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cuments\Otros\ayudantias\Estadistica I 02 2020\ayudantia_estadistica_ua\"/>
    </mc:Choice>
  </mc:AlternateContent>
  <xr:revisionPtr revIDLastSave="0" documentId="13_ncr:1_{B40291AA-F3E7-4335-B96D-D0AD04F1CDF9}" xr6:coauthVersionLast="45" xr6:coauthVersionMax="45" xr10:uidLastSave="{00000000-0000-0000-0000-000000000000}"/>
  <bookViews>
    <workbookView xWindow="-108" yWindow="-108" windowWidth="23256" windowHeight="12576" activeTab="1" xr2:uid="{BB3CC307-FFA4-4D8E-9E1A-308597BAD67B}"/>
  </bookViews>
  <sheets>
    <sheet name="datos mpg" sheetId="6" r:id="rId1"/>
    <sheet name="covarianza" sheetId="1" r:id="rId2"/>
    <sheet name="coef. corr. pearson" sheetId="3" r:id="rId3"/>
  </sheets>
  <definedNames>
    <definedName name="DatosExternos_1" localSheetId="0" hidden="1">'datos mpg'!$A$1:$J$399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M8" i="3"/>
  <c r="J19" i="1"/>
  <c r="F10" i="1"/>
  <c r="F36" i="1"/>
  <c r="F50" i="1"/>
  <c r="F82" i="1"/>
  <c r="F90" i="1"/>
  <c r="F124" i="1"/>
  <c r="F132" i="1"/>
  <c r="F162" i="1"/>
  <c r="F175" i="1"/>
  <c r="F202" i="1"/>
  <c r="F210" i="1"/>
  <c r="F234" i="1"/>
  <c r="F244" i="1"/>
  <c r="F271" i="1"/>
  <c r="F274" i="1"/>
  <c r="F291" i="1"/>
  <c r="F295" i="1"/>
  <c r="F307" i="1"/>
  <c r="F312" i="1"/>
  <c r="F324" i="1"/>
  <c r="F328" i="1"/>
  <c r="F340" i="1"/>
  <c r="F346" i="1"/>
  <c r="F359" i="1"/>
  <c r="F362" i="1"/>
  <c r="F376" i="1"/>
  <c r="F380" i="1"/>
  <c r="F392" i="1"/>
  <c r="F397" i="1"/>
  <c r="E12" i="1"/>
  <c r="E28" i="1"/>
  <c r="E46" i="1"/>
  <c r="E61" i="1"/>
  <c r="E75" i="1"/>
  <c r="E90" i="1"/>
  <c r="E93" i="1"/>
  <c r="E103" i="1"/>
  <c r="E108" i="1"/>
  <c r="E119" i="1"/>
  <c r="E122" i="1"/>
  <c r="E134" i="1"/>
  <c r="E138" i="1"/>
  <c r="E148" i="1"/>
  <c r="E153" i="1"/>
  <c r="E163" i="1"/>
  <c r="E166" i="1"/>
  <c r="E177" i="1"/>
  <c r="E181" i="1"/>
  <c r="E193" i="1"/>
  <c r="E195" i="1"/>
  <c r="E207" i="1"/>
  <c r="E211" i="1"/>
  <c r="E221" i="1"/>
  <c r="E225" i="1"/>
  <c r="E234" i="1"/>
  <c r="G234" i="1" s="1"/>
  <c r="E237" i="1"/>
  <c r="E246" i="1"/>
  <c r="E249" i="1"/>
  <c r="E258" i="1"/>
  <c r="E261" i="1"/>
  <c r="E269" i="1"/>
  <c r="E272" i="1"/>
  <c r="E280" i="1"/>
  <c r="E282" i="1"/>
  <c r="E290" i="1"/>
  <c r="E293" i="1"/>
  <c r="E301" i="1"/>
  <c r="E304" i="1"/>
  <c r="E312" i="1"/>
  <c r="G312" i="1" s="1"/>
  <c r="E314" i="1"/>
  <c r="E322" i="1"/>
  <c r="E324" i="1"/>
  <c r="G324" i="1" s="1"/>
  <c r="E331" i="1"/>
  <c r="E333" i="1"/>
  <c r="E340" i="1"/>
  <c r="G340" i="1" s="1"/>
  <c r="E342" i="1"/>
  <c r="E349" i="1"/>
  <c r="E352" i="1"/>
  <c r="E358" i="1"/>
  <c r="E361" i="1"/>
  <c r="E368" i="1"/>
  <c r="E370" i="1"/>
  <c r="E377" i="1"/>
  <c r="E379" i="1"/>
  <c r="E386" i="1"/>
  <c r="E388" i="1"/>
  <c r="E395" i="1"/>
  <c r="E397" i="1"/>
  <c r="J16" i="1"/>
  <c r="F20" i="1" s="1"/>
  <c r="J15" i="1"/>
  <c r="E10" i="1" s="1"/>
  <c r="J14" i="1"/>
  <c r="G90" i="1" l="1"/>
  <c r="G10" i="1"/>
  <c r="G397" i="1"/>
  <c r="E394" i="1"/>
  <c r="E385" i="1"/>
  <c r="E376" i="1"/>
  <c r="G376" i="1" s="1"/>
  <c r="E366" i="1"/>
  <c r="E357" i="1"/>
  <c r="E348" i="1"/>
  <c r="E339" i="1"/>
  <c r="E330" i="1"/>
  <c r="E321" i="1"/>
  <c r="E310" i="1"/>
  <c r="E300" i="1"/>
  <c r="G300" i="1" s="1"/>
  <c r="E289" i="1"/>
  <c r="E278" i="1"/>
  <c r="E268" i="1"/>
  <c r="E257" i="1"/>
  <c r="E245" i="1"/>
  <c r="E233" i="1"/>
  <c r="E220" i="1"/>
  <c r="E204" i="1"/>
  <c r="G204" i="1" s="1"/>
  <c r="E190" i="1"/>
  <c r="E175" i="1"/>
  <c r="G175" i="1" s="1"/>
  <c r="E162" i="1"/>
  <c r="G162" i="1" s="1"/>
  <c r="E147" i="1"/>
  <c r="E131" i="1"/>
  <c r="E117" i="1"/>
  <c r="E102" i="1"/>
  <c r="E89" i="1"/>
  <c r="G89" i="1" s="1"/>
  <c r="E74" i="1"/>
  <c r="E58" i="1"/>
  <c r="E44" i="1"/>
  <c r="E26" i="1"/>
  <c r="F391" i="1"/>
  <c r="F372" i="1"/>
  <c r="F356" i="1"/>
  <c r="F339" i="1"/>
  <c r="F323" i="1"/>
  <c r="F306" i="1"/>
  <c r="F287" i="1"/>
  <c r="F266" i="1"/>
  <c r="F230" i="1"/>
  <c r="F198" i="1"/>
  <c r="F159" i="1"/>
  <c r="F114" i="1"/>
  <c r="F76" i="1"/>
  <c r="F34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3" i="1"/>
  <c r="E11" i="1"/>
  <c r="E19" i="1"/>
  <c r="E27" i="1"/>
  <c r="E35" i="1"/>
  <c r="E43" i="1"/>
  <c r="E7" i="1"/>
  <c r="E18" i="1"/>
  <c r="E29" i="1"/>
  <c r="E39" i="1"/>
  <c r="E50" i="1"/>
  <c r="G50" i="1" s="1"/>
  <c r="E59" i="1"/>
  <c r="E68" i="1"/>
  <c r="E77" i="1"/>
  <c r="E86" i="1"/>
  <c r="E95" i="1"/>
  <c r="E105" i="1"/>
  <c r="E114" i="1"/>
  <c r="E123" i="1"/>
  <c r="E132" i="1"/>
  <c r="G132" i="1" s="1"/>
  <c r="E141" i="1"/>
  <c r="E150" i="1"/>
  <c r="E159" i="1"/>
  <c r="G159" i="1" s="1"/>
  <c r="E169" i="1"/>
  <c r="E178" i="1"/>
  <c r="E187" i="1"/>
  <c r="E196" i="1"/>
  <c r="E205" i="1"/>
  <c r="E214" i="1"/>
  <c r="E223" i="1"/>
  <c r="E231" i="1"/>
  <c r="E239" i="1"/>
  <c r="E247" i="1"/>
  <c r="E255" i="1"/>
  <c r="E263" i="1"/>
  <c r="E271" i="1"/>
  <c r="G271" i="1" s="1"/>
  <c r="E279" i="1"/>
  <c r="E287" i="1"/>
  <c r="G287" i="1" s="1"/>
  <c r="E295" i="1"/>
  <c r="G295" i="1" s="1"/>
  <c r="E303" i="1"/>
  <c r="E311" i="1"/>
  <c r="E319" i="1"/>
  <c r="E327" i="1"/>
  <c r="E335" i="1"/>
  <c r="E343" i="1"/>
  <c r="E351" i="1"/>
  <c r="E359" i="1"/>
  <c r="G359" i="1" s="1"/>
  <c r="E367" i="1"/>
  <c r="E375" i="1"/>
  <c r="E383" i="1"/>
  <c r="E391" i="1"/>
  <c r="G391" i="1" s="1"/>
  <c r="E399" i="1"/>
  <c r="E224" i="1"/>
  <c r="E9" i="1"/>
  <c r="E20" i="1"/>
  <c r="G20" i="1" s="1"/>
  <c r="E30" i="1"/>
  <c r="E41" i="1"/>
  <c r="E51" i="1"/>
  <c r="E60" i="1"/>
  <c r="E69" i="1"/>
  <c r="E78" i="1"/>
  <c r="E87" i="1"/>
  <c r="E97" i="1"/>
  <c r="E106" i="1"/>
  <c r="E115" i="1"/>
  <c r="E124" i="1"/>
  <c r="G124" i="1" s="1"/>
  <c r="E133" i="1"/>
  <c r="E142" i="1"/>
  <c r="E151" i="1"/>
  <c r="E161" i="1"/>
  <c r="E170" i="1"/>
  <c r="E179" i="1"/>
  <c r="E188" i="1"/>
  <c r="E197" i="1"/>
  <c r="E206" i="1"/>
  <c r="E215" i="1"/>
  <c r="E232" i="1"/>
  <c r="E240" i="1"/>
  <c r="E256" i="1"/>
  <c r="E13" i="1"/>
  <c r="E23" i="1"/>
  <c r="E34" i="1"/>
  <c r="E45" i="1"/>
  <c r="E54" i="1"/>
  <c r="E63" i="1"/>
  <c r="E73" i="1"/>
  <c r="E82" i="1"/>
  <c r="G82" i="1" s="1"/>
  <c r="E91" i="1"/>
  <c r="E100" i="1"/>
  <c r="E109" i="1"/>
  <c r="E118" i="1"/>
  <c r="E127" i="1"/>
  <c r="E137" i="1"/>
  <c r="E146" i="1"/>
  <c r="E155" i="1"/>
  <c r="E164" i="1"/>
  <c r="E173" i="1"/>
  <c r="E182" i="1"/>
  <c r="E191" i="1"/>
  <c r="E201" i="1"/>
  <c r="E210" i="1"/>
  <c r="G210" i="1" s="1"/>
  <c r="E219" i="1"/>
  <c r="E227" i="1"/>
  <c r="E235" i="1"/>
  <c r="E243" i="1"/>
  <c r="E251" i="1"/>
  <c r="E259" i="1"/>
  <c r="E267" i="1"/>
  <c r="E275" i="1"/>
  <c r="E283" i="1"/>
  <c r="E291" i="1"/>
  <c r="G291" i="1" s="1"/>
  <c r="E299" i="1"/>
  <c r="E307" i="1"/>
  <c r="G307" i="1" s="1"/>
  <c r="E315" i="1"/>
  <c r="E384" i="1"/>
  <c r="E365" i="1"/>
  <c r="E356" i="1"/>
  <c r="G356" i="1" s="1"/>
  <c r="E329" i="1"/>
  <c r="E309" i="1"/>
  <c r="E298" i="1"/>
  <c r="E277" i="1"/>
  <c r="E266" i="1"/>
  <c r="G266" i="1" s="1"/>
  <c r="E244" i="1"/>
  <c r="G244" i="1" s="1"/>
  <c r="E230" i="1"/>
  <c r="G230" i="1" s="1"/>
  <c r="E203" i="1"/>
  <c r="E189" i="1"/>
  <c r="E158" i="1"/>
  <c r="E130" i="1"/>
  <c r="E116" i="1"/>
  <c r="E85" i="1"/>
  <c r="E71" i="1"/>
  <c r="E42" i="1"/>
  <c r="E6" i="1"/>
  <c r="F388" i="1"/>
  <c r="G388" i="1" s="1"/>
  <c r="F355" i="1"/>
  <c r="F338" i="1"/>
  <c r="F303" i="1"/>
  <c r="F285" i="1"/>
  <c r="F228" i="1"/>
  <c r="F191" i="1"/>
  <c r="F111" i="1"/>
  <c r="F74" i="1"/>
  <c r="E217" i="1"/>
  <c r="G377" i="1"/>
  <c r="E393" i="1"/>
  <c r="E374" i="1"/>
  <c r="E347" i="1"/>
  <c r="E320" i="1"/>
  <c r="E288" i="1"/>
  <c r="E254" i="1"/>
  <c r="E218" i="1"/>
  <c r="E174" i="1"/>
  <c r="E145" i="1"/>
  <c r="E101" i="1"/>
  <c r="E57" i="1"/>
  <c r="E25" i="1"/>
  <c r="F371" i="1"/>
  <c r="F319" i="1"/>
  <c r="F262" i="1"/>
  <c r="F154" i="1"/>
  <c r="F31" i="1"/>
  <c r="E392" i="1"/>
  <c r="G392" i="1" s="1"/>
  <c r="E373" i="1"/>
  <c r="E364" i="1"/>
  <c r="E346" i="1"/>
  <c r="G346" i="1" s="1"/>
  <c r="E337" i="1"/>
  <c r="E318" i="1"/>
  <c r="E308" i="1"/>
  <c r="E297" i="1"/>
  <c r="E286" i="1"/>
  <c r="E265" i="1"/>
  <c r="E253" i="1"/>
  <c r="E229" i="1"/>
  <c r="E202" i="1"/>
  <c r="G202" i="1" s="1"/>
  <c r="E172" i="1"/>
  <c r="E157" i="1"/>
  <c r="E129" i="1"/>
  <c r="E113" i="1"/>
  <c r="E84" i="1"/>
  <c r="E70" i="1"/>
  <c r="E38" i="1"/>
  <c r="E22" i="1"/>
  <c r="F387" i="1"/>
  <c r="F351" i="1"/>
  <c r="F317" i="1"/>
  <c r="F284" i="1"/>
  <c r="F188" i="1"/>
  <c r="E2" i="1"/>
  <c r="E390" i="1"/>
  <c r="E381" i="1"/>
  <c r="E372" i="1"/>
  <c r="G372" i="1" s="1"/>
  <c r="E363" i="1"/>
  <c r="E354" i="1"/>
  <c r="E345" i="1"/>
  <c r="E336" i="1"/>
  <c r="E326" i="1"/>
  <c r="E317" i="1"/>
  <c r="G317" i="1" s="1"/>
  <c r="E306" i="1"/>
  <c r="E296" i="1"/>
  <c r="E285" i="1"/>
  <c r="G285" i="1" s="1"/>
  <c r="E274" i="1"/>
  <c r="G274" i="1" s="1"/>
  <c r="E264" i="1"/>
  <c r="E252" i="1"/>
  <c r="E241" i="1"/>
  <c r="E228" i="1"/>
  <c r="E213" i="1"/>
  <c r="E199" i="1"/>
  <c r="E185" i="1"/>
  <c r="E171" i="1"/>
  <c r="E156" i="1"/>
  <c r="E140" i="1"/>
  <c r="E126" i="1"/>
  <c r="E111" i="1"/>
  <c r="E98" i="1"/>
  <c r="E83" i="1"/>
  <c r="E67" i="1"/>
  <c r="E53" i="1"/>
  <c r="E37" i="1"/>
  <c r="E21" i="1"/>
  <c r="E4" i="1"/>
  <c r="F383" i="1"/>
  <c r="F367" i="1"/>
  <c r="F349" i="1"/>
  <c r="G349" i="1" s="1"/>
  <c r="F333" i="1"/>
  <c r="G333" i="1" s="1"/>
  <c r="F316" i="1"/>
  <c r="F298" i="1"/>
  <c r="F282" i="1"/>
  <c r="G282" i="1" s="1"/>
  <c r="F252" i="1"/>
  <c r="F220" i="1"/>
  <c r="F186" i="1"/>
  <c r="F140" i="1"/>
  <c r="F100" i="1"/>
  <c r="F60" i="1"/>
  <c r="E338" i="1"/>
  <c r="G338" i="1" s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G177" i="1" s="1"/>
  <c r="F185" i="1"/>
  <c r="F193" i="1"/>
  <c r="G193" i="1" s="1"/>
  <c r="F201" i="1"/>
  <c r="F209" i="1"/>
  <c r="F217" i="1"/>
  <c r="F225" i="1"/>
  <c r="G225" i="1" s="1"/>
  <c r="F233" i="1"/>
  <c r="F241" i="1"/>
  <c r="F249" i="1"/>
  <c r="G249" i="1" s="1"/>
  <c r="F257" i="1"/>
  <c r="F265" i="1"/>
  <c r="F273" i="1"/>
  <c r="F281" i="1"/>
  <c r="F3" i="1"/>
  <c r="F11" i="1"/>
  <c r="F19" i="1"/>
  <c r="F27" i="1"/>
  <c r="F35" i="1"/>
  <c r="F43" i="1"/>
  <c r="F51" i="1"/>
  <c r="F59" i="1"/>
  <c r="F67" i="1"/>
  <c r="F75" i="1"/>
  <c r="G75" i="1" s="1"/>
  <c r="F83" i="1"/>
  <c r="F91" i="1"/>
  <c r="F99" i="1"/>
  <c r="F107" i="1"/>
  <c r="F115" i="1"/>
  <c r="F123" i="1"/>
  <c r="F131" i="1"/>
  <c r="F139" i="1"/>
  <c r="F147" i="1"/>
  <c r="F155" i="1"/>
  <c r="F163" i="1"/>
  <c r="G163" i="1" s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5" i="1"/>
  <c r="F13" i="1"/>
  <c r="F21" i="1"/>
  <c r="F29" i="1"/>
  <c r="F37" i="1"/>
  <c r="F45" i="1"/>
  <c r="F53" i="1"/>
  <c r="F61" i="1"/>
  <c r="G61" i="1" s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G181" i="1" s="1"/>
  <c r="F189" i="1"/>
  <c r="F197" i="1"/>
  <c r="F205" i="1"/>
  <c r="F213" i="1"/>
  <c r="F221" i="1"/>
  <c r="G221" i="1" s="1"/>
  <c r="F229" i="1"/>
  <c r="F237" i="1"/>
  <c r="F245" i="1"/>
  <c r="F253" i="1"/>
  <c r="F261" i="1"/>
  <c r="G261" i="1" s="1"/>
  <c r="F269" i="1"/>
  <c r="G269" i="1" s="1"/>
  <c r="F277" i="1"/>
  <c r="F6" i="1"/>
  <c r="F22" i="1"/>
  <c r="F38" i="1"/>
  <c r="F54" i="1"/>
  <c r="F70" i="1"/>
  <c r="F86" i="1"/>
  <c r="F102" i="1"/>
  <c r="F118" i="1"/>
  <c r="F134" i="1"/>
  <c r="G134" i="1" s="1"/>
  <c r="F150" i="1"/>
  <c r="F166" i="1"/>
  <c r="F182" i="1"/>
  <c r="F7" i="1"/>
  <c r="F23" i="1"/>
  <c r="F39" i="1"/>
  <c r="F55" i="1"/>
  <c r="F71" i="1"/>
  <c r="F87" i="1"/>
  <c r="F103" i="1"/>
  <c r="G103" i="1" s="1"/>
  <c r="F119" i="1"/>
  <c r="G119" i="1" s="1"/>
  <c r="F135" i="1"/>
  <c r="F151" i="1"/>
  <c r="F167" i="1"/>
  <c r="F183" i="1"/>
  <c r="F199" i="1"/>
  <c r="F215" i="1"/>
  <c r="F231" i="1"/>
  <c r="F247" i="1"/>
  <c r="F263" i="1"/>
  <c r="F276" i="1"/>
  <c r="F286" i="1"/>
  <c r="F294" i="1"/>
  <c r="F302" i="1"/>
  <c r="F310" i="1"/>
  <c r="F318" i="1"/>
  <c r="F326" i="1"/>
  <c r="F334" i="1"/>
  <c r="F342" i="1"/>
  <c r="F350" i="1"/>
  <c r="F358" i="1"/>
  <c r="G358" i="1" s="1"/>
  <c r="F366" i="1"/>
  <c r="F374" i="1"/>
  <c r="F382" i="1"/>
  <c r="F390" i="1"/>
  <c r="F398" i="1"/>
  <c r="F14" i="1"/>
  <c r="F30" i="1"/>
  <c r="F46" i="1"/>
  <c r="G46" i="1" s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0" i="1"/>
  <c r="G280" i="1" s="1"/>
  <c r="F289" i="1"/>
  <c r="F297" i="1"/>
  <c r="F305" i="1"/>
  <c r="F313" i="1"/>
  <c r="F321" i="1"/>
  <c r="F329" i="1"/>
  <c r="F337" i="1"/>
  <c r="F345" i="1"/>
  <c r="F353" i="1"/>
  <c r="F361" i="1"/>
  <c r="G361" i="1" s="1"/>
  <c r="F369" i="1"/>
  <c r="F377" i="1"/>
  <c r="F385" i="1"/>
  <c r="F393" i="1"/>
  <c r="F15" i="1"/>
  <c r="F42" i="1"/>
  <c r="F66" i="1"/>
  <c r="F92" i="1"/>
  <c r="F116" i="1"/>
  <c r="F143" i="1"/>
  <c r="F170" i="1"/>
  <c r="F194" i="1"/>
  <c r="F214" i="1"/>
  <c r="F236" i="1"/>
  <c r="F258" i="1"/>
  <c r="G258" i="1" s="1"/>
  <c r="F275" i="1"/>
  <c r="F288" i="1"/>
  <c r="F299" i="1"/>
  <c r="F309" i="1"/>
  <c r="F320" i="1"/>
  <c r="F331" i="1"/>
  <c r="G331" i="1" s="1"/>
  <c r="F341" i="1"/>
  <c r="F352" i="1"/>
  <c r="G352" i="1" s="1"/>
  <c r="F363" i="1"/>
  <c r="F373" i="1"/>
  <c r="F384" i="1"/>
  <c r="F395" i="1"/>
  <c r="G395" i="1" s="1"/>
  <c r="F18" i="1"/>
  <c r="F44" i="1"/>
  <c r="F68" i="1"/>
  <c r="F95" i="1"/>
  <c r="F122" i="1"/>
  <c r="G122" i="1" s="1"/>
  <c r="F146" i="1"/>
  <c r="F172" i="1"/>
  <c r="F196" i="1"/>
  <c r="F218" i="1"/>
  <c r="F239" i="1"/>
  <c r="F260" i="1"/>
  <c r="F278" i="1"/>
  <c r="F290" i="1"/>
  <c r="G290" i="1" s="1"/>
  <c r="F300" i="1"/>
  <c r="F311" i="1"/>
  <c r="F322" i="1"/>
  <c r="G322" i="1" s="1"/>
  <c r="F332" i="1"/>
  <c r="F343" i="1"/>
  <c r="F354" i="1"/>
  <c r="F364" i="1"/>
  <c r="F375" i="1"/>
  <c r="F386" i="1"/>
  <c r="G386" i="1" s="1"/>
  <c r="F396" i="1"/>
  <c r="F28" i="1"/>
  <c r="G28" i="1" s="1"/>
  <c r="F52" i="1"/>
  <c r="F79" i="1"/>
  <c r="F106" i="1"/>
  <c r="F130" i="1"/>
  <c r="F156" i="1"/>
  <c r="F180" i="1"/>
  <c r="F204" i="1"/>
  <c r="F226" i="1"/>
  <c r="F246" i="1"/>
  <c r="G246" i="1" s="1"/>
  <c r="F268" i="1"/>
  <c r="F283" i="1"/>
  <c r="F293" i="1"/>
  <c r="G293" i="1" s="1"/>
  <c r="F304" i="1"/>
  <c r="G304" i="1" s="1"/>
  <c r="F315" i="1"/>
  <c r="F325" i="1"/>
  <c r="F336" i="1"/>
  <c r="F347" i="1"/>
  <c r="F357" i="1"/>
  <c r="F368" i="1"/>
  <c r="G368" i="1" s="1"/>
  <c r="F379" i="1"/>
  <c r="G379" i="1" s="1"/>
  <c r="F389" i="1"/>
  <c r="F2" i="1"/>
  <c r="E382" i="1"/>
  <c r="G382" i="1" s="1"/>
  <c r="E355" i="1"/>
  <c r="G355" i="1" s="1"/>
  <c r="E328" i="1"/>
  <c r="G328" i="1" s="1"/>
  <c r="E276" i="1"/>
  <c r="G276" i="1" s="1"/>
  <c r="E242" i="1"/>
  <c r="E186" i="1"/>
  <c r="G186" i="1" s="1"/>
  <c r="E143" i="1"/>
  <c r="G143" i="1" s="1"/>
  <c r="E99" i="1"/>
  <c r="E55" i="1"/>
  <c r="E5" i="1"/>
  <c r="G5" i="1" s="1"/>
  <c r="F370" i="1"/>
  <c r="G370" i="1" s="1"/>
  <c r="F335" i="1"/>
  <c r="F301" i="1"/>
  <c r="G301" i="1" s="1"/>
  <c r="F255" i="1"/>
  <c r="F223" i="1"/>
  <c r="F148" i="1"/>
  <c r="G148" i="1" s="1"/>
  <c r="F108" i="1"/>
  <c r="F63" i="1"/>
  <c r="F26" i="1"/>
  <c r="E398" i="1"/>
  <c r="E389" i="1"/>
  <c r="G389" i="1" s="1"/>
  <c r="E380" i="1"/>
  <c r="G380" i="1" s="1"/>
  <c r="E371" i="1"/>
  <c r="G371" i="1" s="1"/>
  <c r="E362" i="1"/>
  <c r="G362" i="1" s="1"/>
  <c r="E353" i="1"/>
  <c r="E344" i="1"/>
  <c r="E334" i="1"/>
  <c r="G334" i="1" s="1"/>
  <c r="E325" i="1"/>
  <c r="E316" i="1"/>
  <c r="G316" i="1" s="1"/>
  <c r="E305" i="1"/>
  <c r="G305" i="1" s="1"/>
  <c r="E294" i="1"/>
  <c r="E284" i="1"/>
  <c r="E273" i="1"/>
  <c r="G273" i="1" s="1"/>
  <c r="E262" i="1"/>
  <c r="G262" i="1" s="1"/>
  <c r="E250" i="1"/>
  <c r="E238" i="1"/>
  <c r="E226" i="1"/>
  <c r="G226" i="1" s="1"/>
  <c r="E212" i="1"/>
  <c r="G212" i="1" s="1"/>
  <c r="E198" i="1"/>
  <c r="G198" i="1" s="1"/>
  <c r="E183" i="1"/>
  <c r="E167" i="1"/>
  <c r="E154" i="1"/>
  <c r="E139" i="1"/>
  <c r="G139" i="1" s="1"/>
  <c r="E125" i="1"/>
  <c r="E110" i="1"/>
  <c r="G110" i="1" s="1"/>
  <c r="E94" i="1"/>
  <c r="G94" i="1" s="1"/>
  <c r="E81" i="1"/>
  <c r="G81" i="1" s="1"/>
  <c r="E66" i="1"/>
  <c r="E52" i="1"/>
  <c r="E36" i="1"/>
  <c r="G36" i="1" s="1"/>
  <c r="E17" i="1"/>
  <c r="G17" i="1" s="1"/>
  <c r="F399" i="1"/>
  <c r="F381" i="1"/>
  <c r="F365" i="1"/>
  <c r="F348" i="1"/>
  <c r="F330" i="1"/>
  <c r="F314" i="1"/>
  <c r="F296" i="1"/>
  <c r="F279" i="1"/>
  <c r="F250" i="1"/>
  <c r="F212" i="1"/>
  <c r="F178" i="1"/>
  <c r="F138" i="1"/>
  <c r="G138" i="1" s="1"/>
  <c r="F98" i="1"/>
  <c r="F58" i="1"/>
  <c r="F12" i="1"/>
  <c r="G12" i="1" s="1"/>
  <c r="G342" i="1"/>
  <c r="G314" i="1"/>
  <c r="G237" i="1"/>
  <c r="G211" i="1"/>
  <c r="G195" i="1"/>
  <c r="G166" i="1"/>
  <c r="G153" i="1"/>
  <c r="G108" i="1"/>
  <c r="G93" i="1"/>
  <c r="E79" i="1"/>
  <c r="E65" i="1"/>
  <c r="E49" i="1"/>
  <c r="G49" i="1" s="1"/>
  <c r="E33" i="1"/>
  <c r="G33" i="1" s="1"/>
  <c r="E15" i="1"/>
  <c r="G15" i="1" s="1"/>
  <c r="E396" i="1"/>
  <c r="E387" i="1"/>
  <c r="G387" i="1" s="1"/>
  <c r="E378" i="1"/>
  <c r="E369" i="1"/>
  <c r="G369" i="1" s="1"/>
  <c r="E360" i="1"/>
  <c r="E350" i="1"/>
  <c r="E341" i="1"/>
  <c r="E332" i="1"/>
  <c r="G332" i="1" s="1"/>
  <c r="E323" i="1"/>
  <c r="E313" i="1"/>
  <c r="G313" i="1" s="1"/>
  <c r="E302" i="1"/>
  <c r="G302" i="1" s="1"/>
  <c r="E292" i="1"/>
  <c r="E281" i="1"/>
  <c r="G281" i="1" s="1"/>
  <c r="E270" i="1"/>
  <c r="G270" i="1" s="1"/>
  <c r="E260" i="1"/>
  <c r="E248" i="1"/>
  <c r="G248" i="1" s="1"/>
  <c r="E236" i="1"/>
  <c r="E222" i="1"/>
  <c r="G222" i="1" s="1"/>
  <c r="E209" i="1"/>
  <c r="G209" i="1" s="1"/>
  <c r="E194" i="1"/>
  <c r="G194" i="1" s="1"/>
  <c r="E180" i="1"/>
  <c r="G180" i="1" s="1"/>
  <c r="E165" i="1"/>
  <c r="G165" i="1" s="1"/>
  <c r="E149" i="1"/>
  <c r="E135" i="1"/>
  <c r="G135" i="1" s="1"/>
  <c r="E121" i="1"/>
  <c r="E107" i="1"/>
  <c r="G107" i="1" s="1"/>
  <c r="E92" i="1"/>
  <c r="G92" i="1" s="1"/>
  <c r="E76" i="1"/>
  <c r="E62" i="1"/>
  <c r="E47" i="1"/>
  <c r="E31" i="1"/>
  <c r="G31" i="1" s="1"/>
  <c r="E14" i="1"/>
  <c r="G14" i="1" s="1"/>
  <c r="F394" i="1"/>
  <c r="F378" i="1"/>
  <c r="F360" i="1"/>
  <c r="F344" i="1"/>
  <c r="F327" i="1"/>
  <c r="F308" i="1"/>
  <c r="F292" i="1"/>
  <c r="F272" i="1"/>
  <c r="G272" i="1" s="1"/>
  <c r="F242" i="1"/>
  <c r="F207" i="1"/>
  <c r="G207" i="1" s="1"/>
  <c r="F164" i="1"/>
  <c r="F127" i="1"/>
  <c r="F84" i="1"/>
  <c r="F47" i="1"/>
  <c r="F4" i="1"/>
  <c r="G121" i="1" l="1"/>
  <c r="G236" i="1"/>
  <c r="G323" i="1"/>
  <c r="G396" i="1"/>
  <c r="G125" i="1"/>
  <c r="G238" i="1"/>
  <c r="G325" i="1"/>
  <c r="G398" i="1"/>
  <c r="G34" i="1"/>
  <c r="G67" i="1"/>
  <c r="G185" i="1"/>
  <c r="G363" i="1"/>
  <c r="G157" i="1"/>
  <c r="G308" i="1"/>
  <c r="G116" i="1"/>
  <c r="G243" i="1"/>
  <c r="G173" i="1"/>
  <c r="G23" i="1"/>
  <c r="G188" i="1"/>
  <c r="G115" i="1"/>
  <c r="G41" i="1"/>
  <c r="G375" i="1"/>
  <c r="G311" i="1"/>
  <c r="G247" i="1"/>
  <c r="G105" i="1"/>
  <c r="G29" i="1"/>
  <c r="G3" i="1"/>
  <c r="G160" i="1"/>
  <c r="G96" i="1"/>
  <c r="G32" i="1"/>
  <c r="G341" i="1"/>
  <c r="G167" i="1"/>
  <c r="G306" i="1"/>
  <c r="G217" i="1"/>
  <c r="G260" i="1"/>
  <c r="G350" i="1"/>
  <c r="G62" i="1"/>
  <c r="G360" i="1"/>
  <c r="G284" i="1"/>
  <c r="G111" i="1"/>
  <c r="G228" i="1"/>
  <c r="G38" i="1"/>
  <c r="G76" i="1"/>
  <c r="G174" i="1"/>
  <c r="G178" i="1"/>
  <c r="G149" i="1"/>
  <c r="G242" i="1"/>
  <c r="G83" i="1"/>
  <c r="G199" i="1"/>
  <c r="G296" i="1"/>
  <c r="G172" i="1"/>
  <c r="G318" i="1"/>
  <c r="G218" i="1"/>
  <c r="G130" i="1"/>
  <c r="G298" i="1"/>
  <c r="G299" i="1"/>
  <c r="G235" i="1"/>
  <c r="G164" i="1"/>
  <c r="G91" i="1"/>
  <c r="G13" i="1"/>
  <c r="G179" i="1"/>
  <c r="G106" i="1"/>
  <c r="G30" i="1"/>
  <c r="G367" i="1"/>
  <c r="G303" i="1"/>
  <c r="G239" i="1"/>
  <c r="G169" i="1"/>
  <c r="G95" i="1"/>
  <c r="G18" i="1"/>
  <c r="G216" i="1"/>
  <c r="G152" i="1"/>
  <c r="G88" i="1"/>
  <c r="G24" i="1"/>
  <c r="G102" i="1"/>
  <c r="G220" i="1"/>
  <c r="G310" i="1"/>
  <c r="G385" i="1"/>
  <c r="G47" i="1"/>
  <c r="G98" i="1"/>
  <c r="G213" i="1"/>
  <c r="G381" i="1"/>
  <c r="G22" i="1"/>
  <c r="G337" i="1"/>
  <c r="G254" i="1"/>
  <c r="G158" i="1"/>
  <c r="G309" i="1"/>
  <c r="G227" i="1"/>
  <c r="G155" i="1"/>
  <c r="G256" i="1"/>
  <c r="G170" i="1"/>
  <c r="G97" i="1"/>
  <c r="G231" i="1"/>
  <c r="G86" i="1"/>
  <c r="G7" i="1"/>
  <c r="G208" i="1"/>
  <c r="G144" i="1"/>
  <c r="G80" i="1"/>
  <c r="G16" i="1"/>
  <c r="G117" i="1"/>
  <c r="G233" i="1"/>
  <c r="G321" i="1"/>
  <c r="G394" i="1"/>
  <c r="G65" i="1"/>
  <c r="G250" i="1"/>
  <c r="G390" i="1"/>
  <c r="G229" i="1"/>
  <c r="G288" i="1"/>
  <c r="G189" i="1"/>
  <c r="G329" i="1"/>
  <c r="G283" i="1"/>
  <c r="G219" i="1"/>
  <c r="G146" i="1"/>
  <c r="G73" i="1"/>
  <c r="G240" i="1"/>
  <c r="G161" i="1"/>
  <c r="G87" i="1"/>
  <c r="G9" i="1"/>
  <c r="G351" i="1"/>
  <c r="G223" i="1"/>
  <c r="G150" i="1"/>
  <c r="G77" i="1"/>
  <c r="G43" i="1"/>
  <c r="G200" i="1"/>
  <c r="G136" i="1"/>
  <c r="G72" i="1"/>
  <c r="G8" i="1"/>
  <c r="G131" i="1"/>
  <c r="G245" i="1"/>
  <c r="G330" i="1"/>
  <c r="G292" i="1"/>
  <c r="G79" i="1"/>
  <c r="G154" i="1"/>
  <c r="G344" i="1"/>
  <c r="G4" i="1"/>
  <c r="G126" i="1"/>
  <c r="G241" i="1"/>
  <c r="G326" i="1"/>
  <c r="G2" i="1"/>
  <c r="G70" i="1"/>
  <c r="G253" i="1"/>
  <c r="G364" i="1"/>
  <c r="G25" i="1"/>
  <c r="G320" i="1"/>
  <c r="G6" i="1"/>
  <c r="G203" i="1"/>
  <c r="G275" i="1"/>
  <c r="G137" i="1"/>
  <c r="G63" i="1"/>
  <c r="G232" i="1"/>
  <c r="G151" i="1"/>
  <c r="G78" i="1"/>
  <c r="G224" i="1"/>
  <c r="G343" i="1"/>
  <c r="G279" i="1"/>
  <c r="G214" i="1"/>
  <c r="G141" i="1"/>
  <c r="G68" i="1"/>
  <c r="G35" i="1"/>
  <c r="G192" i="1"/>
  <c r="G128" i="1"/>
  <c r="G64" i="1"/>
  <c r="G26" i="1"/>
  <c r="G147" i="1"/>
  <c r="G257" i="1"/>
  <c r="G339" i="1"/>
  <c r="G100" i="1"/>
  <c r="G378" i="1"/>
  <c r="G52" i="1"/>
  <c r="G353" i="1"/>
  <c r="G55" i="1"/>
  <c r="G21" i="1"/>
  <c r="G140" i="1"/>
  <c r="G252" i="1"/>
  <c r="G336" i="1"/>
  <c r="G84" i="1"/>
  <c r="G265" i="1"/>
  <c r="G373" i="1"/>
  <c r="G57" i="1"/>
  <c r="G347" i="1"/>
  <c r="G42" i="1"/>
  <c r="G365" i="1"/>
  <c r="G267" i="1"/>
  <c r="G201" i="1"/>
  <c r="G127" i="1"/>
  <c r="G54" i="1"/>
  <c r="G215" i="1"/>
  <c r="G142" i="1"/>
  <c r="G69" i="1"/>
  <c r="G399" i="1"/>
  <c r="G335" i="1"/>
  <c r="G205" i="1"/>
  <c r="G59" i="1"/>
  <c r="G27" i="1"/>
  <c r="G184" i="1"/>
  <c r="G120" i="1"/>
  <c r="G56" i="1"/>
  <c r="G44" i="1"/>
  <c r="G268" i="1"/>
  <c r="G348" i="1"/>
  <c r="G277" i="1"/>
  <c r="G66" i="1"/>
  <c r="G183" i="1"/>
  <c r="G99" i="1"/>
  <c r="G37" i="1"/>
  <c r="G156" i="1"/>
  <c r="G264" i="1"/>
  <c r="G345" i="1"/>
  <c r="G113" i="1"/>
  <c r="G286" i="1"/>
  <c r="G101" i="1"/>
  <c r="G374" i="1"/>
  <c r="G71" i="1"/>
  <c r="G384" i="1"/>
  <c r="G259" i="1"/>
  <c r="G191" i="1"/>
  <c r="G118" i="1"/>
  <c r="G45" i="1"/>
  <c r="G206" i="1"/>
  <c r="G133" i="1"/>
  <c r="G60" i="1"/>
  <c r="G327" i="1"/>
  <c r="G263" i="1"/>
  <c r="G196" i="1"/>
  <c r="G123" i="1"/>
  <c r="G19" i="1"/>
  <c r="G176" i="1"/>
  <c r="G112" i="1"/>
  <c r="G48" i="1"/>
  <c r="G58" i="1"/>
  <c r="G278" i="1"/>
  <c r="G357" i="1"/>
  <c r="G294" i="1"/>
  <c r="G53" i="1"/>
  <c r="G171" i="1"/>
  <c r="G354" i="1"/>
  <c r="G129" i="1"/>
  <c r="G297" i="1"/>
  <c r="G145" i="1"/>
  <c r="G393" i="1"/>
  <c r="G85" i="1"/>
  <c r="G315" i="1"/>
  <c r="G251" i="1"/>
  <c r="G182" i="1"/>
  <c r="G109" i="1"/>
  <c r="G197" i="1"/>
  <c r="G51" i="1"/>
  <c r="G383" i="1"/>
  <c r="G319" i="1"/>
  <c r="G255" i="1"/>
  <c r="G187" i="1"/>
  <c r="G114" i="1"/>
  <c r="G39" i="1"/>
  <c r="G11" i="1"/>
  <c r="G168" i="1"/>
  <c r="G104" i="1"/>
  <c r="G40" i="1"/>
  <c r="G74" i="1"/>
  <c r="G190" i="1"/>
  <c r="G289" i="1"/>
  <c r="G366" i="1"/>
  <c r="J17" i="1" l="1"/>
  <c r="J1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1CC0B-9E16-41E1-8881-7CD1DFC2FA71}" keepAlive="1" name="Consulta - mpg" description="Conexión a la consulta 'mpg' en el libro." type="5" refreshedVersion="6" background="1">
    <dbPr connection="Provider=Microsoft.Mashup.OleDb.1;Data Source=$Workbook$;Location=mpg;Extended Properties=&quot;&quot;" command="SELECT * FROM [mpg]"/>
  </connection>
  <connection id="2" xr16:uid="{2C1D6E7E-8797-46AB-A7B6-19AF043E693B}" keepAlive="1" name="Consulta - mpg (2)" description="Conexión a la consulta 'mpg (2)' en el libro." type="5" refreshedVersion="0" background="1">
    <dbPr connection="Provider=Microsoft.Mashup.OleDb.1;Data Source=$Workbook$;Location=&quot;mpg (2)&quot;;Extended Properties=&quot;&quot;" command="SELECT * FROM [mpg (2)]"/>
  </connection>
  <connection id="3" xr16:uid="{0334816A-B574-432F-840E-66ECBA07C679}" keepAlive="1" name="Consulta - mpg (3)" description="Conexión a la consulta 'mpg (3)' en el libro." type="5" refreshedVersion="6" background="1" saveData="1">
    <dbPr connection="Provider=Microsoft.Mashup.OleDb.1;Data Source=$Workbook$;Location=&quot;mpg (3)&quot;;Extended Properties=&quot;&quot;" command="SELECT * FROM [mpg (3)]"/>
  </connection>
</connections>
</file>

<file path=xl/sharedStrings.xml><?xml version="1.0" encoding="utf-8"?>
<sst xmlns="http://schemas.openxmlformats.org/spreadsheetml/2006/main" count="834" uniqueCount="332">
  <si>
    <t>Masa (X)</t>
  </si>
  <si>
    <t>Desplazamiento (Y)</t>
  </si>
  <si>
    <t>(X - media X)</t>
  </si>
  <si>
    <t>(Y - media Y)</t>
  </si>
  <si>
    <t>(X - media X)*(Y - media Y)</t>
  </si>
  <si>
    <t>Media X</t>
  </si>
  <si>
    <t>Media Y</t>
  </si>
  <si>
    <t>Sum. Mul. Desviaciones</t>
  </si>
  <si>
    <t>n</t>
  </si>
  <si>
    <t>Covarianza manual</t>
  </si>
  <si>
    <t>Covarianza fórmula</t>
  </si>
  <si>
    <t>Insertar debajo la matriz de coeficientes de correlación</t>
  </si>
  <si>
    <t>Coeficiente de correlación entre masa y desplazamiento</t>
  </si>
  <si>
    <t>Coeficiente de correlación entre masa y mpg</t>
  </si>
  <si>
    <t>Column1</t>
  </si>
  <si>
    <t>mpg</t>
  </si>
  <si>
    <t>nro_cilindros</t>
  </si>
  <si>
    <t>desplazamiento</t>
  </si>
  <si>
    <t>caballos_fuerza</t>
  </si>
  <si>
    <t>masa</t>
  </si>
  <si>
    <t>aceleracion</t>
  </si>
  <si>
    <t>ano_modelo</t>
  </si>
  <si>
    <t>origen</t>
  </si>
  <si>
    <t>nombre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</si>
  <si>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</si>
  <si>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</si>
  <si>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</si>
  <si>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</si>
  <si>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</si>
  <si>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</si>
  <si>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</si>
  <si>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</si>
  <si>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</si>
  <si>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</si>
  <si>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</si>
  <si>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</si>
  <si>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</si>
  <si>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</si>
  <si>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</si>
  <si>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japan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</si>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</sst>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 applyNumberFormat="1"/>
    <xf numFmtId="3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Fill="1" applyBorder="1" applyAlignment="1"/>
    <xf numFmtId="0" fontId="2" fillId="0" borderId="1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4" xfId="0" applyFill="1" applyBorder="1" applyAlignment="1"/>
    <xf numFmtId="0" fontId="0" fillId="0" borderId="12" xfId="0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1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403539</xdr:colOff>
      <xdr:row>8</xdr:row>
      <xdr:rowOff>69026</xdr:rowOff>
    </xdr:from>
    <xdr:ext cx="4142137" cy="5553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81C891-07B5-4BFD-B0F5-DA76BBF1C618}"/>
                </a:ext>
              </a:extLst>
            </xdr:cNvPr>
            <xdr:cNvSpPr txBox="1"/>
          </xdr:nvSpPr>
          <xdr:spPr>
            <a:xfrm>
              <a:off x="7032939" y="1509899"/>
              <a:ext cx="4142137" cy="55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𝐶𝑜𝑣</m:t>
                    </m:r>
                    <m:r>
                      <a:rPr lang="en-US" sz="1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</m:t>
                    </m:r>
                    <m:r>
                      <a:rPr lang="es-CL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s-CL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𝑌</m:t>
                    </m:r>
                    <m:r>
                      <a:rPr lang="en-US" sz="1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</m:t>
                    </m:r>
                    <m:f>
                      <m:fPr>
                        <m:ctrlPr>
                          <a:rPr lang="es-CL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es-CL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s-CL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L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lang="en-US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CL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∗(</m:t>
                            </m:r>
                            <m:sSub>
                              <m:sSubPr>
                                <m:ctrlPr>
                                  <a:rPr lang="es-CL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CL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  <m: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81C891-07B5-4BFD-B0F5-DA76BBF1C618}"/>
                </a:ext>
              </a:extLst>
            </xdr:cNvPr>
            <xdr:cNvSpPr txBox="1"/>
          </xdr:nvSpPr>
          <xdr:spPr>
            <a:xfrm>
              <a:off x="7032939" y="1509899"/>
              <a:ext cx="4142137" cy="5553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𝐶𝑜𝑣(𝑋</a:t>
              </a:r>
              <a:r>
                <a:rPr lang="es-CL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𝑌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(∑1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𝑖−𝑋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)∗(𝑌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𝑖−𝑌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es-CL" sz="1800"/>
            </a:p>
          </xdr:txBody>
        </xdr:sp>
      </mc:Fallback>
    </mc:AlternateContent>
    <xdr:clientData/>
  </xdr:oneCellAnchor>
  <xdr:twoCellAnchor>
    <xdr:from>
      <xdr:col>8</xdr:col>
      <xdr:colOff>1302325</xdr:colOff>
      <xdr:row>20</xdr:row>
      <xdr:rowOff>173181</xdr:rowOff>
    </xdr:from>
    <xdr:to>
      <xdr:col>11</xdr:col>
      <xdr:colOff>581889</xdr:colOff>
      <xdr:row>27</xdr:row>
      <xdr:rowOff>173181</xdr:rowOff>
    </xdr:to>
    <xdr:sp macro="" textlink="">
      <xdr:nvSpPr>
        <xdr:cNvPr id="2" name="Bocadillo: rectángulo 1">
          <a:extLst>
            <a:ext uri="{FF2B5EF4-FFF2-40B4-BE49-F238E27FC236}">
              <a16:creationId xmlns:a16="http://schemas.microsoft.com/office/drawing/2014/main" id="{B8676FD4-DC74-4E3E-86E9-472B74D77E50}"/>
            </a:ext>
          </a:extLst>
        </xdr:cNvPr>
        <xdr:cNvSpPr/>
      </xdr:nvSpPr>
      <xdr:spPr>
        <a:xfrm>
          <a:off x="8721434" y="3803072"/>
          <a:ext cx="2452255" cy="1260764"/>
        </a:xfrm>
        <a:prstGeom prst="wedgeRectCallout">
          <a:avLst>
            <a:gd name="adj1" fmla="val -32500"/>
            <a:gd name="adj2" fmla="val -81389"/>
          </a:avLst>
        </a:prstGeom>
        <a:solidFill>
          <a:srgbClr val="0017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/>
            <a:t>Usamos la fórmula =COVARIANCE.P(matriz1;matriz2), para calcular la covarianza poblacional entre ambas variables. </a:t>
          </a:r>
        </a:p>
      </xdr:txBody>
    </xdr:sp>
    <xdr:clientData/>
  </xdr:twoCellAnchor>
  <xdr:twoCellAnchor>
    <xdr:from>
      <xdr:col>10</xdr:col>
      <xdr:colOff>457198</xdr:colOff>
      <xdr:row>14</xdr:row>
      <xdr:rowOff>131619</xdr:rowOff>
    </xdr:from>
    <xdr:to>
      <xdr:col>13</xdr:col>
      <xdr:colOff>540326</xdr:colOff>
      <xdr:row>17</xdr:row>
      <xdr:rowOff>145473</xdr:rowOff>
    </xdr:to>
    <xdr:sp macro="" textlink="">
      <xdr:nvSpPr>
        <xdr:cNvPr id="4" name="Bocadillo: rectángulo 3">
          <a:extLst>
            <a:ext uri="{FF2B5EF4-FFF2-40B4-BE49-F238E27FC236}">
              <a16:creationId xmlns:a16="http://schemas.microsoft.com/office/drawing/2014/main" id="{9C6376AB-5437-4707-B654-680CBA87B235}"/>
            </a:ext>
          </a:extLst>
        </xdr:cNvPr>
        <xdr:cNvSpPr/>
      </xdr:nvSpPr>
      <xdr:spPr>
        <a:xfrm>
          <a:off x="10259289" y="2667001"/>
          <a:ext cx="2452255" cy="554181"/>
        </a:xfrm>
        <a:prstGeom prst="wedgeRectCallout">
          <a:avLst>
            <a:gd name="adj1" fmla="val -73178"/>
            <a:gd name="adj2" fmla="val 38055"/>
          </a:avLst>
        </a:prstGeom>
        <a:solidFill>
          <a:srgbClr val="0017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/>
            <a:t>Resultado de calcular la covarianza de forma semi manual. </a:t>
          </a:r>
        </a:p>
      </xdr:txBody>
    </xdr:sp>
    <xdr:clientData/>
  </xdr:twoCellAnchor>
  <xdr:twoCellAnchor>
    <xdr:from>
      <xdr:col>2</xdr:col>
      <xdr:colOff>83125</xdr:colOff>
      <xdr:row>1</xdr:row>
      <xdr:rowOff>131619</xdr:rowOff>
    </xdr:from>
    <xdr:to>
      <xdr:col>3</xdr:col>
      <xdr:colOff>720437</xdr:colOff>
      <xdr:row>7</xdr:row>
      <xdr:rowOff>124691</xdr:rowOff>
    </xdr:to>
    <xdr:sp macro="" textlink="">
      <xdr:nvSpPr>
        <xdr:cNvPr id="5" name="Bocadillo: rectángulo 4">
          <a:extLst>
            <a:ext uri="{FF2B5EF4-FFF2-40B4-BE49-F238E27FC236}">
              <a16:creationId xmlns:a16="http://schemas.microsoft.com/office/drawing/2014/main" id="{FEE98DA4-A0B0-4A42-8FFE-36C16B242FA5}"/>
            </a:ext>
          </a:extLst>
        </xdr:cNvPr>
        <xdr:cNvSpPr/>
      </xdr:nvSpPr>
      <xdr:spPr>
        <a:xfrm>
          <a:off x="2015834" y="311728"/>
          <a:ext cx="1427021" cy="1073727"/>
        </a:xfrm>
        <a:prstGeom prst="wedgeRectCallout">
          <a:avLst>
            <a:gd name="adj1" fmla="val 63427"/>
            <a:gd name="adj2" fmla="val -10580"/>
          </a:avLst>
        </a:prstGeom>
        <a:solidFill>
          <a:srgbClr val="0017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/>
            <a:t>Desviaciones de las observaciones</a:t>
          </a:r>
          <a:r>
            <a:rPr lang="es-CL" sz="1200" baseline="0"/>
            <a:t> de la variable X respecto su media (promedio)</a:t>
          </a:r>
          <a:endParaRPr lang="es-CL" sz="1200"/>
        </a:p>
      </xdr:txBody>
    </xdr:sp>
    <xdr:clientData/>
  </xdr:twoCellAnchor>
  <xdr:twoCellAnchor>
    <xdr:from>
      <xdr:col>7</xdr:col>
      <xdr:colOff>270161</xdr:colOff>
      <xdr:row>2</xdr:row>
      <xdr:rowOff>76202</xdr:rowOff>
    </xdr:from>
    <xdr:to>
      <xdr:col>8</xdr:col>
      <xdr:colOff>907473</xdr:colOff>
      <xdr:row>8</xdr:row>
      <xdr:rowOff>69274</xdr:rowOff>
    </xdr:to>
    <xdr:sp macro="" textlink="">
      <xdr:nvSpPr>
        <xdr:cNvPr id="6" name="Bocadillo: rectángulo 5">
          <a:extLst>
            <a:ext uri="{FF2B5EF4-FFF2-40B4-BE49-F238E27FC236}">
              <a16:creationId xmlns:a16="http://schemas.microsoft.com/office/drawing/2014/main" id="{1E0E3978-4893-453F-A1C8-E976F516C72D}"/>
            </a:ext>
          </a:extLst>
        </xdr:cNvPr>
        <xdr:cNvSpPr/>
      </xdr:nvSpPr>
      <xdr:spPr>
        <a:xfrm>
          <a:off x="6899561" y="436420"/>
          <a:ext cx="1427021" cy="1073727"/>
        </a:xfrm>
        <a:prstGeom prst="wedgeRectCallout">
          <a:avLst>
            <a:gd name="adj1" fmla="val -180747"/>
            <a:gd name="adj2" fmla="val -33806"/>
          </a:avLst>
        </a:prstGeom>
        <a:solidFill>
          <a:srgbClr val="0017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200"/>
            <a:t>Desviaciones de las observaciones</a:t>
          </a:r>
          <a:r>
            <a:rPr lang="es-CL" sz="1200" baseline="0"/>
            <a:t> de la variable Y respecto su media (promedio)</a:t>
          </a:r>
          <a:endParaRPr lang="es-CL" sz="1200"/>
        </a:p>
      </xdr:txBody>
    </xdr:sp>
    <xdr:clientData/>
  </xdr:twoCellAnchor>
  <xdr:twoCellAnchor>
    <xdr:from>
      <xdr:col>1</xdr:col>
      <xdr:colOff>1066800</xdr:colOff>
      <xdr:row>9</xdr:row>
      <xdr:rowOff>159326</xdr:rowOff>
    </xdr:from>
    <xdr:to>
      <xdr:col>4</xdr:col>
      <xdr:colOff>235528</xdr:colOff>
      <xdr:row>32</xdr:row>
      <xdr:rowOff>145473</xdr:rowOff>
    </xdr:to>
    <xdr:sp macro="" textlink="">
      <xdr:nvSpPr>
        <xdr:cNvPr id="8" name="Globo: flecha derecha 7">
          <a:extLst>
            <a:ext uri="{FF2B5EF4-FFF2-40B4-BE49-F238E27FC236}">
              <a16:creationId xmlns:a16="http://schemas.microsoft.com/office/drawing/2014/main" id="{4E9CE581-1F2F-407B-94A1-A6D2AB037AD7}"/>
            </a:ext>
          </a:extLst>
        </xdr:cNvPr>
        <xdr:cNvSpPr/>
      </xdr:nvSpPr>
      <xdr:spPr>
        <a:xfrm>
          <a:off x="1856509" y="1780308"/>
          <a:ext cx="1891146" cy="4156365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Vemos que, en general, a</a:t>
          </a:r>
          <a:r>
            <a:rPr lang="es-CL" sz="1100" baseline="0"/>
            <a:t> desviaciones positivas en la variable X, le corresponden desviaciones positivas en la variable Y. De igual modo, a desviaciones negativas de la variable X, le corresponden desviaciones negativas de la variable Y: ambas variables covarían en la misma direcció, evidencia de correlación directa.</a:t>
          </a:r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99060</xdr:rowOff>
    </xdr:from>
    <xdr:to>
      <xdr:col>6</xdr:col>
      <xdr:colOff>457200</xdr:colOff>
      <xdr:row>4</xdr:row>
      <xdr:rowOff>175260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0E16455-0D93-42B4-8D51-B71F4F333F52}"/>
            </a:ext>
          </a:extLst>
        </xdr:cNvPr>
        <xdr:cNvSpPr/>
      </xdr:nvSpPr>
      <xdr:spPr>
        <a:xfrm>
          <a:off x="91440" y="99060"/>
          <a:ext cx="5120640" cy="807720"/>
        </a:xfrm>
        <a:prstGeom prst="rect">
          <a:avLst/>
        </a:prstGeom>
        <a:solidFill>
          <a:srgbClr val="00174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400"/>
            <a:t>Determinar la matriz de correlación para los datos "</a:t>
          </a:r>
          <a:r>
            <a:rPr lang="es-CL" sz="1400" i="1"/>
            <a:t>mpg</a:t>
          </a:r>
          <a:r>
            <a:rPr lang="es-CL" sz="1400"/>
            <a:t>" usando</a:t>
          </a:r>
          <a:r>
            <a:rPr lang="es-CL" sz="1400" baseline="0"/>
            <a:t> herrmienta ubicada en: </a:t>
          </a:r>
          <a:r>
            <a:rPr lang="es-CL" sz="1400" b="1" baseline="0"/>
            <a:t>Datos</a:t>
          </a:r>
          <a:r>
            <a:rPr lang="es-CL" sz="1400" baseline="0"/>
            <a:t> -&gt; </a:t>
          </a:r>
          <a:r>
            <a:rPr lang="es-CL" sz="1400" b="1" baseline="0"/>
            <a:t>Análisis de datos </a:t>
          </a:r>
          <a:r>
            <a:rPr lang="es-CL" sz="1400" baseline="0"/>
            <a:t>-&gt; </a:t>
          </a:r>
          <a:r>
            <a:rPr lang="es-CL" sz="1400" b="1" baseline="0"/>
            <a:t>Coeficiente de correlación</a:t>
          </a:r>
          <a:r>
            <a:rPr lang="es-CL" sz="1400" baseline="0"/>
            <a:t>.</a:t>
          </a:r>
          <a:endParaRPr lang="es-CL" sz="1400"/>
        </a:p>
      </xdr:txBody>
    </xdr:sp>
    <xdr:clientData/>
  </xdr:twoCellAnchor>
  <xdr:twoCellAnchor>
    <xdr:from>
      <xdr:col>8</xdr:col>
      <xdr:colOff>38100</xdr:colOff>
      <xdr:row>0</xdr:row>
      <xdr:rowOff>76200</xdr:rowOff>
    </xdr:from>
    <xdr:to>
      <xdr:col>14</xdr:col>
      <xdr:colOff>403860</xdr:colOff>
      <xdr:row>4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38A5F29-0CE7-4ECB-AD02-67E9940D6751}"/>
            </a:ext>
          </a:extLst>
        </xdr:cNvPr>
        <xdr:cNvSpPr/>
      </xdr:nvSpPr>
      <xdr:spPr>
        <a:xfrm>
          <a:off x="6377940" y="76200"/>
          <a:ext cx="5120640" cy="807720"/>
        </a:xfrm>
        <a:prstGeom prst="rect">
          <a:avLst/>
        </a:prstGeom>
        <a:solidFill>
          <a:srgbClr val="001747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1400"/>
            <a:t>Determinar el coeficiente de</a:t>
          </a:r>
          <a:r>
            <a:rPr lang="es-CL" sz="1400" baseline="0"/>
            <a:t> correlación para los dos pares de variables indicandos usando la fórmula de Excel </a:t>
          </a:r>
          <a:r>
            <a:rPr lang="es-CL" sz="1400" b="1" baseline="0"/>
            <a:t>=PEARSON(matriz1; matriz2)</a:t>
          </a:r>
          <a:endParaRPr lang="es-CL" sz="1400" b="1"/>
        </a:p>
      </xdr:txBody>
    </xdr:sp>
    <xdr:clientData/>
  </xdr:twoCellAnchor>
  <xdr:oneCellAnchor>
    <xdr:from>
      <xdr:col>8</xdr:col>
      <xdr:colOff>208512</xdr:colOff>
      <xdr:row>10</xdr:row>
      <xdr:rowOff>169717</xdr:rowOff>
    </xdr:from>
    <xdr:ext cx="4142137" cy="671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CE4D0F3-E349-4A78-B49A-2D7F3426909C}"/>
                </a:ext>
              </a:extLst>
            </xdr:cNvPr>
            <xdr:cNvSpPr txBox="1"/>
          </xdr:nvSpPr>
          <xdr:spPr>
            <a:xfrm>
              <a:off x="6747857" y="2012372"/>
              <a:ext cx="4142137" cy="671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L" sz="18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es-CL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L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es-CL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s-CL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L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  <m:sub>
                                    <m:r>
                                      <a:rPr lang="en-US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CL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∗(</m:t>
                            </m:r>
                            <m:sSub>
                              <m:sSubPr>
                                <m:ctrlPr>
                                  <a:rPr lang="es-CL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s-CL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</m:acc>
                            <m: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8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L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es-CL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s-CL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>
                          <a:rPr lang="es-CL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es-CL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s-CL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CL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L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L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CL" sz="18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  <m:r>
                                      <a:rPr lang="es-CL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s-CL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es-CL" sz="18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CE4D0F3-E349-4A78-B49A-2D7F3426909C}"/>
                </a:ext>
              </a:extLst>
            </xdr:cNvPr>
            <xdr:cNvSpPr txBox="1"/>
          </xdr:nvSpPr>
          <xdr:spPr>
            <a:xfrm>
              <a:off x="6747857" y="2012372"/>
              <a:ext cx="4142137" cy="671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s-CL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(∑1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𝑖−𝑋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)∗(𝑌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𝑖−𝑌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L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〗)/(</a:t>
              </a:r>
              <a:r>
                <a:rPr lang="en-US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√(∑</a:t>
              </a:r>
              <a:r>
                <a:rPr lang="es-CL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CL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(𝑥_𝑖−𝑥 ̅)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CL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L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∗√(∑▒〖(𝑦_𝑖−𝑦 ̅)〗^2 ))</a:t>
              </a:r>
              <a:endParaRPr lang="es-CL" sz="18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E25CF87-EF07-4D43-9F27-D74B170C0ED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mpg" tableColumnId="2"/>
      <queryTableField id="3" name="nro_cilindros" tableColumnId="3"/>
      <queryTableField id="4" name="desplazamiento" tableColumnId="4"/>
      <queryTableField id="5" name="caballos_fuerza" tableColumnId="5"/>
      <queryTableField id="6" name="masa" tableColumnId="6"/>
      <queryTableField id="7" name="aceleracion" tableColumnId="7"/>
      <queryTableField id="8" name="ano_modelo" tableColumnId="8"/>
      <queryTableField id="9" name="origen" tableColumnId="9"/>
      <queryTableField id="10" name="nombr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D85B8-B3B3-41AA-80A5-DF6BE00904EE}" name="mpg__3" displayName="mpg__3" ref="A1:J399" tableType="queryTable" totalsRowShown="0">
  <autoFilter ref="A1:J399" xr:uid="{AB93660F-BCEC-45F5-AF7F-DC0D6457551D}"/>
  <tableColumns count="10">
    <tableColumn id="1" xr3:uid="{8DC53ED6-FFA2-4467-8E41-4AFAEE27C547}" uniqueName="1" name="Column1" queryTableFieldId="1"/>
    <tableColumn id="2" xr3:uid="{C5A93050-41C9-4A35-867C-15E719555C27}" uniqueName="2" name="mpg" queryTableFieldId="2"/>
    <tableColumn id="3" xr3:uid="{45F97A06-5581-4FBE-A05F-81EABAAB5A6F}" uniqueName="3" name="nro_cilindros" queryTableFieldId="3"/>
    <tableColumn id="4" xr3:uid="{C9DA76CC-20B3-423E-B15C-C6C2F0C333B6}" uniqueName="4" name="desplazamiento" queryTableFieldId="4"/>
    <tableColumn id="5" xr3:uid="{25D9B7A0-DDCA-49BE-8A7D-C345630DB4AD}" uniqueName="5" name="caballos_fuerza" queryTableFieldId="5"/>
    <tableColumn id="6" xr3:uid="{FE377F8B-8A2D-4F84-830F-4052411E1E98}" uniqueName="6" name="masa" queryTableFieldId="6"/>
    <tableColumn id="7" xr3:uid="{8DB55DFB-758D-4C68-AEFA-50089ECDFE67}" uniqueName="7" name="aceleracion" queryTableFieldId="7"/>
    <tableColumn id="8" xr3:uid="{D0B7BCA8-7718-4EEE-B9E6-3A919CC2D67D}" uniqueName="8" name="ano_modelo" queryTableFieldId="8"/>
    <tableColumn id="9" xr3:uid="{3AC6893D-0CB8-4AA9-9F36-1A2B164C0571}" uniqueName="9" name="origen" queryTableFieldId="9" dataDxfId="1"/>
    <tableColumn id="10" xr3:uid="{D2DF75D1-73CF-44E8-9324-164F1A8A8EDF}" uniqueName="10" name="nombr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EEFB-971D-47ED-8620-16DC6325493C}">
  <dimension ref="A1:J399"/>
  <sheetViews>
    <sheetView workbookViewId="0"/>
  </sheetViews>
  <sheetFormatPr baseColWidth="10" defaultRowHeight="14.4" x14ac:dyDescent="0.3"/>
  <cols>
    <col min="1" max="1" width="10.77734375" bestFit="1" customWidth="1"/>
    <col min="2" max="2" width="7" bestFit="1" customWidth="1"/>
    <col min="3" max="3" width="14.109375" bestFit="1" customWidth="1"/>
    <col min="4" max="4" width="16.44140625" bestFit="1" customWidth="1"/>
    <col min="5" max="5" width="16.21875" bestFit="1" customWidth="1"/>
    <col min="6" max="6" width="7.6640625" bestFit="1" customWidth="1"/>
    <col min="7" max="7" width="12.77734375" bestFit="1" customWidth="1"/>
    <col min="8" max="8" width="13.88671875" bestFit="1" customWidth="1"/>
    <col min="9" max="9" width="8.5546875" bestFit="1" customWidth="1"/>
    <col min="10" max="10" width="31.77734375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3">
      <c r="A2">
        <v>0</v>
      </c>
      <c r="B2">
        <v>180</v>
      </c>
      <c r="C2">
        <v>8</v>
      </c>
      <c r="D2">
        <v>3070</v>
      </c>
      <c r="E2">
        <v>1300</v>
      </c>
      <c r="F2">
        <v>3504</v>
      </c>
      <c r="G2">
        <v>120</v>
      </c>
      <c r="H2">
        <v>70</v>
      </c>
      <c r="I2" s="11" t="s">
        <v>24</v>
      </c>
      <c r="J2" s="11" t="s">
        <v>25</v>
      </c>
    </row>
    <row r="3" spans="1:10" x14ac:dyDescent="0.3">
      <c r="A3">
        <v>1</v>
      </c>
      <c r="B3">
        <v>150</v>
      </c>
      <c r="C3">
        <v>8</v>
      </c>
      <c r="D3">
        <v>3500</v>
      </c>
      <c r="E3">
        <v>1650</v>
      </c>
      <c r="F3">
        <v>3693</v>
      </c>
      <c r="G3">
        <v>115</v>
      </c>
      <c r="H3">
        <v>70</v>
      </c>
      <c r="I3" s="11" t="s">
        <v>24</v>
      </c>
      <c r="J3" s="11" t="s">
        <v>26</v>
      </c>
    </row>
    <row r="4" spans="1:10" x14ac:dyDescent="0.3">
      <c r="A4">
        <v>2</v>
      </c>
      <c r="B4">
        <v>180</v>
      </c>
      <c r="C4">
        <v>8</v>
      </c>
      <c r="D4">
        <v>3180</v>
      </c>
      <c r="E4">
        <v>1500</v>
      </c>
      <c r="F4">
        <v>3436</v>
      </c>
      <c r="G4">
        <v>110</v>
      </c>
      <c r="H4">
        <v>70</v>
      </c>
      <c r="I4" s="11" t="s">
        <v>24</v>
      </c>
      <c r="J4" s="11" t="s">
        <v>27</v>
      </c>
    </row>
    <row r="5" spans="1:10" x14ac:dyDescent="0.3">
      <c r="A5">
        <v>3</v>
      </c>
      <c r="B5">
        <v>160</v>
      </c>
      <c r="C5">
        <v>8</v>
      </c>
      <c r="D5">
        <v>3040</v>
      </c>
      <c r="E5">
        <v>1500</v>
      </c>
      <c r="F5">
        <v>3433</v>
      </c>
      <c r="G5">
        <v>120</v>
      </c>
      <c r="H5">
        <v>70</v>
      </c>
      <c r="I5" s="11" t="s">
        <v>24</v>
      </c>
      <c r="J5" s="11" t="s">
        <v>28</v>
      </c>
    </row>
    <row r="6" spans="1:10" x14ac:dyDescent="0.3">
      <c r="A6">
        <v>4</v>
      </c>
      <c r="B6">
        <v>170</v>
      </c>
      <c r="C6">
        <v>8</v>
      </c>
      <c r="D6">
        <v>3020</v>
      </c>
      <c r="E6">
        <v>1400</v>
      </c>
      <c r="F6">
        <v>3449</v>
      </c>
      <c r="G6">
        <v>105</v>
      </c>
      <c r="H6">
        <v>70</v>
      </c>
      <c r="I6" s="11" t="s">
        <v>24</v>
      </c>
      <c r="J6" s="11" t="s">
        <v>29</v>
      </c>
    </row>
    <row r="7" spans="1:10" x14ac:dyDescent="0.3">
      <c r="A7">
        <v>5</v>
      </c>
      <c r="B7">
        <v>150</v>
      </c>
      <c r="C7">
        <v>8</v>
      </c>
      <c r="D7">
        <v>4290</v>
      </c>
      <c r="E7">
        <v>1980</v>
      </c>
      <c r="F7">
        <v>4341</v>
      </c>
      <c r="G7">
        <v>100</v>
      </c>
      <c r="H7">
        <v>70</v>
      </c>
      <c r="I7" s="11" t="s">
        <v>24</v>
      </c>
      <c r="J7" s="11" t="s">
        <v>30</v>
      </c>
    </row>
    <row r="8" spans="1:10" x14ac:dyDescent="0.3">
      <c r="A8">
        <v>6</v>
      </c>
      <c r="B8">
        <v>140</v>
      </c>
      <c r="C8">
        <v>8</v>
      </c>
      <c r="D8">
        <v>4540</v>
      </c>
      <c r="E8">
        <v>2200</v>
      </c>
      <c r="F8">
        <v>4354</v>
      </c>
      <c r="G8">
        <v>90</v>
      </c>
      <c r="H8">
        <v>70</v>
      </c>
      <c r="I8" s="11" t="s">
        <v>24</v>
      </c>
      <c r="J8" s="11" t="s">
        <v>31</v>
      </c>
    </row>
    <row r="9" spans="1:10" x14ac:dyDescent="0.3">
      <c r="A9">
        <v>7</v>
      </c>
      <c r="B9">
        <v>140</v>
      </c>
      <c r="C9">
        <v>8</v>
      </c>
      <c r="D9">
        <v>4400</v>
      </c>
      <c r="E9">
        <v>2150</v>
      </c>
      <c r="F9">
        <v>4312</v>
      </c>
      <c r="G9">
        <v>85</v>
      </c>
      <c r="H9">
        <v>70</v>
      </c>
      <c r="I9" s="11" t="s">
        <v>24</v>
      </c>
      <c r="J9" s="11" t="s">
        <v>32</v>
      </c>
    </row>
    <row r="10" spans="1:10" x14ac:dyDescent="0.3">
      <c r="A10">
        <v>8</v>
      </c>
      <c r="B10">
        <v>140</v>
      </c>
      <c r="C10">
        <v>8</v>
      </c>
      <c r="D10">
        <v>4550</v>
      </c>
      <c r="E10">
        <v>2250</v>
      </c>
      <c r="F10">
        <v>4425</v>
      </c>
      <c r="G10">
        <v>100</v>
      </c>
      <c r="H10">
        <v>70</v>
      </c>
      <c r="I10" s="11" t="s">
        <v>24</v>
      </c>
      <c r="J10" s="11" t="s">
        <v>33</v>
      </c>
    </row>
    <row r="11" spans="1:10" x14ac:dyDescent="0.3">
      <c r="A11">
        <v>9</v>
      </c>
      <c r="B11">
        <v>150</v>
      </c>
      <c r="C11">
        <v>8</v>
      </c>
      <c r="D11">
        <v>3900</v>
      </c>
      <c r="E11">
        <v>1900</v>
      </c>
      <c r="F11">
        <v>3850</v>
      </c>
      <c r="G11">
        <v>85</v>
      </c>
      <c r="H11">
        <v>70</v>
      </c>
      <c r="I11" s="11" t="s">
        <v>24</v>
      </c>
      <c r="J11" s="11" t="s">
        <v>34</v>
      </c>
    </row>
    <row r="12" spans="1:10" x14ac:dyDescent="0.3">
      <c r="A12">
        <v>10</v>
      </c>
      <c r="B12">
        <v>150</v>
      </c>
      <c r="C12">
        <v>8</v>
      </c>
      <c r="D12">
        <v>3830</v>
      </c>
      <c r="E12">
        <v>1700</v>
      </c>
      <c r="F12">
        <v>3563</v>
      </c>
      <c r="G12">
        <v>100</v>
      </c>
      <c r="H12">
        <v>70</v>
      </c>
      <c r="I12" s="11" t="s">
        <v>24</v>
      </c>
      <c r="J12" s="11" t="s">
        <v>35</v>
      </c>
    </row>
    <row r="13" spans="1:10" x14ac:dyDescent="0.3">
      <c r="A13">
        <v>11</v>
      </c>
      <c r="B13">
        <v>140</v>
      </c>
      <c r="C13">
        <v>8</v>
      </c>
      <c r="D13">
        <v>3400</v>
      </c>
      <c r="E13">
        <v>1600</v>
      </c>
      <c r="F13">
        <v>3609</v>
      </c>
      <c r="G13">
        <v>80</v>
      </c>
      <c r="H13">
        <v>70</v>
      </c>
      <c r="I13" s="11" t="s">
        <v>24</v>
      </c>
      <c r="J13" s="11" t="s">
        <v>36</v>
      </c>
    </row>
    <row r="14" spans="1:10" x14ac:dyDescent="0.3">
      <c r="A14">
        <v>12</v>
      </c>
      <c r="B14">
        <v>150</v>
      </c>
      <c r="C14">
        <v>8</v>
      </c>
      <c r="D14">
        <v>4000</v>
      </c>
      <c r="E14">
        <v>1500</v>
      </c>
      <c r="F14">
        <v>3761</v>
      </c>
      <c r="G14">
        <v>95</v>
      </c>
      <c r="H14">
        <v>70</v>
      </c>
      <c r="I14" s="11" t="s">
        <v>24</v>
      </c>
      <c r="J14" s="11" t="s">
        <v>37</v>
      </c>
    </row>
    <row r="15" spans="1:10" x14ac:dyDescent="0.3">
      <c r="A15">
        <v>13</v>
      </c>
      <c r="B15">
        <v>140</v>
      </c>
      <c r="C15">
        <v>8</v>
      </c>
      <c r="D15">
        <v>4550</v>
      </c>
      <c r="E15">
        <v>2250</v>
      </c>
      <c r="F15">
        <v>3086</v>
      </c>
      <c r="G15">
        <v>100</v>
      </c>
      <c r="H15">
        <v>70</v>
      </c>
      <c r="I15" s="11" t="s">
        <v>24</v>
      </c>
      <c r="J15" s="11" t="s">
        <v>38</v>
      </c>
    </row>
    <row r="16" spans="1:10" x14ac:dyDescent="0.3">
      <c r="A16">
        <v>14</v>
      </c>
      <c r="B16">
        <v>240</v>
      </c>
      <c r="C16">
        <v>4</v>
      </c>
      <c r="D16">
        <v>1130</v>
      </c>
      <c r="E16">
        <v>950</v>
      </c>
      <c r="F16">
        <v>2372</v>
      </c>
      <c r="G16">
        <v>150</v>
      </c>
      <c r="H16">
        <v>70</v>
      </c>
      <c r="I16" s="11" t="s">
        <v>39</v>
      </c>
      <c r="J16" s="11" t="s">
        <v>40</v>
      </c>
    </row>
    <row r="17" spans="1:10" x14ac:dyDescent="0.3">
      <c r="A17">
        <v>15</v>
      </c>
      <c r="B17">
        <v>220</v>
      </c>
      <c r="C17">
        <v>6</v>
      </c>
      <c r="D17">
        <v>1980</v>
      </c>
      <c r="E17">
        <v>950</v>
      </c>
      <c r="F17">
        <v>2833</v>
      </c>
      <c r="G17">
        <v>155</v>
      </c>
      <c r="H17">
        <v>70</v>
      </c>
      <c r="I17" s="11" t="s">
        <v>24</v>
      </c>
      <c r="J17" s="11" t="s">
        <v>41</v>
      </c>
    </row>
    <row r="18" spans="1:10" x14ac:dyDescent="0.3">
      <c r="A18">
        <v>16</v>
      </c>
      <c r="B18">
        <v>180</v>
      </c>
      <c r="C18">
        <v>6</v>
      </c>
      <c r="D18">
        <v>1990</v>
      </c>
      <c r="E18">
        <v>970</v>
      </c>
      <c r="F18">
        <v>2774</v>
      </c>
      <c r="G18">
        <v>155</v>
      </c>
      <c r="H18">
        <v>70</v>
      </c>
      <c r="I18" s="11" t="s">
        <v>24</v>
      </c>
      <c r="J18" s="11" t="s">
        <v>42</v>
      </c>
    </row>
    <row r="19" spans="1:10" x14ac:dyDescent="0.3">
      <c r="A19">
        <v>17</v>
      </c>
      <c r="B19">
        <v>210</v>
      </c>
      <c r="C19">
        <v>6</v>
      </c>
      <c r="D19">
        <v>2000</v>
      </c>
      <c r="E19">
        <v>850</v>
      </c>
      <c r="F19">
        <v>2587</v>
      </c>
      <c r="G19">
        <v>160</v>
      </c>
      <c r="H19">
        <v>70</v>
      </c>
      <c r="I19" s="11" t="s">
        <v>24</v>
      </c>
      <c r="J19" s="11" t="s">
        <v>43</v>
      </c>
    </row>
    <row r="20" spans="1:10" x14ac:dyDescent="0.3">
      <c r="A20">
        <v>18</v>
      </c>
      <c r="B20">
        <v>270</v>
      </c>
      <c r="C20">
        <v>4</v>
      </c>
      <c r="D20">
        <v>970</v>
      </c>
      <c r="E20">
        <v>880</v>
      </c>
      <c r="F20">
        <v>2130</v>
      </c>
      <c r="G20">
        <v>145</v>
      </c>
      <c r="H20">
        <v>70</v>
      </c>
      <c r="I20" s="11" t="s">
        <v>39</v>
      </c>
      <c r="J20" s="11" t="s">
        <v>44</v>
      </c>
    </row>
    <row r="21" spans="1:10" x14ac:dyDescent="0.3">
      <c r="A21">
        <v>19</v>
      </c>
      <c r="B21">
        <v>260</v>
      </c>
      <c r="C21">
        <v>4</v>
      </c>
      <c r="D21">
        <v>970</v>
      </c>
      <c r="E21">
        <v>460</v>
      </c>
      <c r="F21">
        <v>1835</v>
      </c>
      <c r="G21">
        <v>205</v>
      </c>
      <c r="H21">
        <v>70</v>
      </c>
      <c r="I21" s="11" t="s">
        <v>45</v>
      </c>
      <c r="J21" s="11" t="s">
        <v>46</v>
      </c>
    </row>
    <row r="22" spans="1:10" x14ac:dyDescent="0.3">
      <c r="A22">
        <v>20</v>
      </c>
      <c r="B22">
        <v>250</v>
      </c>
      <c r="C22">
        <v>4</v>
      </c>
      <c r="D22">
        <v>1100</v>
      </c>
      <c r="E22">
        <v>870</v>
      </c>
      <c r="F22">
        <v>2672</v>
      </c>
      <c r="G22">
        <v>175</v>
      </c>
      <c r="H22">
        <v>70</v>
      </c>
      <c r="I22" s="11" t="s">
        <v>45</v>
      </c>
      <c r="J22" s="11" t="s">
        <v>47</v>
      </c>
    </row>
    <row r="23" spans="1:10" x14ac:dyDescent="0.3">
      <c r="A23">
        <v>21</v>
      </c>
      <c r="B23">
        <v>240</v>
      </c>
      <c r="C23">
        <v>4</v>
      </c>
      <c r="D23">
        <v>1070</v>
      </c>
      <c r="E23">
        <v>900</v>
      </c>
      <c r="F23">
        <v>2430</v>
      </c>
      <c r="G23">
        <v>145</v>
      </c>
      <c r="H23">
        <v>70</v>
      </c>
      <c r="I23" s="11" t="s">
        <v>45</v>
      </c>
      <c r="J23" s="11" t="s">
        <v>48</v>
      </c>
    </row>
    <row r="24" spans="1:10" x14ac:dyDescent="0.3">
      <c r="A24">
        <v>22</v>
      </c>
      <c r="B24">
        <v>250</v>
      </c>
      <c r="C24">
        <v>4</v>
      </c>
      <c r="D24">
        <v>1040</v>
      </c>
      <c r="E24">
        <v>950</v>
      </c>
      <c r="F24">
        <v>2375</v>
      </c>
      <c r="G24">
        <v>175</v>
      </c>
      <c r="H24">
        <v>70</v>
      </c>
      <c r="I24" s="11" t="s">
        <v>45</v>
      </c>
      <c r="J24" s="11" t="s">
        <v>49</v>
      </c>
    </row>
    <row r="25" spans="1:10" x14ac:dyDescent="0.3">
      <c r="A25">
        <v>23</v>
      </c>
      <c r="B25">
        <v>260</v>
      </c>
      <c r="C25">
        <v>4</v>
      </c>
      <c r="D25">
        <v>1210</v>
      </c>
      <c r="E25">
        <v>1130</v>
      </c>
      <c r="F25">
        <v>2234</v>
      </c>
      <c r="G25">
        <v>125</v>
      </c>
      <c r="H25">
        <v>70</v>
      </c>
      <c r="I25" s="11" t="s">
        <v>45</v>
      </c>
      <c r="J25" s="11" t="s">
        <v>50</v>
      </c>
    </row>
    <row r="26" spans="1:10" x14ac:dyDescent="0.3">
      <c r="A26">
        <v>24</v>
      </c>
      <c r="B26">
        <v>210</v>
      </c>
      <c r="C26">
        <v>6</v>
      </c>
      <c r="D26">
        <v>1990</v>
      </c>
      <c r="E26">
        <v>900</v>
      </c>
      <c r="F26">
        <v>2648</v>
      </c>
      <c r="G26">
        <v>150</v>
      </c>
      <c r="H26">
        <v>70</v>
      </c>
      <c r="I26" s="11" t="s">
        <v>24</v>
      </c>
      <c r="J26" s="11" t="s">
        <v>51</v>
      </c>
    </row>
    <row r="27" spans="1:10" x14ac:dyDescent="0.3">
      <c r="A27">
        <v>25</v>
      </c>
      <c r="B27">
        <v>100</v>
      </c>
      <c r="C27">
        <v>8</v>
      </c>
      <c r="D27">
        <v>3600</v>
      </c>
      <c r="E27">
        <v>2150</v>
      </c>
      <c r="F27">
        <v>4615</v>
      </c>
      <c r="G27">
        <v>140</v>
      </c>
      <c r="H27">
        <v>70</v>
      </c>
      <c r="I27" s="11" t="s">
        <v>24</v>
      </c>
      <c r="J27" s="11" t="s">
        <v>52</v>
      </c>
    </row>
    <row r="28" spans="1:10" x14ac:dyDescent="0.3">
      <c r="A28">
        <v>26</v>
      </c>
      <c r="B28">
        <v>100</v>
      </c>
      <c r="C28">
        <v>8</v>
      </c>
      <c r="D28">
        <v>3070</v>
      </c>
      <c r="E28">
        <v>2000</v>
      </c>
      <c r="F28">
        <v>4376</v>
      </c>
      <c r="G28">
        <v>150</v>
      </c>
      <c r="H28">
        <v>70</v>
      </c>
      <c r="I28" s="11" t="s">
        <v>24</v>
      </c>
      <c r="J28" s="11" t="s">
        <v>53</v>
      </c>
    </row>
    <row r="29" spans="1:10" x14ac:dyDescent="0.3">
      <c r="A29">
        <v>27</v>
      </c>
      <c r="B29">
        <v>110</v>
      </c>
      <c r="C29">
        <v>8</v>
      </c>
      <c r="D29">
        <v>3180</v>
      </c>
      <c r="E29">
        <v>2100</v>
      </c>
      <c r="F29">
        <v>4382</v>
      </c>
      <c r="G29">
        <v>135</v>
      </c>
      <c r="H29">
        <v>70</v>
      </c>
      <c r="I29" s="11" t="s">
        <v>24</v>
      </c>
      <c r="J29" s="11" t="s">
        <v>54</v>
      </c>
    </row>
    <row r="30" spans="1:10" x14ac:dyDescent="0.3">
      <c r="A30">
        <v>28</v>
      </c>
      <c r="B30">
        <v>90</v>
      </c>
      <c r="C30">
        <v>8</v>
      </c>
      <c r="D30">
        <v>3040</v>
      </c>
      <c r="E30">
        <v>1930</v>
      </c>
      <c r="F30">
        <v>4732</v>
      </c>
      <c r="G30">
        <v>185</v>
      </c>
      <c r="H30">
        <v>70</v>
      </c>
      <c r="I30" s="11" t="s">
        <v>24</v>
      </c>
      <c r="J30" s="11" t="s">
        <v>55</v>
      </c>
    </row>
    <row r="31" spans="1:10" x14ac:dyDescent="0.3">
      <c r="A31">
        <v>29</v>
      </c>
      <c r="B31">
        <v>270</v>
      </c>
      <c r="C31">
        <v>4</v>
      </c>
      <c r="D31">
        <v>970</v>
      </c>
      <c r="E31">
        <v>880</v>
      </c>
      <c r="F31">
        <v>2130</v>
      </c>
      <c r="G31">
        <v>145</v>
      </c>
      <c r="H31">
        <v>71</v>
      </c>
      <c r="I31" s="11" t="s">
        <v>39</v>
      </c>
      <c r="J31" s="11" t="s">
        <v>44</v>
      </c>
    </row>
    <row r="32" spans="1:10" x14ac:dyDescent="0.3">
      <c r="A32">
        <v>30</v>
      </c>
      <c r="B32">
        <v>280</v>
      </c>
      <c r="C32">
        <v>4</v>
      </c>
      <c r="D32">
        <v>1400</v>
      </c>
      <c r="E32">
        <v>900</v>
      </c>
      <c r="F32">
        <v>2264</v>
      </c>
      <c r="G32">
        <v>155</v>
      </c>
      <c r="H32">
        <v>71</v>
      </c>
      <c r="I32" s="11" t="s">
        <v>24</v>
      </c>
      <c r="J32" s="11" t="s">
        <v>56</v>
      </c>
    </row>
    <row r="33" spans="1:10" x14ac:dyDescent="0.3">
      <c r="A33">
        <v>31</v>
      </c>
      <c r="B33">
        <v>250</v>
      </c>
      <c r="C33">
        <v>4</v>
      </c>
      <c r="D33">
        <v>1130</v>
      </c>
      <c r="E33">
        <v>950</v>
      </c>
      <c r="F33">
        <v>2228</v>
      </c>
      <c r="G33">
        <v>140</v>
      </c>
      <c r="H33">
        <v>71</v>
      </c>
      <c r="I33" s="11" t="s">
        <v>39</v>
      </c>
      <c r="J33" s="11" t="s">
        <v>57</v>
      </c>
    </row>
    <row r="34" spans="1:10" x14ac:dyDescent="0.3">
      <c r="A34">
        <v>32</v>
      </c>
      <c r="B34">
        <v>250</v>
      </c>
      <c r="C34">
        <v>4</v>
      </c>
      <c r="D34">
        <v>980</v>
      </c>
      <c r="F34">
        <v>2046</v>
      </c>
      <c r="G34">
        <v>190</v>
      </c>
      <c r="H34">
        <v>71</v>
      </c>
      <c r="I34" s="11" t="s">
        <v>24</v>
      </c>
      <c r="J34" s="11" t="s">
        <v>58</v>
      </c>
    </row>
    <row r="35" spans="1:10" x14ac:dyDescent="0.3">
      <c r="A35">
        <v>33</v>
      </c>
      <c r="B35">
        <v>190</v>
      </c>
      <c r="C35">
        <v>6</v>
      </c>
      <c r="D35">
        <v>2320</v>
      </c>
      <c r="E35">
        <v>1000</v>
      </c>
      <c r="F35">
        <v>2634</v>
      </c>
      <c r="G35">
        <v>130</v>
      </c>
      <c r="H35">
        <v>71</v>
      </c>
      <c r="I35" s="11" t="s">
        <v>24</v>
      </c>
      <c r="J35" s="11" t="s">
        <v>51</v>
      </c>
    </row>
    <row r="36" spans="1:10" x14ac:dyDescent="0.3">
      <c r="A36">
        <v>34</v>
      </c>
      <c r="B36">
        <v>160</v>
      </c>
      <c r="C36">
        <v>6</v>
      </c>
      <c r="D36">
        <v>2250</v>
      </c>
      <c r="E36">
        <v>1050</v>
      </c>
      <c r="F36">
        <v>3439</v>
      </c>
      <c r="G36">
        <v>155</v>
      </c>
      <c r="H36">
        <v>71</v>
      </c>
      <c r="I36" s="11" t="s">
        <v>24</v>
      </c>
      <c r="J36" s="11" t="s">
        <v>59</v>
      </c>
    </row>
    <row r="37" spans="1:10" x14ac:dyDescent="0.3">
      <c r="A37">
        <v>35</v>
      </c>
      <c r="B37">
        <v>170</v>
      </c>
      <c r="C37">
        <v>6</v>
      </c>
      <c r="D37">
        <v>2500</v>
      </c>
      <c r="E37">
        <v>1000</v>
      </c>
      <c r="F37">
        <v>3329</v>
      </c>
      <c r="G37">
        <v>155</v>
      </c>
      <c r="H37">
        <v>71</v>
      </c>
      <c r="I37" s="11" t="s">
        <v>24</v>
      </c>
      <c r="J37" s="11" t="s">
        <v>25</v>
      </c>
    </row>
    <row r="38" spans="1:10" x14ac:dyDescent="0.3">
      <c r="A38">
        <v>36</v>
      </c>
      <c r="B38">
        <v>190</v>
      </c>
      <c r="C38">
        <v>6</v>
      </c>
      <c r="D38">
        <v>2500</v>
      </c>
      <c r="E38">
        <v>880</v>
      </c>
      <c r="F38">
        <v>3302</v>
      </c>
      <c r="G38">
        <v>155</v>
      </c>
      <c r="H38">
        <v>71</v>
      </c>
      <c r="I38" s="11" t="s">
        <v>24</v>
      </c>
      <c r="J38" s="11" t="s">
        <v>60</v>
      </c>
    </row>
    <row r="39" spans="1:10" x14ac:dyDescent="0.3">
      <c r="A39">
        <v>37</v>
      </c>
      <c r="B39">
        <v>180</v>
      </c>
      <c r="C39">
        <v>6</v>
      </c>
      <c r="D39">
        <v>2320</v>
      </c>
      <c r="E39">
        <v>1000</v>
      </c>
      <c r="F39">
        <v>3288</v>
      </c>
      <c r="G39">
        <v>155</v>
      </c>
      <c r="H39">
        <v>71</v>
      </c>
      <c r="I39" s="11" t="s">
        <v>24</v>
      </c>
      <c r="J39" s="11" t="s">
        <v>61</v>
      </c>
    </row>
    <row r="40" spans="1:10" x14ac:dyDescent="0.3">
      <c r="A40">
        <v>38</v>
      </c>
      <c r="B40">
        <v>140</v>
      </c>
      <c r="C40">
        <v>8</v>
      </c>
      <c r="D40">
        <v>3500</v>
      </c>
      <c r="E40">
        <v>1650</v>
      </c>
      <c r="F40">
        <v>4209</v>
      </c>
      <c r="G40">
        <v>120</v>
      </c>
      <c r="H40">
        <v>71</v>
      </c>
      <c r="I40" s="11" t="s">
        <v>24</v>
      </c>
      <c r="J40" s="11" t="s">
        <v>31</v>
      </c>
    </row>
    <row r="41" spans="1:10" x14ac:dyDescent="0.3">
      <c r="A41">
        <v>39</v>
      </c>
      <c r="B41">
        <v>140</v>
      </c>
      <c r="C41">
        <v>8</v>
      </c>
      <c r="D41">
        <v>4000</v>
      </c>
      <c r="E41">
        <v>1750</v>
      </c>
      <c r="F41">
        <v>4464</v>
      </c>
      <c r="G41">
        <v>115</v>
      </c>
      <c r="H41">
        <v>71</v>
      </c>
      <c r="I41" s="11" t="s">
        <v>24</v>
      </c>
      <c r="J41" s="11" t="s">
        <v>62</v>
      </c>
    </row>
    <row r="42" spans="1:10" x14ac:dyDescent="0.3">
      <c r="A42">
        <v>40</v>
      </c>
      <c r="B42">
        <v>140</v>
      </c>
      <c r="C42">
        <v>8</v>
      </c>
      <c r="D42">
        <v>3510</v>
      </c>
      <c r="E42">
        <v>1530</v>
      </c>
      <c r="F42">
        <v>4154</v>
      </c>
      <c r="G42">
        <v>135</v>
      </c>
      <c r="H42">
        <v>71</v>
      </c>
      <c r="I42" s="11" t="s">
        <v>24</v>
      </c>
      <c r="J42" s="11" t="s">
        <v>30</v>
      </c>
    </row>
    <row r="43" spans="1:10" x14ac:dyDescent="0.3">
      <c r="A43">
        <v>41</v>
      </c>
      <c r="B43">
        <v>140</v>
      </c>
      <c r="C43">
        <v>8</v>
      </c>
      <c r="D43">
        <v>3180</v>
      </c>
      <c r="E43">
        <v>1500</v>
      </c>
      <c r="F43">
        <v>4096</v>
      </c>
      <c r="G43">
        <v>130</v>
      </c>
      <c r="H43">
        <v>71</v>
      </c>
      <c r="I43" s="11" t="s">
        <v>24</v>
      </c>
      <c r="J43" s="11" t="s">
        <v>32</v>
      </c>
    </row>
    <row r="44" spans="1:10" x14ac:dyDescent="0.3">
      <c r="A44">
        <v>42</v>
      </c>
      <c r="B44">
        <v>120</v>
      </c>
      <c r="C44">
        <v>8</v>
      </c>
      <c r="D44">
        <v>3830</v>
      </c>
      <c r="E44">
        <v>1800</v>
      </c>
      <c r="F44">
        <v>4955</v>
      </c>
      <c r="G44">
        <v>115</v>
      </c>
      <c r="H44">
        <v>71</v>
      </c>
      <c r="I44" s="11" t="s">
        <v>24</v>
      </c>
      <c r="J44" s="11" t="s">
        <v>63</v>
      </c>
    </row>
    <row r="45" spans="1:10" x14ac:dyDescent="0.3">
      <c r="A45">
        <v>43</v>
      </c>
      <c r="B45">
        <v>130</v>
      </c>
      <c r="C45">
        <v>8</v>
      </c>
      <c r="D45">
        <v>4000</v>
      </c>
      <c r="E45">
        <v>1700</v>
      </c>
      <c r="F45">
        <v>4746</v>
      </c>
      <c r="G45">
        <v>120</v>
      </c>
      <c r="H45">
        <v>71</v>
      </c>
      <c r="I45" s="11" t="s">
        <v>24</v>
      </c>
      <c r="J45" s="11" t="s">
        <v>64</v>
      </c>
    </row>
    <row r="46" spans="1:10" x14ac:dyDescent="0.3">
      <c r="A46">
        <v>44</v>
      </c>
      <c r="B46">
        <v>130</v>
      </c>
      <c r="C46">
        <v>8</v>
      </c>
      <c r="D46">
        <v>4000</v>
      </c>
      <c r="E46">
        <v>1750</v>
      </c>
      <c r="F46">
        <v>5140</v>
      </c>
      <c r="G46">
        <v>120</v>
      </c>
      <c r="H46">
        <v>71</v>
      </c>
      <c r="I46" s="11" t="s">
        <v>24</v>
      </c>
      <c r="J46" s="11" t="s">
        <v>65</v>
      </c>
    </row>
    <row r="47" spans="1:10" x14ac:dyDescent="0.3">
      <c r="A47">
        <v>45</v>
      </c>
      <c r="B47">
        <v>180</v>
      </c>
      <c r="C47">
        <v>6</v>
      </c>
      <c r="D47">
        <v>2580</v>
      </c>
      <c r="E47">
        <v>1100</v>
      </c>
      <c r="F47">
        <v>2962</v>
      </c>
      <c r="G47">
        <v>135</v>
      </c>
      <c r="H47">
        <v>71</v>
      </c>
      <c r="I47" s="11" t="s">
        <v>24</v>
      </c>
      <c r="J47" s="11" t="s">
        <v>66</v>
      </c>
    </row>
    <row r="48" spans="1:10" x14ac:dyDescent="0.3">
      <c r="A48">
        <v>46</v>
      </c>
      <c r="B48">
        <v>220</v>
      </c>
      <c r="C48">
        <v>4</v>
      </c>
      <c r="D48">
        <v>1400</v>
      </c>
      <c r="E48">
        <v>720</v>
      </c>
      <c r="F48">
        <v>2408</v>
      </c>
      <c r="G48">
        <v>190</v>
      </c>
      <c r="H48">
        <v>71</v>
      </c>
      <c r="I48" s="11" t="s">
        <v>24</v>
      </c>
      <c r="J48" s="11" t="s">
        <v>67</v>
      </c>
    </row>
    <row r="49" spans="1:10" x14ac:dyDescent="0.3">
      <c r="A49">
        <v>47</v>
      </c>
      <c r="B49">
        <v>190</v>
      </c>
      <c r="C49">
        <v>6</v>
      </c>
      <c r="D49">
        <v>2500</v>
      </c>
      <c r="E49">
        <v>1000</v>
      </c>
      <c r="F49">
        <v>3282</v>
      </c>
      <c r="G49">
        <v>150</v>
      </c>
      <c r="H49">
        <v>71</v>
      </c>
      <c r="I49" s="11" t="s">
        <v>24</v>
      </c>
      <c r="J49" s="11" t="s">
        <v>68</v>
      </c>
    </row>
    <row r="50" spans="1:10" x14ac:dyDescent="0.3">
      <c r="A50">
        <v>48</v>
      </c>
      <c r="B50">
        <v>180</v>
      </c>
      <c r="C50">
        <v>6</v>
      </c>
      <c r="D50">
        <v>2500</v>
      </c>
      <c r="E50">
        <v>880</v>
      </c>
      <c r="F50">
        <v>3139</v>
      </c>
      <c r="G50">
        <v>145</v>
      </c>
      <c r="H50">
        <v>71</v>
      </c>
      <c r="I50" s="11" t="s">
        <v>24</v>
      </c>
      <c r="J50" s="11" t="s">
        <v>69</v>
      </c>
    </row>
    <row r="51" spans="1:10" x14ac:dyDescent="0.3">
      <c r="A51">
        <v>49</v>
      </c>
      <c r="B51">
        <v>230</v>
      </c>
      <c r="C51">
        <v>4</v>
      </c>
      <c r="D51">
        <v>1220</v>
      </c>
      <c r="E51">
        <v>860</v>
      </c>
      <c r="F51">
        <v>2220</v>
      </c>
      <c r="G51">
        <v>140</v>
      </c>
      <c r="H51">
        <v>71</v>
      </c>
      <c r="I51" s="11" t="s">
        <v>24</v>
      </c>
      <c r="J51" s="11" t="s">
        <v>70</v>
      </c>
    </row>
    <row r="52" spans="1:10" x14ac:dyDescent="0.3">
      <c r="A52">
        <v>50</v>
      </c>
      <c r="B52">
        <v>280</v>
      </c>
      <c r="C52">
        <v>4</v>
      </c>
      <c r="D52">
        <v>1160</v>
      </c>
      <c r="E52">
        <v>900</v>
      </c>
      <c r="F52">
        <v>2123</v>
      </c>
      <c r="G52">
        <v>140</v>
      </c>
      <c r="H52">
        <v>71</v>
      </c>
      <c r="I52" s="11" t="s">
        <v>45</v>
      </c>
      <c r="J52" s="11" t="s">
        <v>71</v>
      </c>
    </row>
    <row r="53" spans="1:10" x14ac:dyDescent="0.3">
      <c r="A53">
        <v>51</v>
      </c>
      <c r="B53">
        <v>300</v>
      </c>
      <c r="C53">
        <v>4</v>
      </c>
      <c r="D53">
        <v>790</v>
      </c>
      <c r="E53">
        <v>700</v>
      </c>
      <c r="F53">
        <v>2074</v>
      </c>
      <c r="G53">
        <v>195</v>
      </c>
      <c r="H53">
        <v>71</v>
      </c>
      <c r="I53" s="11" t="s">
        <v>45</v>
      </c>
      <c r="J53" s="11" t="s">
        <v>72</v>
      </c>
    </row>
    <row r="54" spans="1:10" x14ac:dyDescent="0.3">
      <c r="A54">
        <v>52</v>
      </c>
      <c r="B54">
        <v>300</v>
      </c>
      <c r="C54">
        <v>4</v>
      </c>
      <c r="D54">
        <v>880</v>
      </c>
      <c r="E54">
        <v>760</v>
      </c>
      <c r="F54">
        <v>2065</v>
      </c>
      <c r="G54">
        <v>145</v>
      </c>
      <c r="H54">
        <v>71</v>
      </c>
      <c r="I54" s="11" t="s">
        <v>45</v>
      </c>
      <c r="J54" s="11" t="s">
        <v>73</v>
      </c>
    </row>
    <row r="55" spans="1:10" x14ac:dyDescent="0.3">
      <c r="A55">
        <v>53</v>
      </c>
      <c r="B55">
        <v>310</v>
      </c>
      <c r="C55">
        <v>4</v>
      </c>
      <c r="D55">
        <v>710</v>
      </c>
      <c r="E55">
        <v>650</v>
      </c>
      <c r="F55">
        <v>1773</v>
      </c>
      <c r="G55">
        <v>190</v>
      </c>
      <c r="H55">
        <v>71</v>
      </c>
      <c r="I55" s="11" t="s">
        <v>39</v>
      </c>
      <c r="J55" s="11" t="s">
        <v>74</v>
      </c>
    </row>
    <row r="56" spans="1:10" x14ac:dyDescent="0.3">
      <c r="A56">
        <v>54</v>
      </c>
      <c r="B56">
        <v>350</v>
      </c>
      <c r="C56">
        <v>4</v>
      </c>
      <c r="D56">
        <v>720</v>
      </c>
      <c r="E56">
        <v>690</v>
      </c>
      <c r="F56">
        <v>1613</v>
      </c>
      <c r="G56">
        <v>180</v>
      </c>
      <c r="H56">
        <v>71</v>
      </c>
      <c r="I56" s="11" t="s">
        <v>39</v>
      </c>
      <c r="J56" s="11" t="s">
        <v>75</v>
      </c>
    </row>
    <row r="57" spans="1:10" x14ac:dyDescent="0.3">
      <c r="A57">
        <v>55</v>
      </c>
      <c r="B57">
        <v>270</v>
      </c>
      <c r="C57">
        <v>4</v>
      </c>
      <c r="D57">
        <v>970</v>
      </c>
      <c r="E57">
        <v>600</v>
      </c>
      <c r="F57">
        <v>1834</v>
      </c>
      <c r="G57">
        <v>190</v>
      </c>
      <c r="H57">
        <v>71</v>
      </c>
      <c r="I57" s="11" t="s">
        <v>45</v>
      </c>
      <c r="J57" s="11" t="s">
        <v>76</v>
      </c>
    </row>
    <row r="58" spans="1:10" x14ac:dyDescent="0.3">
      <c r="A58">
        <v>56</v>
      </c>
      <c r="B58">
        <v>260</v>
      </c>
      <c r="C58">
        <v>4</v>
      </c>
      <c r="D58">
        <v>910</v>
      </c>
      <c r="E58">
        <v>700</v>
      </c>
      <c r="F58">
        <v>1955</v>
      </c>
      <c r="G58">
        <v>205</v>
      </c>
      <c r="H58">
        <v>71</v>
      </c>
      <c r="I58" s="11" t="s">
        <v>24</v>
      </c>
      <c r="J58" s="11" t="s">
        <v>77</v>
      </c>
    </row>
    <row r="59" spans="1:10" x14ac:dyDescent="0.3">
      <c r="A59">
        <v>57</v>
      </c>
      <c r="B59">
        <v>240</v>
      </c>
      <c r="C59">
        <v>4</v>
      </c>
      <c r="D59">
        <v>1130</v>
      </c>
      <c r="E59">
        <v>950</v>
      </c>
      <c r="F59">
        <v>2278</v>
      </c>
      <c r="G59">
        <v>155</v>
      </c>
      <c r="H59">
        <v>72</v>
      </c>
      <c r="I59" s="11" t="s">
        <v>39</v>
      </c>
      <c r="J59" s="11" t="s">
        <v>78</v>
      </c>
    </row>
    <row r="60" spans="1:10" x14ac:dyDescent="0.3">
      <c r="A60">
        <v>58</v>
      </c>
      <c r="B60">
        <v>250</v>
      </c>
      <c r="C60">
        <v>4</v>
      </c>
      <c r="D60">
        <v>975</v>
      </c>
      <c r="E60">
        <v>800</v>
      </c>
      <c r="F60">
        <v>2126</v>
      </c>
      <c r="G60">
        <v>170</v>
      </c>
      <c r="H60">
        <v>72</v>
      </c>
      <c r="I60" s="11" t="s">
        <v>24</v>
      </c>
      <c r="J60" s="11" t="s">
        <v>79</v>
      </c>
    </row>
    <row r="61" spans="1:10" x14ac:dyDescent="0.3">
      <c r="A61">
        <v>59</v>
      </c>
      <c r="B61">
        <v>230</v>
      </c>
      <c r="C61">
        <v>4</v>
      </c>
      <c r="D61">
        <v>970</v>
      </c>
      <c r="E61">
        <v>540</v>
      </c>
      <c r="F61">
        <v>2254</v>
      </c>
      <c r="G61">
        <v>235</v>
      </c>
      <c r="H61">
        <v>72</v>
      </c>
      <c r="I61" s="11" t="s">
        <v>45</v>
      </c>
      <c r="J61" s="11" t="s">
        <v>80</v>
      </c>
    </row>
    <row r="62" spans="1:10" x14ac:dyDescent="0.3">
      <c r="A62">
        <v>60</v>
      </c>
      <c r="B62">
        <v>200</v>
      </c>
      <c r="C62">
        <v>4</v>
      </c>
      <c r="D62">
        <v>1400</v>
      </c>
      <c r="E62">
        <v>900</v>
      </c>
      <c r="F62">
        <v>2408</v>
      </c>
      <c r="G62">
        <v>195</v>
      </c>
      <c r="H62">
        <v>72</v>
      </c>
      <c r="I62" s="11" t="s">
        <v>24</v>
      </c>
      <c r="J62" s="11" t="s">
        <v>81</v>
      </c>
    </row>
    <row r="63" spans="1:10" x14ac:dyDescent="0.3">
      <c r="A63">
        <v>61</v>
      </c>
      <c r="B63">
        <v>210</v>
      </c>
      <c r="C63">
        <v>4</v>
      </c>
      <c r="D63">
        <v>1220</v>
      </c>
      <c r="E63">
        <v>860</v>
      </c>
      <c r="F63">
        <v>2226</v>
      </c>
      <c r="G63">
        <v>165</v>
      </c>
      <c r="H63">
        <v>72</v>
      </c>
      <c r="I63" s="11" t="s">
        <v>24</v>
      </c>
      <c r="J63" s="11" t="s">
        <v>82</v>
      </c>
    </row>
    <row r="64" spans="1:10" x14ac:dyDescent="0.3">
      <c r="A64">
        <v>62</v>
      </c>
      <c r="B64">
        <v>130</v>
      </c>
      <c r="C64">
        <v>8</v>
      </c>
      <c r="D64">
        <v>3500</v>
      </c>
      <c r="E64">
        <v>1650</v>
      </c>
      <c r="F64">
        <v>4274</v>
      </c>
      <c r="G64">
        <v>120</v>
      </c>
      <c r="H64">
        <v>72</v>
      </c>
      <c r="I64" s="11" t="s">
        <v>24</v>
      </c>
      <c r="J64" s="11" t="s">
        <v>31</v>
      </c>
    </row>
    <row r="65" spans="1:10" x14ac:dyDescent="0.3">
      <c r="A65">
        <v>63</v>
      </c>
      <c r="B65">
        <v>140</v>
      </c>
      <c r="C65">
        <v>8</v>
      </c>
      <c r="D65">
        <v>4000</v>
      </c>
      <c r="E65">
        <v>1750</v>
      </c>
      <c r="F65">
        <v>4385</v>
      </c>
      <c r="G65">
        <v>120</v>
      </c>
      <c r="H65">
        <v>72</v>
      </c>
      <c r="I65" s="11" t="s">
        <v>24</v>
      </c>
      <c r="J65" s="11" t="s">
        <v>33</v>
      </c>
    </row>
    <row r="66" spans="1:10" x14ac:dyDescent="0.3">
      <c r="A66">
        <v>64</v>
      </c>
      <c r="B66">
        <v>150</v>
      </c>
      <c r="C66">
        <v>8</v>
      </c>
      <c r="D66">
        <v>3180</v>
      </c>
      <c r="E66">
        <v>1500</v>
      </c>
      <c r="F66">
        <v>4135</v>
      </c>
      <c r="G66">
        <v>135</v>
      </c>
      <c r="H66">
        <v>72</v>
      </c>
      <c r="I66" s="11" t="s">
        <v>24</v>
      </c>
      <c r="J66" s="11" t="s">
        <v>32</v>
      </c>
    </row>
    <row r="67" spans="1:10" x14ac:dyDescent="0.3">
      <c r="A67">
        <v>65</v>
      </c>
      <c r="B67">
        <v>140</v>
      </c>
      <c r="C67">
        <v>8</v>
      </c>
      <c r="D67">
        <v>3510</v>
      </c>
      <c r="E67">
        <v>1530</v>
      </c>
      <c r="F67">
        <v>4129</v>
      </c>
      <c r="G67">
        <v>130</v>
      </c>
      <c r="H67">
        <v>72</v>
      </c>
      <c r="I67" s="11" t="s">
        <v>24</v>
      </c>
      <c r="J67" s="11" t="s">
        <v>30</v>
      </c>
    </row>
    <row r="68" spans="1:10" x14ac:dyDescent="0.3">
      <c r="A68">
        <v>66</v>
      </c>
      <c r="B68">
        <v>170</v>
      </c>
      <c r="C68">
        <v>8</v>
      </c>
      <c r="D68">
        <v>3040</v>
      </c>
      <c r="E68">
        <v>1500</v>
      </c>
      <c r="F68">
        <v>3672</v>
      </c>
      <c r="G68">
        <v>115</v>
      </c>
      <c r="H68">
        <v>72</v>
      </c>
      <c r="I68" s="11" t="s">
        <v>24</v>
      </c>
      <c r="J68" s="11" t="s">
        <v>83</v>
      </c>
    </row>
    <row r="69" spans="1:10" x14ac:dyDescent="0.3">
      <c r="A69">
        <v>67</v>
      </c>
      <c r="B69">
        <v>110</v>
      </c>
      <c r="C69">
        <v>8</v>
      </c>
      <c r="D69">
        <v>4290</v>
      </c>
      <c r="E69">
        <v>2080</v>
      </c>
      <c r="F69">
        <v>4633</v>
      </c>
      <c r="G69">
        <v>110</v>
      </c>
      <c r="H69">
        <v>72</v>
      </c>
      <c r="I69" s="11" t="s">
        <v>24</v>
      </c>
      <c r="J69" s="11" t="s">
        <v>84</v>
      </c>
    </row>
    <row r="70" spans="1:10" x14ac:dyDescent="0.3">
      <c r="A70">
        <v>68</v>
      </c>
      <c r="B70">
        <v>130</v>
      </c>
      <c r="C70">
        <v>8</v>
      </c>
      <c r="D70">
        <v>3500</v>
      </c>
      <c r="E70">
        <v>1550</v>
      </c>
      <c r="F70">
        <v>4502</v>
      </c>
      <c r="G70">
        <v>135</v>
      </c>
      <c r="H70">
        <v>72</v>
      </c>
      <c r="I70" s="11" t="s">
        <v>24</v>
      </c>
      <c r="J70" s="11" t="s">
        <v>85</v>
      </c>
    </row>
    <row r="71" spans="1:10" x14ac:dyDescent="0.3">
      <c r="A71">
        <v>69</v>
      </c>
      <c r="B71">
        <v>120</v>
      </c>
      <c r="C71">
        <v>8</v>
      </c>
      <c r="D71">
        <v>3500</v>
      </c>
      <c r="E71">
        <v>1600</v>
      </c>
      <c r="F71">
        <v>4456</v>
      </c>
      <c r="G71">
        <v>135</v>
      </c>
      <c r="H71">
        <v>72</v>
      </c>
      <c r="I71" s="11" t="s">
        <v>24</v>
      </c>
      <c r="J71" s="11" t="s">
        <v>86</v>
      </c>
    </row>
    <row r="72" spans="1:10" x14ac:dyDescent="0.3">
      <c r="A72">
        <v>70</v>
      </c>
      <c r="B72">
        <v>130</v>
      </c>
      <c r="C72">
        <v>8</v>
      </c>
      <c r="D72">
        <v>4000</v>
      </c>
      <c r="E72">
        <v>1900</v>
      </c>
      <c r="F72">
        <v>4422</v>
      </c>
      <c r="G72">
        <v>125</v>
      </c>
      <c r="H72">
        <v>72</v>
      </c>
      <c r="I72" s="11" t="s">
        <v>24</v>
      </c>
      <c r="J72" s="11" t="s">
        <v>87</v>
      </c>
    </row>
    <row r="73" spans="1:10" x14ac:dyDescent="0.3">
      <c r="A73">
        <v>71</v>
      </c>
      <c r="B73">
        <v>190</v>
      </c>
      <c r="C73">
        <v>3</v>
      </c>
      <c r="D73">
        <v>700</v>
      </c>
      <c r="E73">
        <v>970</v>
      </c>
      <c r="F73">
        <v>2330</v>
      </c>
      <c r="G73">
        <v>135</v>
      </c>
      <c r="H73">
        <v>72</v>
      </c>
      <c r="I73" s="11" t="s">
        <v>39</v>
      </c>
      <c r="J73" s="11" t="s">
        <v>88</v>
      </c>
    </row>
    <row r="74" spans="1:10" x14ac:dyDescent="0.3">
      <c r="A74">
        <v>72</v>
      </c>
      <c r="B74">
        <v>150</v>
      </c>
      <c r="C74">
        <v>8</v>
      </c>
      <c r="D74">
        <v>3040</v>
      </c>
      <c r="E74">
        <v>1500</v>
      </c>
      <c r="F74">
        <v>3892</v>
      </c>
      <c r="G74">
        <v>125</v>
      </c>
      <c r="H74">
        <v>72</v>
      </c>
      <c r="I74" s="11" t="s">
        <v>24</v>
      </c>
      <c r="J74" s="11" t="s">
        <v>89</v>
      </c>
    </row>
    <row r="75" spans="1:10" x14ac:dyDescent="0.3">
      <c r="A75">
        <v>73</v>
      </c>
      <c r="B75">
        <v>130</v>
      </c>
      <c r="C75">
        <v>8</v>
      </c>
      <c r="D75">
        <v>3070</v>
      </c>
      <c r="E75">
        <v>1300</v>
      </c>
      <c r="F75">
        <v>4098</v>
      </c>
      <c r="G75">
        <v>140</v>
      </c>
      <c r="H75">
        <v>72</v>
      </c>
      <c r="I75" s="11" t="s">
        <v>24</v>
      </c>
      <c r="J75" s="11" t="s">
        <v>90</v>
      </c>
    </row>
    <row r="76" spans="1:10" x14ac:dyDescent="0.3">
      <c r="A76">
        <v>74</v>
      </c>
      <c r="B76">
        <v>130</v>
      </c>
      <c r="C76">
        <v>8</v>
      </c>
      <c r="D76">
        <v>3020</v>
      </c>
      <c r="E76">
        <v>1400</v>
      </c>
      <c r="F76">
        <v>4294</v>
      </c>
      <c r="G76">
        <v>160</v>
      </c>
      <c r="H76">
        <v>72</v>
      </c>
      <c r="I76" s="11" t="s">
        <v>24</v>
      </c>
      <c r="J76" s="11" t="s">
        <v>91</v>
      </c>
    </row>
    <row r="77" spans="1:10" x14ac:dyDescent="0.3">
      <c r="A77">
        <v>75</v>
      </c>
      <c r="B77">
        <v>140</v>
      </c>
      <c r="C77">
        <v>8</v>
      </c>
      <c r="D77">
        <v>3180</v>
      </c>
      <c r="E77">
        <v>1500</v>
      </c>
      <c r="F77">
        <v>4077</v>
      </c>
      <c r="G77">
        <v>140</v>
      </c>
      <c r="H77">
        <v>72</v>
      </c>
      <c r="I77" s="11" t="s">
        <v>24</v>
      </c>
      <c r="J77" s="11" t="s">
        <v>92</v>
      </c>
    </row>
    <row r="78" spans="1:10" x14ac:dyDescent="0.3">
      <c r="A78">
        <v>76</v>
      </c>
      <c r="B78">
        <v>180</v>
      </c>
      <c r="C78">
        <v>4</v>
      </c>
      <c r="D78">
        <v>1210</v>
      </c>
      <c r="E78">
        <v>1120</v>
      </c>
      <c r="F78">
        <v>2933</v>
      </c>
      <c r="G78">
        <v>145</v>
      </c>
      <c r="H78">
        <v>72</v>
      </c>
      <c r="I78" s="11" t="s">
        <v>45</v>
      </c>
      <c r="J78" s="11" t="s">
        <v>93</v>
      </c>
    </row>
    <row r="79" spans="1:10" x14ac:dyDescent="0.3">
      <c r="A79">
        <v>77</v>
      </c>
      <c r="B79">
        <v>220</v>
      </c>
      <c r="C79">
        <v>4</v>
      </c>
      <c r="D79">
        <v>1210</v>
      </c>
      <c r="E79">
        <v>760</v>
      </c>
      <c r="F79">
        <v>2511</v>
      </c>
      <c r="G79">
        <v>180</v>
      </c>
      <c r="H79">
        <v>72</v>
      </c>
      <c r="I79" s="11" t="s">
        <v>45</v>
      </c>
      <c r="J79" s="11" t="s">
        <v>94</v>
      </c>
    </row>
    <row r="80" spans="1:10" x14ac:dyDescent="0.3">
      <c r="A80">
        <v>78</v>
      </c>
      <c r="B80">
        <v>210</v>
      </c>
      <c r="C80">
        <v>4</v>
      </c>
      <c r="D80">
        <v>1200</v>
      </c>
      <c r="E80">
        <v>870</v>
      </c>
      <c r="F80">
        <v>2979</v>
      </c>
      <c r="G80">
        <v>195</v>
      </c>
      <c r="H80">
        <v>72</v>
      </c>
      <c r="I80" s="11" t="s">
        <v>45</v>
      </c>
      <c r="J80" s="11" t="s">
        <v>95</v>
      </c>
    </row>
    <row r="81" spans="1:10" x14ac:dyDescent="0.3">
      <c r="A81">
        <v>79</v>
      </c>
      <c r="B81">
        <v>260</v>
      </c>
      <c r="C81">
        <v>4</v>
      </c>
      <c r="D81">
        <v>960</v>
      </c>
      <c r="E81">
        <v>690</v>
      </c>
      <c r="F81">
        <v>2189</v>
      </c>
      <c r="G81">
        <v>180</v>
      </c>
      <c r="H81">
        <v>72</v>
      </c>
      <c r="I81" s="11" t="s">
        <v>45</v>
      </c>
      <c r="J81" s="11" t="s">
        <v>96</v>
      </c>
    </row>
    <row r="82" spans="1:10" x14ac:dyDescent="0.3">
      <c r="A82">
        <v>80</v>
      </c>
      <c r="B82">
        <v>220</v>
      </c>
      <c r="C82">
        <v>4</v>
      </c>
      <c r="D82">
        <v>1220</v>
      </c>
      <c r="E82">
        <v>860</v>
      </c>
      <c r="F82">
        <v>2395</v>
      </c>
      <c r="G82">
        <v>160</v>
      </c>
      <c r="H82">
        <v>72</v>
      </c>
      <c r="I82" s="11" t="s">
        <v>24</v>
      </c>
      <c r="J82" s="11" t="s">
        <v>97</v>
      </c>
    </row>
    <row r="83" spans="1:10" x14ac:dyDescent="0.3">
      <c r="A83">
        <v>81</v>
      </c>
      <c r="B83">
        <v>280</v>
      </c>
      <c r="C83">
        <v>4</v>
      </c>
      <c r="D83">
        <v>970</v>
      </c>
      <c r="E83">
        <v>920</v>
      </c>
      <c r="F83">
        <v>2288</v>
      </c>
      <c r="G83">
        <v>170</v>
      </c>
      <c r="H83">
        <v>72</v>
      </c>
      <c r="I83" s="11" t="s">
        <v>39</v>
      </c>
      <c r="J83" s="11" t="s">
        <v>98</v>
      </c>
    </row>
    <row r="84" spans="1:10" x14ac:dyDescent="0.3">
      <c r="A84">
        <v>82</v>
      </c>
      <c r="B84">
        <v>230</v>
      </c>
      <c r="C84">
        <v>4</v>
      </c>
      <c r="D84">
        <v>1200</v>
      </c>
      <c r="E84">
        <v>970</v>
      </c>
      <c r="F84">
        <v>2506</v>
      </c>
      <c r="G84">
        <v>145</v>
      </c>
      <c r="H84">
        <v>72</v>
      </c>
      <c r="I84" s="11" t="s">
        <v>39</v>
      </c>
      <c r="J84" s="11" t="s">
        <v>99</v>
      </c>
    </row>
    <row r="85" spans="1:10" x14ac:dyDescent="0.3">
      <c r="A85">
        <v>83</v>
      </c>
      <c r="B85">
        <v>280</v>
      </c>
      <c r="C85">
        <v>4</v>
      </c>
      <c r="D85">
        <v>980</v>
      </c>
      <c r="E85">
        <v>800</v>
      </c>
      <c r="F85">
        <v>2164</v>
      </c>
      <c r="G85">
        <v>150</v>
      </c>
      <c r="H85">
        <v>72</v>
      </c>
      <c r="I85" s="11" t="s">
        <v>24</v>
      </c>
      <c r="J85" s="11" t="s">
        <v>100</v>
      </c>
    </row>
    <row r="86" spans="1:10" x14ac:dyDescent="0.3">
      <c r="A86">
        <v>84</v>
      </c>
      <c r="B86">
        <v>270</v>
      </c>
      <c r="C86">
        <v>4</v>
      </c>
      <c r="D86">
        <v>970</v>
      </c>
      <c r="E86">
        <v>880</v>
      </c>
      <c r="F86">
        <v>2100</v>
      </c>
      <c r="G86">
        <v>165</v>
      </c>
      <c r="H86">
        <v>72</v>
      </c>
      <c r="I86" s="11" t="s">
        <v>39</v>
      </c>
      <c r="J86" s="11" t="s">
        <v>101</v>
      </c>
    </row>
    <row r="87" spans="1:10" x14ac:dyDescent="0.3">
      <c r="A87">
        <v>85</v>
      </c>
      <c r="B87">
        <v>130</v>
      </c>
      <c r="C87">
        <v>8</v>
      </c>
      <c r="D87">
        <v>3500</v>
      </c>
      <c r="E87">
        <v>1750</v>
      </c>
      <c r="F87">
        <v>4100</v>
      </c>
      <c r="G87">
        <v>130</v>
      </c>
      <c r="H87">
        <v>73</v>
      </c>
      <c r="I87" s="11" t="s">
        <v>24</v>
      </c>
      <c r="J87" s="11" t="s">
        <v>102</v>
      </c>
    </row>
    <row r="88" spans="1:10" x14ac:dyDescent="0.3">
      <c r="A88">
        <v>86</v>
      </c>
      <c r="B88">
        <v>140</v>
      </c>
      <c r="C88">
        <v>8</v>
      </c>
      <c r="D88">
        <v>3040</v>
      </c>
      <c r="E88">
        <v>1500</v>
      </c>
      <c r="F88">
        <v>3672</v>
      </c>
      <c r="G88">
        <v>115</v>
      </c>
      <c r="H88">
        <v>73</v>
      </c>
      <c r="I88" s="11" t="s">
        <v>24</v>
      </c>
      <c r="J88" s="11" t="s">
        <v>61</v>
      </c>
    </row>
    <row r="89" spans="1:10" x14ac:dyDescent="0.3">
      <c r="A89">
        <v>87</v>
      </c>
      <c r="B89">
        <v>130</v>
      </c>
      <c r="C89">
        <v>8</v>
      </c>
      <c r="D89">
        <v>3500</v>
      </c>
      <c r="E89">
        <v>1450</v>
      </c>
      <c r="F89">
        <v>3988</v>
      </c>
      <c r="G89">
        <v>130</v>
      </c>
      <c r="H89">
        <v>73</v>
      </c>
      <c r="I89" s="11" t="s">
        <v>24</v>
      </c>
      <c r="J89" s="11" t="s">
        <v>103</v>
      </c>
    </row>
    <row r="90" spans="1:10" x14ac:dyDescent="0.3">
      <c r="A90">
        <v>88</v>
      </c>
      <c r="B90">
        <v>140</v>
      </c>
      <c r="C90">
        <v>8</v>
      </c>
      <c r="D90">
        <v>3020</v>
      </c>
      <c r="E90">
        <v>1370</v>
      </c>
      <c r="F90">
        <v>4042</v>
      </c>
      <c r="G90">
        <v>145</v>
      </c>
      <c r="H90">
        <v>73</v>
      </c>
      <c r="I90" s="11" t="s">
        <v>24</v>
      </c>
      <c r="J90" s="11" t="s">
        <v>104</v>
      </c>
    </row>
    <row r="91" spans="1:10" x14ac:dyDescent="0.3">
      <c r="A91">
        <v>89</v>
      </c>
      <c r="B91">
        <v>150</v>
      </c>
      <c r="C91">
        <v>8</v>
      </c>
      <c r="D91">
        <v>3180</v>
      </c>
      <c r="E91">
        <v>1500</v>
      </c>
      <c r="F91">
        <v>3777</v>
      </c>
      <c r="G91">
        <v>125</v>
      </c>
      <c r="H91">
        <v>73</v>
      </c>
      <c r="I91" s="11" t="s">
        <v>24</v>
      </c>
      <c r="J91" s="11" t="s">
        <v>105</v>
      </c>
    </row>
    <row r="92" spans="1:10" x14ac:dyDescent="0.3">
      <c r="A92">
        <v>90</v>
      </c>
      <c r="B92">
        <v>120</v>
      </c>
      <c r="C92">
        <v>8</v>
      </c>
      <c r="D92">
        <v>4290</v>
      </c>
      <c r="E92">
        <v>1980</v>
      </c>
      <c r="F92">
        <v>4952</v>
      </c>
      <c r="G92">
        <v>115</v>
      </c>
      <c r="H92">
        <v>73</v>
      </c>
      <c r="I92" s="11" t="s">
        <v>24</v>
      </c>
      <c r="J92" s="11" t="s">
        <v>106</v>
      </c>
    </row>
    <row r="93" spans="1:10" x14ac:dyDescent="0.3">
      <c r="A93">
        <v>91</v>
      </c>
      <c r="B93">
        <v>130</v>
      </c>
      <c r="C93">
        <v>8</v>
      </c>
      <c r="D93">
        <v>4000</v>
      </c>
      <c r="E93">
        <v>1500</v>
      </c>
      <c r="F93">
        <v>4464</v>
      </c>
      <c r="G93">
        <v>120</v>
      </c>
      <c r="H93">
        <v>73</v>
      </c>
      <c r="I93" s="11" t="s">
        <v>24</v>
      </c>
      <c r="J93" s="11" t="s">
        <v>107</v>
      </c>
    </row>
    <row r="94" spans="1:10" x14ac:dyDescent="0.3">
      <c r="A94">
        <v>92</v>
      </c>
      <c r="B94">
        <v>130</v>
      </c>
      <c r="C94">
        <v>8</v>
      </c>
      <c r="D94">
        <v>3510</v>
      </c>
      <c r="E94">
        <v>1580</v>
      </c>
      <c r="F94">
        <v>4363</v>
      </c>
      <c r="G94">
        <v>130</v>
      </c>
      <c r="H94">
        <v>73</v>
      </c>
      <c r="I94" s="11" t="s">
        <v>24</v>
      </c>
      <c r="J94" s="11" t="s">
        <v>108</v>
      </c>
    </row>
    <row r="95" spans="1:10" x14ac:dyDescent="0.3">
      <c r="A95">
        <v>93</v>
      </c>
      <c r="B95">
        <v>140</v>
      </c>
      <c r="C95">
        <v>8</v>
      </c>
      <c r="D95">
        <v>3180</v>
      </c>
      <c r="E95">
        <v>1500</v>
      </c>
      <c r="F95">
        <v>4237</v>
      </c>
      <c r="G95">
        <v>145</v>
      </c>
      <c r="H95">
        <v>73</v>
      </c>
      <c r="I95" s="11" t="s">
        <v>24</v>
      </c>
      <c r="J95" s="11" t="s">
        <v>109</v>
      </c>
    </row>
    <row r="96" spans="1:10" x14ac:dyDescent="0.3">
      <c r="A96">
        <v>94</v>
      </c>
      <c r="B96">
        <v>130</v>
      </c>
      <c r="C96">
        <v>8</v>
      </c>
      <c r="D96">
        <v>4400</v>
      </c>
      <c r="E96">
        <v>2150</v>
      </c>
      <c r="F96">
        <v>4735</v>
      </c>
      <c r="G96">
        <v>110</v>
      </c>
      <c r="H96">
        <v>73</v>
      </c>
      <c r="I96" s="11" t="s">
        <v>24</v>
      </c>
      <c r="J96" s="11" t="s">
        <v>110</v>
      </c>
    </row>
    <row r="97" spans="1:10" x14ac:dyDescent="0.3">
      <c r="A97">
        <v>95</v>
      </c>
      <c r="B97">
        <v>120</v>
      </c>
      <c r="C97">
        <v>8</v>
      </c>
      <c r="D97">
        <v>4550</v>
      </c>
      <c r="E97">
        <v>2250</v>
      </c>
      <c r="F97">
        <v>4951</v>
      </c>
      <c r="G97">
        <v>110</v>
      </c>
      <c r="H97">
        <v>73</v>
      </c>
      <c r="I97" s="11" t="s">
        <v>24</v>
      </c>
      <c r="J97" s="11" t="s">
        <v>111</v>
      </c>
    </row>
    <row r="98" spans="1:10" x14ac:dyDescent="0.3">
      <c r="A98">
        <v>96</v>
      </c>
      <c r="B98">
        <v>130</v>
      </c>
      <c r="C98">
        <v>8</v>
      </c>
      <c r="D98">
        <v>3600</v>
      </c>
      <c r="E98">
        <v>1750</v>
      </c>
      <c r="F98">
        <v>3821</v>
      </c>
      <c r="G98">
        <v>110</v>
      </c>
      <c r="H98">
        <v>73</v>
      </c>
      <c r="I98" s="11" t="s">
        <v>24</v>
      </c>
      <c r="J98" s="11" t="s">
        <v>112</v>
      </c>
    </row>
    <row r="99" spans="1:10" x14ac:dyDescent="0.3">
      <c r="A99">
        <v>97</v>
      </c>
      <c r="B99">
        <v>180</v>
      </c>
      <c r="C99">
        <v>6</v>
      </c>
      <c r="D99">
        <v>2250</v>
      </c>
      <c r="E99">
        <v>1050</v>
      </c>
      <c r="F99">
        <v>3121</v>
      </c>
      <c r="G99">
        <v>165</v>
      </c>
      <c r="H99">
        <v>73</v>
      </c>
      <c r="I99" s="11" t="s">
        <v>24</v>
      </c>
      <c r="J99" s="11" t="s">
        <v>113</v>
      </c>
    </row>
    <row r="100" spans="1:10" x14ac:dyDescent="0.3">
      <c r="A100">
        <v>98</v>
      </c>
      <c r="B100">
        <v>160</v>
      </c>
      <c r="C100">
        <v>6</v>
      </c>
      <c r="D100">
        <v>2500</v>
      </c>
      <c r="E100">
        <v>1000</v>
      </c>
      <c r="F100">
        <v>3278</v>
      </c>
      <c r="G100">
        <v>180</v>
      </c>
      <c r="H100">
        <v>73</v>
      </c>
      <c r="I100" s="11" t="s">
        <v>24</v>
      </c>
      <c r="J100" s="11" t="s">
        <v>114</v>
      </c>
    </row>
    <row r="101" spans="1:10" x14ac:dyDescent="0.3">
      <c r="A101">
        <v>99</v>
      </c>
      <c r="B101">
        <v>180</v>
      </c>
      <c r="C101">
        <v>6</v>
      </c>
      <c r="D101">
        <v>2320</v>
      </c>
      <c r="E101">
        <v>1000</v>
      </c>
      <c r="F101">
        <v>2945</v>
      </c>
      <c r="G101">
        <v>160</v>
      </c>
      <c r="H101">
        <v>73</v>
      </c>
      <c r="I101" s="11" t="s">
        <v>24</v>
      </c>
      <c r="J101" s="11" t="s">
        <v>42</v>
      </c>
    </row>
    <row r="102" spans="1:10" x14ac:dyDescent="0.3">
      <c r="A102">
        <v>100</v>
      </c>
      <c r="B102">
        <v>180</v>
      </c>
      <c r="C102">
        <v>6</v>
      </c>
      <c r="D102">
        <v>2500</v>
      </c>
      <c r="E102">
        <v>880</v>
      </c>
      <c r="F102">
        <v>3021</v>
      </c>
      <c r="G102">
        <v>165</v>
      </c>
      <c r="H102">
        <v>73</v>
      </c>
      <c r="I102" s="11" t="s">
        <v>24</v>
      </c>
      <c r="J102" s="11" t="s">
        <v>43</v>
      </c>
    </row>
    <row r="103" spans="1:10" x14ac:dyDescent="0.3">
      <c r="A103">
        <v>101</v>
      </c>
      <c r="B103">
        <v>230</v>
      </c>
      <c r="C103">
        <v>6</v>
      </c>
      <c r="D103">
        <v>1980</v>
      </c>
      <c r="E103">
        <v>950</v>
      </c>
      <c r="F103">
        <v>2904</v>
      </c>
      <c r="G103">
        <v>160</v>
      </c>
      <c r="H103">
        <v>73</v>
      </c>
      <c r="I103" s="11" t="s">
        <v>24</v>
      </c>
      <c r="J103" s="11" t="s">
        <v>41</v>
      </c>
    </row>
    <row r="104" spans="1:10" x14ac:dyDescent="0.3">
      <c r="A104">
        <v>102</v>
      </c>
      <c r="B104">
        <v>260</v>
      </c>
      <c r="C104">
        <v>4</v>
      </c>
      <c r="D104">
        <v>970</v>
      </c>
      <c r="E104">
        <v>460</v>
      </c>
      <c r="F104">
        <v>1950</v>
      </c>
      <c r="G104">
        <v>210</v>
      </c>
      <c r="H104">
        <v>73</v>
      </c>
      <c r="I104" s="11" t="s">
        <v>45</v>
      </c>
      <c r="J104" s="11" t="s">
        <v>115</v>
      </c>
    </row>
    <row r="105" spans="1:10" x14ac:dyDescent="0.3">
      <c r="A105">
        <v>103</v>
      </c>
      <c r="B105">
        <v>110</v>
      </c>
      <c r="C105">
        <v>8</v>
      </c>
      <c r="D105">
        <v>4000</v>
      </c>
      <c r="E105">
        <v>1500</v>
      </c>
      <c r="F105">
        <v>4997</v>
      </c>
      <c r="G105">
        <v>140</v>
      </c>
      <c r="H105">
        <v>73</v>
      </c>
      <c r="I105" s="11" t="s">
        <v>24</v>
      </c>
      <c r="J105" s="11" t="s">
        <v>31</v>
      </c>
    </row>
    <row r="106" spans="1:10" x14ac:dyDescent="0.3">
      <c r="A106">
        <v>104</v>
      </c>
      <c r="B106">
        <v>120</v>
      </c>
      <c r="C106">
        <v>8</v>
      </c>
      <c r="D106">
        <v>4000</v>
      </c>
      <c r="E106">
        <v>1670</v>
      </c>
      <c r="F106">
        <v>4906</v>
      </c>
      <c r="G106">
        <v>125</v>
      </c>
      <c r="H106">
        <v>73</v>
      </c>
      <c r="I106" s="11" t="s">
        <v>24</v>
      </c>
      <c r="J106" s="11" t="s">
        <v>116</v>
      </c>
    </row>
    <row r="107" spans="1:10" x14ac:dyDescent="0.3">
      <c r="A107">
        <v>105</v>
      </c>
      <c r="B107">
        <v>130</v>
      </c>
      <c r="C107">
        <v>8</v>
      </c>
      <c r="D107">
        <v>3600</v>
      </c>
      <c r="E107">
        <v>1700</v>
      </c>
      <c r="F107">
        <v>4654</v>
      </c>
      <c r="G107">
        <v>130</v>
      </c>
      <c r="H107">
        <v>73</v>
      </c>
      <c r="I107" s="11" t="s">
        <v>24</v>
      </c>
      <c r="J107" s="11" t="s">
        <v>117</v>
      </c>
    </row>
    <row r="108" spans="1:10" x14ac:dyDescent="0.3">
      <c r="A108">
        <v>106</v>
      </c>
      <c r="B108">
        <v>120</v>
      </c>
      <c r="C108">
        <v>8</v>
      </c>
      <c r="D108">
        <v>3500</v>
      </c>
      <c r="E108">
        <v>1800</v>
      </c>
      <c r="F108">
        <v>4499</v>
      </c>
      <c r="G108">
        <v>125</v>
      </c>
      <c r="H108">
        <v>73</v>
      </c>
      <c r="I108" s="11" t="s">
        <v>24</v>
      </c>
      <c r="J108" s="11" t="s">
        <v>118</v>
      </c>
    </row>
    <row r="109" spans="1:10" x14ac:dyDescent="0.3">
      <c r="A109">
        <v>107</v>
      </c>
      <c r="B109">
        <v>180</v>
      </c>
      <c r="C109">
        <v>6</v>
      </c>
      <c r="D109">
        <v>2320</v>
      </c>
      <c r="E109">
        <v>1000</v>
      </c>
      <c r="F109">
        <v>2789</v>
      </c>
      <c r="G109">
        <v>150</v>
      </c>
      <c r="H109">
        <v>73</v>
      </c>
      <c r="I109" s="11" t="s">
        <v>24</v>
      </c>
      <c r="J109" s="11" t="s">
        <v>51</v>
      </c>
    </row>
    <row r="110" spans="1:10" x14ac:dyDescent="0.3">
      <c r="A110">
        <v>108</v>
      </c>
      <c r="B110">
        <v>200</v>
      </c>
      <c r="C110">
        <v>4</v>
      </c>
      <c r="D110">
        <v>970</v>
      </c>
      <c r="E110">
        <v>880</v>
      </c>
      <c r="F110">
        <v>2279</v>
      </c>
      <c r="G110">
        <v>190</v>
      </c>
      <c r="H110">
        <v>73</v>
      </c>
      <c r="I110" s="11" t="s">
        <v>39</v>
      </c>
      <c r="J110" s="11" t="s">
        <v>119</v>
      </c>
    </row>
    <row r="111" spans="1:10" x14ac:dyDescent="0.3">
      <c r="A111">
        <v>109</v>
      </c>
      <c r="B111">
        <v>210</v>
      </c>
      <c r="C111">
        <v>4</v>
      </c>
      <c r="D111">
        <v>1400</v>
      </c>
      <c r="E111">
        <v>720</v>
      </c>
      <c r="F111">
        <v>2401</v>
      </c>
      <c r="G111">
        <v>195</v>
      </c>
      <c r="H111">
        <v>73</v>
      </c>
      <c r="I111" s="11" t="s">
        <v>24</v>
      </c>
      <c r="J111" s="11" t="s">
        <v>81</v>
      </c>
    </row>
    <row r="112" spans="1:10" x14ac:dyDescent="0.3">
      <c r="A112">
        <v>110</v>
      </c>
      <c r="B112">
        <v>220</v>
      </c>
      <c r="C112">
        <v>4</v>
      </c>
      <c r="D112">
        <v>1080</v>
      </c>
      <c r="E112">
        <v>940</v>
      </c>
      <c r="F112">
        <v>2379</v>
      </c>
      <c r="G112">
        <v>165</v>
      </c>
      <c r="H112">
        <v>73</v>
      </c>
      <c r="I112" s="11" t="s">
        <v>39</v>
      </c>
      <c r="J112" s="11" t="s">
        <v>120</v>
      </c>
    </row>
    <row r="113" spans="1:10" x14ac:dyDescent="0.3">
      <c r="A113">
        <v>111</v>
      </c>
      <c r="B113">
        <v>180</v>
      </c>
      <c r="C113">
        <v>3</v>
      </c>
      <c r="D113">
        <v>700</v>
      </c>
      <c r="E113">
        <v>900</v>
      </c>
      <c r="F113">
        <v>2124</v>
      </c>
      <c r="G113">
        <v>135</v>
      </c>
      <c r="H113">
        <v>73</v>
      </c>
      <c r="I113" s="11" t="s">
        <v>39</v>
      </c>
      <c r="J113" s="11" t="s">
        <v>121</v>
      </c>
    </row>
    <row r="114" spans="1:10" x14ac:dyDescent="0.3">
      <c r="A114">
        <v>112</v>
      </c>
      <c r="B114">
        <v>190</v>
      </c>
      <c r="C114">
        <v>4</v>
      </c>
      <c r="D114">
        <v>1220</v>
      </c>
      <c r="E114">
        <v>850</v>
      </c>
      <c r="F114">
        <v>2310</v>
      </c>
      <c r="G114">
        <v>185</v>
      </c>
      <c r="H114">
        <v>73</v>
      </c>
      <c r="I114" s="11" t="s">
        <v>24</v>
      </c>
      <c r="J114" s="11" t="s">
        <v>58</v>
      </c>
    </row>
    <row r="115" spans="1:10" x14ac:dyDescent="0.3">
      <c r="A115">
        <v>113</v>
      </c>
      <c r="B115">
        <v>210</v>
      </c>
      <c r="C115">
        <v>6</v>
      </c>
      <c r="D115">
        <v>1550</v>
      </c>
      <c r="E115">
        <v>1070</v>
      </c>
      <c r="F115">
        <v>2472</v>
      </c>
      <c r="G115">
        <v>140</v>
      </c>
      <c r="H115">
        <v>73</v>
      </c>
      <c r="I115" s="11" t="s">
        <v>24</v>
      </c>
      <c r="J115" s="11" t="s">
        <v>122</v>
      </c>
    </row>
    <row r="116" spans="1:10" x14ac:dyDescent="0.3">
      <c r="A116">
        <v>114</v>
      </c>
      <c r="B116">
        <v>260</v>
      </c>
      <c r="C116">
        <v>4</v>
      </c>
      <c r="D116">
        <v>980</v>
      </c>
      <c r="E116">
        <v>900</v>
      </c>
      <c r="F116">
        <v>2265</v>
      </c>
      <c r="G116">
        <v>155</v>
      </c>
      <c r="H116">
        <v>73</v>
      </c>
      <c r="I116" s="11" t="s">
        <v>45</v>
      </c>
      <c r="J116" s="11" t="s">
        <v>123</v>
      </c>
    </row>
    <row r="117" spans="1:10" x14ac:dyDescent="0.3">
      <c r="A117">
        <v>115</v>
      </c>
      <c r="B117">
        <v>150</v>
      </c>
      <c r="C117">
        <v>8</v>
      </c>
      <c r="D117">
        <v>3500</v>
      </c>
      <c r="E117">
        <v>1450</v>
      </c>
      <c r="F117">
        <v>4082</v>
      </c>
      <c r="G117">
        <v>130</v>
      </c>
      <c r="H117">
        <v>73</v>
      </c>
      <c r="I117" s="11" t="s">
        <v>24</v>
      </c>
      <c r="J117" s="11" t="s">
        <v>124</v>
      </c>
    </row>
    <row r="118" spans="1:10" x14ac:dyDescent="0.3">
      <c r="A118">
        <v>116</v>
      </c>
      <c r="B118">
        <v>160</v>
      </c>
      <c r="C118">
        <v>8</v>
      </c>
      <c r="D118">
        <v>4000</v>
      </c>
      <c r="E118">
        <v>2300</v>
      </c>
      <c r="F118">
        <v>4278</v>
      </c>
      <c r="G118">
        <v>95</v>
      </c>
      <c r="H118">
        <v>73</v>
      </c>
      <c r="I118" s="11" t="s">
        <v>24</v>
      </c>
      <c r="J118" s="11" t="s">
        <v>125</v>
      </c>
    </row>
    <row r="119" spans="1:10" x14ac:dyDescent="0.3">
      <c r="A119">
        <v>117</v>
      </c>
      <c r="B119">
        <v>290</v>
      </c>
      <c r="C119">
        <v>4</v>
      </c>
      <c r="D119">
        <v>680</v>
      </c>
      <c r="E119">
        <v>490</v>
      </c>
      <c r="F119">
        <v>1867</v>
      </c>
      <c r="G119">
        <v>195</v>
      </c>
      <c r="H119">
        <v>73</v>
      </c>
      <c r="I119" s="11" t="s">
        <v>45</v>
      </c>
      <c r="J119" s="11" t="s">
        <v>126</v>
      </c>
    </row>
    <row r="120" spans="1:10" x14ac:dyDescent="0.3">
      <c r="A120">
        <v>118</v>
      </c>
      <c r="B120">
        <v>240</v>
      </c>
      <c r="C120">
        <v>4</v>
      </c>
      <c r="D120">
        <v>1160</v>
      </c>
      <c r="E120">
        <v>750</v>
      </c>
      <c r="F120">
        <v>2158</v>
      </c>
      <c r="G120">
        <v>155</v>
      </c>
      <c r="H120">
        <v>73</v>
      </c>
      <c r="I120" s="11" t="s">
        <v>45</v>
      </c>
      <c r="J120" s="11" t="s">
        <v>127</v>
      </c>
    </row>
    <row r="121" spans="1:10" x14ac:dyDescent="0.3">
      <c r="A121">
        <v>119</v>
      </c>
      <c r="B121">
        <v>200</v>
      </c>
      <c r="C121">
        <v>4</v>
      </c>
      <c r="D121">
        <v>1140</v>
      </c>
      <c r="E121">
        <v>910</v>
      </c>
      <c r="F121">
        <v>2582</v>
      </c>
      <c r="G121">
        <v>140</v>
      </c>
      <c r="H121">
        <v>73</v>
      </c>
      <c r="I121" s="11" t="s">
        <v>45</v>
      </c>
      <c r="J121" s="11" t="s">
        <v>128</v>
      </c>
    </row>
    <row r="122" spans="1:10" x14ac:dyDescent="0.3">
      <c r="A122">
        <v>120</v>
      </c>
      <c r="B122">
        <v>190</v>
      </c>
      <c r="C122">
        <v>4</v>
      </c>
      <c r="D122">
        <v>1210</v>
      </c>
      <c r="E122">
        <v>1120</v>
      </c>
      <c r="F122">
        <v>2868</v>
      </c>
      <c r="G122">
        <v>155</v>
      </c>
      <c r="H122">
        <v>73</v>
      </c>
      <c r="I122" s="11" t="s">
        <v>45</v>
      </c>
      <c r="J122" s="11" t="s">
        <v>129</v>
      </c>
    </row>
    <row r="123" spans="1:10" x14ac:dyDescent="0.3">
      <c r="A123">
        <v>121</v>
      </c>
      <c r="B123">
        <v>150</v>
      </c>
      <c r="C123">
        <v>8</v>
      </c>
      <c r="D123">
        <v>3180</v>
      </c>
      <c r="E123">
        <v>1500</v>
      </c>
      <c r="F123">
        <v>3399</v>
      </c>
      <c r="G123">
        <v>110</v>
      </c>
      <c r="H123">
        <v>73</v>
      </c>
      <c r="I123" s="11" t="s">
        <v>24</v>
      </c>
      <c r="J123" s="11" t="s">
        <v>130</v>
      </c>
    </row>
    <row r="124" spans="1:10" x14ac:dyDescent="0.3">
      <c r="A124">
        <v>122</v>
      </c>
      <c r="B124">
        <v>240</v>
      </c>
      <c r="C124">
        <v>4</v>
      </c>
      <c r="D124">
        <v>1210</v>
      </c>
      <c r="E124">
        <v>1100</v>
      </c>
      <c r="F124">
        <v>2660</v>
      </c>
      <c r="G124">
        <v>140</v>
      </c>
      <c r="H124">
        <v>73</v>
      </c>
      <c r="I124" s="11" t="s">
        <v>45</v>
      </c>
      <c r="J124" s="11" t="s">
        <v>131</v>
      </c>
    </row>
    <row r="125" spans="1:10" x14ac:dyDescent="0.3">
      <c r="A125">
        <v>123</v>
      </c>
      <c r="B125">
        <v>200</v>
      </c>
      <c r="C125">
        <v>6</v>
      </c>
      <c r="D125">
        <v>1560</v>
      </c>
      <c r="E125">
        <v>1220</v>
      </c>
      <c r="F125">
        <v>2807</v>
      </c>
      <c r="G125">
        <v>135</v>
      </c>
      <c r="H125">
        <v>73</v>
      </c>
      <c r="I125" s="11" t="s">
        <v>39</v>
      </c>
      <c r="J125" s="11" t="s">
        <v>132</v>
      </c>
    </row>
    <row r="126" spans="1:10" x14ac:dyDescent="0.3">
      <c r="A126">
        <v>124</v>
      </c>
      <c r="B126">
        <v>110</v>
      </c>
      <c r="C126">
        <v>8</v>
      </c>
      <c r="D126">
        <v>3500</v>
      </c>
      <c r="E126">
        <v>1800</v>
      </c>
      <c r="F126">
        <v>3664</v>
      </c>
      <c r="G126">
        <v>110</v>
      </c>
      <c r="H126">
        <v>73</v>
      </c>
      <c r="I126" s="11" t="s">
        <v>24</v>
      </c>
      <c r="J126" s="11" t="s">
        <v>133</v>
      </c>
    </row>
    <row r="127" spans="1:10" x14ac:dyDescent="0.3">
      <c r="A127">
        <v>125</v>
      </c>
      <c r="B127">
        <v>200</v>
      </c>
      <c r="C127">
        <v>6</v>
      </c>
      <c r="D127">
        <v>1980</v>
      </c>
      <c r="E127">
        <v>950</v>
      </c>
      <c r="F127">
        <v>3102</v>
      </c>
      <c r="G127">
        <v>165</v>
      </c>
      <c r="H127">
        <v>74</v>
      </c>
      <c r="I127" s="11" t="s">
        <v>24</v>
      </c>
      <c r="J127" s="11" t="s">
        <v>41</v>
      </c>
    </row>
    <row r="128" spans="1:10" x14ac:dyDescent="0.3">
      <c r="A128">
        <v>126</v>
      </c>
      <c r="B128">
        <v>210</v>
      </c>
      <c r="C128">
        <v>6</v>
      </c>
      <c r="D128">
        <v>2000</v>
      </c>
      <c r="F128">
        <v>2875</v>
      </c>
      <c r="G128">
        <v>170</v>
      </c>
      <c r="H128">
        <v>74</v>
      </c>
      <c r="I128" s="11" t="s">
        <v>24</v>
      </c>
      <c r="J128" s="11" t="s">
        <v>43</v>
      </c>
    </row>
    <row r="129" spans="1:10" x14ac:dyDescent="0.3">
      <c r="A129">
        <v>127</v>
      </c>
      <c r="B129">
        <v>190</v>
      </c>
      <c r="C129">
        <v>6</v>
      </c>
      <c r="D129">
        <v>2320</v>
      </c>
      <c r="E129">
        <v>1000</v>
      </c>
      <c r="F129">
        <v>2901</v>
      </c>
      <c r="G129">
        <v>160</v>
      </c>
      <c r="H129">
        <v>74</v>
      </c>
      <c r="I129" s="11" t="s">
        <v>24</v>
      </c>
      <c r="J129" s="11" t="s">
        <v>42</v>
      </c>
    </row>
    <row r="130" spans="1:10" x14ac:dyDescent="0.3">
      <c r="A130">
        <v>128</v>
      </c>
      <c r="B130">
        <v>150</v>
      </c>
      <c r="C130">
        <v>6</v>
      </c>
      <c r="D130">
        <v>2500</v>
      </c>
      <c r="E130">
        <v>1000</v>
      </c>
      <c r="F130">
        <v>3336</v>
      </c>
      <c r="G130">
        <v>170</v>
      </c>
      <c r="H130">
        <v>74</v>
      </c>
      <c r="I130" s="11" t="s">
        <v>24</v>
      </c>
      <c r="J130" s="11" t="s">
        <v>134</v>
      </c>
    </row>
    <row r="131" spans="1:10" x14ac:dyDescent="0.3">
      <c r="A131">
        <v>129</v>
      </c>
      <c r="B131">
        <v>310</v>
      </c>
      <c r="C131">
        <v>4</v>
      </c>
      <c r="D131">
        <v>790</v>
      </c>
      <c r="E131">
        <v>670</v>
      </c>
      <c r="F131">
        <v>1950</v>
      </c>
      <c r="G131">
        <v>190</v>
      </c>
      <c r="H131">
        <v>74</v>
      </c>
      <c r="I131" s="11" t="s">
        <v>39</v>
      </c>
      <c r="J131" s="11" t="s">
        <v>135</v>
      </c>
    </row>
    <row r="132" spans="1:10" x14ac:dyDescent="0.3">
      <c r="A132">
        <v>130</v>
      </c>
      <c r="B132">
        <v>260</v>
      </c>
      <c r="C132">
        <v>4</v>
      </c>
      <c r="D132">
        <v>1220</v>
      </c>
      <c r="E132">
        <v>800</v>
      </c>
      <c r="F132">
        <v>2451</v>
      </c>
      <c r="G132">
        <v>165</v>
      </c>
      <c r="H132">
        <v>74</v>
      </c>
      <c r="I132" s="11" t="s">
        <v>24</v>
      </c>
      <c r="J132" s="11" t="s">
        <v>58</v>
      </c>
    </row>
    <row r="133" spans="1:10" x14ac:dyDescent="0.3">
      <c r="A133">
        <v>131</v>
      </c>
      <c r="B133">
        <v>320</v>
      </c>
      <c r="C133">
        <v>4</v>
      </c>
      <c r="D133">
        <v>710</v>
      </c>
      <c r="E133">
        <v>650</v>
      </c>
      <c r="F133">
        <v>1836</v>
      </c>
      <c r="G133">
        <v>210</v>
      </c>
      <c r="H133">
        <v>74</v>
      </c>
      <c r="I133" s="11" t="s">
        <v>39</v>
      </c>
      <c r="J133" s="11" t="s">
        <v>74</v>
      </c>
    </row>
    <row r="134" spans="1:10" x14ac:dyDescent="0.3">
      <c r="A134">
        <v>132</v>
      </c>
      <c r="B134">
        <v>250</v>
      </c>
      <c r="C134">
        <v>4</v>
      </c>
      <c r="D134">
        <v>1400</v>
      </c>
      <c r="E134">
        <v>750</v>
      </c>
      <c r="F134">
        <v>2542</v>
      </c>
      <c r="G134">
        <v>170</v>
      </c>
      <c r="H134">
        <v>74</v>
      </c>
      <c r="I134" s="11" t="s">
        <v>24</v>
      </c>
      <c r="J134" s="11" t="s">
        <v>81</v>
      </c>
    </row>
    <row r="135" spans="1:10" x14ac:dyDescent="0.3">
      <c r="A135">
        <v>133</v>
      </c>
      <c r="B135">
        <v>160</v>
      </c>
      <c r="C135">
        <v>6</v>
      </c>
      <c r="D135">
        <v>2500</v>
      </c>
      <c r="E135">
        <v>1000</v>
      </c>
      <c r="F135">
        <v>3781</v>
      </c>
      <c r="G135">
        <v>170</v>
      </c>
      <c r="H135">
        <v>74</v>
      </c>
      <c r="I135" s="11" t="s">
        <v>24</v>
      </c>
      <c r="J135" s="11" t="s">
        <v>136</v>
      </c>
    </row>
    <row r="136" spans="1:10" x14ac:dyDescent="0.3">
      <c r="A136">
        <v>134</v>
      </c>
      <c r="B136">
        <v>160</v>
      </c>
      <c r="C136">
        <v>6</v>
      </c>
      <c r="D136">
        <v>2580</v>
      </c>
      <c r="E136">
        <v>1100</v>
      </c>
      <c r="F136">
        <v>3632</v>
      </c>
      <c r="G136">
        <v>180</v>
      </c>
      <c r="H136">
        <v>74</v>
      </c>
      <c r="I136" s="11" t="s">
        <v>24</v>
      </c>
      <c r="J136" s="11" t="s">
        <v>61</v>
      </c>
    </row>
    <row r="137" spans="1:10" x14ac:dyDescent="0.3">
      <c r="A137">
        <v>135</v>
      </c>
      <c r="B137">
        <v>180</v>
      </c>
      <c r="C137">
        <v>6</v>
      </c>
      <c r="D137">
        <v>2250</v>
      </c>
      <c r="E137">
        <v>1050</v>
      </c>
      <c r="F137">
        <v>3613</v>
      </c>
      <c r="G137">
        <v>165</v>
      </c>
      <c r="H137">
        <v>74</v>
      </c>
      <c r="I137" s="11" t="s">
        <v>24</v>
      </c>
      <c r="J137" s="11" t="s">
        <v>137</v>
      </c>
    </row>
    <row r="138" spans="1:10" x14ac:dyDescent="0.3">
      <c r="A138">
        <v>136</v>
      </c>
      <c r="B138">
        <v>160</v>
      </c>
      <c r="C138">
        <v>8</v>
      </c>
      <c r="D138">
        <v>3020</v>
      </c>
      <c r="E138">
        <v>1400</v>
      </c>
      <c r="F138">
        <v>4141</v>
      </c>
      <c r="G138">
        <v>140</v>
      </c>
      <c r="H138">
        <v>74</v>
      </c>
      <c r="I138" s="11" t="s">
        <v>24</v>
      </c>
      <c r="J138" s="11" t="s">
        <v>104</v>
      </c>
    </row>
    <row r="139" spans="1:10" x14ac:dyDescent="0.3">
      <c r="A139">
        <v>137</v>
      </c>
      <c r="B139">
        <v>130</v>
      </c>
      <c r="C139">
        <v>8</v>
      </c>
      <c r="D139">
        <v>3500</v>
      </c>
      <c r="E139">
        <v>1500</v>
      </c>
      <c r="F139">
        <v>4699</v>
      </c>
      <c r="G139">
        <v>145</v>
      </c>
      <c r="H139">
        <v>74</v>
      </c>
      <c r="I139" s="11" t="s">
        <v>24</v>
      </c>
      <c r="J139" s="11" t="s">
        <v>138</v>
      </c>
    </row>
    <row r="140" spans="1:10" x14ac:dyDescent="0.3">
      <c r="A140">
        <v>138</v>
      </c>
      <c r="B140">
        <v>140</v>
      </c>
      <c r="C140">
        <v>8</v>
      </c>
      <c r="D140">
        <v>3180</v>
      </c>
      <c r="E140">
        <v>1500</v>
      </c>
      <c r="F140">
        <v>4457</v>
      </c>
      <c r="G140">
        <v>135</v>
      </c>
      <c r="H140">
        <v>74</v>
      </c>
      <c r="I140" s="11" t="s">
        <v>24</v>
      </c>
      <c r="J140" s="11" t="s">
        <v>139</v>
      </c>
    </row>
    <row r="141" spans="1:10" x14ac:dyDescent="0.3">
      <c r="A141">
        <v>139</v>
      </c>
      <c r="B141">
        <v>140</v>
      </c>
      <c r="C141">
        <v>8</v>
      </c>
      <c r="D141">
        <v>3020</v>
      </c>
      <c r="E141">
        <v>1400</v>
      </c>
      <c r="F141">
        <v>4638</v>
      </c>
      <c r="G141">
        <v>160</v>
      </c>
      <c r="H141">
        <v>74</v>
      </c>
      <c r="I141" s="11" t="s">
        <v>24</v>
      </c>
      <c r="J141" s="11" t="s">
        <v>91</v>
      </c>
    </row>
    <row r="142" spans="1:10" x14ac:dyDescent="0.3">
      <c r="A142">
        <v>140</v>
      </c>
      <c r="B142">
        <v>140</v>
      </c>
      <c r="C142">
        <v>8</v>
      </c>
      <c r="D142">
        <v>3040</v>
      </c>
      <c r="E142">
        <v>1500</v>
      </c>
      <c r="F142">
        <v>4257</v>
      </c>
      <c r="G142">
        <v>155</v>
      </c>
      <c r="H142">
        <v>74</v>
      </c>
      <c r="I142" s="11" t="s">
        <v>24</v>
      </c>
      <c r="J142" s="11" t="s">
        <v>89</v>
      </c>
    </row>
    <row r="143" spans="1:10" x14ac:dyDescent="0.3">
      <c r="A143">
        <v>141</v>
      </c>
      <c r="B143">
        <v>290</v>
      </c>
      <c r="C143">
        <v>4</v>
      </c>
      <c r="D143">
        <v>980</v>
      </c>
      <c r="E143">
        <v>830</v>
      </c>
      <c r="F143">
        <v>2219</v>
      </c>
      <c r="G143">
        <v>165</v>
      </c>
      <c r="H143">
        <v>74</v>
      </c>
      <c r="I143" s="11" t="s">
        <v>45</v>
      </c>
      <c r="J143" s="11" t="s">
        <v>140</v>
      </c>
    </row>
    <row r="144" spans="1:10" x14ac:dyDescent="0.3">
      <c r="A144">
        <v>142</v>
      </c>
      <c r="B144">
        <v>260</v>
      </c>
      <c r="C144">
        <v>4</v>
      </c>
      <c r="D144">
        <v>790</v>
      </c>
      <c r="E144">
        <v>670</v>
      </c>
      <c r="F144">
        <v>1963</v>
      </c>
      <c r="G144">
        <v>155</v>
      </c>
      <c r="H144">
        <v>74</v>
      </c>
      <c r="I144" s="11" t="s">
        <v>45</v>
      </c>
      <c r="J144" s="11" t="s">
        <v>141</v>
      </c>
    </row>
    <row r="145" spans="1:10" x14ac:dyDescent="0.3">
      <c r="A145">
        <v>143</v>
      </c>
      <c r="B145">
        <v>260</v>
      </c>
      <c r="C145">
        <v>4</v>
      </c>
      <c r="D145">
        <v>970</v>
      </c>
      <c r="E145">
        <v>780</v>
      </c>
      <c r="F145">
        <v>2300</v>
      </c>
      <c r="G145">
        <v>145</v>
      </c>
      <c r="H145">
        <v>74</v>
      </c>
      <c r="I145" s="11" t="s">
        <v>45</v>
      </c>
      <c r="J145" s="11" t="s">
        <v>127</v>
      </c>
    </row>
    <row r="146" spans="1:10" x14ac:dyDescent="0.3">
      <c r="A146">
        <v>144</v>
      </c>
      <c r="B146">
        <v>310</v>
      </c>
      <c r="C146">
        <v>4</v>
      </c>
      <c r="D146">
        <v>760</v>
      </c>
      <c r="E146">
        <v>520</v>
      </c>
      <c r="F146">
        <v>1649</v>
      </c>
      <c r="G146">
        <v>165</v>
      </c>
      <c r="H146">
        <v>74</v>
      </c>
      <c r="I146" s="11" t="s">
        <v>39</v>
      </c>
      <c r="J146" s="11" t="s">
        <v>57</v>
      </c>
    </row>
    <row r="147" spans="1:10" x14ac:dyDescent="0.3">
      <c r="A147">
        <v>145</v>
      </c>
      <c r="B147">
        <v>320</v>
      </c>
      <c r="C147">
        <v>4</v>
      </c>
      <c r="D147">
        <v>830</v>
      </c>
      <c r="E147">
        <v>610</v>
      </c>
      <c r="F147">
        <v>2003</v>
      </c>
      <c r="G147">
        <v>190</v>
      </c>
      <c r="H147">
        <v>74</v>
      </c>
      <c r="I147" s="11" t="s">
        <v>39</v>
      </c>
      <c r="J147" s="11" t="s">
        <v>142</v>
      </c>
    </row>
    <row r="148" spans="1:10" x14ac:dyDescent="0.3">
      <c r="A148">
        <v>146</v>
      </c>
      <c r="B148">
        <v>280</v>
      </c>
      <c r="C148">
        <v>4</v>
      </c>
      <c r="D148">
        <v>900</v>
      </c>
      <c r="E148">
        <v>750</v>
      </c>
      <c r="F148">
        <v>2125</v>
      </c>
      <c r="G148">
        <v>145</v>
      </c>
      <c r="H148">
        <v>74</v>
      </c>
      <c r="I148" s="11" t="s">
        <v>24</v>
      </c>
      <c r="J148" s="11" t="s">
        <v>143</v>
      </c>
    </row>
    <row r="149" spans="1:10" x14ac:dyDescent="0.3">
      <c r="A149">
        <v>147</v>
      </c>
      <c r="B149">
        <v>240</v>
      </c>
      <c r="C149">
        <v>4</v>
      </c>
      <c r="D149">
        <v>900</v>
      </c>
      <c r="E149">
        <v>750</v>
      </c>
      <c r="F149">
        <v>2108</v>
      </c>
      <c r="G149">
        <v>155</v>
      </c>
      <c r="H149">
        <v>74</v>
      </c>
      <c r="I149" s="11" t="s">
        <v>45</v>
      </c>
      <c r="J149" s="11" t="s">
        <v>126</v>
      </c>
    </row>
    <row r="150" spans="1:10" x14ac:dyDescent="0.3">
      <c r="A150">
        <v>148</v>
      </c>
      <c r="B150">
        <v>260</v>
      </c>
      <c r="C150">
        <v>4</v>
      </c>
      <c r="D150">
        <v>1160</v>
      </c>
      <c r="E150">
        <v>750</v>
      </c>
      <c r="F150">
        <v>2246</v>
      </c>
      <c r="G150">
        <v>140</v>
      </c>
      <c r="H150">
        <v>74</v>
      </c>
      <c r="I150" s="11" t="s">
        <v>45</v>
      </c>
      <c r="J150" s="11" t="s">
        <v>144</v>
      </c>
    </row>
    <row r="151" spans="1:10" x14ac:dyDescent="0.3">
      <c r="A151">
        <v>149</v>
      </c>
      <c r="B151">
        <v>240</v>
      </c>
      <c r="C151">
        <v>4</v>
      </c>
      <c r="D151">
        <v>1200</v>
      </c>
      <c r="E151">
        <v>970</v>
      </c>
      <c r="F151">
        <v>2489</v>
      </c>
      <c r="G151">
        <v>150</v>
      </c>
      <c r="H151">
        <v>74</v>
      </c>
      <c r="I151" s="11" t="s">
        <v>39</v>
      </c>
      <c r="J151" s="11" t="s">
        <v>145</v>
      </c>
    </row>
    <row r="152" spans="1:10" x14ac:dyDescent="0.3">
      <c r="A152">
        <v>150</v>
      </c>
      <c r="B152">
        <v>260</v>
      </c>
      <c r="C152">
        <v>4</v>
      </c>
      <c r="D152">
        <v>1080</v>
      </c>
      <c r="E152">
        <v>930</v>
      </c>
      <c r="F152">
        <v>2391</v>
      </c>
      <c r="G152">
        <v>155</v>
      </c>
      <c r="H152">
        <v>74</v>
      </c>
      <c r="I152" s="11" t="s">
        <v>39</v>
      </c>
      <c r="J152" s="11" t="s">
        <v>146</v>
      </c>
    </row>
    <row r="153" spans="1:10" x14ac:dyDescent="0.3">
      <c r="A153">
        <v>151</v>
      </c>
      <c r="B153">
        <v>310</v>
      </c>
      <c r="C153">
        <v>4</v>
      </c>
      <c r="D153">
        <v>790</v>
      </c>
      <c r="E153">
        <v>670</v>
      </c>
      <c r="F153">
        <v>2000</v>
      </c>
      <c r="G153">
        <v>160</v>
      </c>
      <c r="H153">
        <v>74</v>
      </c>
      <c r="I153" s="11" t="s">
        <v>45</v>
      </c>
      <c r="J153" s="11" t="s">
        <v>147</v>
      </c>
    </row>
    <row r="154" spans="1:10" x14ac:dyDescent="0.3">
      <c r="A154">
        <v>152</v>
      </c>
      <c r="B154">
        <v>190</v>
      </c>
      <c r="C154">
        <v>6</v>
      </c>
      <c r="D154">
        <v>2250</v>
      </c>
      <c r="E154">
        <v>950</v>
      </c>
      <c r="F154">
        <v>3264</v>
      </c>
      <c r="G154">
        <v>160</v>
      </c>
      <c r="H154">
        <v>75</v>
      </c>
      <c r="I154" s="11" t="s">
        <v>24</v>
      </c>
      <c r="J154" s="11" t="s">
        <v>148</v>
      </c>
    </row>
    <row r="155" spans="1:10" x14ac:dyDescent="0.3">
      <c r="A155">
        <v>153</v>
      </c>
      <c r="B155">
        <v>180</v>
      </c>
      <c r="C155">
        <v>6</v>
      </c>
      <c r="D155">
        <v>2500</v>
      </c>
      <c r="E155">
        <v>1050</v>
      </c>
      <c r="F155">
        <v>3459</v>
      </c>
      <c r="G155">
        <v>160</v>
      </c>
      <c r="H155">
        <v>75</v>
      </c>
      <c r="I155" s="11" t="s">
        <v>24</v>
      </c>
      <c r="J155" s="11" t="s">
        <v>134</v>
      </c>
    </row>
    <row r="156" spans="1:10" x14ac:dyDescent="0.3">
      <c r="A156">
        <v>154</v>
      </c>
      <c r="B156">
        <v>150</v>
      </c>
      <c r="C156">
        <v>6</v>
      </c>
      <c r="D156">
        <v>2500</v>
      </c>
      <c r="E156">
        <v>720</v>
      </c>
      <c r="F156">
        <v>3432</v>
      </c>
      <c r="G156">
        <v>210</v>
      </c>
      <c r="H156">
        <v>75</v>
      </c>
      <c r="I156" s="11" t="s">
        <v>24</v>
      </c>
      <c r="J156" s="11" t="s">
        <v>149</v>
      </c>
    </row>
    <row r="157" spans="1:10" x14ac:dyDescent="0.3">
      <c r="A157">
        <v>155</v>
      </c>
      <c r="B157">
        <v>150</v>
      </c>
      <c r="C157">
        <v>6</v>
      </c>
      <c r="D157">
        <v>2500</v>
      </c>
      <c r="E157">
        <v>720</v>
      </c>
      <c r="F157">
        <v>3158</v>
      </c>
      <c r="G157">
        <v>195</v>
      </c>
      <c r="H157">
        <v>75</v>
      </c>
      <c r="I157" s="11" t="s">
        <v>24</v>
      </c>
      <c r="J157" s="11" t="s">
        <v>43</v>
      </c>
    </row>
    <row r="158" spans="1:10" x14ac:dyDescent="0.3">
      <c r="A158">
        <v>156</v>
      </c>
      <c r="B158">
        <v>160</v>
      </c>
      <c r="C158">
        <v>8</v>
      </c>
      <c r="D158">
        <v>4000</v>
      </c>
      <c r="E158">
        <v>1700</v>
      </c>
      <c r="F158">
        <v>4668</v>
      </c>
      <c r="G158">
        <v>115</v>
      </c>
      <c r="H158">
        <v>75</v>
      </c>
      <c r="I158" s="11" t="s">
        <v>24</v>
      </c>
      <c r="J158" s="11" t="s">
        <v>33</v>
      </c>
    </row>
    <row r="159" spans="1:10" x14ac:dyDescent="0.3">
      <c r="A159">
        <v>157</v>
      </c>
      <c r="B159">
        <v>150</v>
      </c>
      <c r="C159">
        <v>8</v>
      </c>
      <c r="D159">
        <v>3500</v>
      </c>
      <c r="E159">
        <v>1450</v>
      </c>
      <c r="F159">
        <v>4440</v>
      </c>
      <c r="G159">
        <v>140</v>
      </c>
      <c r="H159">
        <v>75</v>
      </c>
      <c r="I159" s="11" t="s">
        <v>24</v>
      </c>
      <c r="J159" s="11" t="s">
        <v>150</v>
      </c>
    </row>
    <row r="160" spans="1:10" x14ac:dyDescent="0.3">
      <c r="A160">
        <v>158</v>
      </c>
      <c r="B160">
        <v>160</v>
      </c>
      <c r="C160">
        <v>8</v>
      </c>
      <c r="D160">
        <v>3180</v>
      </c>
      <c r="E160">
        <v>1500</v>
      </c>
      <c r="F160">
        <v>4498</v>
      </c>
      <c r="G160">
        <v>145</v>
      </c>
      <c r="H160">
        <v>75</v>
      </c>
      <c r="I160" s="11" t="s">
        <v>24</v>
      </c>
      <c r="J160" s="11" t="s">
        <v>151</v>
      </c>
    </row>
    <row r="161" spans="1:10" x14ac:dyDescent="0.3">
      <c r="A161">
        <v>159</v>
      </c>
      <c r="B161">
        <v>140</v>
      </c>
      <c r="C161">
        <v>8</v>
      </c>
      <c r="D161">
        <v>3510</v>
      </c>
      <c r="E161">
        <v>1480</v>
      </c>
      <c r="F161">
        <v>4657</v>
      </c>
      <c r="G161">
        <v>135</v>
      </c>
      <c r="H161">
        <v>75</v>
      </c>
      <c r="I161" s="11" t="s">
        <v>24</v>
      </c>
      <c r="J161" s="11" t="s">
        <v>108</v>
      </c>
    </row>
    <row r="162" spans="1:10" x14ac:dyDescent="0.3">
      <c r="A162">
        <v>160</v>
      </c>
      <c r="B162">
        <v>170</v>
      </c>
      <c r="C162">
        <v>6</v>
      </c>
      <c r="D162">
        <v>2310</v>
      </c>
      <c r="E162">
        <v>1100</v>
      </c>
      <c r="F162">
        <v>3907</v>
      </c>
      <c r="G162">
        <v>210</v>
      </c>
      <c r="H162">
        <v>75</v>
      </c>
      <c r="I162" s="11" t="s">
        <v>24</v>
      </c>
      <c r="J162" s="11" t="s">
        <v>152</v>
      </c>
    </row>
    <row r="163" spans="1:10" x14ac:dyDescent="0.3">
      <c r="A163">
        <v>161</v>
      </c>
      <c r="B163">
        <v>160</v>
      </c>
      <c r="C163">
        <v>6</v>
      </c>
      <c r="D163">
        <v>2500</v>
      </c>
      <c r="E163">
        <v>1050</v>
      </c>
      <c r="F163">
        <v>3897</v>
      </c>
      <c r="G163">
        <v>185</v>
      </c>
      <c r="H163">
        <v>75</v>
      </c>
      <c r="I163" s="11" t="s">
        <v>24</v>
      </c>
      <c r="J163" s="11" t="s">
        <v>153</v>
      </c>
    </row>
    <row r="164" spans="1:10" x14ac:dyDescent="0.3">
      <c r="A164">
        <v>162</v>
      </c>
      <c r="B164">
        <v>150</v>
      </c>
      <c r="C164">
        <v>6</v>
      </c>
      <c r="D164">
        <v>2580</v>
      </c>
      <c r="E164">
        <v>1100</v>
      </c>
      <c r="F164">
        <v>3730</v>
      </c>
      <c r="G164">
        <v>190</v>
      </c>
      <c r="H164">
        <v>75</v>
      </c>
      <c r="I164" s="11" t="s">
        <v>24</v>
      </c>
      <c r="J164" s="11" t="s">
        <v>61</v>
      </c>
    </row>
    <row r="165" spans="1:10" x14ac:dyDescent="0.3">
      <c r="A165">
        <v>163</v>
      </c>
      <c r="B165">
        <v>180</v>
      </c>
      <c r="C165">
        <v>6</v>
      </c>
      <c r="D165">
        <v>2250</v>
      </c>
      <c r="E165">
        <v>950</v>
      </c>
      <c r="F165">
        <v>3785</v>
      </c>
      <c r="G165">
        <v>190</v>
      </c>
      <c r="H165">
        <v>75</v>
      </c>
      <c r="I165" s="11" t="s">
        <v>24</v>
      </c>
      <c r="J165" s="11" t="s">
        <v>154</v>
      </c>
    </row>
    <row r="166" spans="1:10" x14ac:dyDescent="0.3">
      <c r="A166">
        <v>164</v>
      </c>
      <c r="B166">
        <v>210</v>
      </c>
      <c r="C166">
        <v>6</v>
      </c>
      <c r="D166">
        <v>2310</v>
      </c>
      <c r="E166">
        <v>1100</v>
      </c>
      <c r="F166">
        <v>3039</v>
      </c>
      <c r="G166">
        <v>150</v>
      </c>
      <c r="H166">
        <v>75</v>
      </c>
      <c r="I166" s="11" t="s">
        <v>24</v>
      </c>
      <c r="J166" s="11" t="s">
        <v>155</v>
      </c>
    </row>
    <row r="167" spans="1:10" x14ac:dyDescent="0.3">
      <c r="A167">
        <v>165</v>
      </c>
      <c r="B167">
        <v>200</v>
      </c>
      <c r="C167">
        <v>8</v>
      </c>
      <c r="D167">
        <v>2620</v>
      </c>
      <c r="E167">
        <v>1100</v>
      </c>
      <c r="F167">
        <v>3221</v>
      </c>
      <c r="G167">
        <v>135</v>
      </c>
      <c r="H167">
        <v>75</v>
      </c>
      <c r="I167" s="11" t="s">
        <v>24</v>
      </c>
      <c r="J167" s="11" t="s">
        <v>156</v>
      </c>
    </row>
    <row r="168" spans="1:10" x14ac:dyDescent="0.3">
      <c r="A168">
        <v>166</v>
      </c>
      <c r="B168">
        <v>130</v>
      </c>
      <c r="C168">
        <v>8</v>
      </c>
      <c r="D168">
        <v>3020</v>
      </c>
      <c r="E168">
        <v>1290</v>
      </c>
      <c r="F168">
        <v>3169</v>
      </c>
      <c r="G168">
        <v>120</v>
      </c>
      <c r="H168">
        <v>75</v>
      </c>
      <c r="I168" s="11" t="s">
        <v>24</v>
      </c>
      <c r="J168" s="11" t="s">
        <v>157</v>
      </c>
    </row>
    <row r="169" spans="1:10" x14ac:dyDescent="0.3">
      <c r="A169">
        <v>167</v>
      </c>
      <c r="B169">
        <v>290</v>
      </c>
      <c r="C169">
        <v>4</v>
      </c>
      <c r="D169">
        <v>970</v>
      </c>
      <c r="E169">
        <v>750</v>
      </c>
      <c r="F169">
        <v>2171</v>
      </c>
      <c r="G169">
        <v>160</v>
      </c>
      <c r="H169">
        <v>75</v>
      </c>
      <c r="I169" s="11" t="s">
        <v>39</v>
      </c>
      <c r="J169" s="11" t="s">
        <v>158</v>
      </c>
    </row>
    <row r="170" spans="1:10" x14ac:dyDescent="0.3">
      <c r="A170">
        <v>168</v>
      </c>
      <c r="B170">
        <v>230</v>
      </c>
      <c r="C170">
        <v>4</v>
      </c>
      <c r="D170">
        <v>1400</v>
      </c>
      <c r="E170">
        <v>830</v>
      </c>
      <c r="F170">
        <v>2639</v>
      </c>
      <c r="G170">
        <v>170</v>
      </c>
      <c r="H170">
        <v>75</v>
      </c>
      <c r="I170" s="11" t="s">
        <v>24</v>
      </c>
      <c r="J170" s="11" t="s">
        <v>58</v>
      </c>
    </row>
    <row r="171" spans="1:10" x14ac:dyDescent="0.3">
      <c r="A171">
        <v>169</v>
      </c>
      <c r="B171">
        <v>200</v>
      </c>
      <c r="C171">
        <v>6</v>
      </c>
      <c r="D171">
        <v>2320</v>
      </c>
      <c r="E171">
        <v>1000</v>
      </c>
      <c r="F171">
        <v>2914</v>
      </c>
      <c r="G171">
        <v>160</v>
      </c>
      <c r="H171">
        <v>75</v>
      </c>
      <c r="I171" s="11" t="s">
        <v>24</v>
      </c>
      <c r="J171" s="11" t="s">
        <v>51</v>
      </c>
    </row>
    <row r="172" spans="1:10" x14ac:dyDescent="0.3">
      <c r="A172">
        <v>170</v>
      </c>
      <c r="B172">
        <v>230</v>
      </c>
      <c r="C172">
        <v>4</v>
      </c>
      <c r="D172">
        <v>1400</v>
      </c>
      <c r="E172">
        <v>780</v>
      </c>
      <c r="F172">
        <v>2592</v>
      </c>
      <c r="G172">
        <v>185</v>
      </c>
      <c r="H172">
        <v>75</v>
      </c>
      <c r="I172" s="11" t="s">
        <v>24</v>
      </c>
      <c r="J172" s="11" t="s">
        <v>159</v>
      </c>
    </row>
    <row r="173" spans="1:10" x14ac:dyDescent="0.3">
      <c r="A173">
        <v>171</v>
      </c>
      <c r="B173">
        <v>240</v>
      </c>
      <c r="C173">
        <v>4</v>
      </c>
      <c r="D173">
        <v>1340</v>
      </c>
      <c r="E173">
        <v>960</v>
      </c>
      <c r="F173">
        <v>2702</v>
      </c>
      <c r="G173">
        <v>135</v>
      </c>
      <c r="H173">
        <v>75</v>
      </c>
      <c r="I173" s="11" t="s">
        <v>39</v>
      </c>
      <c r="J173" s="11" t="s">
        <v>57</v>
      </c>
    </row>
    <row r="174" spans="1:10" x14ac:dyDescent="0.3">
      <c r="A174">
        <v>172</v>
      </c>
      <c r="B174">
        <v>250</v>
      </c>
      <c r="C174">
        <v>4</v>
      </c>
      <c r="D174">
        <v>900</v>
      </c>
      <c r="E174">
        <v>710</v>
      </c>
      <c r="F174">
        <v>2223</v>
      </c>
      <c r="G174">
        <v>165</v>
      </c>
      <c r="H174">
        <v>75</v>
      </c>
      <c r="I174" s="11" t="s">
        <v>45</v>
      </c>
      <c r="J174" s="11" t="s">
        <v>141</v>
      </c>
    </row>
    <row r="175" spans="1:10" x14ac:dyDescent="0.3">
      <c r="A175">
        <v>173</v>
      </c>
      <c r="B175">
        <v>240</v>
      </c>
      <c r="C175">
        <v>4</v>
      </c>
      <c r="D175">
        <v>1190</v>
      </c>
      <c r="E175">
        <v>970</v>
      </c>
      <c r="F175">
        <v>2545</v>
      </c>
      <c r="G175">
        <v>170</v>
      </c>
      <c r="H175">
        <v>75</v>
      </c>
      <c r="I175" s="11" t="s">
        <v>39</v>
      </c>
      <c r="J175" s="11" t="s">
        <v>142</v>
      </c>
    </row>
    <row r="176" spans="1:10" x14ac:dyDescent="0.3">
      <c r="A176">
        <v>174</v>
      </c>
      <c r="B176">
        <v>180</v>
      </c>
      <c r="C176">
        <v>6</v>
      </c>
      <c r="D176">
        <v>1710</v>
      </c>
      <c r="E176">
        <v>970</v>
      </c>
      <c r="F176">
        <v>2984</v>
      </c>
      <c r="G176">
        <v>145</v>
      </c>
      <c r="H176">
        <v>75</v>
      </c>
      <c r="I176" s="11" t="s">
        <v>24</v>
      </c>
      <c r="J176" s="11" t="s">
        <v>58</v>
      </c>
    </row>
    <row r="177" spans="1:10" x14ac:dyDescent="0.3">
      <c r="A177">
        <v>175</v>
      </c>
      <c r="B177">
        <v>290</v>
      </c>
      <c r="C177">
        <v>4</v>
      </c>
      <c r="D177">
        <v>900</v>
      </c>
      <c r="E177">
        <v>700</v>
      </c>
      <c r="F177">
        <v>1937</v>
      </c>
      <c r="G177">
        <v>140</v>
      </c>
      <c r="H177">
        <v>75</v>
      </c>
      <c r="I177" s="11" t="s">
        <v>45</v>
      </c>
      <c r="J177" s="11" t="s">
        <v>160</v>
      </c>
    </row>
    <row r="178" spans="1:10" x14ac:dyDescent="0.3">
      <c r="A178">
        <v>176</v>
      </c>
      <c r="B178">
        <v>190</v>
      </c>
      <c r="C178">
        <v>6</v>
      </c>
      <c r="D178">
        <v>2320</v>
      </c>
      <c r="E178">
        <v>900</v>
      </c>
      <c r="F178">
        <v>3211</v>
      </c>
      <c r="G178">
        <v>170</v>
      </c>
      <c r="H178">
        <v>75</v>
      </c>
      <c r="I178" s="11" t="s">
        <v>24</v>
      </c>
      <c r="J178" s="11" t="s">
        <v>161</v>
      </c>
    </row>
    <row r="179" spans="1:10" x14ac:dyDescent="0.3">
      <c r="A179">
        <v>177</v>
      </c>
      <c r="B179">
        <v>230</v>
      </c>
      <c r="C179">
        <v>4</v>
      </c>
      <c r="D179">
        <v>1150</v>
      </c>
      <c r="E179">
        <v>950</v>
      </c>
      <c r="F179">
        <v>2694</v>
      </c>
      <c r="G179">
        <v>150</v>
      </c>
      <c r="H179">
        <v>75</v>
      </c>
      <c r="I179" s="11" t="s">
        <v>45</v>
      </c>
      <c r="J179" s="11" t="s">
        <v>128</v>
      </c>
    </row>
    <row r="180" spans="1:10" x14ac:dyDescent="0.3">
      <c r="A180">
        <v>178</v>
      </c>
      <c r="B180">
        <v>230</v>
      </c>
      <c r="C180">
        <v>4</v>
      </c>
      <c r="D180">
        <v>1200</v>
      </c>
      <c r="E180">
        <v>880</v>
      </c>
      <c r="F180">
        <v>2957</v>
      </c>
      <c r="G180">
        <v>170</v>
      </c>
      <c r="H180">
        <v>75</v>
      </c>
      <c r="I180" s="11" t="s">
        <v>45</v>
      </c>
      <c r="J180" s="11" t="s">
        <v>47</v>
      </c>
    </row>
    <row r="181" spans="1:10" x14ac:dyDescent="0.3">
      <c r="A181">
        <v>179</v>
      </c>
      <c r="B181">
        <v>220</v>
      </c>
      <c r="C181">
        <v>4</v>
      </c>
      <c r="D181">
        <v>1210</v>
      </c>
      <c r="E181">
        <v>980</v>
      </c>
      <c r="F181">
        <v>2945</v>
      </c>
      <c r="G181">
        <v>145</v>
      </c>
      <c r="H181">
        <v>75</v>
      </c>
      <c r="I181" s="11" t="s">
        <v>45</v>
      </c>
      <c r="J181" s="11" t="s">
        <v>162</v>
      </c>
    </row>
    <row r="182" spans="1:10" x14ac:dyDescent="0.3">
      <c r="A182">
        <v>180</v>
      </c>
      <c r="B182">
        <v>250</v>
      </c>
      <c r="C182">
        <v>4</v>
      </c>
      <c r="D182">
        <v>1210</v>
      </c>
      <c r="E182">
        <v>1150</v>
      </c>
      <c r="F182">
        <v>2671</v>
      </c>
      <c r="G182">
        <v>135</v>
      </c>
      <c r="H182">
        <v>75</v>
      </c>
      <c r="I182" s="11" t="s">
        <v>45</v>
      </c>
      <c r="J182" s="11" t="s">
        <v>131</v>
      </c>
    </row>
    <row r="183" spans="1:10" x14ac:dyDescent="0.3">
      <c r="A183">
        <v>181</v>
      </c>
      <c r="B183">
        <v>330</v>
      </c>
      <c r="C183">
        <v>4</v>
      </c>
      <c r="D183">
        <v>910</v>
      </c>
      <c r="E183">
        <v>530</v>
      </c>
      <c r="F183">
        <v>1795</v>
      </c>
      <c r="G183">
        <v>175</v>
      </c>
      <c r="H183">
        <v>75</v>
      </c>
      <c r="I183" s="11" t="s">
        <v>39</v>
      </c>
      <c r="J183" s="11" t="s">
        <v>163</v>
      </c>
    </row>
    <row r="184" spans="1:10" x14ac:dyDescent="0.3">
      <c r="A184">
        <v>182</v>
      </c>
      <c r="B184">
        <v>280</v>
      </c>
      <c r="C184">
        <v>4</v>
      </c>
      <c r="D184">
        <v>1070</v>
      </c>
      <c r="E184">
        <v>860</v>
      </c>
      <c r="F184">
        <v>2464</v>
      </c>
      <c r="G184">
        <v>155</v>
      </c>
      <c r="H184">
        <v>76</v>
      </c>
      <c r="I184" s="11" t="s">
        <v>45</v>
      </c>
      <c r="J184" s="11" t="s">
        <v>164</v>
      </c>
    </row>
    <row r="185" spans="1:10" x14ac:dyDescent="0.3">
      <c r="A185">
        <v>183</v>
      </c>
      <c r="B185">
        <v>250</v>
      </c>
      <c r="C185">
        <v>4</v>
      </c>
      <c r="D185">
        <v>1160</v>
      </c>
      <c r="E185">
        <v>810</v>
      </c>
      <c r="F185">
        <v>2220</v>
      </c>
      <c r="G185">
        <v>169</v>
      </c>
      <c r="H185">
        <v>76</v>
      </c>
      <c r="I185" s="11" t="s">
        <v>45</v>
      </c>
      <c r="J185" s="11" t="s">
        <v>71</v>
      </c>
    </row>
    <row r="186" spans="1:10" x14ac:dyDescent="0.3">
      <c r="A186">
        <v>184</v>
      </c>
      <c r="B186">
        <v>250</v>
      </c>
      <c r="C186">
        <v>4</v>
      </c>
      <c r="D186">
        <v>1400</v>
      </c>
      <c r="E186">
        <v>920</v>
      </c>
      <c r="F186">
        <v>2572</v>
      </c>
      <c r="G186">
        <v>149</v>
      </c>
      <c r="H186">
        <v>76</v>
      </c>
      <c r="I186" s="11" t="s">
        <v>24</v>
      </c>
      <c r="J186" s="11" t="s">
        <v>165</v>
      </c>
    </row>
    <row r="187" spans="1:10" x14ac:dyDescent="0.3">
      <c r="A187">
        <v>185</v>
      </c>
      <c r="B187">
        <v>260</v>
      </c>
      <c r="C187">
        <v>4</v>
      </c>
      <c r="D187">
        <v>980</v>
      </c>
      <c r="E187">
        <v>790</v>
      </c>
      <c r="F187">
        <v>2255</v>
      </c>
      <c r="G187">
        <v>177</v>
      </c>
      <c r="H187">
        <v>76</v>
      </c>
      <c r="I187" s="11" t="s">
        <v>24</v>
      </c>
      <c r="J187" s="11" t="s">
        <v>143</v>
      </c>
    </row>
    <row r="188" spans="1:10" x14ac:dyDescent="0.3">
      <c r="A188">
        <v>186</v>
      </c>
      <c r="B188">
        <v>270</v>
      </c>
      <c r="C188">
        <v>4</v>
      </c>
      <c r="D188">
        <v>1010</v>
      </c>
      <c r="E188">
        <v>830</v>
      </c>
      <c r="F188">
        <v>2202</v>
      </c>
      <c r="G188">
        <v>153</v>
      </c>
      <c r="H188">
        <v>76</v>
      </c>
      <c r="I188" s="11" t="s">
        <v>45</v>
      </c>
      <c r="J188" s="11" t="s">
        <v>166</v>
      </c>
    </row>
    <row r="189" spans="1:10" x14ac:dyDescent="0.3">
      <c r="A189">
        <v>187</v>
      </c>
      <c r="B189">
        <v>175</v>
      </c>
      <c r="C189">
        <v>8</v>
      </c>
      <c r="D189">
        <v>3050</v>
      </c>
      <c r="E189">
        <v>1400</v>
      </c>
      <c r="F189">
        <v>4215</v>
      </c>
      <c r="G189">
        <v>130</v>
      </c>
      <c r="H189">
        <v>76</v>
      </c>
      <c r="I189" s="11" t="s">
        <v>24</v>
      </c>
      <c r="J189" s="11" t="s">
        <v>136</v>
      </c>
    </row>
    <row r="190" spans="1:10" x14ac:dyDescent="0.3">
      <c r="A190">
        <v>188</v>
      </c>
      <c r="B190">
        <v>160</v>
      </c>
      <c r="C190">
        <v>8</v>
      </c>
      <c r="D190">
        <v>3180</v>
      </c>
      <c r="E190">
        <v>1500</v>
      </c>
      <c r="F190">
        <v>4190</v>
      </c>
      <c r="G190">
        <v>130</v>
      </c>
      <c r="H190">
        <v>76</v>
      </c>
      <c r="I190" s="11" t="s">
        <v>24</v>
      </c>
      <c r="J190" s="11" t="s">
        <v>167</v>
      </c>
    </row>
    <row r="191" spans="1:10" x14ac:dyDescent="0.3">
      <c r="A191">
        <v>189</v>
      </c>
      <c r="B191">
        <v>155</v>
      </c>
      <c r="C191">
        <v>8</v>
      </c>
      <c r="D191">
        <v>3040</v>
      </c>
      <c r="E191">
        <v>1200</v>
      </c>
      <c r="F191">
        <v>3962</v>
      </c>
      <c r="G191">
        <v>139</v>
      </c>
      <c r="H191">
        <v>76</v>
      </c>
      <c r="I191" s="11" t="s">
        <v>24</v>
      </c>
      <c r="J191" s="11" t="s">
        <v>61</v>
      </c>
    </row>
    <row r="192" spans="1:10" x14ac:dyDescent="0.3">
      <c r="A192">
        <v>190</v>
      </c>
      <c r="B192">
        <v>145</v>
      </c>
      <c r="C192">
        <v>8</v>
      </c>
      <c r="D192">
        <v>3510</v>
      </c>
      <c r="E192">
        <v>1520</v>
      </c>
      <c r="F192">
        <v>4215</v>
      </c>
      <c r="G192">
        <v>128</v>
      </c>
      <c r="H192">
        <v>76</v>
      </c>
      <c r="I192" s="11" t="s">
        <v>24</v>
      </c>
      <c r="J192" s="11" t="s">
        <v>104</v>
      </c>
    </row>
    <row r="193" spans="1:10" x14ac:dyDescent="0.3">
      <c r="A193">
        <v>191</v>
      </c>
      <c r="B193">
        <v>220</v>
      </c>
      <c r="C193">
        <v>6</v>
      </c>
      <c r="D193">
        <v>2250</v>
      </c>
      <c r="E193">
        <v>1000</v>
      </c>
      <c r="F193">
        <v>3233</v>
      </c>
      <c r="G193">
        <v>154</v>
      </c>
      <c r="H193">
        <v>76</v>
      </c>
      <c r="I193" s="11" t="s">
        <v>24</v>
      </c>
      <c r="J193" s="11" t="s">
        <v>113</v>
      </c>
    </row>
    <row r="194" spans="1:10" x14ac:dyDescent="0.3">
      <c r="A194">
        <v>192</v>
      </c>
      <c r="B194">
        <v>220</v>
      </c>
      <c r="C194">
        <v>6</v>
      </c>
      <c r="D194">
        <v>2500</v>
      </c>
      <c r="E194">
        <v>1050</v>
      </c>
      <c r="F194">
        <v>3353</v>
      </c>
      <c r="G194">
        <v>145</v>
      </c>
      <c r="H194">
        <v>76</v>
      </c>
      <c r="I194" s="11" t="s">
        <v>24</v>
      </c>
      <c r="J194" s="11" t="s">
        <v>134</v>
      </c>
    </row>
    <row r="195" spans="1:10" x14ac:dyDescent="0.3">
      <c r="A195">
        <v>193</v>
      </c>
      <c r="B195">
        <v>240</v>
      </c>
      <c r="C195">
        <v>6</v>
      </c>
      <c r="D195">
        <v>2000</v>
      </c>
      <c r="E195">
        <v>810</v>
      </c>
      <c r="F195">
        <v>3012</v>
      </c>
      <c r="G195">
        <v>176</v>
      </c>
      <c r="H195">
        <v>76</v>
      </c>
      <c r="I195" s="11" t="s">
        <v>24</v>
      </c>
      <c r="J195" s="11" t="s">
        <v>43</v>
      </c>
    </row>
    <row r="196" spans="1:10" x14ac:dyDescent="0.3">
      <c r="A196">
        <v>194</v>
      </c>
      <c r="B196">
        <v>225</v>
      </c>
      <c r="C196">
        <v>6</v>
      </c>
      <c r="D196">
        <v>2320</v>
      </c>
      <c r="E196">
        <v>900</v>
      </c>
      <c r="F196">
        <v>3085</v>
      </c>
      <c r="G196">
        <v>176</v>
      </c>
      <c r="H196">
        <v>76</v>
      </c>
      <c r="I196" s="11" t="s">
        <v>24</v>
      </c>
      <c r="J196" s="11" t="s">
        <v>42</v>
      </c>
    </row>
    <row r="197" spans="1:10" x14ac:dyDescent="0.3">
      <c r="A197">
        <v>195</v>
      </c>
      <c r="B197">
        <v>290</v>
      </c>
      <c r="C197">
        <v>4</v>
      </c>
      <c r="D197">
        <v>850</v>
      </c>
      <c r="E197">
        <v>520</v>
      </c>
      <c r="F197">
        <v>2035</v>
      </c>
      <c r="G197">
        <v>222</v>
      </c>
      <c r="H197">
        <v>76</v>
      </c>
      <c r="I197" s="11" t="s">
        <v>24</v>
      </c>
      <c r="J197" s="11" t="s">
        <v>168</v>
      </c>
    </row>
    <row r="198" spans="1:10" x14ac:dyDescent="0.3">
      <c r="A198">
        <v>196</v>
      </c>
      <c r="B198">
        <v>245</v>
      </c>
      <c r="C198">
        <v>4</v>
      </c>
      <c r="D198">
        <v>980</v>
      </c>
      <c r="E198">
        <v>600</v>
      </c>
      <c r="F198">
        <v>2164</v>
      </c>
      <c r="G198">
        <v>221</v>
      </c>
      <c r="H198">
        <v>76</v>
      </c>
      <c r="I198" s="11" t="s">
        <v>24</v>
      </c>
      <c r="J198" s="11" t="s">
        <v>169</v>
      </c>
    </row>
    <row r="199" spans="1:10" x14ac:dyDescent="0.3">
      <c r="A199">
        <v>197</v>
      </c>
      <c r="B199">
        <v>290</v>
      </c>
      <c r="C199">
        <v>4</v>
      </c>
      <c r="D199">
        <v>900</v>
      </c>
      <c r="E199">
        <v>700</v>
      </c>
      <c r="F199">
        <v>1937</v>
      </c>
      <c r="G199">
        <v>142</v>
      </c>
      <c r="H199">
        <v>76</v>
      </c>
      <c r="I199" s="11" t="s">
        <v>45</v>
      </c>
      <c r="J199" s="11" t="s">
        <v>170</v>
      </c>
    </row>
    <row r="200" spans="1:10" x14ac:dyDescent="0.3">
      <c r="A200">
        <v>198</v>
      </c>
      <c r="B200">
        <v>330</v>
      </c>
      <c r="C200">
        <v>4</v>
      </c>
      <c r="D200">
        <v>910</v>
      </c>
      <c r="E200">
        <v>530</v>
      </c>
      <c r="F200">
        <v>1795</v>
      </c>
      <c r="G200">
        <v>174</v>
      </c>
      <c r="H200">
        <v>76</v>
      </c>
      <c r="I200" s="11" t="s">
        <v>39</v>
      </c>
      <c r="J200" s="11" t="s">
        <v>145</v>
      </c>
    </row>
    <row r="201" spans="1:10" x14ac:dyDescent="0.3">
      <c r="A201">
        <v>199</v>
      </c>
      <c r="B201">
        <v>200</v>
      </c>
      <c r="C201">
        <v>6</v>
      </c>
      <c r="D201">
        <v>2250</v>
      </c>
      <c r="E201">
        <v>1000</v>
      </c>
      <c r="F201">
        <v>3651</v>
      </c>
      <c r="G201">
        <v>177</v>
      </c>
      <c r="H201">
        <v>76</v>
      </c>
      <c r="I201" s="11" t="s">
        <v>24</v>
      </c>
      <c r="J201" s="11" t="s">
        <v>171</v>
      </c>
    </row>
    <row r="202" spans="1:10" x14ac:dyDescent="0.3">
      <c r="A202">
        <v>200</v>
      </c>
      <c r="B202">
        <v>180</v>
      </c>
      <c r="C202">
        <v>6</v>
      </c>
      <c r="D202">
        <v>2500</v>
      </c>
      <c r="E202">
        <v>780</v>
      </c>
      <c r="F202">
        <v>3574</v>
      </c>
      <c r="G202">
        <v>210</v>
      </c>
      <c r="H202">
        <v>76</v>
      </c>
      <c r="I202" s="11" t="s">
        <v>24</v>
      </c>
      <c r="J202" s="11" t="s">
        <v>172</v>
      </c>
    </row>
    <row r="203" spans="1:10" x14ac:dyDescent="0.3">
      <c r="A203">
        <v>201</v>
      </c>
      <c r="B203">
        <v>185</v>
      </c>
      <c r="C203">
        <v>6</v>
      </c>
      <c r="D203">
        <v>2500</v>
      </c>
      <c r="E203">
        <v>1100</v>
      </c>
      <c r="F203">
        <v>3645</v>
      </c>
      <c r="G203">
        <v>162</v>
      </c>
      <c r="H203">
        <v>76</v>
      </c>
      <c r="I203" s="11" t="s">
        <v>24</v>
      </c>
      <c r="J203" s="11" t="s">
        <v>173</v>
      </c>
    </row>
    <row r="204" spans="1:10" x14ac:dyDescent="0.3">
      <c r="A204">
        <v>202</v>
      </c>
      <c r="B204">
        <v>175</v>
      </c>
      <c r="C204">
        <v>6</v>
      </c>
      <c r="D204">
        <v>2580</v>
      </c>
      <c r="E204">
        <v>950</v>
      </c>
      <c r="F204">
        <v>3193</v>
      </c>
      <c r="G204">
        <v>178</v>
      </c>
      <c r="H204">
        <v>76</v>
      </c>
      <c r="I204" s="11" t="s">
        <v>24</v>
      </c>
      <c r="J204" s="11" t="s">
        <v>174</v>
      </c>
    </row>
    <row r="205" spans="1:10" x14ac:dyDescent="0.3">
      <c r="A205">
        <v>203</v>
      </c>
      <c r="B205">
        <v>295</v>
      </c>
      <c r="C205">
        <v>4</v>
      </c>
      <c r="D205">
        <v>970</v>
      </c>
      <c r="E205">
        <v>710</v>
      </c>
      <c r="F205">
        <v>1825</v>
      </c>
      <c r="G205">
        <v>122</v>
      </c>
      <c r="H205">
        <v>76</v>
      </c>
      <c r="I205" s="11" t="s">
        <v>45</v>
      </c>
      <c r="J205" s="11" t="s">
        <v>160</v>
      </c>
    </row>
    <row r="206" spans="1:10" x14ac:dyDescent="0.3">
      <c r="A206">
        <v>204</v>
      </c>
      <c r="B206">
        <v>320</v>
      </c>
      <c r="C206">
        <v>4</v>
      </c>
      <c r="D206">
        <v>850</v>
      </c>
      <c r="E206">
        <v>700</v>
      </c>
      <c r="F206">
        <v>1990</v>
      </c>
      <c r="G206">
        <v>170</v>
      </c>
      <c r="H206">
        <v>76</v>
      </c>
      <c r="I206" s="11" t="s">
        <v>39</v>
      </c>
      <c r="J206" s="11" t="s">
        <v>175</v>
      </c>
    </row>
    <row r="207" spans="1:10" x14ac:dyDescent="0.3">
      <c r="A207">
        <v>205</v>
      </c>
      <c r="B207">
        <v>280</v>
      </c>
      <c r="C207">
        <v>4</v>
      </c>
      <c r="D207">
        <v>970</v>
      </c>
      <c r="E207">
        <v>750</v>
      </c>
      <c r="F207">
        <v>2155</v>
      </c>
      <c r="G207">
        <v>164</v>
      </c>
      <c r="H207">
        <v>76</v>
      </c>
      <c r="I207" s="11" t="s">
        <v>39</v>
      </c>
      <c r="J207" s="11" t="s">
        <v>158</v>
      </c>
    </row>
    <row r="208" spans="1:10" x14ac:dyDescent="0.3">
      <c r="A208">
        <v>206</v>
      </c>
      <c r="B208">
        <v>265</v>
      </c>
      <c r="C208">
        <v>4</v>
      </c>
      <c r="D208">
        <v>1400</v>
      </c>
      <c r="E208">
        <v>720</v>
      </c>
      <c r="F208">
        <v>2565</v>
      </c>
      <c r="G208">
        <v>136</v>
      </c>
      <c r="H208">
        <v>76</v>
      </c>
      <c r="I208" s="11" t="s">
        <v>24</v>
      </c>
      <c r="J208" s="11" t="s">
        <v>58</v>
      </c>
    </row>
    <row r="209" spans="1:10" x14ac:dyDescent="0.3">
      <c r="A209">
        <v>207</v>
      </c>
      <c r="B209">
        <v>200</v>
      </c>
      <c r="C209">
        <v>4</v>
      </c>
      <c r="D209">
        <v>1300</v>
      </c>
      <c r="E209">
        <v>1020</v>
      </c>
      <c r="F209">
        <v>3150</v>
      </c>
      <c r="G209">
        <v>157</v>
      </c>
      <c r="H209">
        <v>76</v>
      </c>
      <c r="I209" s="11" t="s">
        <v>45</v>
      </c>
      <c r="J209" s="11" t="s">
        <v>176</v>
      </c>
    </row>
    <row r="210" spans="1:10" x14ac:dyDescent="0.3">
      <c r="A210">
        <v>208</v>
      </c>
      <c r="B210">
        <v>130</v>
      </c>
      <c r="C210">
        <v>8</v>
      </c>
      <c r="D210">
        <v>3180</v>
      </c>
      <c r="E210">
        <v>1500</v>
      </c>
      <c r="F210">
        <v>3940</v>
      </c>
      <c r="G210">
        <v>132</v>
      </c>
      <c r="H210">
        <v>76</v>
      </c>
      <c r="I210" s="11" t="s">
        <v>24</v>
      </c>
      <c r="J210" s="11" t="s">
        <v>177</v>
      </c>
    </row>
    <row r="211" spans="1:10" x14ac:dyDescent="0.3">
      <c r="A211">
        <v>209</v>
      </c>
      <c r="B211">
        <v>190</v>
      </c>
      <c r="C211">
        <v>4</v>
      </c>
      <c r="D211">
        <v>1200</v>
      </c>
      <c r="E211">
        <v>880</v>
      </c>
      <c r="F211">
        <v>3270</v>
      </c>
      <c r="G211">
        <v>219</v>
      </c>
      <c r="H211">
        <v>76</v>
      </c>
      <c r="I211" s="11" t="s">
        <v>45</v>
      </c>
      <c r="J211" s="11" t="s">
        <v>47</v>
      </c>
    </row>
    <row r="212" spans="1:10" x14ac:dyDescent="0.3">
      <c r="A212">
        <v>210</v>
      </c>
      <c r="B212">
        <v>190</v>
      </c>
      <c r="C212">
        <v>6</v>
      </c>
      <c r="D212">
        <v>1560</v>
      </c>
      <c r="E212">
        <v>1080</v>
      </c>
      <c r="F212">
        <v>2930</v>
      </c>
      <c r="G212">
        <v>155</v>
      </c>
      <c r="H212">
        <v>76</v>
      </c>
      <c r="I212" s="11" t="s">
        <v>39</v>
      </c>
      <c r="J212" s="11" t="s">
        <v>132</v>
      </c>
    </row>
    <row r="213" spans="1:10" x14ac:dyDescent="0.3">
      <c r="A213">
        <v>211</v>
      </c>
      <c r="B213">
        <v>165</v>
      </c>
      <c r="C213">
        <v>6</v>
      </c>
      <c r="D213">
        <v>1680</v>
      </c>
      <c r="E213">
        <v>1200</v>
      </c>
      <c r="F213">
        <v>3820</v>
      </c>
      <c r="G213">
        <v>167</v>
      </c>
      <c r="H213">
        <v>76</v>
      </c>
      <c r="I213" s="11" t="s">
        <v>45</v>
      </c>
      <c r="J213" s="11" t="s">
        <v>178</v>
      </c>
    </row>
    <row r="214" spans="1:10" x14ac:dyDescent="0.3">
      <c r="A214">
        <v>212</v>
      </c>
      <c r="B214">
        <v>165</v>
      </c>
      <c r="C214">
        <v>8</v>
      </c>
      <c r="D214">
        <v>3500</v>
      </c>
      <c r="E214">
        <v>1800</v>
      </c>
      <c r="F214">
        <v>4380</v>
      </c>
      <c r="G214">
        <v>121</v>
      </c>
      <c r="H214">
        <v>76</v>
      </c>
      <c r="I214" s="11" t="s">
        <v>24</v>
      </c>
      <c r="J214" s="11" t="s">
        <v>179</v>
      </c>
    </row>
    <row r="215" spans="1:10" x14ac:dyDescent="0.3">
      <c r="A215">
        <v>213</v>
      </c>
      <c r="B215">
        <v>130</v>
      </c>
      <c r="C215">
        <v>8</v>
      </c>
      <c r="D215">
        <v>3500</v>
      </c>
      <c r="E215">
        <v>1450</v>
      </c>
      <c r="F215">
        <v>4055</v>
      </c>
      <c r="G215">
        <v>120</v>
      </c>
      <c r="H215">
        <v>76</v>
      </c>
      <c r="I215" s="11" t="s">
        <v>24</v>
      </c>
      <c r="J215" s="11" t="s">
        <v>180</v>
      </c>
    </row>
    <row r="216" spans="1:10" x14ac:dyDescent="0.3">
      <c r="A216">
        <v>214</v>
      </c>
      <c r="B216">
        <v>130</v>
      </c>
      <c r="C216">
        <v>8</v>
      </c>
      <c r="D216">
        <v>3020</v>
      </c>
      <c r="E216">
        <v>1300</v>
      </c>
      <c r="F216">
        <v>3870</v>
      </c>
      <c r="G216">
        <v>150</v>
      </c>
      <c r="H216">
        <v>76</v>
      </c>
      <c r="I216" s="11" t="s">
        <v>24</v>
      </c>
      <c r="J216" s="11" t="s">
        <v>181</v>
      </c>
    </row>
    <row r="217" spans="1:10" x14ac:dyDescent="0.3">
      <c r="A217">
        <v>215</v>
      </c>
      <c r="B217">
        <v>130</v>
      </c>
      <c r="C217">
        <v>8</v>
      </c>
      <c r="D217">
        <v>3180</v>
      </c>
      <c r="E217">
        <v>1500</v>
      </c>
      <c r="F217">
        <v>3755</v>
      </c>
      <c r="G217">
        <v>140</v>
      </c>
      <c r="H217">
        <v>76</v>
      </c>
      <c r="I217" s="11" t="s">
        <v>24</v>
      </c>
      <c r="J217" s="11" t="s">
        <v>182</v>
      </c>
    </row>
    <row r="218" spans="1:10" x14ac:dyDescent="0.3">
      <c r="A218">
        <v>216</v>
      </c>
      <c r="B218">
        <v>315</v>
      </c>
      <c r="C218">
        <v>4</v>
      </c>
      <c r="D218">
        <v>980</v>
      </c>
      <c r="E218">
        <v>680</v>
      </c>
      <c r="F218">
        <v>2045</v>
      </c>
      <c r="G218">
        <v>185</v>
      </c>
      <c r="H218">
        <v>77</v>
      </c>
      <c r="I218" s="11" t="s">
        <v>39</v>
      </c>
      <c r="J218" s="11" t="s">
        <v>183</v>
      </c>
    </row>
    <row r="219" spans="1:10" x14ac:dyDescent="0.3">
      <c r="A219">
        <v>217</v>
      </c>
      <c r="B219">
        <v>300</v>
      </c>
      <c r="C219">
        <v>4</v>
      </c>
      <c r="D219">
        <v>1110</v>
      </c>
      <c r="E219">
        <v>800</v>
      </c>
      <c r="F219">
        <v>2155</v>
      </c>
      <c r="G219">
        <v>148</v>
      </c>
      <c r="H219">
        <v>77</v>
      </c>
      <c r="I219" s="11" t="s">
        <v>24</v>
      </c>
      <c r="J219" s="11" t="s">
        <v>184</v>
      </c>
    </row>
    <row r="220" spans="1:10" x14ac:dyDescent="0.3">
      <c r="A220">
        <v>218</v>
      </c>
      <c r="B220">
        <v>360</v>
      </c>
      <c r="C220">
        <v>4</v>
      </c>
      <c r="D220">
        <v>790</v>
      </c>
      <c r="E220">
        <v>580</v>
      </c>
      <c r="F220">
        <v>1825</v>
      </c>
      <c r="G220">
        <v>186</v>
      </c>
      <c r="H220">
        <v>77</v>
      </c>
      <c r="I220" s="11" t="s">
        <v>45</v>
      </c>
      <c r="J220" s="11" t="s">
        <v>185</v>
      </c>
    </row>
    <row r="221" spans="1:10" x14ac:dyDescent="0.3">
      <c r="A221">
        <v>219</v>
      </c>
      <c r="B221">
        <v>255</v>
      </c>
      <c r="C221">
        <v>4</v>
      </c>
      <c r="D221">
        <v>1220</v>
      </c>
      <c r="E221">
        <v>960</v>
      </c>
      <c r="F221">
        <v>2300</v>
      </c>
      <c r="G221">
        <v>155</v>
      </c>
      <c r="H221">
        <v>77</v>
      </c>
      <c r="I221" s="11" t="s">
        <v>24</v>
      </c>
      <c r="J221" s="11" t="s">
        <v>186</v>
      </c>
    </row>
    <row r="222" spans="1:10" x14ac:dyDescent="0.3">
      <c r="A222">
        <v>220</v>
      </c>
      <c r="B222">
        <v>335</v>
      </c>
      <c r="C222">
        <v>4</v>
      </c>
      <c r="D222">
        <v>850</v>
      </c>
      <c r="E222">
        <v>700</v>
      </c>
      <c r="F222">
        <v>1945</v>
      </c>
      <c r="G222">
        <v>168</v>
      </c>
      <c r="H222">
        <v>77</v>
      </c>
      <c r="I222" s="11" t="s">
        <v>39</v>
      </c>
      <c r="J222" s="11" t="s">
        <v>187</v>
      </c>
    </row>
    <row r="223" spans="1:10" x14ac:dyDescent="0.3">
      <c r="A223">
        <v>221</v>
      </c>
      <c r="B223">
        <v>175</v>
      </c>
      <c r="C223">
        <v>8</v>
      </c>
      <c r="D223">
        <v>3050</v>
      </c>
      <c r="E223">
        <v>1450</v>
      </c>
      <c r="F223">
        <v>3880</v>
      </c>
      <c r="G223">
        <v>125</v>
      </c>
      <c r="H223">
        <v>77</v>
      </c>
      <c r="I223" s="11" t="s">
        <v>24</v>
      </c>
      <c r="J223" s="11" t="s">
        <v>107</v>
      </c>
    </row>
    <row r="224" spans="1:10" x14ac:dyDescent="0.3">
      <c r="A224">
        <v>222</v>
      </c>
      <c r="B224">
        <v>170</v>
      </c>
      <c r="C224">
        <v>8</v>
      </c>
      <c r="D224">
        <v>2600</v>
      </c>
      <c r="E224">
        <v>1100</v>
      </c>
      <c r="F224">
        <v>4060</v>
      </c>
      <c r="G224">
        <v>190</v>
      </c>
      <c r="H224">
        <v>77</v>
      </c>
      <c r="I224" s="11" t="s">
        <v>24</v>
      </c>
      <c r="J224" s="11" t="s">
        <v>188</v>
      </c>
    </row>
    <row r="225" spans="1:10" x14ac:dyDescent="0.3">
      <c r="A225">
        <v>223</v>
      </c>
      <c r="B225">
        <v>155</v>
      </c>
      <c r="C225">
        <v>8</v>
      </c>
      <c r="D225">
        <v>3180</v>
      </c>
      <c r="E225">
        <v>1450</v>
      </c>
      <c r="F225">
        <v>4140</v>
      </c>
      <c r="G225">
        <v>137</v>
      </c>
      <c r="H225">
        <v>77</v>
      </c>
      <c r="I225" s="11" t="s">
        <v>24</v>
      </c>
      <c r="J225" s="11" t="s">
        <v>189</v>
      </c>
    </row>
    <row r="226" spans="1:10" x14ac:dyDescent="0.3">
      <c r="A226">
        <v>224</v>
      </c>
      <c r="B226">
        <v>150</v>
      </c>
      <c r="C226">
        <v>8</v>
      </c>
      <c r="D226">
        <v>3020</v>
      </c>
      <c r="E226">
        <v>1300</v>
      </c>
      <c r="F226">
        <v>4295</v>
      </c>
      <c r="G226">
        <v>149</v>
      </c>
      <c r="H226">
        <v>77</v>
      </c>
      <c r="I226" s="11" t="s">
        <v>24</v>
      </c>
      <c r="J226" s="11" t="s">
        <v>190</v>
      </c>
    </row>
    <row r="227" spans="1:10" x14ac:dyDescent="0.3">
      <c r="A227">
        <v>225</v>
      </c>
      <c r="B227">
        <v>175</v>
      </c>
      <c r="C227">
        <v>6</v>
      </c>
      <c r="D227">
        <v>2500</v>
      </c>
      <c r="E227">
        <v>1100</v>
      </c>
      <c r="F227">
        <v>3520</v>
      </c>
      <c r="G227">
        <v>164</v>
      </c>
      <c r="H227">
        <v>77</v>
      </c>
      <c r="I227" s="11" t="s">
        <v>24</v>
      </c>
      <c r="J227" s="11" t="s">
        <v>191</v>
      </c>
    </row>
    <row r="228" spans="1:10" x14ac:dyDescent="0.3">
      <c r="A228">
        <v>226</v>
      </c>
      <c r="B228">
        <v>205</v>
      </c>
      <c r="C228">
        <v>6</v>
      </c>
      <c r="D228">
        <v>2310</v>
      </c>
      <c r="E228">
        <v>1050</v>
      </c>
      <c r="F228">
        <v>3425</v>
      </c>
      <c r="G228">
        <v>169</v>
      </c>
      <c r="H228">
        <v>77</v>
      </c>
      <c r="I228" s="11" t="s">
        <v>24</v>
      </c>
      <c r="J228" s="11" t="s">
        <v>192</v>
      </c>
    </row>
    <row r="229" spans="1:10" x14ac:dyDescent="0.3">
      <c r="A229">
        <v>227</v>
      </c>
      <c r="B229">
        <v>190</v>
      </c>
      <c r="C229">
        <v>6</v>
      </c>
      <c r="D229">
        <v>2250</v>
      </c>
      <c r="E229">
        <v>1000</v>
      </c>
      <c r="F229">
        <v>3630</v>
      </c>
      <c r="G229">
        <v>177</v>
      </c>
      <c r="H229">
        <v>77</v>
      </c>
      <c r="I229" s="11" t="s">
        <v>24</v>
      </c>
      <c r="J229" s="11" t="s">
        <v>193</v>
      </c>
    </row>
    <row r="230" spans="1:10" x14ac:dyDescent="0.3">
      <c r="A230">
        <v>228</v>
      </c>
      <c r="B230">
        <v>185</v>
      </c>
      <c r="C230">
        <v>6</v>
      </c>
      <c r="D230">
        <v>2500</v>
      </c>
      <c r="E230">
        <v>980</v>
      </c>
      <c r="F230">
        <v>3525</v>
      </c>
      <c r="G230">
        <v>190</v>
      </c>
      <c r="H230">
        <v>77</v>
      </c>
      <c r="I230" s="11" t="s">
        <v>24</v>
      </c>
      <c r="J230" s="11" t="s">
        <v>194</v>
      </c>
    </row>
    <row r="231" spans="1:10" x14ac:dyDescent="0.3">
      <c r="A231">
        <v>229</v>
      </c>
      <c r="B231">
        <v>160</v>
      </c>
      <c r="C231">
        <v>8</v>
      </c>
      <c r="D231">
        <v>4000</v>
      </c>
      <c r="E231">
        <v>1800</v>
      </c>
      <c r="F231">
        <v>4220</v>
      </c>
      <c r="G231">
        <v>111</v>
      </c>
      <c r="H231">
        <v>77</v>
      </c>
      <c r="I231" s="11" t="s">
        <v>24</v>
      </c>
      <c r="J231" s="11" t="s">
        <v>195</v>
      </c>
    </row>
    <row r="232" spans="1:10" x14ac:dyDescent="0.3">
      <c r="A232">
        <v>230</v>
      </c>
      <c r="B232">
        <v>155</v>
      </c>
      <c r="C232">
        <v>8</v>
      </c>
      <c r="D232">
        <v>3500</v>
      </c>
      <c r="E232">
        <v>1700</v>
      </c>
      <c r="F232">
        <v>4165</v>
      </c>
      <c r="G232">
        <v>114</v>
      </c>
      <c r="H232">
        <v>77</v>
      </c>
      <c r="I232" s="11" t="s">
        <v>24</v>
      </c>
      <c r="J232" s="11" t="s">
        <v>196</v>
      </c>
    </row>
    <row r="233" spans="1:10" x14ac:dyDescent="0.3">
      <c r="A233">
        <v>231</v>
      </c>
      <c r="B233">
        <v>155</v>
      </c>
      <c r="C233">
        <v>8</v>
      </c>
      <c r="D233">
        <v>4000</v>
      </c>
      <c r="E233">
        <v>1900</v>
      </c>
      <c r="F233">
        <v>4325</v>
      </c>
      <c r="G233">
        <v>122</v>
      </c>
      <c r="H233">
        <v>77</v>
      </c>
      <c r="I233" s="11" t="s">
        <v>24</v>
      </c>
      <c r="J233" s="11" t="s">
        <v>197</v>
      </c>
    </row>
    <row r="234" spans="1:10" x14ac:dyDescent="0.3">
      <c r="A234">
        <v>232</v>
      </c>
      <c r="B234">
        <v>160</v>
      </c>
      <c r="C234">
        <v>8</v>
      </c>
      <c r="D234">
        <v>3510</v>
      </c>
      <c r="E234">
        <v>1490</v>
      </c>
      <c r="F234">
        <v>4335</v>
      </c>
      <c r="G234">
        <v>145</v>
      </c>
      <c r="H234">
        <v>77</v>
      </c>
      <c r="I234" s="11" t="s">
        <v>24</v>
      </c>
      <c r="J234" s="11" t="s">
        <v>198</v>
      </c>
    </row>
    <row r="235" spans="1:10" x14ac:dyDescent="0.3">
      <c r="A235">
        <v>233</v>
      </c>
      <c r="B235">
        <v>290</v>
      </c>
      <c r="C235">
        <v>4</v>
      </c>
      <c r="D235">
        <v>970</v>
      </c>
      <c r="E235">
        <v>780</v>
      </c>
      <c r="F235">
        <v>1940</v>
      </c>
      <c r="G235">
        <v>145</v>
      </c>
      <c r="H235">
        <v>77</v>
      </c>
      <c r="I235" s="11" t="s">
        <v>45</v>
      </c>
      <c r="J235" s="11" t="s">
        <v>199</v>
      </c>
    </row>
    <row r="236" spans="1:10" x14ac:dyDescent="0.3">
      <c r="A236">
        <v>234</v>
      </c>
      <c r="B236">
        <v>245</v>
      </c>
      <c r="C236">
        <v>4</v>
      </c>
      <c r="D236">
        <v>1510</v>
      </c>
      <c r="E236">
        <v>880</v>
      </c>
      <c r="F236">
        <v>2740</v>
      </c>
      <c r="G236">
        <v>160</v>
      </c>
      <c r="H236">
        <v>77</v>
      </c>
      <c r="I236" s="11" t="s">
        <v>24</v>
      </c>
      <c r="J236" s="11" t="s">
        <v>200</v>
      </c>
    </row>
    <row r="237" spans="1:10" x14ac:dyDescent="0.3">
      <c r="A237">
        <v>235</v>
      </c>
      <c r="B237">
        <v>260</v>
      </c>
      <c r="C237">
        <v>4</v>
      </c>
      <c r="D237">
        <v>970</v>
      </c>
      <c r="E237">
        <v>750</v>
      </c>
      <c r="F237">
        <v>2265</v>
      </c>
      <c r="G237">
        <v>182</v>
      </c>
      <c r="H237">
        <v>77</v>
      </c>
      <c r="I237" s="11" t="s">
        <v>39</v>
      </c>
      <c r="J237" s="11" t="s">
        <v>201</v>
      </c>
    </row>
    <row r="238" spans="1:10" x14ac:dyDescent="0.3">
      <c r="A238">
        <v>236</v>
      </c>
      <c r="B238">
        <v>255</v>
      </c>
      <c r="C238">
        <v>4</v>
      </c>
      <c r="D238">
        <v>1400</v>
      </c>
      <c r="E238">
        <v>890</v>
      </c>
      <c r="F238">
        <v>2755</v>
      </c>
      <c r="G238">
        <v>158</v>
      </c>
      <c r="H238">
        <v>77</v>
      </c>
      <c r="I238" s="11" t="s">
        <v>24</v>
      </c>
      <c r="J238" s="11" t="s">
        <v>202</v>
      </c>
    </row>
    <row r="239" spans="1:10" x14ac:dyDescent="0.3">
      <c r="A239">
        <v>237</v>
      </c>
      <c r="B239">
        <v>305</v>
      </c>
      <c r="C239">
        <v>4</v>
      </c>
      <c r="D239">
        <v>980</v>
      </c>
      <c r="E239">
        <v>630</v>
      </c>
      <c r="F239">
        <v>2051</v>
      </c>
      <c r="G239">
        <v>170</v>
      </c>
      <c r="H239">
        <v>77</v>
      </c>
      <c r="I239" s="11" t="s">
        <v>24</v>
      </c>
      <c r="J239" s="11" t="s">
        <v>168</v>
      </c>
    </row>
    <row r="240" spans="1:10" x14ac:dyDescent="0.3">
      <c r="A240">
        <v>238</v>
      </c>
      <c r="B240">
        <v>335</v>
      </c>
      <c r="C240">
        <v>4</v>
      </c>
      <c r="D240">
        <v>980</v>
      </c>
      <c r="E240">
        <v>830</v>
      </c>
      <c r="F240">
        <v>2075</v>
      </c>
      <c r="G240">
        <v>159</v>
      </c>
      <c r="H240">
        <v>77</v>
      </c>
      <c r="I240" s="11" t="s">
        <v>24</v>
      </c>
      <c r="J240" s="11" t="s">
        <v>203</v>
      </c>
    </row>
    <row r="241" spans="1:10" x14ac:dyDescent="0.3">
      <c r="A241">
        <v>239</v>
      </c>
      <c r="B241">
        <v>300</v>
      </c>
      <c r="C241">
        <v>4</v>
      </c>
      <c r="D241">
        <v>970</v>
      </c>
      <c r="E241">
        <v>670</v>
      </c>
      <c r="F241">
        <v>1985</v>
      </c>
      <c r="G241">
        <v>164</v>
      </c>
      <c r="H241">
        <v>77</v>
      </c>
      <c r="I241" s="11" t="s">
        <v>39</v>
      </c>
      <c r="J241" s="11" t="s">
        <v>204</v>
      </c>
    </row>
    <row r="242" spans="1:10" x14ac:dyDescent="0.3">
      <c r="A242">
        <v>240</v>
      </c>
      <c r="B242">
        <v>305</v>
      </c>
      <c r="C242">
        <v>4</v>
      </c>
      <c r="D242">
        <v>970</v>
      </c>
      <c r="E242">
        <v>780</v>
      </c>
      <c r="F242">
        <v>2190</v>
      </c>
      <c r="G242">
        <v>141</v>
      </c>
      <c r="H242">
        <v>77</v>
      </c>
      <c r="I242" s="11" t="s">
        <v>45</v>
      </c>
      <c r="J242" s="11" t="s">
        <v>141</v>
      </c>
    </row>
    <row r="243" spans="1:10" x14ac:dyDescent="0.3">
      <c r="A243">
        <v>241</v>
      </c>
      <c r="B243">
        <v>220</v>
      </c>
      <c r="C243">
        <v>6</v>
      </c>
      <c r="D243">
        <v>1460</v>
      </c>
      <c r="E243">
        <v>970</v>
      </c>
      <c r="F243">
        <v>2815</v>
      </c>
      <c r="G243">
        <v>145</v>
      </c>
      <c r="H243">
        <v>77</v>
      </c>
      <c r="I243" s="11" t="s">
        <v>39</v>
      </c>
      <c r="J243" s="11" t="s">
        <v>205</v>
      </c>
    </row>
    <row r="244" spans="1:10" x14ac:dyDescent="0.3">
      <c r="A244">
        <v>242</v>
      </c>
      <c r="B244">
        <v>215</v>
      </c>
      <c r="C244">
        <v>4</v>
      </c>
      <c r="D244">
        <v>1210</v>
      </c>
      <c r="E244">
        <v>1100</v>
      </c>
      <c r="F244">
        <v>2600</v>
      </c>
      <c r="G244">
        <v>128</v>
      </c>
      <c r="H244">
        <v>77</v>
      </c>
      <c r="I244" s="11" t="s">
        <v>45</v>
      </c>
      <c r="J244" s="11" t="s">
        <v>206</v>
      </c>
    </row>
    <row r="245" spans="1:10" x14ac:dyDescent="0.3">
      <c r="A245">
        <v>243</v>
      </c>
      <c r="B245">
        <v>215</v>
      </c>
      <c r="C245">
        <v>3</v>
      </c>
      <c r="D245">
        <v>800</v>
      </c>
      <c r="E245">
        <v>1100</v>
      </c>
      <c r="F245">
        <v>2720</v>
      </c>
      <c r="G245">
        <v>135</v>
      </c>
      <c r="H245">
        <v>77</v>
      </c>
      <c r="I245" s="11" t="s">
        <v>39</v>
      </c>
      <c r="J245" s="11" t="s">
        <v>207</v>
      </c>
    </row>
    <row r="246" spans="1:10" x14ac:dyDescent="0.3">
      <c r="A246">
        <v>244</v>
      </c>
      <c r="B246">
        <v>431</v>
      </c>
      <c r="C246">
        <v>4</v>
      </c>
      <c r="D246">
        <v>900</v>
      </c>
      <c r="E246">
        <v>480</v>
      </c>
      <c r="F246">
        <v>1985</v>
      </c>
      <c r="G246">
        <v>215</v>
      </c>
      <c r="H246">
        <v>78</v>
      </c>
      <c r="I246" s="11" t="s">
        <v>45</v>
      </c>
      <c r="J246" s="11" t="s">
        <v>208</v>
      </c>
    </row>
    <row r="247" spans="1:10" x14ac:dyDescent="0.3">
      <c r="A247">
        <v>245</v>
      </c>
      <c r="B247">
        <v>361</v>
      </c>
      <c r="C247">
        <v>4</v>
      </c>
      <c r="D247">
        <v>980</v>
      </c>
      <c r="E247">
        <v>660</v>
      </c>
      <c r="F247">
        <v>1800</v>
      </c>
      <c r="G247">
        <v>144</v>
      </c>
      <c r="H247">
        <v>78</v>
      </c>
      <c r="I247" s="11" t="s">
        <v>24</v>
      </c>
      <c r="J247" s="11" t="s">
        <v>209</v>
      </c>
    </row>
    <row r="248" spans="1:10" x14ac:dyDescent="0.3">
      <c r="A248">
        <v>246</v>
      </c>
      <c r="B248">
        <v>328</v>
      </c>
      <c r="C248">
        <v>4</v>
      </c>
      <c r="D248">
        <v>780</v>
      </c>
      <c r="E248">
        <v>520</v>
      </c>
      <c r="F248">
        <v>1985</v>
      </c>
      <c r="G248">
        <v>194</v>
      </c>
      <c r="H248">
        <v>78</v>
      </c>
      <c r="I248" s="11" t="s">
        <v>39</v>
      </c>
      <c r="J248" s="11" t="s">
        <v>210</v>
      </c>
    </row>
    <row r="249" spans="1:10" x14ac:dyDescent="0.3">
      <c r="A249">
        <v>247</v>
      </c>
      <c r="B249">
        <v>394</v>
      </c>
      <c r="C249">
        <v>4</v>
      </c>
      <c r="D249">
        <v>850</v>
      </c>
      <c r="E249">
        <v>700</v>
      </c>
      <c r="F249">
        <v>2070</v>
      </c>
      <c r="G249">
        <v>186</v>
      </c>
      <c r="H249">
        <v>78</v>
      </c>
      <c r="I249" s="11" t="s">
        <v>39</v>
      </c>
      <c r="J249" s="11" t="s">
        <v>211</v>
      </c>
    </row>
    <row r="250" spans="1:10" x14ac:dyDescent="0.3">
      <c r="A250">
        <v>248</v>
      </c>
      <c r="B250">
        <v>361</v>
      </c>
      <c r="C250">
        <v>4</v>
      </c>
      <c r="D250">
        <v>910</v>
      </c>
      <c r="E250">
        <v>600</v>
      </c>
      <c r="F250">
        <v>1800</v>
      </c>
      <c r="G250">
        <v>164</v>
      </c>
      <c r="H250">
        <v>78</v>
      </c>
      <c r="I250" s="11" t="s">
        <v>39</v>
      </c>
      <c r="J250" s="11" t="s">
        <v>163</v>
      </c>
    </row>
    <row r="251" spans="1:10" x14ac:dyDescent="0.3">
      <c r="A251">
        <v>249</v>
      </c>
      <c r="B251">
        <v>199</v>
      </c>
      <c r="C251">
        <v>8</v>
      </c>
      <c r="D251">
        <v>2600</v>
      </c>
      <c r="E251">
        <v>1100</v>
      </c>
      <c r="F251">
        <v>3365</v>
      </c>
      <c r="G251">
        <v>155</v>
      </c>
      <c r="H251">
        <v>78</v>
      </c>
      <c r="I251" s="11" t="s">
        <v>24</v>
      </c>
      <c r="J251" s="11" t="s">
        <v>212</v>
      </c>
    </row>
    <row r="252" spans="1:10" x14ac:dyDescent="0.3">
      <c r="A252">
        <v>250</v>
      </c>
      <c r="B252">
        <v>194</v>
      </c>
      <c r="C252">
        <v>8</v>
      </c>
      <c r="D252">
        <v>3180</v>
      </c>
      <c r="E252">
        <v>1400</v>
      </c>
      <c r="F252">
        <v>3735</v>
      </c>
      <c r="G252">
        <v>132</v>
      </c>
      <c r="H252">
        <v>78</v>
      </c>
      <c r="I252" s="11" t="s">
        <v>24</v>
      </c>
      <c r="J252" s="11" t="s">
        <v>213</v>
      </c>
    </row>
    <row r="253" spans="1:10" x14ac:dyDescent="0.3">
      <c r="A253">
        <v>251</v>
      </c>
      <c r="B253">
        <v>202</v>
      </c>
      <c r="C253">
        <v>8</v>
      </c>
      <c r="D253">
        <v>3020</v>
      </c>
      <c r="E253">
        <v>1390</v>
      </c>
      <c r="F253">
        <v>3570</v>
      </c>
      <c r="G253">
        <v>128</v>
      </c>
      <c r="H253">
        <v>78</v>
      </c>
      <c r="I253" s="11" t="s">
        <v>24</v>
      </c>
      <c r="J253" s="11" t="s">
        <v>214</v>
      </c>
    </row>
    <row r="254" spans="1:10" x14ac:dyDescent="0.3">
      <c r="A254">
        <v>252</v>
      </c>
      <c r="B254">
        <v>192</v>
      </c>
      <c r="C254">
        <v>6</v>
      </c>
      <c r="D254">
        <v>2310</v>
      </c>
      <c r="E254">
        <v>1050</v>
      </c>
      <c r="F254">
        <v>3535</v>
      </c>
      <c r="G254">
        <v>192</v>
      </c>
      <c r="H254">
        <v>78</v>
      </c>
      <c r="I254" s="11" t="s">
        <v>24</v>
      </c>
      <c r="J254" s="11" t="s">
        <v>215</v>
      </c>
    </row>
    <row r="255" spans="1:10" x14ac:dyDescent="0.3">
      <c r="A255">
        <v>253</v>
      </c>
      <c r="B255">
        <v>205</v>
      </c>
      <c r="C255">
        <v>6</v>
      </c>
      <c r="D255">
        <v>2000</v>
      </c>
      <c r="E255">
        <v>950</v>
      </c>
      <c r="F255">
        <v>3155</v>
      </c>
      <c r="G255">
        <v>182</v>
      </c>
      <c r="H255">
        <v>78</v>
      </c>
      <c r="I255" s="11" t="s">
        <v>24</v>
      </c>
      <c r="J255" s="11" t="s">
        <v>103</v>
      </c>
    </row>
    <row r="256" spans="1:10" x14ac:dyDescent="0.3">
      <c r="A256">
        <v>254</v>
      </c>
      <c r="B256">
        <v>202</v>
      </c>
      <c r="C256">
        <v>6</v>
      </c>
      <c r="D256">
        <v>2000</v>
      </c>
      <c r="E256">
        <v>850</v>
      </c>
      <c r="F256">
        <v>2965</v>
      </c>
      <c r="G256">
        <v>158</v>
      </c>
      <c r="H256">
        <v>78</v>
      </c>
      <c r="I256" s="11" t="s">
        <v>24</v>
      </c>
      <c r="J256" s="11" t="s">
        <v>216</v>
      </c>
    </row>
    <row r="257" spans="1:10" x14ac:dyDescent="0.3">
      <c r="A257">
        <v>255</v>
      </c>
      <c r="B257">
        <v>251</v>
      </c>
      <c r="C257">
        <v>4</v>
      </c>
      <c r="D257">
        <v>1400</v>
      </c>
      <c r="E257">
        <v>880</v>
      </c>
      <c r="F257">
        <v>2720</v>
      </c>
      <c r="G257">
        <v>154</v>
      </c>
      <c r="H257">
        <v>78</v>
      </c>
      <c r="I257" s="11" t="s">
        <v>24</v>
      </c>
      <c r="J257" s="11" t="s">
        <v>217</v>
      </c>
    </row>
    <row r="258" spans="1:10" x14ac:dyDescent="0.3">
      <c r="A258">
        <v>256</v>
      </c>
      <c r="B258">
        <v>205</v>
      </c>
      <c r="C258">
        <v>6</v>
      </c>
      <c r="D258">
        <v>2250</v>
      </c>
      <c r="E258">
        <v>1000</v>
      </c>
      <c r="F258">
        <v>3430</v>
      </c>
      <c r="G258">
        <v>172</v>
      </c>
      <c r="H258">
        <v>78</v>
      </c>
      <c r="I258" s="11" t="s">
        <v>24</v>
      </c>
      <c r="J258" s="11" t="s">
        <v>218</v>
      </c>
    </row>
    <row r="259" spans="1:10" x14ac:dyDescent="0.3">
      <c r="A259">
        <v>257</v>
      </c>
      <c r="B259">
        <v>194</v>
      </c>
      <c r="C259">
        <v>6</v>
      </c>
      <c r="D259">
        <v>2320</v>
      </c>
      <c r="E259">
        <v>900</v>
      </c>
      <c r="F259">
        <v>3210</v>
      </c>
      <c r="G259">
        <v>172</v>
      </c>
      <c r="H259">
        <v>78</v>
      </c>
      <c r="I259" s="11" t="s">
        <v>24</v>
      </c>
      <c r="J259" s="11" t="s">
        <v>219</v>
      </c>
    </row>
    <row r="260" spans="1:10" x14ac:dyDescent="0.3">
      <c r="A260">
        <v>258</v>
      </c>
      <c r="B260">
        <v>206</v>
      </c>
      <c r="C260">
        <v>6</v>
      </c>
      <c r="D260">
        <v>2310</v>
      </c>
      <c r="E260">
        <v>1050</v>
      </c>
      <c r="F260">
        <v>3380</v>
      </c>
      <c r="G260">
        <v>158</v>
      </c>
      <c r="H260">
        <v>78</v>
      </c>
      <c r="I260" s="11" t="s">
        <v>24</v>
      </c>
      <c r="J260" s="11" t="s">
        <v>220</v>
      </c>
    </row>
    <row r="261" spans="1:10" x14ac:dyDescent="0.3">
      <c r="A261">
        <v>259</v>
      </c>
      <c r="B261">
        <v>208</v>
      </c>
      <c r="C261">
        <v>6</v>
      </c>
      <c r="D261">
        <v>2000</v>
      </c>
      <c r="E261">
        <v>850</v>
      </c>
      <c r="F261">
        <v>3070</v>
      </c>
      <c r="G261">
        <v>167</v>
      </c>
      <c r="H261">
        <v>78</v>
      </c>
      <c r="I261" s="11" t="s">
        <v>24</v>
      </c>
      <c r="J261" s="11" t="s">
        <v>221</v>
      </c>
    </row>
    <row r="262" spans="1:10" x14ac:dyDescent="0.3">
      <c r="A262">
        <v>260</v>
      </c>
      <c r="B262">
        <v>186</v>
      </c>
      <c r="C262">
        <v>6</v>
      </c>
      <c r="D262">
        <v>2250</v>
      </c>
      <c r="E262">
        <v>1100</v>
      </c>
      <c r="F262">
        <v>3620</v>
      </c>
      <c r="G262">
        <v>187</v>
      </c>
      <c r="H262">
        <v>78</v>
      </c>
      <c r="I262" s="11" t="s">
        <v>24</v>
      </c>
      <c r="J262" s="11" t="s">
        <v>222</v>
      </c>
    </row>
    <row r="263" spans="1:10" x14ac:dyDescent="0.3">
      <c r="A263">
        <v>261</v>
      </c>
      <c r="B263">
        <v>181</v>
      </c>
      <c r="C263">
        <v>6</v>
      </c>
      <c r="D263">
        <v>2580</v>
      </c>
      <c r="E263">
        <v>1200</v>
      </c>
      <c r="F263">
        <v>3410</v>
      </c>
      <c r="G263">
        <v>151</v>
      </c>
      <c r="H263">
        <v>78</v>
      </c>
      <c r="I263" s="11" t="s">
        <v>24</v>
      </c>
      <c r="J263" s="11" t="s">
        <v>223</v>
      </c>
    </row>
    <row r="264" spans="1:10" x14ac:dyDescent="0.3">
      <c r="A264">
        <v>262</v>
      </c>
      <c r="B264">
        <v>192</v>
      </c>
      <c r="C264">
        <v>8</v>
      </c>
      <c r="D264">
        <v>3050</v>
      </c>
      <c r="E264">
        <v>1450</v>
      </c>
      <c r="F264">
        <v>3425</v>
      </c>
      <c r="G264">
        <v>132</v>
      </c>
      <c r="H264">
        <v>78</v>
      </c>
      <c r="I264" s="11" t="s">
        <v>24</v>
      </c>
      <c r="J264" s="11" t="s">
        <v>196</v>
      </c>
    </row>
    <row r="265" spans="1:10" x14ac:dyDescent="0.3">
      <c r="A265">
        <v>263</v>
      </c>
      <c r="B265">
        <v>177</v>
      </c>
      <c r="C265">
        <v>6</v>
      </c>
      <c r="D265">
        <v>2310</v>
      </c>
      <c r="E265">
        <v>1650</v>
      </c>
      <c r="F265">
        <v>3445</v>
      </c>
      <c r="G265">
        <v>134</v>
      </c>
      <c r="H265">
        <v>78</v>
      </c>
      <c r="I265" s="11" t="s">
        <v>24</v>
      </c>
      <c r="J265" s="11" t="s">
        <v>224</v>
      </c>
    </row>
    <row r="266" spans="1:10" x14ac:dyDescent="0.3">
      <c r="A266">
        <v>264</v>
      </c>
      <c r="B266">
        <v>181</v>
      </c>
      <c r="C266">
        <v>8</v>
      </c>
      <c r="D266">
        <v>3020</v>
      </c>
      <c r="E266">
        <v>1390</v>
      </c>
      <c r="F266">
        <v>3205</v>
      </c>
      <c r="G266">
        <v>112</v>
      </c>
      <c r="H266">
        <v>78</v>
      </c>
      <c r="I266" s="11" t="s">
        <v>24</v>
      </c>
      <c r="J266" s="11" t="s">
        <v>225</v>
      </c>
    </row>
    <row r="267" spans="1:10" x14ac:dyDescent="0.3">
      <c r="A267">
        <v>265</v>
      </c>
      <c r="B267">
        <v>175</v>
      </c>
      <c r="C267">
        <v>8</v>
      </c>
      <c r="D267">
        <v>3180</v>
      </c>
      <c r="E267">
        <v>1400</v>
      </c>
      <c r="F267">
        <v>4080</v>
      </c>
      <c r="G267">
        <v>137</v>
      </c>
      <c r="H267">
        <v>78</v>
      </c>
      <c r="I267" s="11" t="s">
        <v>24</v>
      </c>
      <c r="J267" s="11" t="s">
        <v>226</v>
      </c>
    </row>
    <row r="268" spans="1:10" x14ac:dyDescent="0.3">
      <c r="A268">
        <v>266</v>
      </c>
      <c r="B268">
        <v>300</v>
      </c>
      <c r="C268">
        <v>4</v>
      </c>
      <c r="D268">
        <v>980</v>
      </c>
      <c r="E268">
        <v>680</v>
      </c>
      <c r="F268">
        <v>2155</v>
      </c>
      <c r="G268">
        <v>165</v>
      </c>
      <c r="H268">
        <v>78</v>
      </c>
      <c r="I268" s="11" t="s">
        <v>24</v>
      </c>
      <c r="J268" s="11" t="s">
        <v>168</v>
      </c>
    </row>
    <row r="269" spans="1:10" x14ac:dyDescent="0.3">
      <c r="A269">
        <v>267</v>
      </c>
      <c r="B269">
        <v>275</v>
      </c>
      <c r="C269">
        <v>4</v>
      </c>
      <c r="D269">
        <v>1340</v>
      </c>
      <c r="E269">
        <v>950</v>
      </c>
      <c r="F269">
        <v>2560</v>
      </c>
      <c r="G269">
        <v>142</v>
      </c>
      <c r="H269">
        <v>78</v>
      </c>
      <c r="I269" s="11" t="s">
        <v>39</v>
      </c>
      <c r="J269" s="11" t="s">
        <v>57</v>
      </c>
    </row>
    <row r="270" spans="1:10" x14ac:dyDescent="0.3">
      <c r="A270">
        <v>268</v>
      </c>
      <c r="B270">
        <v>272</v>
      </c>
      <c r="C270">
        <v>4</v>
      </c>
      <c r="D270">
        <v>1190</v>
      </c>
      <c r="E270">
        <v>970</v>
      </c>
      <c r="F270">
        <v>2300</v>
      </c>
      <c r="G270">
        <v>147</v>
      </c>
      <c r="H270">
        <v>78</v>
      </c>
      <c r="I270" s="11" t="s">
        <v>39</v>
      </c>
      <c r="J270" s="11" t="s">
        <v>227</v>
      </c>
    </row>
    <row r="271" spans="1:10" x14ac:dyDescent="0.3">
      <c r="A271">
        <v>269</v>
      </c>
      <c r="B271">
        <v>309</v>
      </c>
      <c r="C271">
        <v>4</v>
      </c>
      <c r="D271">
        <v>1050</v>
      </c>
      <c r="E271">
        <v>750</v>
      </c>
      <c r="F271">
        <v>2230</v>
      </c>
      <c r="G271">
        <v>145</v>
      </c>
      <c r="H271">
        <v>78</v>
      </c>
      <c r="I271" s="11" t="s">
        <v>24</v>
      </c>
      <c r="J271" s="11" t="s">
        <v>228</v>
      </c>
    </row>
    <row r="272" spans="1:10" x14ac:dyDescent="0.3">
      <c r="A272">
        <v>270</v>
      </c>
      <c r="B272">
        <v>211</v>
      </c>
      <c r="C272">
        <v>4</v>
      </c>
      <c r="D272">
        <v>1340</v>
      </c>
      <c r="E272">
        <v>950</v>
      </c>
      <c r="F272">
        <v>2515</v>
      </c>
      <c r="G272">
        <v>148</v>
      </c>
      <c r="H272">
        <v>78</v>
      </c>
      <c r="I272" s="11" t="s">
        <v>39</v>
      </c>
      <c r="J272" s="11" t="s">
        <v>229</v>
      </c>
    </row>
    <row r="273" spans="1:10" x14ac:dyDescent="0.3">
      <c r="A273">
        <v>271</v>
      </c>
      <c r="B273">
        <v>232</v>
      </c>
      <c r="C273">
        <v>4</v>
      </c>
      <c r="D273">
        <v>1560</v>
      </c>
      <c r="E273">
        <v>1050</v>
      </c>
      <c r="F273">
        <v>2745</v>
      </c>
      <c r="G273">
        <v>167</v>
      </c>
      <c r="H273">
        <v>78</v>
      </c>
      <c r="I273" s="11" t="s">
        <v>24</v>
      </c>
      <c r="J273" s="11" t="s">
        <v>230</v>
      </c>
    </row>
    <row r="274" spans="1:10" x14ac:dyDescent="0.3">
      <c r="A274">
        <v>272</v>
      </c>
      <c r="B274">
        <v>238</v>
      </c>
      <c r="C274">
        <v>4</v>
      </c>
      <c r="D274">
        <v>1510</v>
      </c>
      <c r="E274">
        <v>850</v>
      </c>
      <c r="F274">
        <v>2855</v>
      </c>
      <c r="G274">
        <v>176</v>
      </c>
      <c r="H274">
        <v>78</v>
      </c>
      <c r="I274" s="11" t="s">
        <v>24</v>
      </c>
      <c r="J274" s="11" t="s">
        <v>231</v>
      </c>
    </row>
    <row r="275" spans="1:10" x14ac:dyDescent="0.3">
      <c r="A275">
        <v>273</v>
      </c>
      <c r="B275">
        <v>239</v>
      </c>
      <c r="C275">
        <v>4</v>
      </c>
      <c r="D275">
        <v>1190</v>
      </c>
      <c r="E275">
        <v>970</v>
      </c>
      <c r="F275">
        <v>2405</v>
      </c>
      <c r="G275">
        <v>149</v>
      </c>
      <c r="H275">
        <v>78</v>
      </c>
      <c r="I275" s="11" t="s">
        <v>39</v>
      </c>
      <c r="J275" s="11" t="s">
        <v>232</v>
      </c>
    </row>
    <row r="276" spans="1:10" x14ac:dyDescent="0.3">
      <c r="A276">
        <v>274</v>
      </c>
      <c r="B276">
        <v>203</v>
      </c>
      <c r="C276">
        <v>5</v>
      </c>
      <c r="D276">
        <v>1310</v>
      </c>
      <c r="E276">
        <v>1030</v>
      </c>
      <c r="F276">
        <v>2830</v>
      </c>
      <c r="G276">
        <v>159</v>
      </c>
      <c r="H276">
        <v>78</v>
      </c>
      <c r="I276" s="11" t="s">
        <v>45</v>
      </c>
      <c r="J276" s="11" t="s">
        <v>233</v>
      </c>
    </row>
    <row r="277" spans="1:10" x14ac:dyDescent="0.3">
      <c r="A277">
        <v>275</v>
      </c>
      <c r="B277">
        <v>170</v>
      </c>
      <c r="C277">
        <v>6</v>
      </c>
      <c r="D277">
        <v>1630</v>
      </c>
      <c r="E277">
        <v>1250</v>
      </c>
      <c r="F277">
        <v>3140</v>
      </c>
      <c r="G277">
        <v>136</v>
      </c>
      <c r="H277">
        <v>78</v>
      </c>
      <c r="I277" s="11" t="s">
        <v>45</v>
      </c>
      <c r="J277" s="11" t="s">
        <v>234</v>
      </c>
    </row>
    <row r="278" spans="1:10" x14ac:dyDescent="0.3">
      <c r="A278">
        <v>276</v>
      </c>
      <c r="B278">
        <v>216</v>
      </c>
      <c r="C278">
        <v>4</v>
      </c>
      <c r="D278">
        <v>1210</v>
      </c>
      <c r="E278">
        <v>1150</v>
      </c>
      <c r="F278">
        <v>2795</v>
      </c>
      <c r="G278">
        <v>157</v>
      </c>
      <c r="H278">
        <v>78</v>
      </c>
      <c r="I278" s="11" t="s">
        <v>45</v>
      </c>
      <c r="J278" s="11" t="s">
        <v>235</v>
      </c>
    </row>
    <row r="279" spans="1:10" x14ac:dyDescent="0.3">
      <c r="A279">
        <v>277</v>
      </c>
      <c r="B279">
        <v>162</v>
      </c>
      <c r="C279">
        <v>6</v>
      </c>
      <c r="D279">
        <v>1630</v>
      </c>
      <c r="E279">
        <v>1330</v>
      </c>
      <c r="F279">
        <v>3410</v>
      </c>
      <c r="G279">
        <v>158</v>
      </c>
      <c r="H279">
        <v>78</v>
      </c>
      <c r="I279" s="11" t="s">
        <v>45</v>
      </c>
      <c r="J279" s="11" t="s">
        <v>236</v>
      </c>
    </row>
    <row r="280" spans="1:10" x14ac:dyDescent="0.3">
      <c r="A280">
        <v>278</v>
      </c>
      <c r="B280">
        <v>315</v>
      </c>
      <c r="C280">
        <v>4</v>
      </c>
      <c r="D280">
        <v>890</v>
      </c>
      <c r="E280">
        <v>710</v>
      </c>
      <c r="F280">
        <v>1990</v>
      </c>
      <c r="G280">
        <v>149</v>
      </c>
      <c r="H280">
        <v>78</v>
      </c>
      <c r="I280" s="11" t="s">
        <v>45</v>
      </c>
      <c r="J280" s="11" t="s">
        <v>237</v>
      </c>
    </row>
    <row r="281" spans="1:10" x14ac:dyDescent="0.3">
      <c r="A281">
        <v>279</v>
      </c>
      <c r="B281">
        <v>295</v>
      </c>
      <c r="C281">
        <v>4</v>
      </c>
      <c r="D281">
        <v>980</v>
      </c>
      <c r="E281">
        <v>680</v>
      </c>
      <c r="F281">
        <v>2135</v>
      </c>
      <c r="G281">
        <v>166</v>
      </c>
      <c r="H281">
        <v>78</v>
      </c>
      <c r="I281" s="11" t="s">
        <v>39</v>
      </c>
      <c r="J281" s="11" t="s">
        <v>238</v>
      </c>
    </row>
    <row r="282" spans="1:10" x14ac:dyDescent="0.3">
      <c r="A282">
        <v>280</v>
      </c>
      <c r="B282">
        <v>215</v>
      </c>
      <c r="C282">
        <v>6</v>
      </c>
      <c r="D282">
        <v>2310</v>
      </c>
      <c r="E282">
        <v>1150</v>
      </c>
      <c r="F282">
        <v>3245</v>
      </c>
      <c r="G282">
        <v>154</v>
      </c>
      <c r="H282">
        <v>79</v>
      </c>
      <c r="I282" s="11" t="s">
        <v>24</v>
      </c>
      <c r="J282" s="11" t="s">
        <v>239</v>
      </c>
    </row>
    <row r="283" spans="1:10" x14ac:dyDescent="0.3">
      <c r="A283">
        <v>281</v>
      </c>
      <c r="B283">
        <v>198</v>
      </c>
      <c r="C283">
        <v>6</v>
      </c>
      <c r="D283">
        <v>2000</v>
      </c>
      <c r="E283">
        <v>850</v>
      </c>
      <c r="F283">
        <v>2990</v>
      </c>
      <c r="G283">
        <v>182</v>
      </c>
      <c r="H283">
        <v>79</v>
      </c>
      <c r="I283" s="11" t="s">
        <v>24</v>
      </c>
      <c r="J283" s="11" t="s">
        <v>240</v>
      </c>
    </row>
    <row r="284" spans="1:10" x14ac:dyDescent="0.3">
      <c r="A284">
        <v>282</v>
      </c>
      <c r="B284">
        <v>223</v>
      </c>
      <c r="C284">
        <v>4</v>
      </c>
      <c r="D284">
        <v>1400</v>
      </c>
      <c r="E284">
        <v>880</v>
      </c>
      <c r="F284">
        <v>2890</v>
      </c>
      <c r="G284">
        <v>173</v>
      </c>
      <c r="H284">
        <v>79</v>
      </c>
      <c r="I284" s="11" t="s">
        <v>24</v>
      </c>
      <c r="J284" s="11" t="s">
        <v>241</v>
      </c>
    </row>
    <row r="285" spans="1:10" x14ac:dyDescent="0.3">
      <c r="A285">
        <v>283</v>
      </c>
      <c r="B285">
        <v>202</v>
      </c>
      <c r="C285">
        <v>6</v>
      </c>
      <c r="D285">
        <v>2320</v>
      </c>
      <c r="E285">
        <v>900</v>
      </c>
      <c r="F285">
        <v>3265</v>
      </c>
      <c r="G285">
        <v>182</v>
      </c>
      <c r="H285">
        <v>79</v>
      </c>
      <c r="I285" s="11" t="s">
        <v>24</v>
      </c>
      <c r="J285" s="11" t="s">
        <v>242</v>
      </c>
    </row>
    <row r="286" spans="1:10" x14ac:dyDescent="0.3">
      <c r="A286">
        <v>284</v>
      </c>
      <c r="B286">
        <v>206</v>
      </c>
      <c r="C286">
        <v>6</v>
      </c>
      <c r="D286">
        <v>2250</v>
      </c>
      <c r="E286">
        <v>1100</v>
      </c>
      <c r="F286">
        <v>3360</v>
      </c>
      <c r="G286">
        <v>166</v>
      </c>
      <c r="H286">
        <v>79</v>
      </c>
      <c r="I286" s="11" t="s">
        <v>24</v>
      </c>
      <c r="J286" s="11" t="s">
        <v>243</v>
      </c>
    </row>
    <row r="287" spans="1:10" x14ac:dyDescent="0.3">
      <c r="A287">
        <v>285</v>
      </c>
      <c r="B287">
        <v>170</v>
      </c>
      <c r="C287">
        <v>8</v>
      </c>
      <c r="D287">
        <v>3050</v>
      </c>
      <c r="E287">
        <v>1300</v>
      </c>
      <c r="F287">
        <v>3840</v>
      </c>
      <c r="G287">
        <v>154</v>
      </c>
      <c r="H287">
        <v>79</v>
      </c>
      <c r="I287" s="11" t="s">
        <v>24</v>
      </c>
      <c r="J287" s="11" t="s">
        <v>107</v>
      </c>
    </row>
    <row r="288" spans="1:10" x14ac:dyDescent="0.3">
      <c r="A288">
        <v>286</v>
      </c>
      <c r="B288">
        <v>176</v>
      </c>
      <c r="C288">
        <v>8</v>
      </c>
      <c r="D288">
        <v>3020</v>
      </c>
      <c r="E288">
        <v>1290</v>
      </c>
      <c r="F288">
        <v>3725</v>
      </c>
      <c r="G288">
        <v>134</v>
      </c>
      <c r="H288">
        <v>79</v>
      </c>
      <c r="I288" s="11" t="s">
        <v>24</v>
      </c>
      <c r="J288" s="11" t="s">
        <v>244</v>
      </c>
    </row>
    <row r="289" spans="1:10" x14ac:dyDescent="0.3">
      <c r="A289">
        <v>287</v>
      </c>
      <c r="B289">
        <v>165</v>
      </c>
      <c r="C289">
        <v>8</v>
      </c>
      <c r="D289">
        <v>3510</v>
      </c>
      <c r="E289">
        <v>1380</v>
      </c>
      <c r="F289">
        <v>3955</v>
      </c>
      <c r="G289">
        <v>132</v>
      </c>
      <c r="H289">
        <v>79</v>
      </c>
      <c r="I289" s="11" t="s">
        <v>24</v>
      </c>
      <c r="J289" s="11" t="s">
        <v>245</v>
      </c>
    </row>
    <row r="290" spans="1:10" x14ac:dyDescent="0.3">
      <c r="A290">
        <v>288</v>
      </c>
      <c r="B290">
        <v>182</v>
      </c>
      <c r="C290">
        <v>8</v>
      </c>
      <c r="D290">
        <v>3180</v>
      </c>
      <c r="E290">
        <v>1350</v>
      </c>
      <c r="F290">
        <v>3830</v>
      </c>
      <c r="G290">
        <v>152</v>
      </c>
      <c r="H290">
        <v>79</v>
      </c>
      <c r="I290" s="11" t="s">
        <v>24</v>
      </c>
      <c r="J290" s="11" t="s">
        <v>246</v>
      </c>
    </row>
    <row r="291" spans="1:10" x14ac:dyDescent="0.3">
      <c r="A291">
        <v>289</v>
      </c>
      <c r="B291">
        <v>169</v>
      </c>
      <c r="C291">
        <v>8</v>
      </c>
      <c r="D291">
        <v>3500</v>
      </c>
      <c r="E291">
        <v>1550</v>
      </c>
      <c r="F291">
        <v>4360</v>
      </c>
      <c r="G291">
        <v>149</v>
      </c>
      <c r="H291">
        <v>79</v>
      </c>
      <c r="I291" s="11" t="s">
        <v>24</v>
      </c>
      <c r="J291" s="11" t="s">
        <v>38</v>
      </c>
    </row>
    <row r="292" spans="1:10" x14ac:dyDescent="0.3">
      <c r="A292">
        <v>290</v>
      </c>
      <c r="B292">
        <v>155</v>
      </c>
      <c r="C292">
        <v>8</v>
      </c>
      <c r="D292">
        <v>3510</v>
      </c>
      <c r="E292">
        <v>1420</v>
      </c>
      <c r="F292">
        <v>4054</v>
      </c>
      <c r="G292">
        <v>143</v>
      </c>
      <c r="H292">
        <v>79</v>
      </c>
      <c r="I292" s="11" t="s">
        <v>24</v>
      </c>
      <c r="J292" s="11" t="s">
        <v>64</v>
      </c>
    </row>
    <row r="293" spans="1:10" x14ac:dyDescent="0.3">
      <c r="A293">
        <v>291</v>
      </c>
      <c r="B293">
        <v>192</v>
      </c>
      <c r="C293">
        <v>8</v>
      </c>
      <c r="D293">
        <v>2670</v>
      </c>
      <c r="E293">
        <v>1250</v>
      </c>
      <c r="F293">
        <v>3605</v>
      </c>
      <c r="G293">
        <v>150</v>
      </c>
      <c r="H293">
        <v>79</v>
      </c>
      <c r="I293" s="11" t="s">
        <v>24</v>
      </c>
      <c r="J293" s="11" t="s">
        <v>247</v>
      </c>
    </row>
    <row r="294" spans="1:10" x14ac:dyDescent="0.3">
      <c r="A294">
        <v>292</v>
      </c>
      <c r="B294">
        <v>185</v>
      </c>
      <c r="C294">
        <v>8</v>
      </c>
      <c r="D294">
        <v>3600</v>
      </c>
      <c r="E294">
        <v>1500</v>
      </c>
      <c r="F294">
        <v>3940</v>
      </c>
      <c r="G294">
        <v>130</v>
      </c>
      <c r="H294">
        <v>79</v>
      </c>
      <c r="I294" s="11" t="s">
        <v>24</v>
      </c>
      <c r="J294" s="11" t="s">
        <v>248</v>
      </c>
    </row>
    <row r="295" spans="1:10" x14ac:dyDescent="0.3">
      <c r="A295">
        <v>293</v>
      </c>
      <c r="B295">
        <v>319</v>
      </c>
      <c r="C295">
        <v>4</v>
      </c>
      <c r="D295">
        <v>890</v>
      </c>
      <c r="E295">
        <v>710</v>
      </c>
      <c r="F295">
        <v>1925</v>
      </c>
      <c r="G295">
        <v>140</v>
      </c>
      <c r="H295">
        <v>79</v>
      </c>
      <c r="I295" s="11" t="s">
        <v>45</v>
      </c>
      <c r="J295" s="11" t="s">
        <v>249</v>
      </c>
    </row>
    <row r="296" spans="1:10" x14ac:dyDescent="0.3">
      <c r="A296">
        <v>294</v>
      </c>
      <c r="B296">
        <v>341</v>
      </c>
      <c r="C296">
        <v>4</v>
      </c>
      <c r="D296">
        <v>860</v>
      </c>
      <c r="E296">
        <v>650</v>
      </c>
      <c r="F296">
        <v>1975</v>
      </c>
      <c r="G296">
        <v>152</v>
      </c>
      <c r="H296">
        <v>79</v>
      </c>
      <c r="I296" s="11" t="s">
        <v>39</v>
      </c>
      <c r="J296" s="11" t="s">
        <v>250</v>
      </c>
    </row>
    <row r="297" spans="1:10" x14ac:dyDescent="0.3">
      <c r="A297">
        <v>295</v>
      </c>
      <c r="B297">
        <v>357</v>
      </c>
      <c r="C297">
        <v>4</v>
      </c>
      <c r="D297">
        <v>980</v>
      </c>
      <c r="E297">
        <v>800</v>
      </c>
      <c r="F297">
        <v>1915</v>
      </c>
      <c r="G297">
        <v>144</v>
      </c>
      <c r="H297">
        <v>79</v>
      </c>
      <c r="I297" s="11" t="s">
        <v>24</v>
      </c>
      <c r="J297" s="11" t="s">
        <v>251</v>
      </c>
    </row>
    <row r="298" spans="1:10" x14ac:dyDescent="0.3">
      <c r="A298">
        <v>296</v>
      </c>
      <c r="B298">
        <v>274</v>
      </c>
      <c r="C298">
        <v>4</v>
      </c>
      <c r="D298">
        <v>1210</v>
      </c>
      <c r="E298">
        <v>800</v>
      </c>
      <c r="F298">
        <v>2670</v>
      </c>
      <c r="G298">
        <v>150</v>
      </c>
      <c r="H298">
        <v>79</v>
      </c>
      <c r="I298" s="11" t="s">
        <v>24</v>
      </c>
      <c r="J298" s="11" t="s">
        <v>252</v>
      </c>
    </row>
    <row r="299" spans="1:10" x14ac:dyDescent="0.3">
      <c r="A299">
        <v>297</v>
      </c>
      <c r="B299">
        <v>254</v>
      </c>
      <c r="C299">
        <v>5</v>
      </c>
      <c r="D299">
        <v>1830</v>
      </c>
      <c r="E299">
        <v>770</v>
      </c>
      <c r="F299">
        <v>3530</v>
      </c>
      <c r="G299">
        <v>201</v>
      </c>
      <c r="H299">
        <v>79</v>
      </c>
      <c r="I299" s="11" t="s">
        <v>45</v>
      </c>
      <c r="J299" s="11" t="s">
        <v>253</v>
      </c>
    </row>
    <row r="300" spans="1:10" x14ac:dyDescent="0.3">
      <c r="A300">
        <v>298</v>
      </c>
      <c r="B300">
        <v>230</v>
      </c>
      <c r="C300">
        <v>8</v>
      </c>
      <c r="D300">
        <v>3500</v>
      </c>
      <c r="E300">
        <v>1250</v>
      </c>
      <c r="F300">
        <v>3900</v>
      </c>
      <c r="G300">
        <v>174</v>
      </c>
      <c r="H300">
        <v>79</v>
      </c>
      <c r="I300" s="11" t="s">
        <v>24</v>
      </c>
      <c r="J300" s="11" t="s">
        <v>254</v>
      </c>
    </row>
    <row r="301" spans="1:10" x14ac:dyDescent="0.3">
      <c r="A301">
        <v>299</v>
      </c>
      <c r="B301">
        <v>272</v>
      </c>
      <c r="C301">
        <v>4</v>
      </c>
      <c r="D301">
        <v>1410</v>
      </c>
      <c r="E301">
        <v>710</v>
      </c>
      <c r="F301">
        <v>3190</v>
      </c>
      <c r="G301">
        <v>248</v>
      </c>
      <c r="H301">
        <v>79</v>
      </c>
      <c r="I301" s="11" t="s">
        <v>45</v>
      </c>
      <c r="J301" s="11" t="s">
        <v>47</v>
      </c>
    </row>
    <row r="302" spans="1:10" x14ac:dyDescent="0.3">
      <c r="A302">
        <v>300</v>
      </c>
      <c r="B302">
        <v>239</v>
      </c>
      <c r="C302">
        <v>8</v>
      </c>
      <c r="D302">
        <v>2600</v>
      </c>
      <c r="E302">
        <v>900</v>
      </c>
      <c r="F302">
        <v>3420</v>
      </c>
      <c r="G302">
        <v>222</v>
      </c>
      <c r="H302">
        <v>79</v>
      </c>
      <c r="I302" s="11" t="s">
        <v>24</v>
      </c>
      <c r="J302" s="11" t="s">
        <v>212</v>
      </c>
    </row>
    <row r="303" spans="1:10" x14ac:dyDescent="0.3">
      <c r="A303">
        <v>301</v>
      </c>
      <c r="B303">
        <v>342</v>
      </c>
      <c r="C303">
        <v>4</v>
      </c>
      <c r="D303">
        <v>1050</v>
      </c>
      <c r="E303">
        <v>700</v>
      </c>
      <c r="F303">
        <v>2200</v>
      </c>
      <c r="G303">
        <v>132</v>
      </c>
      <c r="H303">
        <v>79</v>
      </c>
      <c r="I303" s="11" t="s">
        <v>24</v>
      </c>
      <c r="J303" s="11" t="s">
        <v>255</v>
      </c>
    </row>
    <row r="304" spans="1:10" x14ac:dyDescent="0.3">
      <c r="A304">
        <v>302</v>
      </c>
      <c r="B304">
        <v>345</v>
      </c>
      <c r="C304">
        <v>4</v>
      </c>
      <c r="D304">
        <v>1050</v>
      </c>
      <c r="E304">
        <v>700</v>
      </c>
      <c r="F304">
        <v>2150</v>
      </c>
      <c r="G304">
        <v>149</v>
      </c>
      <c r="H304">
        <v>79</v>
      </c>
      <c r="I304" s="11" t="s">
        <v>24</v>
      </c>
      <c r="J304" s="11" t="s">
        <v>256</v>
      </c>
    </row>
    <row r="305" spans="1:10" x14ac:dyDescent="0.3">
      <c r="A305">
        <v>303</v>
      </c>
      <c r="B305">
        <v>318</v>
      </c>
      <c r="C305">
        <v>4</v>
      </c>
      <c r="D305">
        <v>850</v>
      </c>
      <c r="E305">
        <v>650</v>
      </c>
      <c r="F305">
        <v>2020</v>
      </c>
      <c r="G305">
        <v>192</v>
      </c>
      <c r="H305">
        <v>79</v>
      </c>
      <c r="I305" s="11" t="s">
        <v>39</v>
      </c>
      <c r="J305" s="11" t="s">
        <v>257</v>
      </c>
    </row>
    <row r="306" spans="1:10" x14ac:dyDescent="0.3">
      <c r="A306">
        <v>304</v>
      </c>
      <c r="B306">
        <v>373</v>
      </c>
      <c r="C306">
        <v>4</v>
      </c>
      <c r="D306">
        <v>910</v>
      </c>
      <c r="E306">
        <v>690</v>
      </c>
      <c r="F306">
        <v>2130</v>
      </c>
      <c r="G306">
        <v>147</v>
      </c>
      <c r="H306">
        <v>79</v>
      </c>
      <c r="I306" s="11" t="s">
        <v>45</v>
      </c>
      <c r="J306" s="11" t="s">
        <v>258</v>
      </c>
    </row>
    <row r="307" spans="1:10" x14ac:dyDescent="0.3">
      <c r="A307">
        <v>305</v>
      </c>
      <c r="B307">
        <v>284</v>
      </c>
      <c r="C307">
        <v>4</v>
      </c>
      <c r="D307">
        <v>1510</v>
      </c>
      <c r="E307">
        <v>900</v>
      </c>
      <c r="F307">
        <v>2670</v>
      </c>
      <c r="G307">
        <v>160</v>
      </c>
      <c r="H307">
        <v>79</v>
      </c>
      <c r="I307" s="11" t="s">
        <v>24</v>
      </c>
      <c r="J307" s="11" t="s">
        <v>259</v>
      </c>
    </row>
    <row r="308" spans="1:10" x14ac:dyDescent="0.3">
      <c r="A308">
        <v>306</v>
      </c>
      <c r="B308">
        <v>288</v>
      </c>
      <c r="C308">
        <v>6</v>
      </c>
      <c r="D308">
        <v>1730</v>
      </c>
      <c r="E308">
        <v>1150</v>
      </c>
      <c r="F308">
        <v>2595</v>
      </c>
      <c r="G308">
        <v>113</v>
      </c>
      <c r="H308">
        <v>79</v>
      </c>
      <c r="I308" s="11" t="s">
        <v>24</v>
      </c>
      <c r="J308" s="11" t="s">
        <v>260</v>
      </c>
    </row>
    <row r="309" spans="1:10" x14ac:dyDescent="0.3">
      <c r="A309">
        <v>307</v>
      </c>
      <c r="B309">
        <v>268</v>
      </c>
      <c r="C309">
        <v>6</v>
      </c>
      <c r="D309">
        <v>1730</v>
      </c>
      <c r="E309">
        <v>1150</v>
      </c>
      <c r="F309">
        <v>2700</v>
      </c>
      <c r="G309">
        <v>129</v>
      </c>
      <c r="H309">
        <v>79</v>
      </c>
      <c r="I309" s="11" t="s">
        <v>24</v>
      </c>
      <c r="J309" s="11" t="s">
        <v>261</v>
      </c>
    </row>
    <row r="310" spans="1:10" x14ac:dyDescent="0.3">
      <c r="A310">
        <v>308</v>
      </c>
      <c r="B310">
        <v>335</v>
      </c>
      <c r="C310">
        <v>4</v>
      </c>
      <c r="D310">
        <v>1510</v>
      </c>
      <c r="E310">
        <v>900</v>
      </c>
      <c r="F310">
        <v>2556</v>
      </c>
      <c r="G310">
        <v>132</v>
      </c>
      <c r="H310">
        <v>79</v>
      </c>
      <c r="I310" s="11" t="s">
        <v>24</v>
      </c>
      <c r="J310" s="11" t="s">
        <v>262</v>
      </c>
    </row>
    <row r="311" spans="1:10" x14ac:dyDescent="0.3">
      <c r="A311">
        <v>309</v>
      </c>
      <c r="B311">
        <v>415</v>
      </c>
      <c r="C311">
        <v>4</v>
      </c>
      <c r="D311">
        <v>980</v>
      </c>
      <c r="E311">
        <v>760</v>
      </c>
      <c r="F311">
        <v>2144</v>
      </c>
      <c r="G311">
        <v>147</v>
      </c>
      <c r="H311">
        <v>80</v>
      </c>
      <c r="I311" s="11" t="s">
        <v>45</v>
      </c>
      <c r="J311" s="11" t="s">
        <v>170</v>
      </c>
    </row>
    <row r="312" spans="1:10" x14ac:dyDescent="0.3">
      <c r="A312">
        <v>310</v>
      </c>
      <c r="B312">
        <v>381</v>
      </c>
      <c r="C312">
        <v>4</v>
      </c>
      <c r="D312">
        <v>890</v>
      </c>
      <c r="E312">
        <v>600</v>
      </c>
      <c r="F312">
        <v>1968</v>
      </c>
      <c r="G312">
        <v>188</v>
      </c>
      <c r="H312">
        <v>80</v>
      </c>
      <c r="I312" s="11" t="s">
        <v>39</v>
      </c>
      <c r="J312" s="11" t="s">
        <v>263</v>
      </c>
    </row>
    <row r="313" spans="1:10" x14ac:dyDescent="0.3">
      <c r="A313">
        <v>311</v>
      </c>
      <c r="B313">
        <v>321</v>
      </c>
      <c r="C313">
        <v>4</v>
      </c>
      <c r="D313">
        <v>980</v>
      </c>
      <c r="E313">
        <v>700</v>
      </c>
      <c r="F313">
        <v>2120</v>
      </c>
      <c r="G313">
        <v>155</v>
      </c>
      <c r="H313">
        <v>80</v>
      </c>
      <c r="I313" s="11" t="s">
        <v>24</v>
      </c>
      <c r="J313" s="11" t="s">
        <v>168</v>
      </c>
    </row>
    <row r="314" spans="1:10" x14ac:dyDescent="0.3">
      <c r="A314">
        <v>312</v>
      </c>
      <c r="B314">
        <v>372</v>
      </c>
      <c r="C314">
        <v>4</v>
      </c>
      <c r="D314">
        <v>860</v>
      </c>
      <c r="E314">
        <v>650</v>
      </c>
      <c r="F314">
        <v>2019</v>
      </c>
      <c r="G314">
        <v>164</v>
      </c>
      <c r="H314">
        <v>80</v>
      </c>
      <c r="I314" s="11" t="s">
        <v>39</v>
      </c>
      <c r="J314" s="11" t="s">
        <v>264</v>
      </c>
    </row>
    <row r="315" spans="1:10" x14ac:dyDescent="0.3">
      <c r="A315">
        <v>313</v>
      </c>
      <c r="B315">
        <v>280</v>
      </c>
      <c r="C315">
        <v>4</v>
      </c>
      <c r="D315">
        <v>1510</v>
      </c>
      <c r="E315">
        <v>900</v>
      </c>
      <c r="F315">
        <v>2678</v>
      </c>
      <c r="G315">
        <v>165</v>
      </c>
      <c r="H315">
        <v>80</v>
      </c>
      <c r="I315" s="11" t="s">
        <v>24</v>
      </c>
      <c r="J315" s="11" t="s">
        <v>260</v>
      </c>
    </row>
    <row r="316" spans="1:10" x14ac:dyDescent="0.3">
      <c r="A316">
        <v>314</v>
      </c>
      <c r="B316">
        <v>264</v>
      </c>
      <c r="C316">
        <v>4</v>
      </c>
      <c r="D316">
        <v>1400</v>
      </c>
      <c r="E316">
        <v>880</v>
      </c>
      <c r="F316">
        <v>2870</v>
      </c>
      <c r="G316">
        <v>181</v>
      </c>
      <c r="H316">
        <v>80</v>
      </c>
      <c r="I316" s="11" t="s">
        <v>24</v>
      </c>
      <c r="J316" s="11" t="s">
        <v>265</v>
      </c>
    </row>
    <row r="317" spans="1:10" x14ac:dyDescent="0.3">
      <c r="A317">
        <v>315</v>
      </c>
      <c r="B317">
        <v>243</v>
      </c>
      <c r="C317">
        <v>4</v>
      </c>
      <c r="D317">
        <v>1510</v>
      </c>
      <c r="E317">
        <v>900</v>
      </c>
      <c r="F317">
        <v>3003</v>
      </c>
      <c r="G317">
        <v>201</v>
      </c>
      <c r="H317">
        <v>80</v>
      </c>
      <c r="I317" s="11" t="s">
        <v>24</v>
      </c>
      <c r="J317" s="11" t="s">
        <v>219</v>
      </c>
    </row>
    <row r="318" spans="1:10" x14ac:dyDescent="0.3">
      <c r="A318">
        <v>316</v>
      </c>
      <c r="B318">
        <v>191</v>
      </c>
      <c r="C318">
        <v>6</v>
      </c>
      <c r="D318">
        <v>2250</v>
      </c>
      <c r="E318">
        <v>900</v>
      </c>
      <c r="F318">
        <v>3381</v>
      </c>
      <c r="G318">
        <v>187</v>
      </c>
      <c r="H318">
        <v>80</v>
      </c>
      <c r="I318" s="11" t="s">
        <v>24</v>
      </c>
      <c r="J318" s="11" t="s">
        <v>222</v>
      </c>
    </row>
    <row r="319" spans="1:10" x14ac:dyDescent="0.3">
      <c r="A319">
        <v>317</v>
      </c>
      <c r="B319">
        <v>343</v>
      </c>
      <c r="C319">
        <v>4</v>
      </c>
      <c r="D319">
        <v>970</v>
      </c>
      <c r="E319">
        <v>780</v>
      </c>
      <c r="F319">
        <v>2188</v>
      </c>
      <c r="G319">
        <v>158</v>
      </c>
      <c r="H319">
        <v>80</v>
      </c>
      <c r="I319" s="11" t="s">
        <v>45</v>
      </c>
      <c r="J319" s="11" t="s">
        <v>266</v>
      </c>
    </row>
    <row r="320" spans="1:10" x14ac:dyDescent="0.3">
      <c r="A320">
        <v>318</v>
      </c>
      <c r="B320">
        <v>298</v>
      </c>
      <c r="C320">
        <v>4</v>
      </c>
      <c r="D320">
        <v>1340</v>
      </c>
      <c r="E320">
        <v>900</v>
      </c>
      <c r="F320">
        <v>2711</v>
      </c>
      <c r="G320">
        <v>155</v>
      </c>
      <c r="H320">
        <v>80</v>
      </c>
      <c r="I320" s="11" t="s">
        <v>39</v>
      </c>
      <c r="J320" s="11" t="s">
        <v>267</v>
      </c>
    </row>
    <row r="321" spans="1:10" x14ac:dyDescent="0.3">
      <c r="A321">
        <v>319</v>
      </c>
      <c r="B321">
        <v>313</v>
      </c>
      <c r="C321">
        <v>4</v>
      </c>
      <c r="D321">
        <v>1200</v>
      </c>
      <c r="E321">
        <v>750</v>
      </c>
      <c r="F321">
        <v>2542</v>
      </c>
      <c r="G321">
        <v>175</v>
      </c>
      <c r="H321">
        <v>80</v>
      </c>
      <c r="I321" s="11" t="s">
        <v>39</v>
      </c>
      <c r="J321" s="11" t="s">
        <v>268</v>
      </c>
    </row>
    <row r="322" spans="1:10" x14ac:dyDescent="0.3">
      <c r="A322">
        <v>320</v>
      </c>
      <c r="B322">
        <v>370</v>
      </c>
      <c r="C322">
        <v>4</v>
      </c>
      <c r="D322">
        <v>1190</v>
      </c>
      <c r="E322">
        <v>920</v>
      </c>
      <c r="F322">
        <v>2434</v>
      </c>
      <c r="G322">
        <v>150</v>
      </c>
      <c r="H322">
        <v>80</v>
      </c>
      <c r="I322" s="11" t="s">
        <v>39</v>
      </c>
      <c r="J322" s="11" t="s">
        <v>269</v>
      </c>
    </row>
    <row r="323" spans="1:10" x14ac:dyDescent="0.3">
      <c r="A323">
        <v>321</v>
      </c>
      <c r="B323">
        <v>322</v>
      </c>
      <c r="C323">
        <v>4</v>
      </c>
      <c r="D323">
        <v>1080</v>
      </c>
      <c r="E323">
        <v>750</v>
      </c>
      <c r="F323">
        <v>2265</v>
      </c>
      <c r="G323">
        <v>152</v>
      </c>
      <c r="H323">
        <v>80</v>
      </c>
      <c r="I323" s="11" t="s">
        <v>39</v>
      </c>
      <c r="J323" s="11" t="s">
        <v>158</v>
      </c>
    </row>
    <row r="324" spans="1:10" x14ac:dyDescent="0.3">
      <c r="A324">
        <v>322</v>
      </c>
      <c r="B324">
        <v>466</v>
      </c>
      <c r="C324">
        <v>4</v>
      </c>
      <c r="D324">
        <v>860</v>
      </c>
      <c r="E324">
        <v>650</v>
      </c>
      <c r="F324">
        <v>2110</v>
      </c>
      <c r="G324">
        <v>179</v>
      </c>
      <c r="H324">
        <v>80</v>
      </c>
      <c r="I324" s="11" t="s">
        <v>39</v>
      </c>
      <c r="J324" s="11" t="s">
        <v>270</v>
      </c>
    </row>
    <row r="325" spans="1:10" x14ac:dyDescent="0.3">
      <c r="A325">
        <v>323</v>
      </c>
      <c r="B325">
        <v>279</v>
      </c>
      <c r="C325">
        <v>4</v>
      </c>
      <c r="D325">
        <v>1560</v>
      </c>
      <c r="E325">
        <v>1050</v>
      </c>
      <c r="F325">
        <v>2800</v>
      </c>
      <c r="G325">
        <v>144</v>
      </c>
      <c r="H325">
        <v>80</v>
      </c>
      <c r="I325" s="11" t="s">
        <v>24</v>
      </c>
      <c r="J325" s="11" t="s">
        <v>143</v>
      </c>
    </row>
    <row r="326" spans="1:10" x14ac:dyDescent="0.3">
      <c r="A326">
        <v>324</v>
      </c>
      <c r="B326">
        <v>408</v>
      </c>
      <c r="C326">
        <v>4</v>
      </c>
      <c r="D326">
        <v>850</v>
      </c>
      <c r="E326">
        <v>650</v>
      </c>
      <c r="F326">
        <v>2110</v>
      </c>
      <c r="G326">
        <v>192</v>
      </c>
      <c r="H326">
        <v>80</v>
      </c>
      <c r="I326" s="11" t="s">
        <v>39</v>
      </c>
      <c r="J326" s="11" t="s">
        <v>257</v>
      </c>
    </row>
    <row r="327" spans="1:10" x14ac:dyDescent="0.3">
      <c r="A327">
        <v>325</v>
      </c>
      <c r="B327">
        <v>443</v>
      </c>
      <c r="C327">
        <v>4</v>
      </c>
      <c r="D327">
        <v>900</v>
      </c>
      <c r="E327">
        <v>480</v>
      </c>
      <c r="F327">
        <v>2085</v>
      </c>
      <c r="G327">
        <v>217</v>
      </c>
      <c r="H327">
        <v>80</v>
      </c>
      <c r="I327" s="11" t="s">
        <v>45</v>
      </c>
      <c r="J327" s="11" t="s">
        <v>271</v>
      </c>
    </row>
    <row r="328" spans="1:10" x14ac:dyDescent="0.3">
      <c r="A328">
        <v>326</v>
      </c>
      <c r="B328">
        <v>434</v>
      </c>
      <c r="C328">
        <v>4</v>
      </c>
      <c r="D328">
        <v>900</v>
      </c>
      <c r="E328">
        <v>480</v>
      </c>
      <c r="F328">
        <v>2335</v>
      </c>
      <c r="G328">
        <v>237</v>
      </c>
      <c r="H328">
        <v>80</v>
      </c>
      <c r="I328" s="11" t="s">
        <v>45</v>
      </c>
      <c r="J328" s="11" t="s">
        <v>272</v>
      </c>
    </row>
    <row r="329" spans="1:10" x14ac:dyDescent="0.3">
      <c r="A329">
        <v>327</v>
      </c>
      <c r="B329">
        <v>364</v>
      </c>
      <c r="C329">
        <v>5</v>
      </c>
      <c r="D329">
        <v>1210</v>
      </c>
      <c r="E329">
        <v>670</v>
      </c>
      <c r="F329">
        <v>2950</v>
      </c>
      <c r="G329">
        <v>199</v>
      </c>
      <c r="H329">
        <v>80</v>
      </c>
      <c r="I329" s="11" t="s">
        <v>45</v>
      </c>
      <c r="J329" s="11" t="s">
        <v>273</v>
      </c>
    </row>
    <row r="330" spans="1:10" x14ac:dyDescent="0.3">
      <c r="A330">
        <v>328</v>
      </c>
      <c r="B330">
        <v>300</v>
      </c>
      <c r="C330">
        <v>4</v>
      </c>
      <c r="D330">
        <v>1460</v>
      </c>
      <c r="E330">
        <v>670</v>
      </c>
      <c r="F330">
        <v>3250</v>
      </c>
      <c r="G330">
        <v>218</v>
      </c>
      <c r="H330">
        <v>80</v>
      </c>
      <c r="I330" s="11" t="s">
        <v>45</v>
      </c>
      <c r="J330" s="11" t="s">
        <v>274</v>
      </c>
    </row>
    <row r="331" spans="1:10" x14ac:dyDescent="0.3">
      <c r="A331">
        <v>329</v>
      </c>
      <c r="B331">
        <v>446</v>
      </c>
      <c r="C331">
        <v>4</v>
      </c>
      <c r="D331">
        <v>910</v>
      </c>
      <c r="E331">
        <v>670</v>
      </c>
      <c r="F331">
        <v>1850</v>
      </c>
      <c r="G331">
        <v>138</v>
      </c>
      <c r="H331">
        <v>80</v>
      </c>
      <c r="I331" s="11" t="s">
        <v>39</v>
      </c>
      <c r="J331" s="11" t="s">
        <v>275</v>
      </c>
    </row>
    <row r="332" spans="1:10" x14ac:dyDescent="0.3">
      <c r="A332">
        <v>330</v>
      </c>
      <c r="B332">
        <v>409</v>
      </c>
      <c r="C332">
        <v>4</v>
      </c>
      <c r="D332">
        <v>850</v>
      </c>
      <c r="F332">
        <v>1835</v>
      </c>
      <c r="G332">
        <v>173</v>
      </c>
      <c r="H332">
        <v>80</v>
      </c>
      <c r="I332" s="11" t="s">
        <v>45</v>
      </c>
      <c r="J332" s="11" t="s">
        <v>276</v>
      </c>
    </row>
    <row r="333" spans="1:10" x14ac:dyDescent="0.3">
      <c r="A333">
        <v>331</v>
      </c>
      <c r="B333">
        <v>338</v>
      </c>
      <c r="C333">
        <v>4</v>
      </c>
      <c r="D333">
        <v>970</v>
      </c>
      <c r="E333">
        <v>670</v>
      </c>
      <c r="F333">
        <v>2145</v>
      </c>
      <c r="G333">
        <v>180</v>
      </c>
      <c r="H333">
        <v>80</v>
      </c>
      <c r="I333" s="11" t="s">
        <v>39</v>
      </c>
      <c r="J333" s="11" t="s">
        <v>204</v>
      </c>
    </row>
    <row r="334" spans="1:10" x14ac:dyDescent="0.3">
      <c r="A334">
        <v>332</v>
      </c>
      <c r="B334">
        <v>298</v>
      </c>
      <c r="C334">
        <v>4</v>
      </c>
      <c r="D334">
        <v>890</v>
      </c>
      <c r="E334">
        <v>620</v>
      </c>
      <c r="F334">
        <v>1845</v>
      </c>
      <c r="G334">
        <v>153</v>
      </c>
      <c r="H334">
        <v>80</v>
      </c>
      <c r="I334" s="11" t="s">
        <v>45</v>
      </c>
      <c r="J334" s="11" t="s">
        <v>277</v>
      </c>
    </row>
    <row r="335" spans="1:10" x14ac:dyDescent="0.3">
      <c r="A335">
        <v>333</v>
      </c>
      <c r="B335">
        <v>327</v>
      </c>
      <c r="C335">
        <v>6</v>
      </c>
      <c r="D335">
        <v>1680</v>
      </c>
      <c r="E335">
        <v>1320</v>
      </c>
      <c r="F335">
        <v>2910</v>
      </c>
      <c r="G335">
        <v>114</v>
      </c>
      <c r="H335">
        <v>80</v>
      </c>
      <c r="I335" s="11" t="s">
        <v>39</v>
      </c>
      <c r="J335" s="11" t="s">
        <v>278</v>
      </c>
    </row>
    <row r="336" spans="1:10" x14ac:dyDescent="0.3">
      <c r="A336">
        <v>334</v>
      </c>
      <c r="B336">
        <v>237</v>
      </c>
      <c r="C336">
        <v>3</v>
      </c>
      <c r="D336">
        <v>700</v>
      </c>
      <c r="E336">
        <v>1000</v>
      </c>
      <c r="F336">
        <v>2420</v>
      </c>
      <c r="G336">
        <v>125</v>
      </c>
      <c r="H336">
        <v>80</v>
      </c>
      <c r="I336" s="11" t="s">
        <v>39</v>
      </c>
      <c r="J336" s="11" t="s">
        <v>279</v>
      </c>
    </row>
    <row r="337" spans="1:10" x14ac:dyDescent="0.3">
      <c r="A337">
        <v>335</v>
      </c>
      <c r="B337">
        <v>350</v>
      </c>
      <c r="C337">
        <v>4</v>
      </c>
      <c r="D337">
        <v>1220</v>
      </c>
      <c r="E337">
        <v>880</v>
      </c>
      <c r="F337">
        <v>2500</v>
      </c>
      <c r="G337">
        <v>151</v>
      </c>
      <c r="H337">
        <v>80</v>
      </c>
      <c r="I337" s="11" t="s">
        <v>45</v>
      </c>
      <c r="J337" s="11" t="s">
        <v>280</v>
      </c>
    </row>
    <row r="338" spans="1:10" x14ac:dyDescent="0.3">
      <c r="A338">
        <v>336</v>
      </c>
      <c r="B338">
        <v>236</v>
      </c>
      <c r="C338">
        <v>4</v>
      </c>
      <c r="D338">
        <v>1400</v>
      </c>
      <c r="F338">
        <v>2905</v>
      </c>
      <c r="G338">
        <v>143</v>
      </c>
      <c r="H338">
        <v>80</v>
      </c>
      <c r="I338" s="11" t="s">
        <v>24</v>
      </c>
      <c r="J338" s="11" t="s">
        <v>281</v>
      </c>
    </row>
    <row r="339" spans="1:10" x14ac:dyDescent="0.3">
      <c r="A339">
        <v>337</v>
      </c>
      <c r="B339">
        <v>324</v>
      </c>
      <c r="C339">
        <v>4</v>
      </c>
      <c r="D339">
        <v>1070</v>
      </c>
      <c r="E339">
        <v>720</v>
      </c>
      <c r="F339">
        <v>2290</v>
      </c>
      <c r="G339">
        <v>170</v>
      </c>
      <c r="H339">
        <v>80</v>
      </c>
      <c r="I339" s="11" t="s">
        <v>39</v>
      </c>
      <c r="J339" s="11" t="s">
        <v>282</v>
      </c>
    </row>
    <row r="340" spans="1:10" x14ac:dyDescent="0.3">
      <c r="A340">
        <v>338</v>
      </c>
      <c r="B340">
        <v>272</v>
      </c>
      <c r="C340">
        <v>4</v>
      </c>
      <c r="D340">
        <v>1350</v>
      </c>
      <c r="E340">
        <v>840</v>
      </c>
      <c r="F340">
        <v>2490</v>
      </c>
      <c r="G340">
        <v>157</v>
      </c>
      <c r="H340">
        <v>81</v>
      </c>
      <c r="I340" s="11" t="s">
        <v>24</v>
      </c>
      <c r="J340" s="11" t="s">
        <v>283</v>
      </c>
    </row>
    <row r="341" spans="1:10" x14ac:dyDescent="0.3">
      <c r="A341">
        <v>339</v>
      </c>
      <c r="B341">
        <v>266</v>
      </c>
      <c r="C341">
        <v>4</v>
      </c>
      <c r="D341">
        <v>1510</v>
      </c>
      <c r="E341">
        <v>840</v>
      </c>
      <c r="F341">
        <v>2635</v>
      </c>
      <c r="G341">
        <v>164</v>
      </c>
      <c r="H341">
        <v>81</v>
      </c>
      <c r="I341" s="11" t="s">
        <v>24</v>
      </c>
      <c r="J341" s="11" t="s">
        <v>192</v>
      </c>
    </row>
    <row r="342" spans="1:10" x14ac:dyDescent="0.3">
      <c r="A342">
        <v>340</v>
      </c>
      <c r="B342">
        <v>258</v>
      </c>
      <c r="C342">
        <v>4</v>
      </c>
      <c r="D342">
        <v>1560</v>
      </c>
      <c r="E342">
        <v>920</v>
      </c>
      <c r="F342">
        <v>2620</v>
      </c>
      <c r="G342">
        <v>144</v>
      </c>
      <c r="H342">
        <v>81</v>
      </c>
      <c r="I342" s="11" t="s">
        <v>24</v>
      </c>
      <c r="J342" s="11" t="s">
        <v>284</v>
      </c>
    </row>
    <row r="343" spans="1:10" x14ac:dyDescent="0.3">
      <c r="A343">
        <v>341</v>
      </c>
      <c r="B343">
        <v>235</v>
      </c>
      <c r="C343">
        <v>6</v>
      </c>
      <c r="D343">
        <v>1730</v>
      </c>
      <c r="E343">
        <v>1100</v>
      </c>
      <c r="F343">
        <v>2725</v>
      </c>
      <c r="G343">
        <v>126</v>
      </c>
      <c r="H343">
        <v>81</v>
      </c>
      <c r="I343" s="11" t="s">
        <v>24</v>
      </c>
      <c r="J343" s="11" t="s">
        <v>260</v>
      </c>
    </row>
    <row r="344" spans="1:10" x14ac:dyDescent="0.3">
      <c r="A344">
        <v>342</v>
      </c>
      <c r="B344">
        <v>300</v>
      </c>
      <c r="C344">
        <v>4</v>
      </c>
      <c r="D344">
        <v>1350</v>
      </c>
      <c r="E344">
        <v>840</v>
      </c>
      <c r="F344">
        <v>2385</v>
      </c>
      <c r="G344">
        <v>129</v>
      </c>
      <c r="H344">
        <v>81</v>
      </c>
      <c r="I344" s="11" t="s">
        <v>24</v>
      </c>
      <c r="J344" s="11" t="s">
        <v>283</v>
      </c>
    </row>
    <row r="345" spans="1:10" x14ac:dyDescent="0.3">
      <c r="A345">
        <v>343</v>
      </c>
      <c r="B345">
        <v>391</v>
      </c>
      <c r="C345">
        <v>4</v>
      </c>
      <c r="D345">
        <v>790</v>
      </c>
      <c r="E345">
        <v>580</v>
      </c>
      <c r="F345">
        <v>1755</v>
      </c>
      <c r="G345">
        <v>169</v>
      </c>
      <c r="H345">
        <v>81</v>
      </c>
      <c r="I345" s="11" t="s">
        <v>39</v>
      </c>
      <c r="J345" s="11" t="s">
        <v>285</v>
      </c>
    </row>
    <row r="346" spans="1:10" x14ac:dyDescent="0.3">
      <c r="A346">
        <v>344</v>
      </c>
      <c r="B346">
        <v>390</v>
      </c>
      <c r="C346">
        <v>4</v>
      </c>
      <c r="D346">
        <v>860</v>
      </c>
      <c r="E346">
        <v>640</v>
      </c>
      <c r="F346">
        <v>1875</v>
      </c>
      <c r="G346">
        <v>164</v>
      </c>
      <c r="H346">
        <v>81</v>
      </c>
      <c r="I346" s="11" t="s">
        <v>24</v>
      </c>
      <c r="J346" s="11" t="s">
        <v>286</v>
      </c>
    </row>
    <row r="347" spans="1:10" x14ac:dyDescent="0.3">
      <c r="A347">
        <v>345</v>
      </c>
      <c r="B347">
        <v>351</v>
      </c>
      <c r="C347">
        <v>4</v>
      </c>
      <c r="D347">
        <v>810</v>
      </c>
      <c r="E347">
        <v>600</v>
      </c>
      <c r="F347">
        <v>1760</v>
      </c>
      <c r="G347">
        <v>161</v>
      </c>
      <c r="H347">
        <v>81</v>
      </c>
      <c r="I347" s="11" t="s">
        <v>39</v>
      </c>
      <c r="J347" s="11" t="s">
        <v>287</v>
      </c>
    </row>
    <row r="348" spans="1:10" x14ac:dyDescent="0.3">
      <c r="A348">
        <v>346</v>
      </c>
      <c r="B348">
        <v>323</v>
      </c>
      <c r="C348">
        <v>4</v>
      </c>
      <c r="D348">
        <v>970</v>
      </c>
      <c r="E348">
        <v>670</v>
      </c>
      <c r="F348">
        <v>2065</v>
      </c>
      <c r="G348">
        <v>178</v>
      </c>
      <c r="H348">
        <v>81</v>
      </c>
      <c r="I348" s="11" t="s">
        <v>39</v>
      </c>
      <c r="J348" s="11" t="s">
        <v>146</v>
      </c>
    </row>
    <row r="349" spans="1:10" x14ac:dyDescent="0.3">
      <c r="A349">
        <v>347</v>
      </c>
      <c r="B349">
        <v>370</v>
      </c>
      <c r="C349">
        <v>4</v>
      </c>
      <c r="D349">
        <v>850</v>
      </c>
      <c r="E349">
        <v>650</v>
      </c>
      <c r="F349">
        <v>1975</v>
      </c>
      <c r="G349">
        <v>194</v>
      </c>
      <c r="H349">
        <v>81</v>
      </c>
      <c r="I349" s="11" t="s">
        <v>39</v>
      </c>
      <c r="J349" s="11" t="s">
        <v>288</v>
      </c>
    </row>
    <row r="350" spans="1:10" x14ac:dyDescent="0.3">
      <c r="A350">
        <v>348</v>
      </c>
      <c r="B350">
        <v>377</v>
      </c>
      <c r="C350">
        <v>4</v>
      </c>
      <c r="D350">
        <v>890</v>
      </c>
      <c r="E350">
        <v>620</v>
      </c>
      <c r="F350">
        <v>2050</v>
      </c>
      <c r="G350">
        <v>173</v>
      </c>
      <c r="H350">
        <v>81</v>
      </c>
      <c r="I350" s="11" t="s">
        <v>39</v>
      </c>
      <c r="J350" s="11" t="s">
        <v>289</v>
      </c>
    </row>
    <row r="351" spans="1:10" x14ac:dyDescent="0.3">
      <c r="A351">
        <v>349</v>
      </c>
      <c r="B351">
        <v>341</v>
      </c>
      <c r="C351">
        <v>4</v>
      </c>
      <c r="D351">
        <v>910</v>
      </c>
      <c r="E351">
        <v>680</v>
      </c>
      <c r="F351">
        <v>1985</v>
      </c>
      <c r="G351">
        <v>160</v>
      </c>
      <c r="H351">
        <v>81</v>
      </c>
      <c r="I351" s="11" t="s">
        <v>39</v>
      </c>
      <c r="J351" s="11" t="s">
        <v>290</v>
      </c>
    </row>
    <row r="352" spans="1:10" x14ac:dyDescent="0.3">
      <c r="A352">
        <v>350</v>
      </c>
      <c r="B352">
        <v>347</v>
      </c>
      <c r="C352">
        <v>4</v>
      </c>
      <c r="D352">
        <v>1050</v>
      </c>
      <c r="E352">
        <v>630</v>
      </c>
      <c r="F352">
        <v>2215</v>
      </c>
      <c r="G352">
        <v>149</v>
      </c>
      <c r="H352">
        <v>81</v>
      </c>
      <c r="I352" s="11" t="s">
        <v>24</v>
      </c>
      <c r="J352" s="11" t="s">
        <v>291</v>
      </c>
    </row>
    <row r="353" spans="1:10" x14ac:dyDescent="0.3">
      <c r="A353">
        <v>351</v>
      </c>
      <c r="B353">
        <v>344</v>
      </c>
      <c r="C353">
        <v>4</v>
      </c>
      <c r="D353">
        <v>980</v>
      </c>
      <c r="E353">
        <v>650</v>
      </c>
      <c r="F353">
        <v>2045</v>
      </c>
      <c r="G353">
        <v>162</v>
      </c>
      <c r="H353">
        <v>81</v>
      </c>
      <c r="I353" s="11" t="s">
        <v>24</v>
      </c>
      <c r="J353" s="11" t="s">
        <v>292</v>
      </c>
    </row>
    <row r="354" spans="1:10" x14ac:dyDescent="0.3">
      <c r="A354">
        <v>352</v>
      </c>
      <c r="B354">
        <v>299</v>
      </c>
      <c r="C354">
        <v>4</v>
      </c>
      <c r="D354">
        <v>980</v>
      </c>
      <c r="E354">
        <v>650</v>
      </c>
      <c r="F354">
        <v>2380</v>
      </c>
      <c r="G354">
        <v>207</v>
      </c>
      <c r="H354">
        <v>81</v>
      </c>
      <c r="I354" s="11" t="s">
        <v>24</v>
      </c>
      <c r="J354" s="11" t="s">
        <v>293</v>
      </c>
    </row>
    <row r="355" spans="1:10" x14ac:dyDescent="0.3">
      <c r="A355">
        <v>353</v>
      </c>
      <c r="B355">
        <v>330</v>
      </c>
      <c r="C355">
        <v>4</v>
      </c>
      <c r="D355">
        <v>1050</v>
      </c>
      <c r="E355">
        <v>740</v>
      </c>
      <c r="F355">
        <v>2190</v>
      </c>
      <c r="G355">
        <v>142</v>
      </c>
      <c r="H355">
        <v>81</v>
      </c>
      <c r="I355" s="11" t="s">
        <v>45</v>
      </c>
      <c r="J355" s="11" t="s">
        <v>294</v>
      </c>
    </row>
    <row r="356" spans="1:10" x14ac:dyDescent="0.3">
      <c r="A356">
        <v>354</v>
      </c>
      <c r="B356">
        <v>345</v>
      </c>
      <c r="C356">
        <v>4</v>
      </c>
      <c r="D356">
        <v>1000</v>
      </c>
      <c r="F356">
        <v>2320</v>
      </c>
      <c r="G356">
        <v>158</v>
      </c>
      <c r="H356">
        <v>81</v>
      </c>
      <c r="I356" s="11" t="s">
        <v>45</v>
      </c>
      <c r="J356" s="11" t="s">
        <v>295</v>
      </c>
    </row>
    <row r="357" spans="1:10" x14ac:dyDescent="0.3">
      <c r="A357">
        <v>355</v>
      </c>
      <c r="B357">
        <v>337</v>
      </c>
      <c r="C357">
        <v>4</v>
      </c>
      <c r="D357">
        <v>1070</v>
      </c>
      <c r="E357">
        <v>750</v>
      </c>
      <c r="F357">
        <v>2210</v>
      </c>
      <c r="G357">
        <v>144</v>
      </c>
      <c r="H357">
        <v>81</v>
      </c>
      <c r="I357" s="11" t="s">
        <v>39</v>
      </c>
      <c r="J357" s="11" t="s">
        <v>296</v>
      </c>
    </row>
    <row r="358" spans="1:10" x14ac:dyDescent="0.3">
      <c r="A358">
        <v>356</v>
      </c>
      <c r="B358">
        <v>324</v>
      </c>
      <c r="C358">
        <v>4</v>
      </c>
      <c r="D358">
        <v>1080</v>
      </c>
      <c r="E358">
        <v>750</v>
      </c>
      <c r="F358">
        <v>2350</v>
      </c>
      <c r="G358">
        <v>168</v>
      </c>
      <c r="H358">
        <v>81</v>
      </c>
      <c r="I358" s="11" t="s">
        <v>39</v>
      </c>
      <c r="J358" s="11" t="s">
        <v>158</v>
      </c>
    </row>
    <row r="359" spans="1:10" x14ac:dyDescent="0.3">
      <c r="A359">
        <v>357</v>
      </c>
      <c r="B359">
        <v>329</v>
      </c>
      <c r="C359">
        <v>4</v>
      </c>
      <c r="D359">
        <v>1190</v>
      </c>
      <c r="E359">
        <v>1000</v>
      </c>
      <c r="F359">
        <v>2615</v>
      </c>
      <c r="G359">
        <v>148</v>
      </c>
      <c r="H359">
        <v>81</v>
      </c>
      <c r="I359" s="11" t="s">
        <v>39</v>
      </c>
      <c r="J359" s="11" t="s">
        <v>297</v>
      </c>
    </row>
    <row r="360" spans="1:10" x14ac:dyDescent="0.3">
      <c r="A360">
        <v>358</v>
      </c>
      <c r="B360">
        <v>316</v>
      </c>
      <c r="C360">
        <v>4</v>
      </c>
      <c r="D360">
        <v>1200</v>
      </c>
      <c r="E360">
        <v>740</v>
      </c>
      <c r="F360">
        <v>2635</v>
      </c>
      <c r="G360">
        <v>183</v>
      </c>
      <c r="H360">
        <v>81</v>
      </c>
      <c r="I360" s="11" t="s">
        <v>39</v>
      </c>
      <c r="J360" s="11" t="s">
        <v>268</v>
      </c>
    </row>
    <row r="361" spans="1:10" x14ac:dyDescent="0.3">
      <c r="A361">
        <v>359</v>
      </c>
      <c r="B361">
        <v>281</v>
      </c>
      <c r="C361">
        <v>4</v>
      </c>
      <c r="D361">
        <v>1410</v>
      </c>
      <c r="E361">
        <v>800</v>
      </c>
      <c r="F361">
        <v>3230</v>
      </c>
      <c r="G361">
        <v>204</v>
      </c>
      <c r="H361">
        <v>81</v>
      </c>
      <c r="I361" s="11" t="s">
        <v>45</v>
      </c>
      <c r="J361" s="11" t="s">
        <v>298</v>
      </c>
    </row>
    <row r="362" spans="1:10" x14ac:dyDescent="0.3">
      <c r="A362">
        <v>360</v>
      </c>
      <c r="B362">
        <v>307</v>
      </c>
      <c r="C362">
        <v>6</v>
      </c>
      <c r="D362">
        <v>1450</v>
      </c>
      <c r="E362">
        <v>760</v>
      </c>
      <c r="F362">
        <v>3160</v>
      </c>
      <c r="G362">
        <v>196</v>
      </c>
      <c r="H362">
        <v>81</v>
      </c>
      <c r="I362" s="11" t="s">
        <v>45</v>
      </c>
      <c r="J362" s="11" t="s">
        <v>299</v>
      </c>
    </row>
    <row r="363" spans="1:10" x14ac:dyDescent="0.3">
      <c r="A363">
        <v>361</v>
      </c>
      <c r="B363">
        <v>254</v>
      </c>
      <c r="C363">
        <v>6</v>
      </c>
      <c r="D363">
        <v>1680</v>
      </c>
      <c r="E363">
        <v>1160</v>
      </c>
      <c r="F363">
        <v>2900</v>
      </c>
      <c r="G363">
        <v>126</v>
      </c>
      <c r="H363">
        <v>81</v>
      </c>
      <c r="I363" s="11" t="s">
        <v>39</v>
      </c>
      <c r="J363" s="11" t="s">
        <v>300</v>
      </c>
    </row>
    <row r="364" spans="1:10" x14ac:dyDescent="0.3">
      <c r="A364">
        <v>362</v>
      </c>
      <c r="B364">
        <v>242</v>
      </c>
      <c r="C364">
        <v>6</v>
      </c>
      <c r="D364">
        <v>1460</v>
      </c>
      <c r="E364">
        <v>1200</v>
      </c>
      <c r="F364">
        <v>2930</v>
      </c>
      <c r="G364">
        <v>138</v>
      </c>
      <c r="H364">
        <v>81</v>
      </c>
      <c r="I364" s="11" t="s">
        <v>39</v>
      </c>
      <c r="J364" s="11" t="s">
        <v>301</v>
      </c>
    </row>
    <row r="365" spans="1:10" x14ac:dyDescent="0.3">
      <c r="A365">
        <v>363</v>
      </c>
      <c r="B365">
        <v>224</v>
      </c>
      <c r="C365">
        <v>6</v>
      </c>
      <c r="D365">
        <v>2310</v>
      </c>
      <c r="E365">
        <v>1100</v>
      </c>
      <c r="F365">
        <v>3415</v>
      </c>
      <c r="G365">
        <v>158</v>
      </c>
      <c r="H365">
        <v>81</v>
      </c>
      <c r="I365" s="11" t="s">
        <v>24</v>
      </c>
      <c r="J365" s="11" t="s">
        <v>152</v>
      </c>
    </row>
    <row r="366" spans="1:10" x14ac:dyDescent="0.3">
      <c r="A366">
        <v>364</v>
      </c>
      <c r="B366">
        <v>266</v>
      </c>
      <c r="C366">
        <v>8</v>
      </c>
      <c r="D366">
        <v>3500</v>
      </c>
      <c r="E366">
        <v>1050</v>
      </c>
      <c r="F366">
        <v>3725</v>
      </c>
      <c r="G366">
        <v>190</v>
      </c>
      <c r="H366">
        <v>81</v>
      </c>
      <c r="I366" s="11" t="s">
        <v>24</v>
      </c>
      <c r="J366" s="11" t="s">
        <v>302</v>
      </c>
    </row>
    <row r="367" spans="1:10" x14ac:dyDescent="0.3">
      <c r="A367">
        <v>365</v>
      </c>
      <c r="B367">
        <v>202</v>
      </c>
      <c r="C367">
        <v>6</v>
      </c>
      <c r="D367">
        <v>2000</v>
      </c>
      <c r="E367">
        <v>880</v>
      </c>
      <c r="F367">
        <v>3060</v>
      </c>
      <c r="G367">
        <v>171</v>
      </c>
      <c r="H367">
        <v>81</v>
      </c>
      <c r="I367" s="11" t="s">
        <v>24</v>
      </c>
      <c r="J367" s="11" t="s">
        <v>303</v>
      </c>
    </row>
    <row r="368" spans="1:10" x14ac:dyDescent="0.3">
      <c r="A368">
        <v>366</v>
      </c>
      <c r="B368">
        <v>176</v>
      </c>
      <c r="C368">
        <v>6</v>
      </c>
      <c r="D368">
        <v>2250</v>
      </c>
      <c r="E368">
        <v>850</v>
      </c>
      <c r="F368">
        <v>3465</v>
      </c>
      <c r="G368">
        <v>166</v>
      </c>
      <c r="H368">
        <v>81</v>
      </c>
      <c r="I368" s="11" t="s">
        <v>24</v>
      </c>
      <c r="J368" s="11" t="s">
        <v>304</v>
      </c>
    </row>
    <row r="369" spans="1:10" x14ac:dyDescent="0.3">
      <c r="A369">
        <v>367</v>
      </c>
      <c r="B369">
        <v>280</v>
      </c>
      <c r="C369">
        <v>4</v>
      </c>
      <c r="D369">
        <v>1120</v>
      </c>
      <c r="E369">
        <v>880</v>
      </c>
      <c r="F369">
        <v>2605</v>
      </c>
      <c r="G369">
        <v>196</v>
      </c>
      <c r="H369">
        <v>82</v>
      </c>
      <c r="I369" s="11" t="s">
        <v>24</v>
      </c>
      <c r="J369" s="11" t="s">
        <v>305</v>
      </c>
    </row>
    <row r="370" spans="1:10" x14ac:dyDescent="0.3">
      <c r="A370">
        <v>368</v>
      </c>
      <c r="B370">
        <v>270</v>
      </c>
      <c r="C370">
        <v>4</v>
      </c>
      <c r="D370">
        <v>1120</v>
      </c>
      <c r="E370">
        <v>880</v>
      </c>
      <c r="F370">
        <v>2640</v>
      </c>
      <c r="G370">
        <v>186</v>
      </c>
      <c r="H370">
        <v>82</v>
      </c>
      <c r="I370" s="11" t="s">
        <v>24</v>
      </c>
      <c r="J370" s="11" t="s">
        <v>306</v>
      </c>
    </row>
    <row r="371" spans="1:10" x14ac:dyDescent="0.3">
      <c r="A371">
        <v>369</v>
      </c>
      <c r="B371">
        <v>340</v>
      </c>
      <c r="C371">
        <v>4</v>
      </c>
      <c r="D371">
        <v>1120</v>
      </c>
      <c r="E371">
        <v>880</v>
      </c>
      <c r="F371">
        <v>2395</v>
      </c>
      <c r="G371">
        <v>180</v>
      </c>
      <c r="H371">
        <v>82</v>
      </c>
      <c r="I371" s="11" t="s">
        <v>24</v>
      </c>
      <c r="J371" s="11" t="s">
        <v>307</v>
      </c>
    </row>
    <row r="372" spans="1:10" x14ac:dyDescent="0.3">
      <c r="A372">
        <v>370</v>
      </c>
      <c r="B372">
        <v>310</v>
      </c>
      <c r="C372">
        <v>4</v>
      </c>
      <c r="D372">
        <v>1120</v>
      </c>
      <c r="E372">
        <v>850</v>
      </c>
      <c r="F372">
        <v>2575</v>
      </c>
      <c r="G372">
        <v>162</v>
      </c>
      <c r="H372">
        <v>82</v>
      </c>
      <c r="I372" s="11" t="s">
        <v>24</v>
      </c>
      <c r="J372" s="11" t="s">
        <v>308</v>
      </c>
    </row>
    <row r="373" spans="1:10" x14ac:dyDescent="0.3">
      <c r="A373">
        <v>371</v>
      </c>
      <c r="B373">
        <v>290</v>
      </c>
      <c r="C373">
        <v>4</v>
      </c>
      <c r="D373">
        <v>1350</v>
      </c>
      <c r="E373">
        <v>840</v>
      </c>
      <c r="F373">
        <v>2525</v>
      </c>
      <c r="G373">
        <v>160</v>
      </c>
      <c r="H373">
        <v>82</v>
      </c>
      <c r="I373" s="11" t="s">
        <v>24</v>
      </c>
      <c r="J373" s="11" t="s">
        <v>309</v>
      </c>
    </row>
    <row r="374" spans="1:10" x14ac:dyDescent="0.3">
      <c r="A374">
        <v>372</v>
      </c>
      <c r="B374">
        <v>270</v>
      </c>
      <c r="C374">
        <v>4</v>
      </c>
      <c r="D374">
        <v>1510</v>
      </c>
      <c r="E374">
        <v>900</v>
      </c>
      <c r="F374">
        <v>2735</v>
      </c>
      <c r="G374">
        <v>180</v>
      </c>
      <c r="H374">
        <v>82</v>
      </c>
      <c r="I374" s="11" t="s">
        <v>24</v>
      </c>
      <c r="J374" s="11" t="s">
        <v>262</v>
      </c>
    </row>
    <row r="375" spans="1:10" x14ac:dyDescent="0.3">
      <c r="A375">
        <v>373</v>
      </c>
      <c r="B375">
        <v>240</v>
      </c>
      <c r="C375">
        <v>4</v>
      </c>
      <c r="D375">
        <v>1400</v>
      </c>
      <c r="E375">
        <v>920</v>
      </c>
      <c r="F375">
        <v>2865</v>
      </c>
      <c r="G375">
        <v>164</v>
      </c>
      <c r="H375">
        <v>82</v>
      </c>
      <c r="I375" s="11" t="s">
        <v>24</v>
      </c>
      <c r="J375" s="11" t="s">
        <v>310</v>
      </c>
    </row>
    <row r="376" spans="1:10" x14ac:dyDescent="0.3">
      <c r="A376">
        <v>374</v>
      </c>
      <c r="B376">
        <v>230</v>
      </c>
      <c r="C376">
        <v>4</v>
      </c>
      <c r="D376">
        <v>1510</v>
      </c>
      <c r="F376">
        <v>3035</v>
      </c>
      <c r="G376">
        <v>205</v>
      </c>
      <c r="H376">
        <v>82</v>
      </c>
      <c r="I376" s="11" t="s">
        <v>24</v>
      </c>
      <c r="J376" s="11" t="s">
        <v>311</v>
      </c>
    </row>
    <row r="377" spans="1:10" x14ac:dyDescent="0.3">
      <c r="A377">
        <v>375</v>
      </c>
      <c r="B377">
        <v>360</v>
      </c>
      <c r="C377">
        <v>4</v>
      </c>
      <c r="D377">
        <v>1050</v>
      </c>
      <c r="E377">
        <v>740</v>
      </c>
      <c r="F377">
        <v>1980</v>
      </c>
      <c r="G377">
        <v>153</v>
      </c>
      <c r="H377">
        <v>82</v>
      </c>
      <c r="I377" s="11" t="s">
        <v>45</v>
      </c>
      <c r="J377" s="11" t="s">
        <v>312</v>
      </c>
    </row>
    <row r="378" spans="1:10" x14ac:dyDescent="0.3">
      <c r="A378">
        <v>376</v>
      </c>
      <c r="B378">
        <v>370</v>
      </c>
      <c r="C378">
        <v>4</v>
      </c>
      <c r="D378">
        <v>910</v>
      </c>
      <c r="E378">
        <v>680</v>
      </c>
      <c r="F378">
        <v>2025</v>
      </c>
      <c r="G378">
        <v>182</v>
      </c>
      <c r="H378">
        <v>82</v>
      </c>
      <c r="I378" s="11" t="s">
        <v>39</v>
      </c>
      <c r="J378" s="11" t="s">
        <v>313</v>
      </c>
    </row>
    <row r="379" spans="1:10" x14ac:dyDescent="0.3">
      <c r="A379">
        <v>377</v>
      </c>
      <c r="B379">
        <v>310</v>
      </c>
      <c r="C379">
        <v>4</v>
      </c>
      <c r="D379">
        <v>910</v>
      </c>
      <c r="E379">
        <v>680</v>
      </c>
      <c r="F379">
        <v>1970</v>
      </c>
      <c r="G379">
        <v>176</v>
      </c>
      <c r="H379">
        <v>82</v>
      </c>
      <c r="I379" s="11" t="s">
        <v>39</v>
      </c>
      <c r="J379" s="11" t="s">
        <v>314</v>
      </c>
    </row>
    <row r="380" spans="1:10" x14ac:dyDescent="0.3">
      <c r="A380">
        <v>378</v>
      </c>
      <c r="B380">
        <v>380</v>
      </c>
      <c r="C380">
        <v>4</v>
      </c>
      <c r="D380">
        <v>1050</v>
      </c>
      <c r="E380">
        <v>630</v>
      </c>
      <c r="F380">
        <v>2125</v>
      </c>
      <c r="G380">
        <v>147</v>
      </c>
      <c r="H380">
        <v>82</v>
      </c>
      <c r="I380" s="11" t="s">
        <v>24</v>
      </c>
      <c r="J380" s="11" t="s">
        <v>315</v>
      </c>
    </row>
    <row r="381" spans="1:10" x14ac:dyDescent="0.3">
      <c r="A381">
        <v>379</v>
      </c>
      <c r="B381">
        <v>360</v>
      </c>
      <c r="C381">
        <v>4</v>
      </c>
      <c r="D381">
        <v>980</v>
      </c>
      <c r="E381">
        <v>700</v>
      </c>
      <c r="F381">
        <v>2125</v>
      </c>
      <c r="G381">
        <v>173</v>
      </c>
      <c r="H381">
        <v>82</v>
      </c>
      <c r="I381" s="11" t="s">
        <v>24</v>
      </c>
      <c r="J381" s="11" t="s">
        <v>316</v>
      </c>
    </row>
    <row r="382" spans="1:10" x14ac:dyDescent="0.3">
      <c r="A382">
        <v>380</v>
      </c>
      <c r="B382">
        <v>360</v>
      </c>
      <c r="C382">
        <v>4</v>
      </c>
      <c r="D382">
        <v>1200</v>
      </c>
      <c r="E382">
        <v>880</v>
      </c>
      <c r="F382">
        <v>2160</v>
      </c>
      <c r="G382">
        <v>145</v>
      </c>
      <c r="H382">
        <v>82</v>
      </c>
      <c r="I382" s="11" t="s">
        <v>39</v>
      </c>
      <c r="J382" s="11" t="s">
        <v>317</v>
      </c>
    </row>
    <row r="383" spans="1:10" x14ac:dyDescent="0.3">
      <c r="A383">
        <v>381</v>
      </c>
      <c r="B383">
        <v>360</v>
      </c>
      <c r="C383">
        <v>4</v>
      </c>
      <c r="D383">
        <v>1070</v>
      </c>
      <c r="E383">
        <v>750</v>
      </c>
      <c r="F383">
        <v>2205</v>
      </c>
      <c r="G383">
        <v>145</v>
      </c>
      <c r="H383">
        <v>82</v>
      </c>
      <c r="I383" s="11" t="s">
        <v>39</v>
      </c>
      <c r="J383" s="11" t="s">
        <v>282</v>
      </c>
    </row>
    <row r="384" spans="1:10" x14ac:dyDescent="0.3">
      <c r="A384">
        <v>382</v>
      </c>
      <c r="B384">
        <v>340</v>
      </c>
      <c r="C384">
        <v>4</v>
      </c>
      <c r="D384">
        <v>1080</v>
      </c>
      <c r="E384">
        <v>700</v>
      </c>
      <c r="F384">
        <v>2245</v>
      </c>
      <c r="G384">
        <v>169</v>
      </c>
      <c r="H384">
        <v>82</v>
      </c>
      <c r="I384" s="11" t="s">
        <v>39</v>
      </c>
      <c r="J384" s="11" t="s">
        <v>158</v>
      </c>
    </row>
    <row r="385" spans="1:10" x14ac:dyDescent="0.3">
      <c r="A385">
        <v>383</v>
      </c>
      <c r="B385">
        <v>380</v>
      </c>
      <c r="C385">
        <v>4</v>
      </c>
      <c r="D385">
        <v>910</v>
      </c>
      <c r="E385">
        <v>670</v>
      </c>
      <c r="F385">
        <v>1965</v>
      </c>
      <c r="G385">
        <v>150</v>
      </c>
      <c r="H385">
        <v>82</v>
      </c>
      <c r="I385" s="11" t="s">
        <v>39</v>
      </c>
      <c r="J385" s="11" t="s">
        <v>145</v>
      </c>
    </row>
    <row r="386" spans="1:10" x14ac:dyDescent="0.3">
      <c r="A386">
        <v>384</v>
      </c>
      <c r="B386">
        <v>320</v>
      </c>
      <c r="C386">
        <v>4</v>
      </c>
      <c r="D386">
        <v>910</v>
      </c>
      <c r="E386">
        <v>670</v>
      </c>
      <c r="F386">
        <v>1965</v>
      </c>
      <c r="G386">
        <v>157</v>
      </c>
      <c r="H386">
        <v>82</v>
      </c>
      <c r="I386" s="11" t="s">
        <v>39</v>
      </c>
      <c r="J386" s="11" t="s">
        <v>318</v>
      </c>
    </row>
    <row r="387" spans="1:10" x14ac:dyDescent="0.3">
      <c r="A387">
        <v>385</v>
      </c>
      <c r="B387">
        <v>380</v>
      </c>
      <c r="C387">
        <v>4</v>
      </c>
      <c r="D387">
        <v>910</v>
      </c>
      <c r="E387">
        <v>670</v>
      </c>
      <c r="F387">
        <v>1995</v>
      </c>
      <c r="G387">
        <v>162</v>
      </c>
      <c r="H387">
        <v>82</v>
      </c>
      <c r="I387" s="11" t="s">
        <v>39</v>
      </c>
      <c r="J387" s="11" t="s">
        <v>319</v>
      </c>
    </row>
    <row r="388" spans="1:10" x14ac:dyDescent="0.3">
      <c r="A388">
        <v>386</v>
      </c>
      <c r="B388">
        <v>250</v>
      </c>
      <c r="C388">
        <v>6</v>
      </c>
      <c r="D388">
        <v>1810</v>
      </c>
      <c r="E388">
        <v>1100</v>
      </c>
      <c r="F388">
        <v>2945</v>
      </c>
      <c r="G388">
        <v>164</v>
      </c>
      <c r="H388">
        <v>82</v>
      </c>
      <c r="I388" s="11" t="s">
        <v>24</v>
      </c>
      <c r="J388" s="11" t="s">
        <v>320</v>
      </c>
    </row>
    <row r="389" spans="1:10" x14ac:dyDescent="0.3">
      <c r="A389">
        <v>387</v>
      </c>
      <c r="B389">
        <v>380</v>
      </c>
      <c r="C389">
        <v>6</v>
      </c>
      <c r="D389">
        <v>2620</v>
      </c>
      <c r="E389">
        <v>850</v>
      </c>
      <c r="F389">
        <v>3015</v>
      </c>
      <c r="G389">
        <v>170</v>
      </c>
      <c r="H389">
        <v>82</v>
      </c>
      <c r="I389" s="11" t="s">
        <v>24</v>
      </c>
      <c r="J389" s="11" t="s">
        <v>321</v>
      </c>
    </row>
    <row r="390" spans="1:10" x14ac:dyDescent="0.3">
      <c r="A390">
        <v>388</v>
      </c>
      <c r="B390">
        <v>260</v>
      </c>
      <c r="C390">
        <v>4</v>
      </c>
      <c r="D390">
        <v>1560</v>
      </c>
      <c r="E390">
        <v>920</v>
      </c>
      <c r="F390">
        <v>2585</v>
      </c>
      <c r="G390">
        <v>145</v>
      </c>
      <c r="H390">
        <v>82</v>
      </c>
      <c r="I390" s="11" t="s">
        <v>24</v>
      </c>
      <c r="J390" s="11" t="s">
        <v>322</v>
      </c>
    </row>
    <row r="391" spans="1:10" x14ac:dyDescent="0.3">
      <c r="A391">
        <v>389</v>
      </c>
      <c r="B391">
        <v>220</v>
      </c>
      <c r="C391">
        <v>6</v>
      </c>
      <c r="D391">
        <v>2320</v>
      </c>
      <c r="E391">
        <v>1120</v>
      </c>
      <c r="F391">
        <v>2835</v>
      </c>
      <c r="G391">
        <v>147</v>
      </c>
      <c r="H391">
        <v>82</v>
      </c>
      <c r="I391" s="11" t="s">
        <v>24</v>
      </c>
      <c r="J391" s="11" t="s">
        <v>323</v>
      </c>
    </row>
    <row r="392" spans="1:10" x14ac:dyDescent="0.3">
      <c r="A392">
        <v>390</v>
      </c>
      <c r="B392">
        <v>320</v>
      </c>
      <c r="C392">
        <v>4</v>
      </c>
      <c r="D392">
        <v>1440</v>
      </c>
      <c r="E392">
        <v>960</v>
      </c>
      <c r="F392">
        <v>2665</v>
      </c>
      <c r="G392">
        <v>139</v>
      </c>
      <c r="H392">
        <v>82</v>
      </c>
      <c r="I392" s="11" t="s">
        <v>39</v>
      </c>
      <c r="J392" s="11" t="s">
        <v>324</v>
      </c>
    </row>
    <row r="393" spans="1:10" x14ac:dyDescent="0.3">
      <c r="A393">
        <v>391</v>
      </c>
      <c r="B393">
        <v>360</v>
      </c>
      <c r="C393">
        <v>4</v>
      </c>
      <c r="D393">
        <v>1350</v>
      </c>
      <c r="E393">
        <v>840</v>
      </c>
      <c r="F393">
        <v>2370</v>
      </c>
      <c r="G393">
        <v>130</v>
      </c>
      <c r="H393">
        <v>82</v>
      </c>
      <c r="I393" s="11" t="s">
        <v>24</v>
      </c>
      <c r="J393" s="11" t="s">
        <v>325</v>
      </c>
    </row>
    <row r="394" spans="1:10" x14ac:dyDescent="0.3">
      <c r="A394">
        <v>392</v>
      </c>
      <c r="B394">
        <v>270</v>
      </c>
      <c r="C394">
        <v>4</v>
      </c>
      <c r="D394">
        <v>1510</v>
      </c>
      <c r="E394">
        <v>900</v>
      </c>
      <c r="F394">
        <v>2950</v>
      </c>
      <c r="G394">
        <v>173</v>
      </c>
      <c r="H394">
        <v>82</v>
      </c>
      <c r="I394" s="11" t="s">
        <v>24</v>
      </c>
      <c r="J394" s="11" t="s">
        <v>326</v>
      </c>
    </row>
    <row r="395" spans="1:10" x14ac:dyDescent="0.3">
      <c r="A395">
        <v>393</v>
      </c>
      <c r="B395">
        <v>270</v>
      </c>
      <c r="C395">
        <v>4</v>
      </c>
      <c r="D395">
        <v>1400</v>
      </c>
      <c r="E395">
        <v>860</v>
      </c>
      <c r="F395">
        <v>2790</v>
      </c>
      <c r="G395">
        <v>156</v>
      </c>
      <c r="H395">
        <v>82</v>
      </c>
      <c r="I395" s="11" t="s">
        <v>24</v>
      </c>
      <c r="J395" s="11" t="s">
        <v>327</v>
      </c>
    </row>
    <row r="396" spans="1:10" x14ac:dyDescent="0.3">
      <c r="A396">
        <v>394</v>
      </c>
      <c r="B396">
        <v>440</v>
      </c>
      <c r="C396">
        <v>4</v>
      </c>
      <c r="D396">
        <v>970</v>
      </c>
      <c r="E396">
        <v>520</v>
      </c>
      <c r="F396">
        <v>2130</v>
      </c>
      <c r="G396">
        <v>246</v>
      </c>
      <c r="H396">
        <v>82</v>
      </c>
      <c r="I396" s="11" t="s">
        <v>45</v>
      </c>
      <c r="J396" s="11" t="s">
        <v>328</v>
      </c>
    </row>
    <row r="397" spans="1:10" x14ac:dyDescent="0.3">
      <c r="A397">
        <v>395</v>
      </c>
      <c r="B397">
        <v>320</v>
      </c>
      <c r="C397">
        <v>4</v>
      </c>
      <c r="D397">
        <v>1350</v>
      </c>
      <c r="E397">
        <v>840</v>
      </c>
      <c r="F397">
        <v>2295</v>
      </c>
      <c r="G397">
        <v>116</v>
      </c>
      <c r="H397">
        <v>82</v>
      </c>
      <c r="I397" s="11" t="s">
        <v>24</v>
      </c>
      <c r="J397" s="11" t="s">
        <v>329</v>
      </c>
    </row>
    <row r="398" spans="1:10" x14ac:dyDescent="0.3">
      <c r="A398">
        <v>396</v>
      </c>
      <c r="B398">
        <v>280</v>
      </c>
      <c r="C398">
        <v>4</v>
      </c>
      <c r="D398">
        <v>1200</v>
      </c>
      <c r="E398">
        <v>790</v>
      </c>
      <c r="F398">
        <v>2625</v>
      </c>
      <c r="G398">
        <v>186</v>
      </c>
      <c r="H398">
        <v>82</v>
      </c>
      <c r="I398" s="11" t="s">
        <v>24</v>
      </c>
      <c r="J398" s="11" t="s">
        <v>330</v>
      </c>
    </row>
    <row r="399" spans="1:10" x14ac:dyDescent="0.3">
      <c r="A399">
        <v>397</v>
      </c>
      <c r="B399">
        <v>310</v>
      </c>
      <c r="C399">
        <v>4</v>
      </c>
      <c r="D399">
        <v>1190</v>
      </c>
      <c r="E399">
        <v>820</v>
      </c>
      <c r="F399">
        <v>2720</v>
      </c>
      <c r="G399">
        <v>194</v>
      </c>
      <c r="H399">
        <v>82</v>
      </c>
      <c r="I399" s="11" t="s">
        <v>24</v>
      </c>
      <c r="J399" s="11" t="s">
        <v>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879-022A-46EE-BD46-64F2B6F2CCBF}">
  <dimension ref="A1:J399"/>
  <sheetViews>
    <sheetView tabSelected="1" zoomScale="110" zoomScaleNormal="110" workbookViewId="0">
      <selection activeCell="I33" sqref="I33"/>
    </sheetView>
  </sheetViews>
  <sheetFormatPr baseColWidth="10" defaultRowHeight="14.4" x14ac:dyDescent="0.3"/>
  <cols>
    <col min="1" max="1" width="11.5546875" style="15"/>
    <col min="2" max="2" width="16.6640625" style="15" bestFit="1" customWidth="1"/>
    <col min="5" max="6" width="11.5546875" style="15"/>
    <col min="7" max="7" width="23.5546875" style="15" bestFit="1" customWidth="1"/>
    <col min="9" max="9" width="20.21875" bestFit="1" customWidth="1"/>
    <col min="10" max="10" width="14.5546875" bestFit="1" customWidth="1"/>
  </cols>
  <sheetData>
    <row r="1" spans="1:10" x14ac:dyDescent="0.3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4</v>
      </c>
    </row>
    <row r="2" spans="1:10" x14ac:dyDescent="0.3">
      <c r="A2" s="15">
        <v>3504</v>
      </c>
      <c r="B2" s="15">
        <v>3070</v>
      </c>
      <c r="E2" s="18">
        <f>(A2-$J$15)</f>
        <v>533.57537688442198</v>
      </c>
      <c r="F2" s="18">
        <f>(B2-$J$16)</f>
        <v>1135.7412060301508</v>
      </c>
      <c r="G2" s="15">
        <f>E2*F2</f>
        <v>606003.54205070564</v>
      </c>
    </row>
    <row r="3" spans="1:10" x14ac:dyDescent="0.3">
      <c r="A3" s="15">
        <v>3693</v>
      </c>
      <c r="B3" s="15">
        <v>3500</v>
      </c>
      <c r="E3" s="18">
        <f>(A3-$J$15)</f>
        <v>722.57537688442198</v>
      </c>
      <c r="F3" s="18">
        <f>(B3-$J$16)</f>
        <v>1565.7412060301508</v>
      </c>
      <c r="G3" s="15">
        <f t="shared" ref="G3:G66" si="0">E3*F3</f>
        <v>1131366.0420507055</v>
      </c>
    </row>
    <row r="4" spans="1:10" x14ac:dyDescent="0.3">
      <c r="A4" s="15">
        <v>3436</v>
      </c>
      <c r="B4" s="15">
        <v>3180</v>
      </c>
      <c r="E4" s="18">
        <f>(A4-$J$15)</f>
        <v>465.57537688442198</v>
      </c>
      <c r="F4" s="18">
        <f>(B4-$J$16)</f>
        <v>1245.7412060301508</v>
      </c>
      <c r="G4" s="15">
        <f t="shared" si="0"/>
        <v>579986.43149794184</v>
      </c>
    </row>
    <row r="5" spans="1:10" x14ac:dyDescent="0.3">
      <c r="A5" s="15">
        <v>3433</v>
      </c>
      <c r="B5" s="15">
        <v>3040</v>
      </c>
      <c r="E5" s="18">
        <f>(A5-$J$15)</f>
        <v>462.57537688442198</v>
      </c>
      <c r="F5" s="18">
        <f>(B5-$J$16)</f>
        <v>1105.7412060301508</v>
      </c>
      <c r="G5" s="15">
        <f t="shared" si="0"/>
        <v>511488.65511603229</v>
      </c>
    </row>
    <row r="6" spans="1:10" x14ac:dyDescent="0.3">
      <c r="A6" s="15">
        <v>3449</v>
      </c>
      <c r="B6" s="15">
        <v>3020</v>
      </c>
      <c r="E6" s="18">
        <f>(A6-$J$15)</f>
        <v>478.57537688442198</v>
      </c>
      <c r="F6" s="18">
        <f>(B6-$J$16)</f>
        <v>1085.7412060301508</v>
      </c>
      <c r="G6" s="15">
        <f t="shared" si="0"/>
        <v>519609.00687482627</v>
      </c>
    </row>
    <row r="7" spans="1:10" x14ac:dyDescent="0.3">
      <c r="A7" s="15">
        <v>4341</v>
      </c>
      <c r="B7" s="15">
        <v>4290</v>
      </c>
      <c r="E7" s="18">
        <f>(A7-$J$15)</f>
        <v>1370.575376884422</v>
      </c>
      <c r="F7" s="18">
        <f>(B7-$J$16)</f>
        <v>2355.7412060301508</v>
      </c>
      <c r="G7" s="15">
        <f t="shared" si="0"/>
        <v>3228720.8912969367</v>
      </c>
    </row>
    <row r="8" spans="1:10" x14ac:dyDescent="0.3">
      <c r="A8" s="15">
        <v>4354</v>
      </c>
      <c r="B8" s="15">
        <v>4540</v>
      </c>
      <c r="E8" s="18">
        <f>(A8-$J$15)</f>
        <v>1383.575376884422</v>
      </c>
      <c r="F8" s="18">
        <f>(B8-$J$16)</f>
        <v>2605.7412060301508</v>
      </c>
      <c r="G8" s="15">
        <f t="shared" si="0"/>
        <v>3605239.3711964344</v>
      </c>
    </row>
    <row r="9" spans="1:10" x14ac:dyDescent="0.3">
      <c r="A9" s="15">
        <v>4312</v>
      </c>
      <c r="B9" s="15">
        <v>4400</v>
      </c>
      <c r="E9" s="18">
        <f>(A9-$J$15)</f>
        <v>1341.575376884422</v>
      </c>
      <c r="F9" s="18">
        <f>(B9-$J$16)</f>
        <v>2465.7412060301508</v>
      </c>
      <c r="G9" s="15">
        <f t="shared" si="0"/>
        <v>3307977.6877793488</v>
      </c>
    </row>
    <row r="10" spans="1:10" x14ac:dyDescent="0.3">
      <c r="A10" s="15">
        <v>4425</v>
      </c>
      <c r="B10" s="15">
        <v>4550</v>
      </c>
      <c r="E10" s="18">
        <f>(A10-$J$15)</f>
        <v>1454.575376884422</v>
      </c>
      <c r="F10" s="18">
        <f>(B10-$J$16)</f>
        <v>2615.7412060301508</v>
      </c>
      <c r="G10" s="15">
        <f t="shared" si="0"/>
        <v>3804792.7505934192</v>
      </c>
    </row>
    <row r="11" spans="1:10" x14ac:dyDescent="0.3">
      <c r="A11" s="15">
        <v>3850</v>
      </c>
      <c r="B11" s="15">
        <v>3900</v>
      </c>
      <c r="E11" s="18">
        <f>(A11-$J$15)</f>
        <v>879.57537688442198</v>
      </c>
      <c r="F11" s="18">
        <f>(B11-$J$16)</f>
        <v>1965.7412060301508</v>
      </c>
      <c r="G11" s="15">
        <f t="shared" si="0"/>
        <v>1729017.5621512081</v>
      </c>
    </row>
    <row r="12" spans="1:10" x14ac:dyDescent="0.3">
      <c r="A12" s="15">
        <v>3563</v>
      </c>
      <c r="B12" s="15">
        <v>3830</v>
      </c>
      <c r="E12" s="18">
        <f>(A12-$J$15)</f>
        <v>592.57537688442198</v>
      </c>
      <c r="F12" s="18">
        <f>(B12-$J$16)</f>
        <v>1895.7412060301508</v>
      </c>
      <c r="G12" s="15">
        <f t="shared" si="0"/>
        <v>1123369.5596386453</v>
      </c>
    </row>
    <row r="13" spans="1:10" ht="15" thickBot="1" x14ac:dyDescent="0.35">
      <c r="A13" s="15">
        <v>3609</v>
      </c>
      <c r="B13" s="15">
        <v>3400</v>
      </c>
      <c r="E13" s="18">
        <f>(A13-$J$15)</f>
        <v>638.57537688442198</v>
      </c>
      <c r="F13" s="18">
        <f>(B13-$J$16)</f>
        <v>1465.7412060301508</v>
      </c>
      <c r="G13" s="15">
        <f t="shared" si="0"/>
        <v>935986.24305573071</v>
      </c>
    </row>
    <row r="14" spans="1:10" x14ac:dyDescent="0.3">
      <c r="A14" s="15">
        <v>3761</v>
      </c>
      <c r="B14" s="15">
        <v>4000</v>
      </c>
      <c r="E14" s="18">
        <f>(A14-$J$15)</f>
        <v>790.57537688442198</v>
      </c>
      <c r="F14" s="18">
        <f>(B14-$J$16)</f>
        <v>2065.7412060301508</v>
      </c>
      <c r="G14" s="15">
        <f t="shared" si="0"/>
        <v>1633124.1325029668</v>
      </c>
      <c r="I14" s="2" t="s">
        <v>8</v>
      </c>
      <c r="J14" s="12">
        <f>COUNT(mpg__3[mpg])</f>
        <v>398</v>
      </c>
    </row>
    <row r="15" spans="1:10" x14ac:dyDescent="0.3">
      <c r="A15" s="15">
        <v>3086</v>
      </c>
      <c r="B15" s="15">
        <v>4550</v>
      </c>
      <c r="E15" s="18">
        <f>(A15-$J$15)</f>
        <v>115.57537688442198</v>
      </c>
      <c r="F15" s="18">
        <f>(B15-$J$16)</f>
        <v>2615.7412060301508</v>
      </c>
      <c r="G15" s="15">
        <f t="shared" si="0"/>
        <v>302315.27571904717</v>
      </c>
      <c r="I15" s="3" t="s">
        <v>5</v>
      </c>
      <c r="J15" s="13">
        <f>AVERAGE(A2:A399)</f>
        <v>2970.424623115578</v>
      </c>
    </row>
    <row r="16" spans="1:10" x14ac:dyDescent="0.3">
      <c r="A16" s="15">
        <v>2372</v>
      </c>
      <c r="B16" s="15">
        <v>1130</v>
      </c>
      <c r="E16" s="18">
        <f>(A16-$J$15)</f>
        <v>-598.42462311557802</v>
      </c>
      <c r="F16" s="18">
        <f>(B16-$J$16)</f>
        <v>-804.25879396984919</v>
      </c>
      <c r="G16" s="15">
        <f t="shared" si="0"/>
        <v>481288.26566879632</v>
      </c>
      <c r="I16" s="3" t="s">
        <v>6</v>
      </c>
      <c r="J16" s="13">
        <f>AVERAGE(B2:B399)</f>
        <v>1934.2587939698492</v>
      </c>
    </row>
    <row r="17" spans="1:10" x14ac:dyDescent="0.3">
      <c r="A17" s="15">
        <v>2833</v>
      </c>
      <c r="B17" s="15">
        <v>1980</v>
      </c>
      <c r="E17" s="18">
        <f>(A17-$J$15)</f>
        <v>-137.42462311557802</v>
      </c>
      <c r="F17" s="18">
        <f>(B17-$J$16)</f>
        <v>45.741206030150806</v>
      </c>
      <c r="G17" s="15">
        <f t="shared" si="0"/>
        <v>-6285.967999545479</v>
      </c>
      <c r="I17" s="3" t="s">
        <v>7</v>
      </c>
      <c r="J17" s="13">
        <f>SUM(G2:G399)</f>
        <v>327002640.26381928</v>
      </c>
    </row>
    <row r="18" spans="1:10" x14ac:dyDescent="0.3">
      <c r="A18" s="15">
        <v>2774</v>
      </c>
      <c r="B18" s="15">
        <v>1990</v>
      </c>
      <c r="E18" s="18">
        <f>(A18-$J$15)</f>
        <v>-196.42462311557802</v>
      </c>
      <c r="F18" s="18">
        <f>(B18-$J$16)</f>
        <v>55.741206030150806</v>
      </c>
      <c r="G18" s="15">
        <f t="shared" si="0"/>
        <v>-10948.945386480156</v>
      </c>
      <c r="I18" s="3" t="s">
        <v>9</v>
      </c>
      <c r="J18" s="13">
        <f>J17/J14</f>
        <v>821614.67402969673</v>
      </c>
    </row>
    <row r="19" spans="1:10" ht="15" thickBot="1" x14ac:dyDescent="0.35">
      <c r="A19" s="15">
        <v>2587</v>
      </c>
      <c r="B19" s="15">
        <v>2000</v>
      </c>
      <c r="E19" s="18">
        <f>(A19-$J$15)</f>
        <v>-383.42462311557802</v>
      </c>
      <c r="F19" s="18">
        <f>(B19-$J$16)</f>
        <v>65.741206030150806</v>
      </c>
      <c r="G19" s="15">
        <f t="shared" si="0"/>
        <v>-25206.797145274137</v>
      </c>
      <c r="I19" s="4" t="s">
        <v>10</v>
      </c>
      <c r="J19" s="14">
        <f>_xlfn.COVARIANCE.P(A2:A399,B2:B399)</f>
        <v>821614.67402969673</v>
      </c>
    </row>
    <row r="20" spans="1:10" x14ac:dyDescent="0.3">
      <c r="A20" s="15">
        <v>2130</v>
      </c>
      <c r="B20" s="15">
        <v>970</v>
      </c>
      <c r="E20" s="18">
        <f>(A20-$J$15)</f>
        <v>-840.42462311557802</v>
      </c>
      <c r="F20" s="18">
        <f>(B20-$J$16)</f>
        <v>-964.25879396984919</v>
      </c>
      <c r="G20" s="15">
        <f t="shared" si="0"/>
        <v>810386.83350799233</v>
      </c>
    </row>
    <row r="21" spans="1:10" x14ac:dyDescent="0.3">
      <c r="A21" s="15">
        <v>1835</v>
      </c>
      <c r="B21" s="15">
        <v>970</v>
      </c>
      <c r="E21" s="18">
        <f>(A21-$J$15)</f>
        <v>-1135.424623115578</v>
      </c>
      <c r="F21" s="18">
        <f>(B21-$J$16)</f>
        <v>-964.25879396984919</v>
      </c>
      <c r="G21" s="15">
        <f t="shared" si="0"/>
        <v>1094843.1777290979</v>
      </c>
    </row>
    <row r="22" spans="1:10" x14ac:dyDescent="0.3">
      <c r="A22" s="15">
        <v>2672</v>
      </c>
      <c r="B22" s="15">
        <v>1100</v>
      </c>
      <c r="E22" s="18">
        <f>(A22-$J$15)</f>
        <v>-298.42462311557802</v>
      </c>
      <c r="F22" s="18">
        <f>(B22-$J$16)</f>
        <v>-834.25879396984919</v>
      </c>
      <c r="G22" s="15">
        <f t="shared" si="0"/>
        <v>248963.36617130888</v>
      </c>
    </row>
    <row r="23" spans="1:10" x14ac:dyDescent="0.3">
      <c r="A23" s="15">
        <v>2430</v>
      </c>
      <c r="B23" s="15">
        <v>1070</v>
      </c>
      <c r="E23" s="18">
        <f>(A23-$J$15)</f>
        <v>-540.42462311557802</v>
      </c>
      <c r="F23" s="18">
        <f>(B23-$J$16)</f>
        <v>-864.25879396984919</v>
      </c>
      <c r="G23" s="15">
        <f t="shared" si="0"/>
        <v>467066.73300547973</v>
      </c>
    </row>
    <row r="24" spans="1:10" x14ac:dyDescent="0.3">
      <c r="A24" s="15">
        <v>2375</v>
      </c>
      <c r="B24" s="15">
        <v>1040</v>
      </c>
      <c r="E24" s="18">
        <f>(A24-$J$15)</f>
        <v>-595.42462311557802</v>
      </c>
      <c r="F24" s="18">
        <f>(B24-$J$16)</f>
        <v>-894.25879396984919</v>
      </c>
      <c r="G24" s="15">
        <f t="shared" si="0"/>
        <v>532463.70536728879</v>
      </c>
    </row>
    <row r="25" spans="1:10" x14ac:dyDescent="0.3">
      <c r="A25" s="15">
        <v>2234</v>
      </c>
      <c r="B25" s="15">
        <v>1210</v>
      </c>
      <c r="E25" s="18">
        <f>(A25-$J$15)</f>
        <v>-736.42462311557802</v>
      </c>
      <c r="F25" s="18">
        <f>(B25-$J$16)</f>
        <v>-724.25879396984919</v>
      </c>
      <c r="G25" s="15">
        <f t="shared" si="0"/>
        <v>533362.00938738929</v>
      </c>
    </row>
    <row r="26" spans="1:10" x14ac:dyDescent="0.3">
      <c r="A26" s="15">
        <v>2648</v>
      </c>
      <c r="B26" s="15">
        <v>1990</v>
      </c>
      <c r="E26" s="18">
        <f>(A26-$J$15)</f>
        <v>-322.42462311557802</v>
      </c>
      <c r="F26" s="18">
        <f>(B26-$J$16)</f>
        <v>55.741206030150806</v>
      </c>
      <c r="G26" s="15">
        <f t="shared" si="0"/>
        <v>-17972.337346279157</v>
      </c>
    </row>
    <row r="27" spans="1:10" x14ac:dyDescent="0.3">
      <c r="A27" s="15">
        <v>4615</v>
      </c>
      <c r="B27" s="15">
        <v>3600</v>
      </c>
      <c r="E27" s="18">
        <f>(A27-$J$15)</f>
        <v>1644.575376884422</v>
      </c>
      <c r="F27" s="18">
        <f>(B27-$J$16)</f>
        <v>1665.7412060301508</v>
      </c>
      <c r="G27" s="15">
        <f t="shared" si="0"/>
        <v>2739436.9716989468</v>
      </c>
    </row>
    <row r="28" spans="1:10" x14ac:dyDescent="0.3">
      <c r="A28" s="15">
        <v>4376</v>
      </c>
      <c r="B28" s="15">
        <v>3070</v>
      </c>
      <c r="E28" s="18">
        <f>(A28-$J$15)</f>
        <v>1405.575376884422</v>
      </c>
      <c r="F28" s="18">
        <f>(B28-$J$16)</f>
        <v>1135.7412060301508</v>
      </c>
      <c r="G28" s="15">
        <f t="shared" si="0"/>
        <v>1596369.8737089972</v>
      </c>
    </row>
    <row r="29" spans="1:10" x14ac:dyDescent="0.3">
      <c r="A29" s="15">
        <v>4382</v>
      </c>
      <c r="B29" s="15">
        <v>3180</v>
      </c>
      <c r="E29" s="18">
        <f>(A29-$J$15)</f>
        <v>1411.575376884422</v>
      </c>
      <c r="F29" s="18">
        <f>(B29-$J$16)</f>
        <v>1245.7412060301508</v>
      </c>
      <c r="G29" s="15">
        <f t="shared" si="0"/>
        <v>1758457.6124024645</v>
      </c>
    </row>
    <row r="30" spans="1:10" x14ac:dyDescent="0.3">
      <c r="A30" s="15">
        <v>4732</v>
      </c>
      <c r="B30" s="15">
        <v>3040</v>
      </c>
      <c r="E30" s="18">
        <f>(A30-$J$15)</f>
        <v>1761.575376884422</v>
      </c>
      <c r="F30" s="18">
        <f>(B30-$J$16)</f>
        <v>1105.7412060301508</v>
      </c>
      <c r="G30" s="15">
        <f t="shared" si="0"/>
        <v>1947846.4817491982</v>
      </c>
    </row>
    <row r="31" spans="1:10" x14ac:dyDescent="0.3">
      <c r="A31" s="15">
        <v>2130</v>
      </c>
      <c r="B31" s="15">
        <v>970</v>
      </c>
      <c r="E31" s="18">
        <f>(A31-$J$15)</f>
        <v>-840.42462311557802</v>
      </c>
      <c r="F31" s="18">
        <f>(B31-$J$16)</f>
        <v>-964.25879396984919</v>
      </c>
      <c r="G31" s="15">
        <f t="shared" si="0"/>
        <v>810386.83350799233</v>
      </c>
    </row>
    <row r="32" spans="1:10" x14ac:dyDescent="0.3">
      <c r="A32" s="15">
        <v>2264</v>
      </c>
      <c r="B32" s="15">
        <v>1400</v>
      </c>
      <c r="E32" s="18">
        <f>(A32-$J$15)</f>
        <v>-706.42462311557802</v>
      </c>
      <c r="F32" s="18">
        <f>(B32-$J$16)</f>
        <v>-534.25879396984919</v>
      </c>
      <c r="G32" s="15">
        <f t="shared" si="0"/>
        <v>377413.56717633398</v>
      </c>
    </row>
    <row r="33" spans="1:7" x14ac:dyDescent="0.3">
      <c r="A33" s="15">
        <v>2228</v>
      </c>
      <c r="B33" s="15">
        <v>1130</v>
      </c>
      <c r="E33" s="18">
        <f>(A33-$J$15)</f>
        <v>-742.42462311557802</v>
      </c>
      <c r="F33" s="18">
        <f>(B33-$J$16)</f>
        <v>-804.25879396984919</v>
      </c>
      <c r="G33" s="15">
        <f t="shared" si="0"/>
        <v>597101.53200045461</v>
      </c>
    </row>
    <row r="34" spans="1:7" x14ac:dyDescent="0.3">
      <c r="A34" s="15">
        <v>2046</v>
      </c>
      <c r="B34" s="15">
        <v>980</v>
      </c>
      <c r="E34" s="18">
        <f>(A34-$J$15)</f>
        <v>-924.42462311557802</v>
      </c>
      <c r="F34" s="18">
        <f>(B34-$J$16)</f>
        <v>-954.25879396984919</v>
      </c>
      <c r="G34" s="15">
        <f t="shared" si="0"/>
        <v>882140.32597030385</v>
      </c>
    </row>
    <row r="35" spans="1:7" x14ac:dyDescent="0.3">
      <c r="A35" s="15">
        <v>2634</v>
      </c>
      <c r="B35" s="15">
        <v>2320</v>
      </c>
      <c r="E35" s="18">
        <f>(A35-$J$15)</f>
        <v>-336.42462311557802</v>
      </c>
      <c r="F35" s="18">
        <f>(B35-$J$16)</f>
        <v>385.74120603015081</v>
      </c>
      <c r="G35" s="15">
        <f t="shared" si="0"/>
        <v>-129772.83985884201</v>
      </c>
    </row>
    <row r="36" spans="1:7" x14ac:dyDescent="0.3">
      <c r="A36" s="15">
        <v>3439</v>
      </c>
      <c r="B36" s="15">
        <v>2250</v>
      </c>
      <c r="E36" s="18">
        <f>(A36-$J$15)</f>
        <v>468.57537688442198</v>
      </c>
      <c r="F36" s="18">
        <f>(B36-$J$16)</f>
        <v>315.74120603015081</v>
      </c>
      <c r="G36" s="15">
        <f t="shared" si="0"/>
        <v>147948.55461351984</v>
      </c>
    </row>
    <row r="37" spans="1:7" x14ac:dyDescent="0.3">
      <c r="A37" s="15">
        <v>3329</v>
      </c>
      <c r="B37" s="15">
        <v>2500</v>
      </c>
      <c r="E37" s="18">
        <f>(A37-$J$15)</f>
        <v>358.57537688442198</v>
      </c>
      <c r="F37" s="18">
        <f>(B37-$J$16)</f>
        <v>565.74120603015081</v>
      </c>
      <c r="G37" s="15">
        <f t="shared" si="0"/>
        <v>202860.86617130876</v>
      </c>
    </row>
    <row r="38" spans="1:7" x14ac:dyDescent="0.3">
      <c r="A38" s="15">
        <v>3302</v>
      </c>
      <c r="B38" s="15">
        <v>2500</v>
      </c>
      <c r="E38" s="18">
        <f>(A38-$J$15)</f>
        <v>331.57537688442198</v>
      </c>
      <c r="F38" s="18">
        <f>(B38-$J$16)</f>
        <v>565.74120603015081</v>
      </c>
      <c r="G38" s="15">
        <f t="shared" si="0"/>
        <v>187585.85360849468</v>
      </c>
    </row>
    <row r="39" spans="1:7" x14ac:dyDescent="0.3">
      <c r="A39" s="15">
        <v>3288</v>
      </c>
      <c r="B39" s="15">
        <v>2320</v>
      </c>
      <c r="E39" s="18">
        <f>(A39-$J$15)</f>
        <v>317.57537688442198</v>
      </c>
      <c r="F39" s="18">
        <f>(B39-$J$16)</f>
        <v>385.74120603015081</v>
      </c>
      <c r="G39" s="15">
        <f t="shared" si="0"/>
        <v>122501.90888487661</v>
      </c>
    </row>
    <row r="40" spans="1:7" x14ac:dyDescent="0.3">
      <c r="A40" s="15">
        <v>4209</v>
      </c>
      <c r="B40" s="15">
        <v>3500</v>
      </c>
      <c r="E40" s="18">
        <f>(A40-$J$15)</f>
        <v>1238.575376884422</v>
      </c>
      <c r="F40" s="18">
        <f>(B40-$J$16)</f>
        <v>1565.7412060301508</v>
      </c>
      <c r="G40" s="15">
        <f t="shared" si="0"/>
        <v>1939288.5043622635</v>
      </c>
    </row>
    <row r="41" spans="1:7" x14ac:dyDescent="0.3">
      <c r="A41" s="15">
        <v>4464</v>
      </c>
      <c r="B41" s="15">
        <v>4000</v>
      </c>
      <c r="E41" s="18">
        <f>(A41-$J$15)</f>
        <v>1493.575376884422</v>
      </c>
      <c r="F41" s="18">
        <f>(B41-$J$16)</f>
        <v>2065.7412060301508</v>
      </c>
      <c r="G41" s="15">
        <f t="shared" si="0"/>
        <v>3085340.200342163</v>
      </c>
    </row>
    <row r="42" spans="1:7" x14ac:dyDescent="0.3">
      <c r="A42" s="15">
        <v>4154</v>
      </c>
      <c r="B42" s="15">
        <v>3510</v>
      </c>
      <c r="E42" s="18">
        <f>(A42-$J$15)</f>
        <v>1183.575376884422</v>
      </c>
      <c r="F42" s="18">
        <f>(B42-$J$16)</f>
        <v>1575.7412060301508</v>
      </c>
      <c r="G42" s="15">
        <f t="shared" si="0"/>
        <v>1865008.4917994493</v>
      </c>
    </row>
    <row r="43" spans="1:7" x14ac:dyDescent="0.3">
      <c r="A43" s="15">
        <v>4096</v>
      </c>
      <c r="B43" s="15">
        <v>3180</v>
      </c>
      <c r="E43" s="18">
        <f>(A43-$J$15)</f>
        <v>1125.575376884422</v>
      </c>
      <c r="F43" s="18">
        <f>(B43-$J$16)</f>
        <v>1245.7412060301508</v>
      </c>
      <c r="G43" s="15">
        <f t="shared" si="0"/>
        <v>1402175.6274778415</v>
      </c>
    </row>
    <row r="44" spans="1:7" x14ac:dyDescent="0.3">
      <c r="A44" s="15">
        <v>4955</v>
      </c>
      <c r="B44" s="15">
        <v>3830</v>
      </c>
      <c r="E44" s="18">
        <f>(A44-$J$15)</f>
        <v>1984.575376884422</v>
      </c>
      <c r="F44" s="18">
        <f>(B44-$J$16)</f>
        <v>1895.7412060301508</v>
      </c>
      <c r="G44" s="15">
        <f t="shared" si="0"/>
        <v>3762241.3184326151</v>
      </c>
    </row>
    <row r="45" spans="1:7" x14ac:dyDescent="0.3">
      <c r="A45" s="15">
        <v>4746</v>
      </c>
      <c r="B45" s="15">
        <v>4000</v>
      </c>
      <c r="E45" s="18">
        <f>(A45-$J$15)</f>
        <v>1775.575376884422</v>
      </c>
      <c r="F45" s="18">
        <f>(B45-$J$16)</f>
        <v>2065.7412060301508</v>
      </c>
      <c r="G45" s="15">
        <f t="shared" si="0"/>
        <v>3667879.2204426653</v>
      </c>
    </row>
    <row r="46" spans="1:7" x14ac:dyDescent="0.3">
      <c r="A46" s="15">
        <v>5140</v>
      </c>
      <c r="B46" s="15">
        <v>4000</v>
      </c>
      <c r="E46" s="18">
        <f>(A46-$J$15)</f>
        <v>2169.575376884422</v>
      </c>
      <c r="F46" s="18">
        <f>(B46-$J$16)</f>
        <v>2065.7412060301508</v>
      </c>
      <c r="G46" s="15">
        <f t="shared" si="0"/>
        <v>4481781.2556185452</v>
      </c>
    </row>
    <row r="47" spans="1:7" x14ac:dyDescent="0.3">
      <c r="A47" s="15">
        <v>2962</v>
      </c>
      <c r="B47" s="15">
        <v>2580</v>
      </c>
      <c r="E47" s="18">
        <f>(A47-$J$15)</f>
        <v>-8.4246231155780151</v>
      </c>
      <c r="F47" s="18">
        <f>(B47-$J$16)</f>
        <v>645.74120603015081</v>
      </c>
      <c r="G47" s="15">
        <f t="shared" si="0"/>
        <v>-5440.1262910028345</v>
      </c>
    </row>
    <row r="48" spans="1:7" x14ac:dyDescent="0.3">
      <c r="A48" s="15">
        <v>2408</v>
      </c>
      <c r="B48" s="15">
        <v>1400</v>
      </c>
      <c r="E48" s="18">
        <f>(A48-$J$15)</f>
        <v>-562.42462311557802</v>
      </c>
      <c r="F48" s="18">
        <f>(B48-$J$16)</f>
        <v>-534.25879396984919</v>
      </c>
      <c r="G48" s="15">
        <f t="shared" si="0"/>
        <v>300480.30084467569</v>
      </c>
    </row>
    <row r="49" spans="1:7" x14ac:dyDescent="0.3">
      <c r="A49" s="15">
        <v>3282</v>
      </c>
      <c r="B49" s="15">
        <v>2500</v>
      </c>
      <c r="E49" s="18">
        <f>(A49-$J$15)</f>
        <v>311.57537688442198</v>
      </c>
      <c r="F49" s="18">
        <f>(B49-$J$16)</f>
        <v>565.74120603015081</v>
      </c>
      <c r="G49" s="15">
        <f t="shared" si="0"/>
        <v>176271.02948789168</v>
      </c>
    </row>
    <row r="50" spans="1:7" x14ac:dyDescent="0.3">
      <c r="A50" s="15">
        <v>3139</v>
      </c>
      <c r="B50" s="15">
        <v>2500</v>
      </c>
      <c r="E50" s="18">
        <f>(A50-$J$15)</f>
        <v>168.57537688442198</v>
      </c>
      <c r="F50" s="18">
        <f>(B50-$J$16)</f>
        <v>565.74120603015081</v>
      </c>
      <c r="G50" s="15">
        <f t="shared" si="0"/>
        <v>95370.037025580095</v>
      </c>
    </row>
    <row r="51" spans="1:7" x14ac:dyDescent="0.3">
      <c r="A51" s="15">
        <v>2220</v>
      </c>
      <c r="B51" s="15">
        <v>1220</v>
      </c>
      <c r="E51" s="18">
        <f>(A51-$J$15)</f>
        <v>-750.42462311557802</v>
      </c>
      <c r="F51" s="18">
        <f>(B51-$J$16)</f>
        <v>-714.25879396984919</v>
      </c>
      <c r="G51" s="15">
        <f t="shared" si="0"/>
        <v>535997.38627181132</v>
      </c>
    </row>
    <row r="52" spans="1:7" x14ac:dyDescent="0.3">
      <c r="A52" s="15">
        <v>2123</v>
      </c>
      <c r="B52" s="15">
        <v>1160</v>
      </c>
      <c r="E52" s="18">
        <f>(A52-$J$15)</f>
        <v>-847.42462311557802</v>
      </c>
      <c r="F52" s="18">
        <f>(B52-$J$16)</f>
        <v>-774.25879396984919</v>
      </c>
      <c r="G52" s="15">
        <f t="shared" si="0"/>
        <v>656125.96667382144</v>
      </c>
    </row>
    <row r="53" spans="1:7" x14ac:dyDescent="0.3">
      <c r="A53" s="15">
        <v>2074</v>
      </c>
      <c r="B53" s="15">
        <v>790</v>
      </c>
      <c r="E53" s="18">
        <f>(A53-$J$15)</f>
        <v>-896.42462311557802</v>
      </c>
      <c r="F53" s="18">
        <f>(B53-$J$16)</f>
        <v>-1144.2587939698492</v>
      </c>
      <c r="G53" s="15">
        <f t="shared" si="0"/>
        <v>1025741.7581311079</v>
      </c>
    </row>
    <row r="54" spans="1:7" x14ac:dyDescent="0.3">
      <c r="A54" s="15">
        <v>2065</v>
      </c>
      <c r="B54" s="15">
        <v>880</v>
      </c>
      <c r="E54" s="18">
        <f>(A54-$J$15)</f>
        <v>-905.42462311557802</v>
      </c>
      <c r="F54" s="18">
        <f>(B54-$J$16)</f>
        <v>-1054.2587939698492</v>
      </c>
      <c r="G54" s="15">
        <f t="shared" si="0"/>
        <v>954551.87119643448</v>
      </c>
    </row>
    <row r="55" spans="1:7" x14ac:dyDescent="0.3">
      <c r="A55" s="15">
        <v>1773</v>
      </c>
      <c r="B55" s="15">
        <v>710</v>
      </c>
      <c r="E55" s="18">
        <f>(A55-$J$15)</f>
        <v>-1197.424623115578</v>
      </c>
      <c r="F55" s="18">
        <f>(B55-$J$16)</f>
        <v>-1224.2587939698492</v>
      </c>
      <c r="G55" s="15">
        <f t="shared" si="0"/>
        <v>1465957.6249652787</v>
      </c>
    </row>
    <row r="56" spans="1:7" x14ac:dyDescent="0.3">
      <c r="A56" s="15">
        <v>1613</v>
      </c>
      <c r="B56" s="15">
        <v>720</v>
      </c>
      <c r="E56" s="18">
        <f>(A56-$J$15)</f>
        <v>-1357.424623115578</v>
      </c>
      <c r="F56" s="18">
        <f>(B56-$J$16)</f>
        <v>-1214.2587939698492</v>
      </c>
      <c r="G56" s="15">
        <f t="shared" si="0"/>
        <v>1648264.7857692989</v>
      </c>
    </row>
    <row r="57" spans="1:7" x14ac:dyDescent="0.3">
      <c r="A57" s="15">
        <v>1834</v>
      </c>
      <c r="B57" s="15">
        <v>970</v>
      </c>
      <c r="E57" s="18">
        <f>(A57-$J$15)</f>
        <v>-1136.424623115578</v>
      </c>
      <c r="F57" s="18">
        <f>(B57-$J$16)</f>
        <v>-964.25879396984919</v>
      </c>
      <c r="G57" s="15">
        <f t="shared" si="0"/>
        <v>1095807.4365230678</v>
      </c>
    </row>
    <row r="58" spans="1:7" x14ac:dyDescent="0.3">
      <c r="A58" s="15">
        <v>1955</v>
      </c>
      <c r="B58" s="15">
        <v>910</v>
      </c>
      <c r="E58" s="18">
        <f>(A58-$J$15)</f>
        <v>-1015.424623115578</v>
      </c>
      <c r="F58" s="18">
        <f>(B58-$J$16)</f>
        <v>-1024.2587939698492</v>
      </c>
      <c r="G58" s="15">
        <f t="shared" si="0"/>
        <v>1040057.5998396506</v>
      </c>
    </row>
    <row r="59" spans="1:7" x14ac:dyDescent="0.3">
      <c r="A59" s="15">
        <v>2278</v>
      </c>
      <c r="B59" s="15">
        <v>1130</v>
      </c>
      <c r="E59" s="18">
        <f>(A59-$J$15)</f>
        <v>-692.42462311557802</v>
      </c>
      <c r="F59" s="18">
        <f>(B59-$J$16)</f>
        <v>-804.25879396984919</v>
      </c>
      <c r="G59" s="15">
        <f t="shared" si="0"/>
        <v>556888.59230196208</v>
      </c>
    </row>
    <row r="60" spans="1:7" x14ac:dyDescent="0.3">
      <c r="A60" s="15">
        <v>2126</v>
      </c>
      <c r="B60" s="15">
        <v>975</v>
      </c>
      <c r="E60" s="18">
        <f>(A60-$J$15)</f>
        <v>-844.42462311557802</v>
      </c>
      <c r="F60" s="18">
        <f>(B60-$J$16)</f>
        <v>-959.25879396984919</v>
      </c>
      <c r="G60" s="15">
        <f t="shared" si="0"/>
        <v>810021.74556829385</v>
      </c>
    </row>
    <row r="61" spans="1:7" x14ac:dyDescent="0.3">
      <c r="A61" s="15">
        <v>2254</v>
      </c>
      <c r="B61" s="15">
        <v>970</v>
      </c>
      <c r="E61" s="18">
        <f>(A61-$J$15)</f>
        <v>-716.42462311557802</v>
      </c>
      <c r="F61" s="18">
        <f>(B61-$J$16)</f>
        <v>-964.25879396984919</v>
      </c>
      <c r="G61" s="15">
        <f t="shared" si="0"/>
        <v>690818.74305573094</v>
      </c>
    </row>
    <row r="62" spans="1:7" x14ac:dyDescent="0.3">
      <c r="A62" s="15">
        <v>2408</v>
      </c>
      <c r="B62" s="15">
        <v>1400</v>
      </c>
      <c r="E62" s="18">
        <f>(A62-$J$15)</f>
        <v>-562.42462311557802</v>
      </c>
      <c r="F62" s="18">
        <f>(B62-$J$16)</f>
        <v>-534.25879396984919</v>
      </c>
      <c r="G62" s="15">
        <f t="shared" si="0"/>
        <v>300480.30084467569</v>
      </c>
    </row>
    <row r="63" spans="1:7" x14ac:dyDescent="0.3">
      <c r="A63" s="15">
        <v>2226</v>
      </c>
      <c r="B63" s="15">
        <v>1220</v>
      </c>
      <c r="E63" s="18">
        <f>(A63-$J$15)</f>
        <v>-744.42462311557802</v>
      </c>
      <c r="F63" s="18">
        <f>(B63-$J$16)</f>
        <v>-714.25879396984919</v>
      </c>
      <c r="G63" s="15">
        <f t="shared" si="0"/>
        <v>531711.83350799233</v>
      </c>
    </row>
    <row r="64" spans="1:7" x14ac:dyDescent="0.3">
      <c r="A64" s="15">
        <v>4274</v>
      </c>
      <c r="B64" s="15">
        <v>3500</v>
      </c>
      <c r="E64" s="18">
        <f>(A64-$J$15)</f>
        <v>1303.575376884422</v>
      </c>
      <c r="F64" s="18">
        <f>(B64-$J$16)</f>
        <v>1565.7412060301508</v>
      </c>
      <c r="G64" s="15">
        <f t="shared" si="0"/>
        <v>2041061.6827542232</v>
      </c>
    </row>
    <row r="65" spans="1:7" x14ac:dyDescent="0.3">
      <c r="A65" s="15">
        <v>4385</v>
      </c>
      <c r="B65" s="15">
        <v>4000</v>
      </c>
      <c r="E65" s="18">
        <f>(A65-$J$15)</f>
        <v>1414.575376884422</v>
      </c>
      <c r="F65" s="18">
        <f>(B65-$J$16)</f>
        <v>2065.7412060301508</v>
      </c>
      <c r="G65" s="15">
        <f t="shared" si="0"/>
        <v>2922146.6450657812</v>
      </c>
    </row>
    <row r="66" spans="1:7" x14ac:dyDescent="0.3">
      <c r="A66" s="15">
        <v>4135</v>
      </c>
      <c r="B66" s="15">
        <v>3180</v>
      </c>
      <c r="E66" s="18">
        <f>(A66-$J$15)</f>
        <v>1164.575376884422</v>
      </c>
      <c r="F66" s="18">
        <f>(B66-$J$16)</f>
        <v>1245.7412060301508</v>
      </c>
      <c r="G66" s="15">
        <f t="shared" si="0"/>
        <v>1450759.5345130172</v>
      </c>
    </row>
    <row r="67" spans="1:7" x14ac:dyDescent="0.3">
      <c r="A67" s="15">
        <v>4129</v>
      </c>
      <c r="B67" s="15">
        <v>3510</v>
      </c>
      <c r="E67" s="18">
        <f>(A67-$J$15)</f>
        <v>1158.575376884422</v>
      </c>
      <c r="F67" s="18">
        <f>(B67-$J$16)</f>
        <v>1575.7412060301508</v>
      </c>
      <c r="G67" s="15">
        <f t="shared" ref="G67:G130" si="1">E67*F67</f>
        <v>1825614.9616486956</v>
      </c>
    </row>
    <row r="68" spans="1:7" x14ac:dyDescent="0.3">
      <c r="A68" s="15">
        <v>3672</v>
      </c>
      <c r="B68" s="15">
        <v>3040</v>
      </c>
      <c r="E68" s="18">
        <f>(A68-$J$15)</f>
        <v>701.57537688442198</v>
      </c>
      <c r="F68" s="18">
        <f>(B68-$J$16)</f>
        <v>1105.7412060301508</v>
      </c>
      <c r="G68" s="15">
        <f t="shared" si="1"/>
        <v>775760.8033572383</v>
      </c>
    </row>
    <row r="69" spans="1:7" x14ac:dyDescent="0.3">
      <c r="A69" s="15">
        <v>4633</v>
      </c>
      <c r="B69" s="15">
        <v>4290</v>
      </c>
      <c r="E69" s="18">
        <f>(A69-$J$15)</f>
        <v>1662.575376884422</v>
      </c>
      <c r="F69" s="18">
        <f>(B69-$J$16)</f>
        <v>2355.7412060301508</v>
      </c>
      <c r="G69" s="15">
        <f t="shared" si="1"/>
        <v>3916597.3234577407</v>
      </c>
    </row>
    <row r="70" spans="1:7" x14ac:dyDescent="0.3">
      <c r="A70" s="15">
        <v>4502</v>
      </c>
      <c r="B70" s="15">
        <v>3500</v>
      </c>
      <c r="E70" s="18">
        <f>(A70-$J$15)</f>
        <v>1531.575376884422</v>
      </c>
      <c r="F70" s="18">
        <f>(B70-$J$16)</f>
        <v>1565.7412060301508</v>
      </c>
      <c r="G70" s="15">
        <f t="shared" si="1"/>
        <v>2398050.6777290977</v>
      </c>
    </row>
    <row r="71" spans="1:7" x14ac:dyDescent="0.3">
      <c r="A71" s="15">
        <v>4456</v>
      </c>
      <c r="B71" s="15">
        <v>3500</v>
      </c>
      <c r="E71" s="18">
        <f>(A71-$J$15)</f>
        <v>1485.575376884422</v>
      </c>
      <c r="F71" s="18">
        <f>(B71-$J$16)</f>
        <v>1565.7412060301508</v>
      </c>
      <c r="G71" s="15">
        <f t="shared" si="1"/>
        <v>2326026.5822517108</v>
      </c>
    </row>
    <row r="72" spans="1:7" x14ac:dyDescent="0.3">
      <c r="A72" s="15">
        <v>4422</v>
      </c>
      <c r="B72" s="15">
        <v>4000</v>
      </c>
      <c r="E72" s="18">
        <f>(A72-$J$15)</f>
        <v>1451.575376884422</v>
      </c>
      <c r="F72" s="18">
        <f>(B72-$J$16)</f>
        <v>2065.7412060301508</v>
      </c>
      <c r="G72" s="15">
        <f t="shared" si="1"/>
        <v>2998579.0696888966</v>
      </c>
    </row>
    <row r="73" spans="1:7" x14ac:dyDescent="0.3">
      <c r="A73" s="15">
        <v>2330</v>
      </c>
      <c r="B73" s="15">
        <v>700</v>
      </c>
      <c r="E73" s="18">
        <f>(A73-$J$15)</f>
        <v>-640.42462311557802</v>
      </c>
      <c r="F73" s="18">
        <f>(B73-$J$16)</f>
        <v>-1234.2587939698492</v>
      </c>
      <c r="G73" s="15">
        <f t="shared" si="1"/>
        <v>790449.72295522853</v>
      </c>
    </row>
    <row r="74" spans="1:7" x14ac:dyDescent="0.3">
      <c r="A74" s="15">
        <v>3892</v>
      </c>
      <c r="B74" s="15">
        <v>3040</v>
      </c>
      <c r="E74" s="18">
        <f>(A74-$J$15)</f>
        <v>921.57537688442198</v>
      </c>
      <c r="F74" s="18">
        <f>(B74-$J$16)</f>
        <v>1105.7412060301508</v>
      </c>
      <c r="G74" s="15">
        <f t="shared" si="1"/>
        <v>1019023.8686838716</v>
      </c>
    </row>
    <row r="75" spans="1:7" x14ac:dyDescent="0.3">
      <c r="A75" s="15">
        <v>4098</v>
      </c>
      <c r="B75" s="15">
        <v>3070</v>
      </c>
      <c r="E75" s="18">
        <f>(A75-$J$15)</f>
        <v>1127.575376884422</v>
      </c>
      <c r="F75" s="18">
        <f>(B75-$J$16)</f>
        <v>1135.7412060301508</v>
      </c>
      <c r="G75" s="15">
        <f t="shared" si="1"/>
        <v>1280633.8184326151</v>
      </c>
    </row>
    <row r="76" spans="1:7" x14ac:dyDescent="0.3">
      <c r="A76" s="15">
        <v>4294</v>
      </c>
      <c r="B76" s="15">
        <v>3020</v>
      </c>
      <c r="E76" s="18">
        <f>(A76-$J$15)</f>
        <v>1323.575376884422</v>
      </c>
      <c r="F76" s="18">
        <f>(B76-$J$16)</f>
        <v>1085.7412060301508</v>
      </c>
      <c r="G76" s="15">
        <f t="shared" si="1"/>
        <v>1437060.3259703037</v>
      </c>
    </row>
    <row r="77" spans="1:7" x14ac:dyDescent="0.3">
      <c r="A77" s="15">
        <v>4077</v>
      </c>
      <c r="B77" s="15">
        <v>3180</v>
      </c>
      <c r="E77" s="18">
        <f>(A77-$J$15)</f>
        <v>1106.575376884422</v>
      </c>
      <c r="F77" s="18">
        <f>(B77-$J$16)</f>
        <v>1245.7412060301508</v>
      </c>
      <c r="G77" s="15">
        <f t="shared" si="1"/>
        <v>1378506.5445632685</v>
      </c>
    </row>
    <row r="78" spans="1:7" x14ac:dyDescent="0.3">
      <c r="A78" s="15">
        <v>2933</v>
      </c>
      <c r="B78" s="15">
        <v>1210</v>
      </c>
      <c r="E78" s="18">
        <f>(A78-$J$15)</f>
        <v>-37.424623115578015</v>
      </c>
      <c r="F78" s="18">
        <f>(B78-$J$16)</f>
        <v>-724.25879396984919</v>
      </c>
      <c r="G78" s="15">
        <f t="shared" si="1"/>
        <v>27105.112402464674</v>
      </c>
    </row>
    <row r="79" spans="1:7" x14ac:dyDescent="0.3">
      <c r="A79" s="15">
        <v>2511</v>
      </c>
      <c r="B79" s="15">
        <v>1210</v>
      </c>
      <c r="E79" s="18">
        <f>(A79-$J$15)</f>
        <v>-459.42462311557802</v>
      </c>
      <c r="F79" s="18">
        <f>(B79-$J$16)</f>
        <v>-724.25879396984919</v>
      </c>
      <c r="G79" s="15">
        <f t="shared" si="1"/>
        <v>332742.323457741</v>
      </c>
    </row>
    <row r="80" spans="1:7" x14ac:dyDescent="0.3">
      <c r="A80" s="15">
        <v>2979</v>
      </c>
      <c r="B80" s="15">
        <v>1200</v>
      </c>
      <c r="E80" s="18">
        <f>(A80-$J$15)</f>
        <v>8.5753768844219849</v>
      </c>
      <c r="F80" s="18">
        <f>(B80-$J$16)</f>
        <v>-734.25879396984919</v>
      </c>
      <c r="G80" s="15">
        <f t="shared" si="1"/>
        <v>-6296.5458889926094</v>
      </c>
    </row>
    <row r="81" spans="1:7" x14ac:dyDescent="0.3">
      <c r="A81" s="15">
        <v>2189</v>
      </c>
      <c r="B81" s="15">
        <v>960</v>
      </c>
      <c r="E81" s="18">
        <f>(A81-$J$15)</f>
        <v>-781.42462311557802</v>
      </c>
      <c r="F81" s="18">
        <f>(B81-$J$16)</f>
        <v>-974.25879396984919</v>
      </c>
      <c r="G81" s="15">
        <f t="shared" si="1"/>
        <v>761309.81089492701</v>
      </c>
    </row>
    <row r="82" spans="1:7" x14ac:dyDescent="0.3">
      <c r="A82" s="15">
        <v>2395</v>
      </c>
      <c r="B82" s="15">
        <v>1220</v>
      </c>
      <c r="E82" s="18">
        <f>(A82-$J$15)</f>
        <v>-575.42462311557802</v>
      </c>
      <c r="F82" s="18">
        <f>(B82-$J$16)</f>
        <v>-714.25879396984919</v>
      </c>
      <c r="G82" s="15">
        <f t="shared" si="1"/>
        <v>411002.09732708777</v>
      </c>
    </row>
    <row r="83" spans="1:7" x14ac:dyDescent="0.3">
      <c r="A83" s="15">
        <v>2288</v>
      </c>
      <c r="B83" s="15">
        <v>970</v>
      </c>
      <c r="E83" s="18">
        <f>(A83-$J$15)</f>
        <v>-682.42462311557802</v>
      </c>
      <c r="F83" s="18">
        <f>(B83-$J$16)</f>
        <v>-964.25879396984919</v>
      </c>
      <c r="G83" s="15">
        <f t="shared" si="1"/>
        <v>658033.94406075613</v>
      </c>
    </row>
    <row r="84" spans="1:7" x14ac:dyDescent="0.3">
      <c r="A84" s="15">
        <v>2506</v>
      </c>
      <c r="B84" s="15">
        <v>1200</v>
      </c>
      <c r="E84" s="18">
        <f>(A84-$J$15)</f>
        <v>-464.42462311557802</v>
      </c>
      <c r="F84" s="18">
        <f>(B84-$J$16)</f>
        <v>-734.25879396984919</v>
      </c>
      <c r="G84" s="15">
        <f t="shared" si="1"/>
        <v>341007.86365874606</v>
      </c>
    </row>
    <row r="85" spans="1:7" x14ac:dyDescent="0.3">
      <c r="A85" s="15">
        <v>2164</v>
      </c>
      <c r="B85" s="15">
        <v>980</v>
      </c>
      <c r="E85" s="18">
        <f>(A85-$J$15)</f>
        <v>-806.42462311557802</v>
      </c>
      <c r="F85" s="18">
        <f>(B85-$J$16)</f>
        <v>-954.25879396984919</v>
      </c>
      <c r="G85" s="15">
        <f t="shared" si="1"/>
        <v>769537.78828186169</v>
      </c>
    </row>
    <row r="86" spans="1:7" x14ac:dyDescent="0.3">
      <c r="A86" s="15">
        <v>2100</v>
      </c>
      <c r="B86" s="15">
        <v>970</v>
      </c>
      <c r="E86" s="18">
        <f>(A86-$J$15)</f>
        <v>-870.42462311557802</v>
      </c>
      <c r="F86" s="18">
        <f>(B86-$J$16)</f>
        <v>-964.25879396984919</v>
      </c>
      <c r="G86" s="15">
        <f t="shared" si="1"/>
        <v>839314.59732708777</v>
      </c>
    </row>
    <row r="87" spans="1:7" x14ac:dyDescent="0.3">
      <c r="A87" s="15">
        <v>4100</v>
      </c>
      <c r="B87" s="15">
        <v>3500</v>
      </c>
      <c r="E87" s="18">
        <f>(A87-$J$15)</f>
        <v>1129.575376884422</v>
      </c>
      <c r="F87" s="18">
        <f>(B87-$J$16)</f>
        <v>1565.7412060301508</v>
      </c>
      <c r="G87" s="15">
        <f t="shared" si="1"/>
        <v>1768622.7129049769</v>
      </c>
    </row>
    <row r="88" spans="1:7" x14ac:dyDescent="0.3">
      <c r="A88" s="15">
        <v>3672</v>
      </c>
      <c r="B88" s="15">
        <v>3040</v>
      </c>
      <c r="E88" s="18">
        <f>(A88-$J$15)</f>
        <v>701.57537688442198</v>
      </c>
      <c r="F88" s="18">
        <f>(B88-$J$16)</f>
        <v>1105.7412060301508</v>
      </c>
      <c r="G88" s="15">
        <f t="shared" si="1"/>
        <v>775760.8033572383</v>
      </c>
    </row>
    <row r="89" spans="1:7" x14ac:dyDescent="0.3">
      <c r="A89" s="15">
        <v>3988</v>
      </c>
      <c r="B89" s="15">
        <v>3500</v>
      </c>
      <c r="E89" s="18">
        <f>(A89-$J$15)</f>
        <v>1017.575376884422</v>
      </c>
      <c r="F89" s="18">
        <f>(B89-$J$16)</f>
        <v>1565.7412060301508</v>
      </c>
      <c r="G89" s="15">
        <f t="shared" si="1"/>
        <v>1593259.6978296002</v>
      </c>
    </row>
    <row r="90" spans="1:7" x14ac:dyDescent="0.3">
      <c r="A90" s="15">
        <v>4042</v>
      </c>
      <c r="B90" s="15">
        <v>3020</v>
      </c>
      <c r="E90" s="18">
        <f>(A90-$J$15)</f>
        <v>1071.575376884422</v>
      </c>
      <c r="F90" s="18">
        <f>(B90-$J$16)</f>
        <v>1085.7412060301508</v>
      </c>
      <c r="G90" s="15">
        <f t="shared" si="1"/>
        <v>1163453.5420507058</v>
      </c>
    </row>
    <row r="91" spans="1:7" x14ac:dyDescent="0.3">
      <c r="A91" s="15">
        <v>3777</v>
      </c>
      <c r="B91" s="15">
        <v>3180</v>
      </c>
      <c r="E91" s="18">
        <f>(A91-$J$15)</f>
        <v>806.57537688442198</v>
      </c>
      <c r="F91" s="18">
        <f>(B91-$J$16)</f>
        <v>1245.7412060301508</v>
      </c>
      <c r="G91" s="15">
        <f t="shared" si="1"/>
        <v>1004784.1827542232</v>
      </c>
    </row>
    <row r="92" spans="1:7" x14ac:dyDescent="0.3">
      <c r="A92" s="15">
        <v>4952</v>
      </c>
      <c r="B92" s="15">
        <v>4290</v>
      </c>
      <c r="E92" s="18">
        <f>(A92-$J$15)</f>
        <v>1981.575376884422</v>
      </c>
      <c r="F92" s="18">
        <f>(B92-$J$16)</f>
        <v>2355.7412060301508</v>
      </c>
      <c r="G92" s="15">
        <f t="shared" si="1"/>
        <v>4668078.7681813585</v>
      </c>
    </row>
    <row r="93" spans="1:7" x14ac:dyDescent="0.3">
      <c r="A93" s="15">
        <v>4464</v>
      </c>
      <c r="B93" s="15">
        <v>4000</v>
      </c>
      <c r="E93" s="18">
        <f>(A93-$J$15)</f>
        <v>1493.575376884422</v>
      </c>
      <c r="F93" s="18">
        <f>(B93-$J$16)</f>
        <v>2065.7412060301508</v>
      </c>
      <c r="G93" s="15">
        <f t="shared" si="1"/>
        <v>3085340.200342163</v>
      </c>
    </row>
    <row r="94" spans="1:7" x14ac:dyDescent="0.3">
      <c r="A94" s="15">
        <v>4363</v>
      </c>
      <c r="B94" s="15">
        <v>3510</v>
      </c>
      <c r="E94" s="18">
        <f>(A94-$J$15)</f>
        <v>1392.575376884422</v>
      </c>
      <c r="F94" s="18">
        <f>(B94-$J$16)</f>
        <v>1575.7412060301508</v>
      </c>
      <c r="G94" s="15">
        <f t="shared" si="1"/>
        <v>2194338.4038597508</v>
      </c>
    </row>
    <row r="95" spans="1:7" x14ac:dyDescent="0.3">
      <c r="A95" s="15">
        <v>4237</v>
      </c>
      <c r="B95" s="15">
        <v>3180</v>
      </c>
      <c r="E95" s="18">
        <f>(A95-$J$15)</f>
        <v>1266.575376884422</v>
      </c>
      <c r="F95" s="18">
        <f>(B95-$J$16)</f>
        <v>1245.7412060301508</v>
      </c>
      <c r="G95" s="15">
        <f t="shared" si="1"/>
        <v>1577825.1375280926</v>
      </c>
    </row>
    <row r="96" spans="1:7" x14ac:dyDescent="0.3">
      <c r="A96" s="15">
        <v>4735</v>
      </c>
      <c r="B96" s="15">
        <v>4400</v>
      </c>
      <c r="E96" s="18">
        <f>(A96-$J$15)</f>
        <v>1764.575376884422</v>
      </c>
      <c r="F96" s="18">
        <f>(B96-$J$16)</f>
        <v>2465.7412060301508</v>
      </c>
      <c r="G96" s="15">
        <f t="shared" si="1"/>
        <v>4350986.2179301027</v>
      </c>
    </row>
    <row r="97" spans="1:7" x14ac:dyDescent="0.3">
      <c r="A97" s="15">
        <v>4951</v>
      </c>
      <c r="B97" s="15">
        <v>4550</v>
      </c>
      <c r="E97" s="18">
        <f>(A97-$J$15)</f>
        <v>1980.575376884422</v>
      </c>
      <c r="F97" s="18">
        <f>(B97-$J$16)</f>
        <v>2615.7412060301508</v>
      </c>
      <c r="G97" s="15">
        <f t="shared" si="1"/>
        <v>5180672.6249652784</v>
      </c>
    </row>
    <row r="98" spans="1:7" x14ac:dyDescent="0.3">
      <c r="A98" s="15">
        <v>3821</v>
      </c>
      <c r="B98" s="15">
        <v>3600</v>
      </c>
      <c r="E98" s="18">
        <f>(A98-$J$15)</f>
        <v>850.57537688442198</v>
      </c>
      <c r="F98" s="18">
        <f>(B98-$J$16)</f>
        <v>1665.7412060301508</v>
      </c>
      <c r="G98" s="15">
        <f t="shared" si="1"/>
        <v>1416838.454111007</v>
      </c>
    </row>
    <row r="99" spans="1:7" x14ac:dyDescent="0.3">
      <c r="A99" s="15">
        <v>3121</v>
      </c>
      <c r="B99" s="15">
        <v>2250</v>
      </c>
      <c r="E99" s="18">
        <f>(A99-$J$15)</f>
        <v>150.57537688442198</v>
      </c>
      <c r="F99" s="18">
        <f>(B99-$J$16)</f>
        <v>315.74120603015081</v>
      </c>
      <c r="G99" s="15">
        <f t="shared" si="1"/>
        <v>47542.851095931888</v>
      </c>
    </row>
    <row r="100" spans="1:7" x14ac:dyDescent="0.3">
      <c r="A100" s="15">
        <v>3278</v>
      </c>
      <c r="B100" s="15">
        <v>2500</v>
      </c>
      <c r="E100" s="18">
        <f>(A100-$J$15)</f>
        <v>307.57537688442198</v>
      </c>
      <c r="F100" s="18">
        <f>(B100-$J$16)</f>
        <v>565.74120603015081</v>
      </c>
      <c r="G100" s="15">
        <f t="shared" si="1"/>
        <v>174008.06466377107</v>
      </c>
    </row>
    <row r="101" spans="1:7" x14ac:dyDescent="0.3">
      <c r="A101" s="15">
        <v>2945</v>
      </c>
      <c r="B101" s="15">
        <v>2320</v>
      </c>
      <c r="E101" s="18">
        <f>(A101-$J$15)</f>
        <v>-25.424623115578015</v>
      </c>
      <c r="F101" s="18">
        <f>(B101-$J$16)</f>
        <v>385.74120603015081</v>
      </c>
      <c r="G101" s="15">
        <f t="shared" si="1"/>
        <v>-9807.3247834651138</v>
      </c>
    </row>
    <row r="102" spans="1:7" x14ac:dyDescent="0.3">
      <c r="A102" s="15">
        <v>3021</v>
      </c>
      <c r="B102" s="15">
        <v>2500</v>
      </c>
      <c r="E102" s="18">
        <f>(A102-$J$15)</f>
        <v>50.575376884421985</v>
      </c>
      <c r="F102" s="18">
        <f>(B102-$J$16)</f>
        <v>565.74120603015081</v>
      </c>
      <c r="G102" s="15">
        <f t="shared" si="1"/>
        <v>28612.574714022303</v>
      </c>
    </row>
    <row r="103" spans="1:7" x14ac:dyDescent="0.3">
      <c r="A103" s="15">
        <v>2904</v>
      </c>
      <c r="B103" s="15">
        <v>1980</v>
      </c>
      <c r="E103" s="18">
        <f>(A103-$J$15)</f>
        <v>-66.424623115578015</v>
      </c>
      <c r="F103" s="18">
        <f>(B103-$J$16)</f>
        <v>45.741206030150806</v>
      </c>
      <c r="G103" s="15">
        <f t="shared" si="1"/>
        <v>-3038.3423714047717</v>
      </c>
    </row>
    <row r="104" spans="1:7" x14ac:dyDescent="0.3">
      <c r="A104" s="15">
        <v>1950</v>
      </c>
      <c r="B104" s="15">
        <v>970</v>
      </c>
      <c r="E104" s="18">
        <f>(A104-$J$15)</f>
        <v>-1020.424623115578</v>
      </c>
      <c r="F104" s="18">
        <f>(B104-$J$16)</f>
        <v>-964.25879396984919</v>
      </c>
      <c r="G104" s="15">
        <f t="shared" si="1"/>
        <v>983953.41642256512</v>
      </c>
    </row>
    <row r="105" spans="1:7" x14ac:dyDescent="0.3">
      <c r="A105" s="15">
        <v>4997</v>
      </c>
      <c r="B105" s="15">
        <v>4000</v>
      </c>
      <c r="E105" s="18">
        <f>(A105-$J$15)</f>
        <v>2026.575376884422</v>
      </c>
      <c r="F105" s="18">
        <f>(B105-$J$16)</f>
        <v>2065.7412060301508</v>
      </c>
      <c r="G105" s="15">
        <f t="shared" si="1"/>
        <v>4186380.2631562334</v>
      </c>
    </row>
    <row r="106" spans="1:7" x14ac:dyDescent="0.3">
      <c r="A106" s="15">
        <v>4906</v>
      </c>
      <c r="B106" s="15">
        <v>4000</v>
      </c>
      <c r="E106" s="18">
        <f>(A106-$J$15)</f>
        <v>1935.575376884422</v>
      </c>
      <c r="F106" s="18">
        <f>(B106-$J$16)</f>
        <v>2065.7412060301508</v>
      </c>
      <c r="G106" s="15">
        <f t="shared" si="1"/>
        <v>3998397.8134074896</v>
      </c>
    </row>
    <row r="107" spans="1:7" x14ac:dyDescent="0.3">
      <c r="A107" s="15">
        <v>4654</v>
      </c>
      <c r="B107" s="15">
        <v>3600</v>
      </c>
      <c r="E107" s="18">
        <f>(A107-$J$15)</f>
        <v>1683.575376884422</v>
      </c>
      <c r="F107" s="18">
        <f>(B107-$J$16)</f>
        <v>1665.7412060301508</v>
      </c>
      <c r="G107" s="15">
        <f t="shared" si="1"/>
        <v>2804400.878734123</v>
      </c>
    </row>
    <row r="108" spans="1:7" x14ac:dyDescent="0.3">
      <c r="A108" s="15">
        <v>4499</v>
      </c>
      <c r="B108" s="15">
        <v>3500</v>
      </c>
      <c r="E108" s="18">
        <f>(A108-$J$15)</f>
        <v>1528.575376884422</v>
      </c>
      <c r="F108" s="18">
        <f>(B108-$J$16)</f>
        <v>1565.7412060301508</v>
      </c>
      <c r="G108" s="15">
        <f t="shared" si="1"/>
        <v>2393353.454111007</v>
      </c>
    </row>
    <row r="109" spans="1:7" x14ac:dyDescent="0.3">
      <c r="A109" s="15">
        <v>2789</v>
      </c>
      <c r="B109" s="15">
        <v>2320</v>
      </c>
      <c r="E109" s="18">
        <f>(A109-$J$15)</f>
        <v>-181.42462311557802</v>
      </c>
      <c r="F109" s="18">
        <f>(B109-$J$16)</f>
        <v>385.74120603015081</v>
      </c>
      <c r="G109" s="15">
        <f t="shared" si="1"/>
        <v>-69982.95292416864</v>
      </c>
    </row>
    <row r="110" spans="1:7" x14ac:dyDescent="0.3">
      <c r="A110" s="15">
        <v>2279</v>
      </c>
      <c r="B110" s="15">
        <v>970</v>
      </c>
      <c r="E110" s="18">
        <f>(A110-$J$15)</f>
        <v>-691.42462311557802</v>
      </c>
      <c r="F110" s="18">
        <f>(B110-$J$16)</f>
        <v>-964.25879396984919</v>
      </c>
      <c r="G110" s="15">
        <f t="shared" si="1"/>
        <v>666712.27320648474</v>
      </c>
    </row>
    <row r="111" spans="1:7" x14ac:dyDescent="0.3">
      <c r="A111" s="15">
        <v>2401</v>
      </c>
      <c r="B111" s="15">
        <v>1400</v>
      </c>
      <c r="E111" s="18">
        <f>(A111-$J$15)</f>
        <v>-569.42462311557802</v>
      </c>
      <c r="F111" s="18">
        <f>(B111-$J$16)</f>
        <v>-534.25879396984919</v>
      </c>
      <c r="G111" s="15">
        <f t="shared" si="1"/>
        <v>304220.11240246461</v>
      </c>
    </row>
    <row r="112" spans="1:7" x14ac:dyDescent="0.3">
      <c r="A112" s="15">
        <v>2379</v>
      </c>
      <c r="B112" s="15">
        <v>1080</v>
      </c>
      <c r="E112" s="18">
        <f>(A112-$J$15)</f>
        <v>-591.42462311557802</v>
      </c>
      <c r="F112" s="18">
        <f>(B112-$J$16)</f>
        <v>-854.25879396984919</v>
      </c>
      <c r="G112" s="15">
        <f t="shared" si="1"/>
        <v>505229.68526678625</v>
      </c>
    </row>
    <row r="113" spans="1:7" x14ac:dyDescent="0.3">
      <c r="A113" s="15">
        <v>2124</v>
      </c>
      <c r="B113" s="15">
        <v>700</v>
      </c>
      <c r="E113" s="18">
        <f>(A113-$J$15)</f>
        <v>-846.42462311557802</v>
      </c>
      <c r="F113" s="18">
        <f>(B113-$J$16)</f>
        <v>-1234.2587939698492</v>
      </c>
      <c r="G113" s="15">
        <f t="shared" si="1"/>
        <v>1044707.0345130175</v>
      </c>
    </row>
    <row r="114" spans="1:7" x14ac:dyDescent="0.3">
      <c r="A114" s="15">
        <v>2310</v>
      </c>
      <c r="B114" s="15">
        <v>1220</v>
      </c>
      <c r="E114" s="18">
        <f>(A114-$J$15)</f>
        <v>-660.42462311557802</v>
      </c>
      <c r="F114" s="18">
        <f>(B114-$J$16)</f>
        <v>-714.25879396984919</v>
      </c>
      <c r="G114" s="15">
        <f t="shared" si="1"/>
        <v>471714.09481452493</v>
      </c>
    </row>
    <row r="115" spans="1:7" x14ac:dyDescent="0.3">
      <c r="A115" s="15">
        <v>2472</v>
      </c>
      <c r="B115" s="15">
        <v>1550</v>
      </c>
      <c r="E115" s="18">
        <f>(A115-$J$15)</f>
        <v>-498.42462311557802</v>
      </c>
      <c r="F115" s="18">
        <f>(B115-$J$16)</f>
        <v>-384.25879396984919</v>
      </c>
      <c r="G115" s="15">
        <f t="shared" si="1"/>
        <v>191524.04456326863</v>
      </c>
    </row>
    <row r="116" spans="1:7" x14ac:dyDescent="0.3">
      <c r="A116" s="15">
        <v>2265</v>
      </c>
      <c r="B116" s="15">
        <v>980</v>
      </c>
      <c r="E116" s="18">
        <f>(A116-$J$15)</f>
        <v>-705.42462311557802</v>
      </c>
      <c r="F116" s="18">
        <f>(B116-$J$16)</f>
        <v>-954.25879396984919</v>
      </c>
      <c r="G116" s="15">
        <f t="shared" si="1"/>
        <v>673157.65009090689</v>
      </c>
    </row>
    <row r="117" spans="1:7" x14ac:dyDescent="0.3">
      <c r="A117" s="15">
        <v>4082</v>
      </c>
      <c r="B117" s="15">
        <v>3500</v>
      </c>
      <c r="E117" s="18">
        <f>(A117-$J$15)</f>
        <v>1111.575376884422</v>
      </c>
      <c r="F117" s="18">
        <f>(B117-$J$16)</f>
        <v>1565.7412060301508</v>
      </c>
      <c r="G117" s="15">
        <f t="shared" si="1"/>
        <v>1740439.3711964344</v>
      </c>
    </row>
    <row r="118" spans="1:7" x14ac:dyDescent="0.3">
      <c r="A118" s="15">
        <v>4278</v>
      </c>
      <c r="B118" s="15">
        <v>4000</v>
      </c>
      <c r="E118" s="18">
        <f>(A118-$J$15)</f>
        <v>1307.575376884422</v>
      </c>
      <c r="F118" s="18">
        <f>(B118-$J$16)</f>
        <v>2065.7412060301508</v>
      </c>
      <c r="G118" s="15">
        <f t="shared" si="1"/>
        <v>2701112.3360205549</v>
      </c>
    </row>
    <row r="119" spans="1:7" x14ac:dyDescent="0.3">
      <c r="A119" s="15">
        <v>1867</v>
      </c>
      <c r="B119" s="15">
        <v>680</v>
      </c>
      <c r="E119" s="18">
        <f>(A119-$J$15)</f>
        <v>-1103.424623115578</v>
      </c>
      <c r="F119" s="18">
        <f>(B119-$J$16)</f>
        <v>-1254.2587939698492</v>
      </c>
      <c r="G119" s="15">
        <f t="shared" si="1"/>
        <v>1383980.0370255802</v>
      </c>
    </row>
    <row r="120" spans="1:7" x14ac:dyDescent="0.3">
      <c r="A120" s="15">
        <v>2158</v>
      </c>
      <c r="B120" s="15">
        <v>1160</v>
      </c>
      <c r="E120" s="18">
        <f>(A120-$J$15)</f>
        <v>-812.42462311557802</v>
      </c>
      <c r="F120" s="18">
        <f>(B120-$J$16)</f>
        <v>-774.25879396984919</v>
      </c>
      <c r="G120" s="15">
        <f t="shared" si="1"/>
        <v>629026.90888487676</v>
      </c>
    </row>
    <row r="121" spans="1:7" x14ac:dyDescent="0.3">
      <c r="A121" s="15">
        <v>2582</v>
      </c>
      <c r="B121" s="15">
        <v>1140</v>
      </c>
      <c r="E121" s="18">
        <f>(A121-$J$15)</f>
        <v>-388.42462311557802</v>
      </c>
      <c r="F121" s="18">
        <f>(B121-$J$16)</f>
        <v>-794.25879396984919</v>
      </c>
      <c r="G121" s="15">
        <f t="shared" si="1"/>
        <v>308509.6727039722</v>
      </c>
    </row>
    <row r="122" spans="1:7" x14ac:dyDescent="0.3">
      <c r="A122" s="15">
        <v>2868</v>
      </c>
      <c r="B122" s="15">
        <v>1210</v>
      </c>
      <c r="E122" s="18">
        <f>(A122-$J$15)</f>
        <v>-102.42462311557802</v>
      </c>
      <c r="F122" s="18">
        <f>(B122-$J$16)</f>
        <v>-724.25879396984919</v>
      </c>
      <c r="G122" s="15">
        <f t="shared" si="1"/>
        <v>74181.934010504876</v>
      </c>
    </row>
    <row r="123" spans="1:7" x14ac:dyDescent="0.3">
      <c r="A123" s="15">
        <v>3399</v>
      </c>
      <c r="B123" s="15">
        <v>3180</v>
      </c>
      <c r="E123" s="18">
        <f>(A123-$J$15)</f>
        <v>428.57537688442198</v>
      </c>
      <c r="F123" s="18">
        <f>(B123-$J$16)</f>
        <v>1245.7412060301508</v>
      </c>
      <c r="G123" s="15">
        <f t="shared" si="1"/>
        <v>533894.00687482627</v>
      </c>
    </row>
    <row r="124" spans="1:7" x14ac:dyDescent="0.3">
      <c r="A124" s="15">
        <v>2660</v>
      </c>
      <c r="B124" s="15">
        <v>1210</v>
      </c>
      <c r="E124" s="18">
        <f>(A124-$J$15)</f>
        <v>-310.42462311557802</v>
      </c>
      <c r="F124" s="18">
        <f>(B124-$J$16)</f>
        <v>-724.25879396984919</v>
      </c>
      <c r="G124" s="15">
        <f t="shared" si="1"/>
        <v>224827.7631562335</v>
      </c>
    </row>
    <row r="125" spans="1:7" x14ac:dyDescent="0.3">
      <c r="A125" s="15">
        <v>2807</v>
      </c>
      <c r="B125" s="15">
        <v>1560</v>
      </c>
      <c r="E125" s="18">
        <f>(A125-$J$15)</f>
        <v>-163.42462311557802</v>
      </c>
      <c r="F125" s="18">
        <f>(B125-$J$16)</f>
        <v>-374.25879396984919</v>
      </c>
      <c r="G125" s="15">
        <f t="shared" si="1"/>
        <v>61163.102352213369</v>
      </c>
    </row>
    <row r="126" spans="1:7" x14ac:dyDescent="0.3">
      <c r="A126" s="15">
        <v>3664</v>
      </c>
      <c r="B126" s="15">
        <v>3500</v>
      </c>
      <c r="E126" s="18">
        <f>(A126-$J$15)</f>
        <v>693.57537688442198</v>
      </c>
      <c r="F126" s="18">
        <f>(B126-$J$16)</f>
        <v>1565.7412060301508</v>
      </c>
      <c r="G126" s="15">
        <f t="shared" si="1"/>
        <v>1085959.5470758313</v>
      </c>
    </row>
    <row r="127" spans="1:7" x14ac:dyDescent="0.3">
      <c r="A127" s="15">
        <v>3102</v>
      </c>
      <c r="B127" s="15">
        <v>1980</v>
      </c>
      <c r="E127" s="18">
        <f>(A127-$J$15)</f>
        <v>131.57537688442198</v>
      </c>
      <c r="F127" s="18">
        <f>(B127-$J$16)</f>
        <v>45.741206030150806</v>
      </c>
      <c r="G127" s="15">
        <f t="shared" si="1"/>
        <v>6018.4164225650875</v>
      </c>
    </row>
    <row r="128" spans="1:7" x14ac:dyDescent="0.3">
      <c r="A128" s="15">
        <v>2875</v>
      </c>
      <c r="B128" s="15">
        <v>2000</v>
      </c>
      <c r="E128" s="18">
        <f>(A128-$J$15)</f>
        <v>-95.424623115578015</v>
      </c>
      <c r="F128" s="18">
        <f>(B128-$J$16)</f>
        <v>65.741206030150806</v>
      </c>
      <c r="G128" s="15">
        <f t="shared" si="1"/>
        <v>-6273.3298085907054</v>
      </c>
    </row>
    <row r="129" spans="1:7" x14ac:dyDescent="0.3">
      <c r="A129" s="15">
        <v>2901</v>
      </c>
      <c r="B129" s="15">
        <v>2320</v>
      </c>
      <c r="E129" s="18">
        <f>(A129-$J$15)</f>
        <v>-69.424623115578015</v>
      </c>
      <c r="F129" s="18">
        <f>(B129-$J$16)</f>
        <v>385.74120603015081</v>
      </c>
      <c r="G129" s="15">
        <f t="shared" si="1"/>
        <v>-26779.937848791749</v>
      </c>
    </row>
    <row r="130" spans="1:7" x14ac:dyDescent="0.3">
      <c r="A130" s="15">
        <v>3336</v>
      </c>
      <c r="B130" s="15">
        <v>2500</v>
      </c>
      <c r="E130" s="18">
        <f>(A130-$J$15)</f>
        <v>365.57537688442198</v>
      </c>
      <c r="F130" s="18">
        <f>(B130-$J$16)</f>
        <v>565.74120603015081</v>
      </c>
      <c r="G130" s="15">
        <f t="shared" si="1"/>
        <v>206821.05461351981</v>
      </c>
    </row>
    <row r="131" spans="1:7" x14ac:dyDescent="0.3">
      <c r="A131" s="15">
        <v>1950</v>
      </c>
      <c r="B131" s="15">
        <v>790</v>
      </c>
      <c r="E131" s="18">
        <f>(A131-$J$15)</f>
        <v>-1020.424623115578</v>
      </c>
      <c r="F131" s="18">
        <f>(B131-$J$16)</f>
        <v>-1144.2587939698492</v>
      </c>
      <c r="G131" s="15">
        <f t="shared" ref="G131:G194" si="2">E131*F131</f>
        <v>1167629.8485833693</v>
      </c>
    </row>
    <row r="132" spans="1:7" x14ac:dyDescent="0.3">
      <c r="A132" s="15">
        <v>2451</v>
      </c>
      <c r="B132" s="15">
        <v>1220</v>
      </c>
      <c r="E132" s="18">
        <f>(A132-$J$15)</f>
        <v>-519.42462311557802</v>
      </c>
      <c r="F132" s="18">
        <f>(B132-$J$16)</f>
        <v>-714.25879396984919</v>
      </c>
      <c r="G132" s="15">
        <f t="shared" si="2"/>
        <v>371003.60486477619</v>
      </c>
    </row>
    <row r="133" spans="1:7" x14ac:dyDescent="0.3">
      <c r="A133" s="15">
        <v>1836</v>
      </c>
      <c r="B133" s="15">
        <v>710</v>
      </c>
      <c r="E133" s="18">
        <f>(A133-$J$15)</f>
        <v>-1134.424623115578</v>
      </c>
      <c r="F133" s="18">
        <f>(B133-$J$16)</f>
        <v>-1224.2587939698492</v>
      </c>
      <c r="G133" s="15">
        <f t="shared" si="2"/>
        <v>1388829.3209451782</v>
      </c>
    </row>
    <row r="134" spans="1:7" x14ac:dyDescent="0.3">
      <c r="A134" s="15">
        <v>2542</v>
      </c>
      <c r="B134" s="15">
        <v>1400</v>
      </c>
      <c r="E134" s="18">
        <f>(A134-$J$15)</f>
        <v>-428.42462311557802</v>
      </c>
      <c r="F134" s="18">
        <f>(B134-$J$16)</f>
        <v>-534.25879396984919</v>
      </c>
      <c r="G134" s="15">
        <f t="shared" si="2"/>
        <v>228889.62245271588</v>
      </c>
    </row>
    <row r="135" spans="1:7" x14ac:dyDescent="0.3">
      <c r="A135" s="15">
        <v>3781</v>
      </c>
      <c r="B135" s="15">
        <v>2500</v>
      </c>
      <c r="E135" s="18">
        <f>(A135-$J$15)</f>
        <v>810.57537688442198</v>
      </c>
      <c r="F135" s="18">
        <f>(B135-$J$16)</f>
        <v>565.74120603015081</v>
      </c>
      <c r="G135" s="15">
        <f t="shared" si="2"/>
        <v>458575.8912969369</v>
      </c>
    </row>
    <row r="136" spans="1:7" x14ac:dyDescent="0.3">
      <c r="A136" s="15">
        <v>3632</v>
      </c>
      <c r="B136" s="15">
        <v>2580</v>
      </c>
      <c r="E136" s="18">
        <f>(A136-$J$15)</f>
        <v>661.57537688442198</v>
      </c>
      <c r="F136" s="18">
        <f>(B136-$J$16)</f>
        <v>645.74120603015081</v>
      </c>
      <c r="G136" s="15">
        <f t="shared" si="2"/>
        <v>427206.48174919822</v>
      </c>
    </row>
    <row r="137" spans="1:7" x14ac:dyDescent="0.3">
      <c r="A137" s="15">
        <v>3613</v>
      </c>
      <c r="B137" s="15">
        <v>2250</v>
      </c>
      <c r="E137" s="18">
        <f>(A137-$J$15)</f>
        <v>642.57537688442198</v>
      </c>
      <c r="F137" s="18">
        <f>(B137-$J$16)</f>
        <v>315.74120603015081</v>
      </c>
      <c r="G137" s="15">
        <f t="shared" si="2"/>
        <v>202887.52446276607</v>
      </c>
    </row>
    <row r="138" spans="1:7" x14ac:dyDescent="0.3">
      <c r="A138" s="15">
        <v>4141</v>
      </c>
      <c r="B138" s="15">
        <v>3020</v>
      </c>
      <c r="E138" s="18">
        <f>(A138-$J$15)</f>
        <v>1170.575376884422</v>
      </c>
      <c r="F138" s="18">
        <f>(B138-$J$16)</f>
        <v>1085.7412060301508</v>
      </c>
      <c r="G138" s="15">
        <f t="shared" si="2"/>
        <v>1270941.9214476906</v>
      </c>
    </row>
    <row r="139" spans="1:7" x14ac:dyDescent="0.3">
      <c r="A139" s="15">
        <v>4699</v>
      </c>
      <c r="B139" s="15">
        <v>3500</v>
      </c>
      <c r="E139" s="18">
        <f>(A139-$J$15)</f>
        <v>1728.575376884422</v>
      </c>
      <c r="F139" s="18">
        <f>(B139-$J$16)</f>
        <v>1565.7412060301508</v>
      </c>
      <c r="G139" s="15">
        <f t="shared" si="2"/>
        <v>2706501.6953170374</v>
      </c>
    </row>
    <row r="140" spans="1:7" x14ac:dyDescent="0.3">
      <c r="A140" s="15">
        <v>4457</v>
      </c>
      <c r="B140" s="15">
        <v>3180</v>
      </c>
      <c r="E140" s="18">
        <f>(A140-$J$15)</f>
        <v>1486.575376884422</v>
      </c>
      <c r="F140" s="18">
        <f>(B140-$J$16)</f>
        <v>1245.7412060301508</v>
      </c>
      <c r="G140" s="15">
        <f t="shared" si="2"/>
        <v>1851888.2028547258</v>
      </c>
    </row>
    <row r="141" spans="1:7" x14ac:dyDescent="0.3">
      <c r="A141" s="15">
        <v>4638</v>
      </c>
      <c r="B141" s="15">
        <v>3020</v>
      </c>
      <c r="E141" s="18">
        <f>(A141-$J$15)</f>
        <v>1667.575376884422</v>
      </c>
      <c r="F141" s="18">
        <f>(B141-$J$16)</f>
        <v>1085.7412060301508</v>
      </c>
      <c r="G141" s="15">
        <f t="shared" si="2"/>
        <v>1810555.3008446756</v>
      </c>
    </row>
    <row r="142" spans="1:7" x14ac:dyDescent="0.3">
      <c r="A142" s="15">
        <v>4257</v>
      </c>
      <c r="B142" s="15">
        <v>3040</v>
      </c>
      <c r="E142" s="18">
        <f>(A142-$J$15)</f>
        <v>1286.575376884422</v>
      </c>
      <c r="F142" s="18">
        <f>(B142-$J$16)</f>
        <v>1105.7412060301508</v>
      </c>
      <c r="G142" s="15">
        <f t="shared" si="2"/>
        <v>1422619.4088848766</v>
      </c>
    </row>
    <row r="143" spans="1:7" x14ac:dyDescent="0.3">
      <c r="A143" s="15">
        <v>2219</v>
      </c>
      <c r="B143" s="15">
        <v>980</v>
      </c>
      <c r="E143" s="18">
        <f>(A143-$J$15)</f>
        <v>-751.42462311557802</v>
      </c>
      <c r="F143" s="18">
        <f>(B143-$J$16)</f>
        <v>-954.25879396984919</v>
      </c>
      <c r="G143" s="15">
        <f t="shared" si="2"/>
        <v>717053.55461351993</v>
      </c>
    </row>
    <row r="144" spans="1:7" x14ac:dyDescent="0.3">
      <c r="A144" s="15">
        <v>1963</v>
      </c>
      <c r="B144" s="15">
        <v>790</v>
      </c>
      <c r="E144" s="18">
        <f>(A144-$J$15)</f>
        <v>-1007.424623115578</v>
      </c>
      <c r="F144" s="18">
        <f>(B144-$J$16)</f>
        <v>-1144.2587939698492</v>
      </c>
      <c r="G144" s="15">
        <f t="shared" si="2"/>
        <v>1152754.4842617612</v>
      </c>
    </row>
    <row r="145" spans="1:7" x14ac:dyDescent="0.3">
      <c r="A145" s="15">
        <v>2300</v>
      </c>
      <c r="B145" s="15">
        <v>970</v>
      </c>
      <c r="E145" s="18">
        <f>(A145-$J$15)</f>
        <v>-670.42462311557802</v>
      </c>
      <c r="F145" s="18">
        <f>(B145-$J$16)</f>
        <v>-964.25879396984919</v>
      </c>
      <c r="G145" s="15">
        <f t="shared" si="2"/>
        <v>646462.8385331179</v>
      </c>
    </row>
    <row r="146" spans="1:7" x14ac:dyDescent="0.3">
      <c r="A146" s="15">
        <v>1649</v>
      </c>
      <c r="B146" s="15">
        <v>760</v>
      </c>
      <c r="E146" s="18">
        <f>(A146-$J$15)</f>
        <v>-1321.424623115578</v>
      </c>
      <c r="F146" s="18">
        <f>(B146-$J$16)</f>
        <v>-1174.2587939698492</v>
      </c>
      <c r="G146" s="15">
        <f t="shared" si="2"/>
        <v>1551694.4842617612</v>
      </c>
    </row>
    <row r="147" spans="1:7" x14ac:dyDescent="0.3">
      <c r="A147" s="15">
        <v>2003</v>
      </c>
      <c r="B147" s="15">
        <v>830</v>
      </c>
      <c r="E147" s="18">
        <f>(A147-$J$15)</f>
        <v>-967.42462311557802</v>
      </c>
      <c r="F147" s="18">
        <f>(B147-$J$16)</f>
        <v>-1104.2587939698492</v>
      </c>
      <c r="G147" s="15">
        <f t="shared" si="2"/>
        <v>1068287.147578344</v>
      </c>
    </row>
    <row r="148" spans="1:7" x14ac:dyDescent="0.3">
      <c r="A148" s="15">
        <v>2125</v>
      </c>
      <c r="B148" s="15">
        <v>900</v>
      </c>
      <c r="E148" s="18">
        <f>(A148-$J$15)</f>
        <v>-845.42462311557802</v>
      </c>
      <c r="F148" s="18">
        <f>(B148-$J$16)</f>
        <v>-1034.2587939698492</v>
      </c>
      <c r="G148" s="15">
        <f t="shared" si="2"/>
        <v>874387.85109593195</v>
      </c>
    </row>
    <row r="149" spans="1:7" x14ac:dyDescent="0.3">
      <c r="A149" s="15">
        <v>2108</v>
      </c>
      <c r="B149" s="15">
        <v>900</v>
      </c>
      <c r="E149" s="18">
        <f>(A149-$J$15)</f>
        <v>-862.42462311557802</v>
      </c>
      <c r="F149" s="18">
        <f>(B149-$J$16)</f>
        <v>-1034.2587939698492</v>
      </c>
      <c r="G149" s="15">
        <f t="shared" si="2"/>
        <v>891970.25059341942</v>
      </c>
    </row>
    <row r="150" spans="1:7" x14ac:dyDescent="0.3">
      <c r="A150" s="15">
        <v>2246</v>
      </c>
      <c r="B150" s="15">
        <v>1160</v>
      </c>
      <c r="E150" s="18">
        <f>(A150-$J$15)</f>
        <v>-724.42462311557802</v>
      </c>
      <c r="F150" s="18">
        <f>(B150-$J$16)</f>
        <v>-774.25879396984919</v>
      </c>
      <c r="G150" s="15">
        <f t="shared" si="2"/>
        <v>560892.13501552993</v>
      </c>
    </row>
    <row r="151" spans="1:7" x14ac:dyDescent="0.3">
      <c r="A151" s="15">
        <v>2489</v>
      </c>
      <c r="B151" s="15">
        <v>1200</v>
      </c>
      <c r="E151" s="18">
        <f>(A151-$J$15)</f>
        <v>-481.42462311557802</v>
      </c>
      <c r="F151" s="18">
        <f>(B151-$J$16)</f>
        <v>-734.25879396984919</v>
      </c>
      <c r="G151" s="15">
        <f t="shared" si="2"/>
        <v>353490.26315623347</v>
      </c>
    </row>
    <row r="152" spans="1:7" x14ac:dyDescent="0.3">
      <c r="A152" s="15">
        <v>2391</v>
      </c>
      <c r="B152" s="15">
        <v>1080</v>
      </c>
      <c r="E152" s="18">
        <f>(A152-$J$15)</f>
        <v>-579.42462311557802</v>
      </c>
      <c r="F152" s="18">
        <f>(B152-$J$16)</f>
        <v>-854.25879396984919</v>
      </c>
      <c r="G152" s="15">
        <f t="shared" si="2"/>
        <v>494978.57973914809</v>
      </c>
    </row>
    <row r="153" spans="1:7" x14ac:dyDescent="0.3">
      <c r="A153" s="15">
        <v>2000</v>
      </c>
      <c r="B153" s="15">
        <v>790</v>
      </c>
      <c r="E153" s="18">
        <f>(A153-$J$15)</f>
        <v>-970.42462311557802</v>
      </c>
      <c r="F153" s="18">
        <f>(B153-$J$16)</f>
        <v>-1144.2587939698492</v>
      </c>
      <c r="G153" s="15">
        <f t="shared" si="2"/>
        <v>1110416.9088848766</v>
      </c>
    </row>
    <row r="154" spans="1:7" x14ac:dyDescent="0.3">
      <c r="A154" s="15">
        <v>3264</v>
      </c>
      <c r="B154" s="15">
        <v>2250</v>
      </c>
      <c r="E154" s="18">
        <f>(A154-$J$15)</f>
        <v>293.57537688442198</v>
      </c>
      <c r="F154" s="18">
        <f>(B154-$J$16)</f>
        <v>315.74120603015081</v>
      </c>
      <c r="G154" s="15">
        <f t="shared" si="2"/>
        <v>92693.843558243461</v>
      </c>
    </row>
    <row r="155" spans="1:7" x14ac:dyDescent="0.3">
      <c r="A155" s="15">
        <v>3459</v>
      </c>
      <c r="B155" s="15">
        <v>2500</v>
      </c>
      <c r="E155" s="18">
        <f>(A155-$J$15)</f>
        <v>488.57537688442198</v>
      </c>
      <c r="F155" s="18">
        <f>(B155-$J$16)</f>
        <v>565.74120603015081</v>
      </c>
      <c r="G155" s="15">
        <f t="shared" si="2"/>
        <v>276407.22295522835</v>
      </c>
    </row>
    <row r="156" spans="1:7" x14ac:dyDescent="0.3">
      <c r="A156" s="15">
        <v>3432</v>
      </c>
      <c r="B156" s="15">
        <v>2500</v>
      </c>
      <c r="E156" s="18">
        <f>(A156-$J$15)</f>
        <v>461.57537688442198</v>
      </c>
      <c r="F156" s="18">
        <f>(B156-$J$16)</f>
        <v>565.74120603015081</v>
      </c>
      <c r="G156" s="15">
        <f t="shared" si="2"/>
        <v>261132.21039241427</v>
      </c>
    </row>
    <row r="157" spans="1:7" x14ac:dyDescent="0.3">
      <c r="A157" s="15">
        <v>3158</v>
      </c>
      <c r="B157" s="15">
        <v>2500</v>
      </c>
      <c r="E157" s="18">
        <f>(A157-$J$15)</f>
        <v>187.57537688442198</v>
      </c>
      <c r="F157" s="18">
        <f>(B157-$J$16)</f>
        <v>565.74120603015081</v>
      </c>
      <c r="G157" s="15">
        <f t="shared" si="2"/>
        <v>106119.11994015296</v>
      </c>
    </row>
    <row r="158" spans="1:7" x14ac:dyDescent="0.3">
      <c r="A158" s="15">
        <v>4668</v>
      </c>
      <c r="B158" s="15">
        <v>4000</v>
      </c>
      <c r="E158" s="18">
        <f>(A158-$J$15)</f>
        <v>1697.575376884422</v>
      </c>
      <c r="F158" s="18">
        <f>(B158-$J$16)</f>
        <v>2065.7412060301508</v>
      </c>
      <c r="G158" s="15">
        <f t="shared" si="2"/>
        <v>3506751.4063723139</v>
      </c>
    </row>
    <row r="159" spans="1:7" x14ac:dyDescent="0.3">
      <c r="A159" s="15">
        <v>4440</v>
      </c>
      <c r="B159" s="15">
        <v>3500</v>
      </c>
      <c r="E159" s="18">
        <f>(A159-$J$15)</f>
        <v>1469.575376884422</v>
      </c>
      <c r="F159" s="18">
        <f>(B159-$J$16)</f>
        <v>1565.7412060301508</v>
      </c>
      <c r="G159" s="15">
        <f t="shared" si="2"/>
        <v>2300974.7229552283</v>
      </c>
    </row>
    <row r="160" spans="1:7" x14ac:dyDescent="0.3">
      <c r="A160" s="15">
        <v>4498</v>
      </c>
      <c r="B160" s="15">
        <v>3180</v>
      </c>
      <c r="E160" s="18">
        <f>(A160-$J$15)</f>
        <v>1527.575376884422</v>
      </c>
      <c r="F160" s="18">
        <f>(B160-$J$16)</f>
        <v>1245.7412060301508</v>
      </c>
      <c r="G160" s="15">
        <f t="shared" si="2"/>
        <v>1902963.592301962</v>
      </c>
    </row>
    <row r="161" spans="1:7" x14ac:dyDescent="0.3">
      <c r="A161" s="15">
        <v>4657</v>
      </c>
      <c r="B161" s="15">
        <v>3510</v>
      </c>
      <c r="E161" s="18">
        <f>(A161-$J$15)</f>
        <v>1686.575376884422</v>
      </c>
      <c r="F161" s="18">
        <f>(B161-$J$16)</f>
        <v>1575.7412060301508</v>
      </c>
      <c r="G161" s="15">
        <f t="shared" si="2"/>
        <v>2657606.3184326151</v>
      </c>
    </row>
    <row r="162" spans="1:7" x14ac:dyDescent="0.3">
      <c r="A162" s="15">
        <v>3907</v>
      </c>
      <c r="B162" s="15">
        <v>2310</v>
      </c>
      <c r="E162" s="18">
        <f>(A162-$J$15)</f>
        <v>936.57537688442198</v>
      </c>
      <c r="F162" s="18">
        <f>(B162-$J$16)</f>
        <v>375.74120603015081</v>
      </c>
      <c r="G162" s="15">
        <f t="shared" si="2"/>
        <v>351909.96164869575</v>
      </c>
    </row>
    <row r="163" spans="1:7" x14ac:dyDescent="0.3">
      <c r="A163" s="15">
        <v>3897</v>
      </c>
      <c r="B163" s="15">
        <v>2500</v>
      </c>
      <c r="E163" s="18">
        <f>(A163-$J$15)</f>
        <v>926.57537688442198</v>
      </c>
      <c r="F163" s="18">
        <f>(B163-$J$16)</f>
        <v>565.74120603015081</v>
      </c>
      <c r="G163" s="15">
        <f t="shared" si="2"/>
        <v>524201.87119643443</v>
      </c>
    </row>
    <row r="164" spans="1:7" x14ac:dyDescent="0.3">
      <c r="A164" s="15">
        <v>3730</v>
      </c>
      <c r="B164" s="15">
        <v>2580</v>
      </c>
      <c r="E164" s="18">
        <f>(A164-$J$15)</f>
        <v>759.57537688442198</v>
      </c>
      <c r="F164" s="18">
        <f>(B164-$J$16)</f>
        <v>645.74120603015081</v>
      </c>
      <c r="G164" s="15">
        <f t="shared" si="2"/>
        <v>490489.11994015297</v>
      </c>
    </row>
    <row r="165" spans="1:7" x14ac:dyDescent="0.3">
      <c r="A165" s="15">
        <v>3785</v>
      </c>
      <c r="B165" s="15">
        <v>2250</v>
      </c>
      <c r="E165" s="18">
        <f>(A165-$J$15)</f>
        <v>814.57537688442198</v>
      </c>
      <c r="F165" s="18">
        <f>(B165-$J$16)</f>
        <v>315.74120603015081</v>
      </c>
      <c r="G165" s="15">
        <f t="shared" si="2"/>
        <v>257195.01189995202</v>
      </c>
    </row>
    <row r="166" spans="1:7" x14ac:dyDescent="0.3">
      <c r="A166" s="15">
        <v>3039</v>
      </c>
      <c r="B166" s="15">
        <v>2310</v>
      </c>
      <c r="E166" s="18">
        <f>(A166-$J$15)</f>
        <v>68.575376884421985</v>
      </c>
      <c r="F166" s="18">
        <f>(B166-$J$16)</f>
        <v>375.74120603015081</v>
      </c>
      <c r="G166" s="15">
        <f t="shared" si="2"/>
        <v>25766.59481452484</v>
      </c>
    </row>
    <row r="167" spans="1:7" x14ac:dyDescent="0.3">
      <c r="A167" s="15">
        <v>3221</v>
      </c>
      <c r="B167" s="15">
        <v>2620</v>
      </c>
      <c r="E167" s="18">
        <f>(A167-$J$15)</f>
        <v>250.57537688442198</v>
      </c>
      <c r="F167" s="18">
        <f>(B167-$J$16)</f>
        <v>685.74120603015081</v>
      </c>
      <c r="G167" s="15">
        <f t="shared" si="2"/>
        <v>171829.8611461831</v>
      </c>
    </row>
    <row r="168" spans="1:7" x14ac:dyDescent="0.3">
      <c r="A168" s="15">
        <v>3169</v>
      </c>
      <c r="B168" s="15">
        <v>3020</v>
      </c>
      <c r="E168" s="18">
        <f>(A168-$J$15)</f>
        <v>198.57537688442198</v>
      </c>
      <c r="F168" s="18">
        <f>(B168-$J$16)</f>
        <v>1085.7412060301508</v>
      </c>
      <c r="G168" s="15">
        <f t="shared" si="2"/>
        <v>215601.46918638406</v>
      </c>
    </row>
    <row r="169" spans="1:7" x14ac:dyDescent="0.3">
      <c r="A169" s="15">
        <v>2171</v>
      </c>
      <c r="B169" s="15">
        <v>970</v>
      </c>
      <c r="E169" s="18">
        <f>(A169-$J$15)</f>
        <v>-799.42462311557802</v>
      </c>
      <c r="F169" s="18">
        <f>(B169-$J$16)</f>
        <v>-964.25879396984919</v>
      </c>
      <c r="G169" s="15">
        <f t="shared" si="2"/>
        <v>770852.22295522853</v>
      </c>
    </row>
    <row r="170" spans="1:7" x14ac:dyDescent="0.3">
      <c r="A170" s="15">
        <v>2639</v>
      </c>
      <c r="B170" s="15">
        <v>1400</v>
      </c>
      <c r="E170" s="18">
        <f>(A170-$J$15)</f>
        <v>-331.42462311557802</v>
      </c>
      <c r="F170" s="18">
        <f>(B170-$J$16)</f>
        <v>-534.25879396984919</v>
      </c>
      <c r="G170" s="15">
        <f t="shared" si="2"/>
        <v>177066.51943764053</v>
      </c>
    </row>
    <row r="171" spans="1:7" x14ac:dyDescent="0.3">
      <c r="A171" s="15">
        <v>2914</v>
      </c>
      <c r="B171" s="15">
        <v>2320</v>
      </c>
      <c r="E171" s="18">
        <f>(A171-$J$15)</f>
        <v>-56.424623115578015</v>
      </c>
      <c r="F171" s="18">
        <f>(B171-$J$16)</f>
        <v>385.74120603015081</v>
      </c>
      <c r="G171" s="15">
        <f t="shared" si="2"/>
        <v>-21765.302170399787</v>
      </c>
    </row>
    <row r="172" spans="1:7" x14ac:dyDescent="0.3">
      <c r="A172" s="15">
        <v>2592</v>
      </c>
      <c r="B172" s="15">
        <v>1400</v>
      </c>
      <c r="E172" s="18">
        <f>(A172-$J$15)</f>
        <v>-378.42462311557802</v>
      </c>
      <c r="F172" s="18">
        <f>(B172-$J$16)</f>
        <v>-534.25879396984919</v>
      </c>
      <c r="G172" s="15">
        <f t="shared" si="2"/>
        <v>202176.68275422344</v>
      </c>
    </row>
    <row r="173" spans="1:7" x14ac:dyDescent="0.3">
      <c r="A173" s="15">
        <v>2702</v>
      </c>
      <c r="B173" s="15">
        <v>1340</v>
      </c>
      <c r="E173" s="18">
        <f>(A173-$J$15)</f>
        <v>-268.42462311557802</v>
      </c>
      <c r="F173" s="18">
        <f>(B173-$J$16)</f>
        <v>-594.25879396984919</v>
      </c>
      <c r="G173" s="15">
        <f t="shared" si="2"/>
        <v>159513.6928044747</v>
      </c>
    </row>
    <row r="174" spans="1:7" x14ac:dyDescent="0.3">
      <c r="A174" s="15">
        <v>2223</v>
      </c>
      <c r="B174" s="15">
        <v>900</v>
      </c>
      <c r="E174" s="18">
        <f>(A174-$J$15)</f>
        <v>-747.42462311557802</v>
      </c>
      <c r="F174" s="18">
        <f>(B174-$J$16)</f>
        <v>-1034.2587939698492</v>
      </c>
      <c r="G174" s="15">
        <f t="shared" si="2"/>
        <v>773030.48928688676</v>
      </c>
    </row>
    <row r="175" spans="1:7" x14ac:dyDescent="0.3">
      <c r="A175" s="15">
        <v>2545</v>
      </c>
      <c r="B175" s="15">
        <v>1190</v>
      </c>
      <c r="E175" s="18">
        <f>(A175-$J$15)</f>
        <v>-425.42462311557802</v>
      </c>
      <c r="F175" s="18">
        <f>(B175-$J$16)</f>
        <v>-744.25879396984919</v>
      </c>
      <c r="G175" s="15">
        <f t="shared" si="2"/>
        <v>316626.01692507771</v>
      </c>
    </row>
    <row r="176" spans="1:7" x14ac:dyDescent="0.3">
      <c r="A176" s="15">
        <v>2984</v>
      </c>
      <c r="B176" s="15">
        <v>1710</v>
      </c>
      <c r="E176" s="18">
        <f>(A176-$J$15)</f>
        <v>13.575376884421985</v>
      </c>
      <c r="F176" s="18">
        <f>(B176-$J$16)</f>
        <v>-224.25879396984919</v>
      </c>
      <c r="G176" s="15">
        <f t="shared" si="2"/>
        <v>-3044.3976477866431</v>
      </c>
    </row>
    <row r="177" spans="1:7" x14ac:dyDescent="0.3">
      <c r="A177" s="15">
        <v>1937</v>
      </c>
      <c r="B177" s="15">
        <v>900</v>
      </c>
      <c r="E177" s="18">
        <f>(A177-$J$15)</f>
        <v>-1033.424623115578</v>
      </c>
      <c r="F177" s="18">
        <f>(B177-$J$16)</f>
        <v>-1034.2587939698492</v>
      </c>
      <c r="G177" s="15">
        <f t="shared" si="2"/>
        <v>1068828.5043622637</v>
      </c>
    </row>
    <row r="178" spans="1:7" x14ac:dyDescent="0.3">
      <c r="A178" s="15">
        <v>3211</v>
      </c>
      <c r="B178" s="15">
        <v>2320</v>
      </c>
      <c r="E178" s="18">
        <f>(A178-$J$15)</f>
        <v>240.57537688442198</v>
      </c>
      <c r="F178" s="18">
        <f>(B178-$J$16)</f>
        <v>385.74120603015081</v>
      </c>
      <c r="G178" s="15">
        <f t="shared" si="2"/>
        <v>92799.836020554998</v>
      </c>
    </row>
    <row r="179" spans="1:7" x14ac:dyDescent="0.3">
      <c r="A179" s="15">
        <v>2694</v>
      </c>
      <c r="B179" s="15">
        <v>1150</v>
      </c>
      <c r="E179" s="18">
        <f>(A179-$J$15)</f>
        <v>-276.42462311557802</v>
      </c>
      <c r="F179" s="18">
        <f>(B179-$J$16)</f>
        <v>-784.25879396984919</v>
      </c>
      <c r="G179" s="15">
        <f t="shared" si="2"/>
        <v>216788.44154819331</v>
      </c>
    </row>
    <row r="180" spans="1:7" x14ac:dyDescent="0.3">
      <c r="A180" s="15">
        <v>2957</v>
      </c>
      <c r="B180" s="15">
        <v>1200</v>
      </c>
      <c r="E180" s="18">
        <f>(A180-$J$15)</f>
        <v>-13.424623115578015</v>
      </c>
      <c r="F180" s="18">
        <f>(B180-$J$16)</f>
        <v>-734.25879396984919</v>
      </c>
      <c r="G180" s="15">
        <f t="shared" si="2"/>
        <v>9857.1475783440728</v>
      </c>
    </row>
    <row r="181" spans="1:7" x14ac:dyDescent="0.3">
      <c r="A181" s="15">
        <v>2945</v>
      </c>
      <c r="B181" s="15">
        <v>1210</v>
      </c>
      <c r="E181" s="18">
        <f>(A181-$J$15)</f>
        <v>-25.424623115578015</v>
      </c>
      <c r="F181" s="18">
        <f>(B181-$J$16)</f>
        <v>-724.25879396984919</v>
      </c>
      <c r="G181" s="15">
        <f t="shared" si="2"/>
        <v>18414.006874826482</v>
      </c>
    </row>
    <row r="182" spans="1:7" x14ac:dyDescent="0.3">
      <c r="A182" s="15">
        <v>2671</v>
      </c>
      <c r="B182" s="15">
        <v>1210</v>
      </c>
      <c r="E182" s="18">
        <f>(A182-$J$15)</f>
        <v>-299.42462311557802</v>
      </c>
      <c r="F182" s="18">
        <f>(B182-$J$16)</f>
        <v>-724.25879396984919</v>
      </c>
      <c r="G182" s="15">
        <f t="shared" si="2"/>
        <v>216860.91642256515</v>
      </c>
    </row>
    <row r="183" spans="1:7" x14ac:dyDescent="0.3">
      <c r="A183" s="15">
        <v>1795</v>
      </c>
      <c r="B183" s="15">
        <v>910</v>
      </c>
      <c r="E183" s="18">
        <f>(A183-$J$15)</f>
        <v>-1175.424623115578</v>
      </c>
      <c r="F183" s="18">
        <f>(B183-$J$16)</f>
        <v>-1024.2587939698492</v>
      </c>
      <c r="G183" s="15">
        <f t="shared" si="2"/>
        <v>1203939.0068748265</v>
      </c>
    </row>
    <row r="184" spans="1:7" x14ac:dyDescent="0.3">
      <c r="A184" s="15">
        <v>2464</v>
      </c>
      <c r="B184" s="15">
        <v>1070</v>
      </c>
      <c r="E184" s="18">
        <f>(A184-$J$15)</f>
        <v>-506.42462311557802</v>
      </c>
      <c r="F184" s="18">
        <f>(B184-$J$16)</f>
        <v>-864.25879396984919</v>
      </c>
      <c r="G184" s="15">
        <f t="shared" si="2"/>
        <v>437681.93401050486</v>
      </c>
    </row>
    <row r="185" spans="1:7" x14ac:dyDescent="0.3">
      <c r="A185" s="15">
        <v>2220</v>
      </c>
      <c r="B185" s="15">
        <v>1160</v>
      </c>
      <c r="E185" s="18">
        <f>(A185-$J$15)</f>
        <v>-750.42462311557802</v>
      </c>
      <c r="F185" s="18">
        <f>(B185-$J$16)</f>
        <v>-774.25879396984919</v>
      </c>
      <c r="G185" s="15">
        <f t="shared" si="2"/>
        <v>581022.86365874601</v>
      </c>
    </row>
    <row r="186" spans="1:7" x14ac:dyDescent="0.3">
      <c r="A186" s="15">
        <v>2572</v>
      </c>
      <c r="B186" s="15">
        <v>1400</v>
      </c>
      <c r="E186" s="18">
        <f>(A186-$J$15)</f>
        <v>-398.42462311557802</v>
      </c>
      <c r="F186" s="18">
        <f>(B186-$J$16)</f>
        <v>-534.25879396984919</v>
      </c>
      <c r="G186" s="15">
        <f t="shared" si="2"/>
        <v>212861.8586336204</v>
      </c>
    </row>
    <row r="187" spans="1:7" x14ac:dyDescent="0.3">
      <c r="A187" s="15">
        <v>2255</v>
      </c>
      <c r="B187" s="15">
        <v>980</v>
      </c>
      <c r="E187" s="18">
        <f>(A187-$J$15)</f>
        <v>-715.42462311557802</v>
      </c>
      <c r="F187" s="18">
        <f>(B187-$J$16)</f>
        <v>-954.25879396984919</v>
      </c>
      <c r="G187" s="15">
        <f t="shared" si="2"/>
        <v>682700.23803060537</v>
      </c>
    </row>
    <row r="188" spans="1:7" x14ac:dyDescent="0.3">
      <c r="A188" s="15">
        <v>2202</v>
      </c>
      <c r="B188" s="15">
        <v>1010</v>
      </c>
      <c r="E188" s="18">
        <f>(A188-$J$15)</f>
        <v>-768.42462311557802</v>
      </c>
      <c r="F188" s="18">
        <f>(B188-$J$16)</f>
        <v>-924.25879396984919</v>
      </c>
      <c r="G188" s="15">
        <f t="shared" si="2"/>
        <v>710223.21541754005</v>
      </c>
    </row>
    <row r="189" spans="1:7" x14ac:dyDescent="0.3">
      <c r="A189" s="15">
        <v>4215</v>
      </c>
      <c r="B189" s="15">
        <v>3050</v>
      </c>
      <c r="E189" s="18">
        <f>(A189-$J$15)</f>
        <v>1244.575376884422</v>
      </c>
      <c r="F189" s="18">
        <f>(B189-$J$16)</f>
        <v>1115.7412060301508</v>
      </c>
      <c r="G189" s="15">
        <f t="shared" si="2"/>
        <v>1388624.0320004544</v>
      </c>
    </row>
    <row r="190" spans="1:7" x14ac:dyDescent="0.3">
      <c r="A190" s="15">
        <v>4190</v>
      </c>
      <c r="B190" s="15">
        <v>3180</v>
      </c>
      <c r="E190" s="18">
        <f>(A190-$J$15)</f>
        <v>1219.575376884422</v>
      </c>
      <c r="F190" s="18">
        <f>(B190-$J$16)</f>
        <v>1245.7412060301508</v>
      </c>
      <c r="G190" s="15">
        <f t="shared" si="2"/>
        <v>1519275.3008446756</v>
      </c>
    </row>
    <row r="191" spans="1:7" x14ac:dyDescent="0.3">
      <c r="A191" s="15">
        <v>3962</v>
      </c>
      <c r="B191" s="15">
        <v>3040</v>
      </c>
      <c r="E191" s="18">
        <f>(A191-$J$15)</f>
        <v>991.57537688442198</v>
      </c>
      <c r="F191" s="18">
        <f>(B191-$J$16)</f>
        <v>1105.7412060301508</v>
      </c>
      <c r="G191" s="15">
        <f t="shared" si="2"/>
        <v>1096425.753105982</v>
      </c>
    </row>
    <row r="192" spans="1:7" x14ac:dyDescent="0.3">
      <c r="A192" s="15">
        <v>4215</v>
      </c>
      <c r="B192" s="15">
        <v>3510</v>
      </c>
      <c r="E192" s="18">
        <f>(A192-$J$15)</f>
        <v>1244.575376884422</v>
      </c>
      <c r="F192" s="18">
        <f>(B192-$J$16)</f>
        <v>1575.7412060301508</v>
      </c>
      <c r="G192" s="15">
        <f t="shared" si="2"/>
        <v>1961128.7053672886</v>
      </c>
    </row>
    <row r="193" spans="1:7" x14ac:dyDescent="0.3">
      <c r="A193" s="15">
        <v>3233</v>
      </c>
      <c r="B193" s="15">
        <v>2250</v>
      </c>
      <c r="E193" s="18">
        <f>(A193-$J$15)</f>
        <v>262.57537688442198</v>
      </c>
      <c r="F193" s="18">
        <f>(B193-$J$16)</f>
        <v>315.74120603015081</v>
      </c>
      <c r="G193" s="15">
        <f t="shared" si="2"/>
        <v>82905.866171308779</v>
      </c>
    </row>
    <row r="194" spans="1:7" x14ac:dyDescent="0.3">
      <c r="A194" s="15">
        <v>3353</v>
      </c>
      <c r="B194" s="15">
        <v>2500</v>
      </c>
      <c r="E194" s="18">
        <f>(A194-$J$15)</f>
        <v>382.57537688442198</v>
      </c>
      <c r="F194" s="18">
        <f>(B194-$J$16)</f>
        <v>565.74120603015081</v>
      </c>
      <c r="G194" s="15">
        <f t="shared" si="2"/>
        <v>216438.65511603237</v>
      </c>
    </row>
    <row r="195" spans="1:7" x14ac:dyDescent="0.3">
      <c r="A195" s="15">
        <v>3012</v>
      </c>
      <c r="B195" s="15">
        <v>2000</v>
      </c>
      <c r="E195" s="18">
        <f>(A195-$J$15)</f>
        <v>41.575376884421985</v>
      </c>
      <c r="F195" s="18">
        <f>(B195-$J$16)</f>
        <v>65.741206030150806</v>
      </c>
      <c r="G195" s="15">
        <f t="shared" ref="G195:G258" si="3">E195*F195</f>
        <v>2733.2154175399551</v>
      </c>
    </row>
    <row r="196" spans="1:7" x14ac:dyDescent="0.3">
      <c r="A196" s="15">
        <v>3085</v>
      </c>
      <c r="B196" s="15">
        <v>2320</v>
      </c>
      <c r="E196" s="18">
        <f>(A196-$J$15)</f>
        <v>114.57537688442198</v>
      </c>
      <c r="F196" s="18">
        <f>(B196-$J$16)</f>
        <v>385.74120603015081</v>
      </c>
      <c r="G196" s="15">
        <f t="shared" si="3"/>
        <v>44196.444060755995</v>
      </c>
    </row>
    <row r="197" spans="1:7" x14ac:dyDescent="0.3">
      <c r="A197" s="15">
        <v>2035</v>
      </c>
      <c r="B197" s="15">
        <v>850</v>
      </c>
      <c r="E197" s="18">
        <f>(A197-$J$15)</f>
        <v>-935.42462311557802</v>
      </c>
      <c r="F197" s="18">
        <f>(B197-$J$16)</f>
        <v>-1084.2587939698492</v>
      </c>
      <c r="G197" s="15">
        <f t="shared" si="3"/>
        <v>1014242.3737089974</v>
      </c>
    </row>
    <row r="198" spans="1:7" x14ac:dyDescent="0.3">
      <c r="A198" s="15">
        <v>2164</v>
      </c>
      <c r="B198" s="15">
        <v>980</v>
      </c>
      <c r="E198" s="18">
        <f>(A198-$J$15)</f>
        <v>-806.42462311557802</v>
      </c>
      <c r="F198" s="18">
        <f>(B198-$J$16)</f>
        <v>-954.25879396984919</v>
      </c>
      <c r="G198" s="15">
        <f t="shared" si="3"/>
        <v>769537.78828186169</v>
      </c>
    </row>
    <row r="199" spans="1:7" x14ac:dyDescent="0.3">
      <c r="A199" s="15">
        <v>1937</v>
      </c>
      <c r="B199" s="15">
        <v>900</v>
      </c>
      <c r="E199" s="18">
        <f>(A199-$J$15)</f>
        <v>-1033.424623115578</v>
      </c>
      <c r="F199" s="18">
        <f>(B199-$J$16)</f>
        <v>-1034.2587939698492</v>
      </c>
      <c r="G199" s="15">
        <f t="shared" si="3"/>
        <v>1068828.5043622637</v>
      </c>
    </row>
    <row r="200" spans="1:7" x14ac:dyDescent="0.3">
      <c r="A200" s="15">
        <v>1795</v>
      </c>
      <c r="B200" s="15">
        <v>910</v>
      </c>
      <c r="E200" s="18">
        <f>(A200-$J$15)</f>
        <v>-1175.424623115578</v>
      </c>
      <c r="F200" s="18">
        <f>(B200-$J$16)</f>
        <v>-1024.2587939698492</v>
      </c>
      <c r="G200" s="15">
        <f t="shared" si="3"/>
        <v>1203939.0068748265</v>
      </c>
    </row>
    <row r="201" spans="1:7" x14ac:dyDescent="0.3">
      <c r="A201" s="15">
        <v>3651</v>
      </c>
      <c r="B201" s="15">
        <v>2250</v>
      </c>
      <c r="E201" s="18">
        <f>(A201-$J$15)</f>
        <v>680.57537688442198</v>
      </c>
      <c r="F201" s="18">
        <f>(B201-$J$16)</f>
        <v>315.74120603015081</v>
      </c>
      <c r="G201" s="15">
        <f t="shared" si="3"/>
        <v>214885.69029191183</v>
      </c>
    </row>
    <row r="202" spans="1:7" x14ac:dyDescent="0.3">
      <c r="A202" s="15">
        <v>3574</v>
      </c>
      <c r="B202" s="15">
        <v>2500</v>
      </c>
      <c r="E202" s="18">
        <f>(A202-$J$15)</f>
        <v>603.57537688442198</v>
      </c>
      <c r="F202" s="18">
        <f>(B202-$J$16)</f>
        <v>565.74120603015081</v>
      </c>
      <c r="G202" s="15">
        <f t="shared" si="3"/>
        <v>341467.46164869569</v>
      </c>
    </row>
    <row r="203" spans="1:7" x14ac:dyDescent="0.3">
      <c r="A203" s="15">
        <v>3645</v>
      </c>
      <c r="B203" s="15">
        <v>2500</v>
      </c>
      <c r="E203" s="18">
        <f>(A203-$J$15)</f>
        <v>674.57537688442198</v>
      </c>
      <c r="F203" s="18">
        <f>(B203-$J$16)</f>
        <v>565.74120603015081</v>
      </c>
      <c r="G203" s="15">
        <f t="shared" si="3"/>
        <v>381635.08727683639</v>
      </c>
    </row>
    <row r="204" spans="1:7" x14ac:dyDescent="0.3">
      <c r="A204" s="15">
        <v>3193</v>
      </c>
      <c r="B204" s="15">
        <v>2580</v>
      </c>
      <c r="E204" s="18">
        <f>(A204-$J$15)</f>
        <v>222.57537688442198</v>
      </c>
      <c r="F204" s="18">
        <f>(B204-$J$16)</f>
        <v>645.74120603015081</v>
      </c>
      <c r="G204" s="15">
        <f t="shared" si="3"/>
        <v>143726.09230196199</v>
      </c>
    </row>
    <row r="205" spans="1:7" x14ac:dyDescent="0.3">
      <c r="A205" s="15">
        <v>1825</v>
      </c>
      <c r="B205" s="15">
        <v>970</v>
      </c>
      <c r="E205" s="18">
        <f>(A205-$J$15)</f>
        <v>-1145.424623115578</v>
      </c>
      <c r="F205" s="18">
        <f>(B205-$J$16)</f>
        <v>-964.25879396984919</v>
      </c>
      <c r="G205" s="15">
        <f t="shared" si="3"/>
        <v>1104485.7656687964</v>
      </c>
    </row>
    <row r="206" spans="1:7" x14ac:dyDescent="0.3">
      <c r="A206" s="15">
        <v>1990</v>
      </c>
      <c r="B206" s="15">
        <v>850</v>
      </c>
      <c r="E206" s="18">
        <f>(A206-$J$15)</f>
        <v>-980.42462311557802</v>
      </c>
      <c r="F206" s="18">
        <f>(B206-$J$16)</f>
        <v>-1084.2587939698492</v>
      </c>
      <c r="G206" s="15">
        <f t="shared" si="3"/>
        <v>1063034.0194376404</v>
      </c>
    </row>
    <row r="207" spans="1:7" x14ac:dyDescent="0.3">
      <c r="A207" s="15">
        <v>2155</v>
      </c>
      <c r="B207" s="15">
        <v>970</v>
      </c>
      <c r="E207" s="18">
        <f>(A207-$J$15)</f>
        <v>-815.42462311557802</v>
      </c>
      <c r="F207" s="18">
        <f>(B207-$J$16)</f>
        <v>-964.25879396984919</v>
      </c>
      <c r="G207" s="15">
        <f t="shared" si="3"/>
        <v>786280.36365874612</v>
      </c>
    </row>
    <row r="208" spans="1:7" x14ac:dyDescent="0.3">
      <c r="A208" s="15">
        <v>2565</v>
      </c>
      <c r="B208" s="15">
        <v>1400</v>
      </c>
      <c r="E208" s="18">
        <f>(A208-$J$15)</f>
        <v>-405.42462311557802</v>
      </c>
      <c r="F208" s="18">
        <f>(B208-$J$16)</f>
        <v>-534.25879396984919</v>
      </c>
      <c r="G208" s="15">
        <f t="shared" si="3"/>
        <v>216601.67019140936</v>
      </c>
    </row>
    <row r="209" spans="1:7" x14ac:dyDescent="0.3">
      <c r="A209" s="15">
        <v>3150</v>
      </c>
      <c r="B209" s="15">
        <v>1300</v>
      </c>
      <c r="E209" s="18">
        <f>(A209-$J$15)</f>
        <v>179.57537688442198</v>
      </c>
      <c r="F209" s="18">
        <f>(B209-$J$16)</f>
        <v>-634.25879396984919</v>
      </c>
      <c r="G209" s="15">
        <f t="shared" si="3"/>
        <v>-113897.26196939462</v>
      </c>
    </row>
    <row r="210" spans="1:7" x14ac:dyDescent="0.3">
      <c r="A210" s="15">
        <v>3940</v>
      </c>
      <c r="B210" s="15">
        <v>3180</v>
      </c>
      <c r="E210" s="18">
        <f>(A210-$J$15)</f>
        <v>969.57537688442198</v>
      </c>
      <c r="F210" s="18">
        <f>(B210-$J$16)</f>
        <v>1245.7412060301508</v>
      </c>
      <c r="G210" s="15">
        <f t="shared" si="3"/>
        <v>1207839.9993371379</v>
      </c>
    </row>
    <row r="211" spans="1:7" x14ac:dyDescent="0.3">
      <c r="A211" s="15">
        <v>3270</v>
      </c>
      <c r="B211" s="15">
        <v>1200</v>
      </c>
      <c r="E211" s="18">
        <f>(A211-$J$15)</f>
        <v>299.57537688442198</v>
      </c>
      <c r="F211" s="18">
        <f>(B211-$J$16)</f>
        <v>-734.25879396984919</v>
      </c>
      <c r="G211" s="15">
        <f t="shared" si="3"/>
        <v>-219965.85493421872</v>
      </c>
    </row>
    <row r="212" spans="1:7" x14ac:dyDescent="0.3">
      <c r="A212" s="15">
        <v>2930</v>
      </c>
      <c r="B212" s="15">
        <v>1560</v>
      </c>
      <c r="E212" s="18">
        <f>(A212-$J$15)</f>
        <v>-40.424623115578015</v>
      </c>
      <c r="F212" s="18">
        <f>(B212-$J$16)</f>
        <v>-374.25879396984919</v>
      </c>
      <c r="G212" s="15">
        <f t="shared" si="3"/>
        <v>15129.270693921915</v>
      </c>
    </row>
    <row r="213" spans="1:7" x14ac:dyDescent="0.3">
      <c r="A213" s="15">
        <v>3820</v>
      </c>
      <c r="B213" s="15">
        <v>1680</v>
      </c>
      <c r="E213" s="18">
        <f>(A213-$J$15)</f>
        <v>849.57537688442198</v>
      </c>
      <c r="F213" s="18">
        <f>(B213-$J$16)</f>
        <v>-254.25879396984919</v>
      </c>
      <c r="G213" s="15">
        <f t="shared" si="3"/>
        <v>-216012.01071311324</v>
      </c>
    </row>
    <row r="214" spans="1:7" x14ac:dyDescent="0.3">
      <c r="A214" s="15">
        <v>4380</v>
      </c>
      <c r="B214" s="15">
        <v>3500</v>
      </c>
      <c r="E214" s="18">
        <f>(A214-$J$15)</f>
        <v>1409.575376884422</v>
      </c>
      <c r="F214" s="18">
        <f>(B214-$J$16)</f>
        <v>1565.7412060301508</v>
      </c>
      <c r="G214" s="15">
        <f t="shared" si="3"/>
        <v>2207030.2505934192</v>
      </c>
    </row>
    <row r="215" spans="1:7" x14ac:dyDescent="0.3">
      <c r="A215" s="15">
        <v>4055</v>
      </c>
      <c r="B215" s="15">
        <v>3500</v>
      </c>
      <c r="E215" s="18">
        <f>(A215-$J$15)</f>
        <v>1084.575376884422</v>
      </c>
      <c r="F215" s="18">
        <f>(B215-$J$16)</f>
        <v>1565.7412060301508</v>
      </c>
      <c r="G215" s="15">
        <f t="shared" si="3"/>
        <v>1698164.3586336202</v>
      </c>
    </row>
    <row r="216" spans="1:7" x14ac:dyDescent="0.3">
      <c r="A216" s="15">
        <v>3870</v>
      </c>
      <c r="B216" s="15">
        <v>3020</v>
      </c>
      <c r="E216" s="18">
        <f>(A216-$J$15)</f>
        <v>899.57537688442198</v>
      </c>
      <c r="F216" s="18">
        <f>(B216-$J$16)</f>
        <v>1085.7412060301508</v>
      </c>
      <c r="G216" s="15">
        <f t="shared" si="3"/>
        <v>976706.05461351981</v>
      </c>
    </row>
    <row r="217" spans="1:7" x14ac:dyDescent="0.3">
      <c r="A217" s="15">
        <v>3755</v>
      </c>
      <c r="B217" s="15">
        <v>3180</v>
      </c>
      <c r="E217" s="18">
        <f>(A217-$J$15)</f>
        <v>784.57537688442198</v>
      </c>
      <c r="F217" s="18">
        <f>(B217-$J$16)</f>
        <v>1245.7412060301508</v>
      </c>
      <c r="G217" s="15">
        <f t="shared" si="3"/>
        <v>977377.87622155994</v>
      </c>
    </row>
    <row r="218" spans="1:7" x14ac:dyDescent="0.3">
      <c r="A218" s="15">
        <v>2045</v>
      </c>
      <c r="B218" s="15">
        <v>980</v>
      </c>
      <c r="E218" s="18">
        <f>(A218-$J$15)</f>
        <v>-925.42462311557802</v>
      </c>
      <c r="F218" s="18">
        <f>(B218-$J$16)</f>
        <v>-954.25879396984919</v>
      </c>
      <c r="G218" s="15">
        <f t="shared" si="3"/>
        <v>883094.58476427372</v>
      </c>
    </row>
    <row r="219" spans="1:7" x14ac:dyDescent="0.3">
      <c r="A219" s="15">
        <v>2155</v>
      </c>
      <c r="B219" s="15">
        <v>1110</v>
      </c>
      <c r="E219" s="18">
        <f>(A219-$J$15)</f>
        <v>-815.42462311557802</v>
      </c>
      <c r="F219" s="18">
        <f>(B219-$J$16)</f>
        <v>-824.25879396984919</v>
      </c>
      <c r="G219" s="15">
        <f t="shared" si="3"/>
        <v>672120.91642256512</v>
      </c>
    </row>
    <row r="220" spans="1:7" x14ac:dyDescent="0.3">
      <c r="A220" s="15">
        <v>1825</v>
      </c>
      <c r="B220" s="15">
        <v>790</v>
      </c>
      <c r="E220" s="18">
        <f>(A220-$J$15)</f>
        <v>-1145.424623115578</v>
      </c>
      <c r="F220" s="18">
        <f>(B220-$J$16)</f>
        <v>-1144.2587939698492</v>
      </c>
      <c r="G220" s="15">
        <f t="shared" si="3"/>
        <v>1310662.1978296004</v>
      </c>
    </row>
    <row r="221" spans="1:7" x14ac:dyDescent="0.3">
      <c r="A221" s="15">
        <v>2300</v>
      </c>
      <c r="B221" s="15">
        <v>1220</v>
      </c>
      <c r="E221" s="18">
        <f>(A221-$J$15)</f>
        <v>-670.42462311557802</v>
      </c>
      <c r="F221" s="18">
        <f>(B221-$J$16)</f>
        <v>-714.25879396984919</v>
      </c>
      <c r="G221" s="15">
        <f t="shared" si="3"/>
        <v>478856.68275422341</v>
      </c>
    </row>
    <row r="222" spans="1:7" x14ac:dyDescent="0.3">
      <c r="A222" s="15">
        <v>1945</v>
      </c>
      <c r="B222" s="15">
        <v>850</v>
      </c>
      <c r="E222" s="18">
        <f>(A222-$J$15)</f>
        <v>-1025.424623115578</v>
      </c>
      <c r="F222" s="18">
        <f>(B222-$J$16)</f>
        <v>-1084.2587939698492</v>
      </c>
      <c r="G222" s="15">
        <f t="shared" si="3"/>
        <v>1111825.6651662837</v>
      </c>
    </row>
    <row r="223" spans="1:7" x14ac:dyDescent="0.3">
      <c r="A223" s="15">
        <v>3880</v>
      </c>
      <c r="B223" s="15">
        <v>3050</v>
      </c>
      <c r="E223" s="18">
        <f>(A223-$J$15)</f>
        <v>909.57537688442198</v>
      </c>
      <c r="F223" s="18">
        <f>(B223-$J$16)</f>
        <v>1115.7412060301508</v>
      </c>
      <c r="G223" s="15">
        <f t="shared" si="3"/>
        <v>1014850.727980354</v>
      </c>
    </row>
    <row r="224" spans="1:7" x14ac:dyDescent="0.3">
      <c r="A224" s="15">
        <v>4060</v>
      </c>
      <c r="B224" s="15">
        <v>2600</v>
      </c>
      <c r="E224" s="18">
        <f>(A224-$J$15)</f>
        <v>1089.575376884422</v>
      </c>
      <c r="F224" s="18">
        <f>(B224-$J$16)</f>
        <v>665.74120603015081</v>
      </c>
      <c r="G224" s="15">
        <f t="shared" si="3"/>
        <v>725375.2254677912</v>
      </c>
    </row>
    <row r="225" spans="1:7" x14ac:dyDescent="0.3">
      <c r="A225" s="15">
        <v>4140</v>
      </c>
      <c r="B225" s="15">
        <v>3180</v>
      </c>
      <c r="E225" s="18">
        <f>(A225-$J$15)</f>
        <v>1169.575376884422</v>
      </c>
      <c r="F225" s="18">
        <f>(B225-$J$16)</f>
        <v>1245.7412060301508</v>
      </c>
      <c r="G225" s="15">
        <f t="shared" si="3"/>
        <v>1456988.240543168</v>
      </c>
    </row>
    <row r="226" spans="1:7" x14ac:dyDescent="0.3">
      <c r="A226" s="15">
        <v>4295</v>
      </c>
      <c r="B226" s="15">
        <v>3020</v>
      </c>
      <c r="E226" s="18">
        <f>(A226-$J$15)</f>
        <v>1324.575376884422</v>
      </c>
      <c r="F226" s="18">
        <f>(B226-$J$16)</f>
        <v>1085.7412060301508</v>
      </c>
      <c r="G226" s="15">
        <f t="shared" si="3"/>
        <v>1438146.0671763339</v>
      </c>
    </row>
    <row r="227" spans="1:7" x14ac:dyDescent="0.3">
      <c r="A227" s="15">
        <v>3520</v>
      </c>
      <c r="B227" s="15">
        <v>2500</v>
      </c>
      <c r="E227" s="18">
        <f>(A227-$J$15)</f>
        <v>549.57537688442198</v>
      </c>
      <c r="F227" s="18">
        <f>(B227-$J$16)</f>
        <v>565.74120603015081</v>
      </c>
      <c r="G227" s="15">
        <f t="shared" si="3"/>
        <v>310917.43652306753</v>
      </c>
    </row>
    <row r="228" spans="1:7" x14ac:dyDescent="0.3">
      <c r="A228" s="15">
        <v>3425</v>
      </c>
      <c r="B228" s="15">
        <v>2310</v>
      </c>
      <c r="E228" s="18">
        <f>(A228-$J$15)</f>
        <v>454.57537688442198</v>
      </c>
      <c r="F228" s="18">
        <f>(B228-$J$16)</f>
        <v>375.74120603015081</v>
      </c>
      <c r="G228" s="15">
        <f t="shared" si="3"/>
        <v>170802.70034216307</v>
      </c>
    </row>
    <row r="229" spans="1:7" x14ac:dyDescent="0.3">
      <c r="A229" s="15">
        <v>3630</v>
      </c>
      <c r="B229" s="15">
        <v>2250</v>
      </c>
      <c r="E229" s="18">
        <f>(A229-$J$15)</f>
        <v>659.57537688442198</v>
      </c>
      <c r="F229" s="18">
        <f>(B229-$J$16)</f>
        <v>315.74120603015081</v>
      </c>
      <c r="G229" s="15">
        <f t="shared" si="3"/>
        <v>208255.12496527864</v>
      </c>
    </row>
    <row r="230" spans="1:7" x14ac:dyDescent="0.3">
      <c r="A230" s="15">
        <v>3525</v>
      </c>
      <c r="B230" s="15">
        <v>2500</v>
      </c>
      <c r="E230" s="18">
        <f>(A230-$J$15)</f>
        <v>554.57537688442198</v>
      </c>
      <c r="F230" s="18">
        <f>(B230-$J$16)</f>
        <v>565.74120603015081</v>
      </c>
      <c r="G230" s="15">
        <f t="shared" si="3"/>
        <v>313746.14255321829</v>
      </c>
    </row>
    <row r="231" spans="1:7" x14ac:dyDescent="0.3">
      <c r="A231" s="15">
        <v>4220</v>
      </c>
      <c r="B231" s="15">
        <v>4000</v>
      </c>
      <c r="E231" s="18">
        <f>(A231-$J$15)</f>
        <v>1249.575376884422</v>
      </c>
      <c r="F231" s="18">
        <f>(B231-$J$16)</f>
        <v>2065.7412060301508</v>
      </c>
      <c r="G231" s="15">
        <f t="shared" si="3"/>
        <v>2581299.346070806</v>
      </c>
    </row>
    <row r="232" spans="1:7" x14ac:dyDescent="0.3">
      <c r="A232" s="15">
        <v>4165</v>
      </c>
      <c r="B232" s="15">
        <v>3500</v>
      </c>
      <c r="E232" s="18">
        <f>(A232-$J$15)</f>
        <v>1194.575376884422</v>
      </c>
      <c r="F232" s="18">
        <f>(B232-$J$16)</f>
        <v>1565.7412060301508</v>
      </c>
      <c r="G232" s="15">
        <f t="shared" si="3"/>
        <v>1870395.8912969369</v>
      </c>
    </row>
    <row r="233" spans="1:7" x14ac:dyDescent="0.3">
      <c r="A233" s="15">
        <v>4325</v>
      </c>
      <c r="B233" s="15">
        <v>4000</v>
      </c>
      <c r="E233" s="18">
        <f>(A233-$J$15)</f>
        <v>1354.575376884422</v>
      </c>
      <c r="F233" s="18">
        <f>(B233-$J$16)</f>
        <v>2065.7412060301508</v>
      </c>
      <c r="G233" s="15">
        <f t="shared" si="3"/>
        <v>2798202.1727039721</v>
      </c>
    </row>
    <row r="234" spans="1:7" x14ac:dyDescent="0.3">
      <c r="A234" s="15">
        <v>4335</v>
      </c>
      <c r="B234" s="15">
        <v>3510</v>
      </c>
      <c r="E234" s="18">
        <f>(A234-$J$15)</f>
        <v>1364.575376884422</v>
      </c>
      <c r="F234" s="18">
        <f>(B234-$J$16)</f>
        <v>1575.7412060301508</v>
      </c>
      <c r="G234" s="15">
        <f t="shared" si="3"/>
        <v>2150217.6500909068</v>
      </c>
    </row>
    <row r="235" spans="1:7" x14ac:dyDescent="0.3">
      <c r="A235" s="15">
        <v>1940</v>
      </c>
      <c r="B235" s="15">
        <v>970</v>
      </c>
      <c r="E235" s="18">
        <f>(A235-$J$15)</f>
        <v>-1030.424623115578</v>
      </c>
      <c r="F235" s="18">
        <f>(B235-$J$16)</f>
        <v>-964.25879396984919</v>
      </c>
      <c r="G235" s="15">
        <f t="shared" si="3"/>
        <v>993596.0043622636</v>
      </c>
    </row>
    <row r="236" spans="1:7" x14ac:dyDescent="0.3">
      <c r="A236" s="15">
        <v>2740</v>
      </c>
      <c r="B236" s="15">
        <v>1510</v>
      </c>
      <c r="E236" s="18">
        <f>(A236-$J$15)</f>
        <v>-230.42462311557802</v>
      </c>
      <c r="F236" s="18">
        <f>(B236-$J$16)</f>
        <v>-424.25879396984919</v>
      </c>
      <c r="G236" s="15">
        <f t="shared" si="3"/>
        <v>97759.672703972159</v>
      </c>
    </row>
    <row r="237" spans="1:7" x14ac:dyDescent="0.3">
      <c r="A237" s="15">
        <v>2265</v>
      </c>
      <c r="B237" s="15">
        <v>970</v>
      </c>
      <c r="E237" s="18">
        <f>(A237-$J$15)</f>
        <v>-705.42462311557802</v>
      </c>
      <c r="F237" s="18">
        <f>(B237-$J$16)</f>
        <v>-964.25879396984919</v>
      </c>
      <c r="G237" s="15">
        <f t="shared" si="3"/>
        <v>680211.8963220627</v>
      </c>
    </row>
    <row r="238" spans="1:7" x14ac:dyDescent="0.3">
      <c r="A238" s="15">
        <v>2755</v>
      </c>
      <c r="B238" s="15">
        <v>1400</v>
      </c>
      <c r="E238" s="18">
        <f>(A238-$J$15)</f>
        <v>-215.42462311557802</v>
      </c>
      <c r="F238" s="18">
        <f>(B238-$J$16)</f>
        <v>-534.25879396984919</v>
      </c>
      <c r="G238" s="15">
        <f t="shared" si="3"/>
        <v>115092.49933713801</v>
      </c>
    </row>
    <row r="239" spans="1:7" x14ac:dyDescent="0.3">
      <c r="A239" s="15">
        <v>2051</v>
      </c>
      <c r="B239" s="15">
        <v>980</v>
      </c>
      <c r="E239" s="18">
        <f>(A239-$J$15)</f>
        <v>-919.42462311557802</v>
      </c>
      <c r="F239" s="18">
        <f>(B239-$J$16)</f>
        <v>-954.25879396984919</v>
      </c>
      <c r="G239" s="15">
        <f t="shared" si="3"/>
        <v>877369.03200045461</v>
      </c>
    </row>
    <row r="240" spans="1:7" x14ac:dyDescent="0.3">
      <c r="A240" s="15">
        <v>2075</v>
      </c>
      <c r="B240" s="15">
        <v>980</v>
      </c>
      <c r="E240" s="18">
        <f>(A240-$J$15)</f>
        <v>-895.42462311557802</v>
      </c>
      <c r="F240" s="18">
        <f>(B240-$J$16)</f>
        <v>-954.25879396984919</v>
      </c>
      <c r="G240" s="15">
        <f t="shared" si="3"/>
        <v>854466.82094517827</v>
      </c>
    </row>
    <row r="241" spans="1:7" x14ac:dyDescent="0.3">
      <c r="A241" s="15">
        <v>1985</v>
      </c>
      <c r="B241" s="15">
        <v>970</v>
      </c>
      <c r="E241" s="18">
        <f>(A241-$J$15)</f>
        <v>-985.42462311557802</v>
      </c>
      <c r="F241" s="18">
        <f>(B241-$J$16)</f>
        <v>-964.25879396984919</v>
      </c>
      <c r="G241" s="15">
        <f t="shared" si="3"/>
        <v>950204.35863362043</v>
      </c>
    </row>
    <row r="242" spans="1:7" x14ac:dyDescent="0.3">
      <c r="A242" s="15">
        <v>2190</v>
      </c>
      <c r="B242" s="15">
        <v>970</v>
      </c>
      <c r="E242" s="18">
        <f>(A242-$J$15)</f>
        <v>-780.42462311557802</v>
      </c>
      <c r="F242" s="18">
        <f>(B242-$J$16)</f>
        <v>-964.25879396984919</v>
      </c>
      <c r="G242" s="15">
        <f t="shared" si="3"/>
        <v>752531.30586980132</v>
      </c>
    </row>
    <row r="243" spans="1:7" x14ac:dyDescent="0.3">
      <c r="A243" s="15">
        <v>2815</v>
      </c>
      <c r="B243" s="15">
        <v>1460</v>
      </c>
      <c r="E243" s="18">
        <f>(A243-$J$15)</f>
        <v>-155.42462311557802</v>
      </c>
      <c r="F243" s="18">
        <f>(B243-$J$16)</f>
        <v>-474.25879396984919</v>
      </c>
      <c r="G243" s="15">
        <f t="shared" si="3"/>
        <v>73711.494312012379</v>
      </c>
    </row>
    <row r="244" spans="1:7" x14ac:dyDescent="0.3">
      <c r="A244" s="15">
        <v>2600</v>
      </c>
      <c r="B244" s="15">
        <v>1210</v>
      </c>
      <c r="E244" s="18">
        <f>(A244-$J$15)</f>
        <v>-370.42462311557802</v>
      </c>
      <c r="F244" s="18">
        <f>(B244-$J$16)</f>
        <v>-724.25879396984919</v>
      </c>
      <c r="G244" s="15">
        <f t="shared" si="3"/>
        <v>268283.29079442448</v>
      </c>
    </row>
    <row r="245" spans="1:7" x14ac:dyDescent="0.3">
      <c r="A245" s="15">
        <v>2720</v>
      </c>
      <c r="B245" s="15">
        <v>800</v>
      </c>
      <c r="E245" s="18">
        <f>(A245-$J$15)</f>
        <v>-250.42462311557802</v>
      </c>
      <c r="F245" s="18">
        <f>(B245-$J$16)</f>
        <v>-1134.2587939698492</v>
      </c>
      <c r="G245" s="15">
        <f t="shared" si="3"/>
        <v>284046.33099542954</v>
      </c>
    </row>
    <row r="246" spans="1:7" x14ac:dyDescent="0.3">
      <c r="A246" s="15">
        <v>1985</v>
      </c>
      <c r="B246" s="15">
        <v>900</v>
      </c>
      <c r="E246" s="18">
        <f>(A246-$J$15)</f>
        <v>-985.42462311557802</v>
      </c>
      <c r="F246" s="18">
        <f>(B246-$J$16)</f>
        <v>-1034.2587939698492</v>
      </c>
      <c r="G246" s="15">
        <f t="shared" si="3"/>
        <v>1019184.0822517109</v>
      </c>
    </row>
    <row r="247" spans="1:7" x14ac:dyDescent="0.3">
      <c r="A247" s="15">
        <v>1800</v>
      </c>
      <c r="B247" s="15">
        <v>980</v>
      </c>
      <c r="E247" s="18">
        <f>(A247-$J$15)</f>
        <v>-1170.424623115578</v>
      </c>
      <c r="F247" s="18">
        <f>(B247-$J$16)</f>
        <v>-954.25879396984919</v>
      </c>
      <c r="G247" s="15">
        <f t="shared" si="3"/>
        <v>1116887.9892868868</v>
      </c>
    </row>
    <row r="248" spans="1:7" x14ac:dyDescent="0.3">
      <c r="A248" s="15">
        <v>1985</v>
      </c>
      <c r="B248" s="15">
        <v>780</v>
      </c>
      <c r="E248" s="18">
        <f>(A248-$J$15)</f>
        <v>-985.42462311557802</v>
      </c>
      <c r="F248" s="18">
        <f>(B248-$J$16)</f>
        <v>-1154.2587939698492</v>
      </c>
      <c r="G248" s="15">
        <f t="shared" si="3"/>
        <v>1137435.0370255802</v>
      </c>
    </row>
    <row r="249" spans="1:7" x14ac:dyDescent="0.3">
      <c r="A249" s="15">
        <v>2070</v>
      </c>
      <c r="B249" s="15">
        <v>850</v>
      </c>
      <c r="E249" s="18">
        <f>(A249-$J$15)</f>
        <v>-900.42462311557802</v>
      </c>
      <c r="F249" s="18">
        <f>(B249-$J$16)</f>
        <v>-1084.2587939698492</v>
      </c>
      <c r="G249" s="15">
        <f t="shared" si="3"/>
        <v>976293.31592005258</v>
      </c>
    </row>
    <row r="250" spans="1:7" x14ac:dyDescent="0.3">
      <c r="A250" s="15">
        <v>1800</v>
      </c>
      <c r="B250" s="15">
        <v>910</v>
      </c>
      <c r="E250" s="18">
        <f>(A250-$J$15)</f>
        <v>-1170.424623115578</v>
      </c>
      <c r="F250" s="18">
        <f>(B250-$J$16)</f>
        <v>-1024.2587939698492</v>
      </c>
      <c r="G250" s="15">
        <f t="shared" si="3"/>
        <v>1198817.7129049771</v>
      </c>
    </row>
    <row r="251" spans="1:7" x14ac:dyDescent="0.3">
      <c r="A251" s="15">
        <v>3365</v>
      </c>
      <c r="B251" s="15">
        <v>2600</v>
      </c>
      <c r="E251" s="18">
        <f>(A251-$J$15)</f>
        <v>394.57537688442198</v>
      </c>
      <c r="F251" s="18">
        <f>(B251-$J$16)</f>
        <v>665.74120603015081</v>
      </c>
      <c r="G251" s="15">
        <f t="shared" si="3"/>
        <v>262685.08727683639</v>
      </c>
    </row>
    <row r="252" spans="1:7" x14ac:dyDescent="0.3">
      <c r="A252" s="15">
        <v>3735</v>
      </c>
      <c r="B252" s="15">
        <v>3180</v>
      </c>
      <c r="E252" s="18">
        <f>(A252-$J$15)</f>
        <v>764.57537688442198</v>
      </c>
      <c r="F252" s="18">
        <f>(B252-$J$16)</f>
        <v>1245.7412060301508</v>
      </c>
      <c r="G252" s="15">
        <f t="shared" si="3"/>
        <v>952463.05210095691</v>
      </c>
    </row>
    <row r="253" spans="1:7" x14ac:dyDescent="0.3">
      <c r="A253" s="15">
        <v>3570</v>
      </c>
      <c r="B253" s="15">
        <v>3020</v>
      </c>
      <c r="E253" s="18">
        <f>(A253-$J$15)</f>
        <v>599.57537688442198</v>
      </c>
      <c r="F253" s="18">
        <f>(B253-$J$16)</f>
        <v>1085.7412060301508</v>
      </c>
      <c r="G253" s="15">
        <f t="shared" si="3"/>
        <v>650983.6928044745</v>
      </c>
    </row>
    <row r="254" spans="1:7" x14ac:dyDescent="0.3">
      <c r="A254" s="15">
        <v>3535</v>
      </c>
      <c r="B254" s="15">
        <v>2310</v>
      </c>
      <c r="E254" s="18">
        <f>(A254-$J$15)</f>
        <v>564.57537688442198</v>
      </c>
      <c r="F254" s="18">
        <f>(B254-$J$16)</f>
        <v>375.74120603015081</v>
      </c>
      <c r="G254" s="15">
        <f t="shared" si="3"/>
        <v>212134.23300547965</v>
      </c>
    </row>
    <row r="255" spans="1:7" x14ac:dyDescent="0.3">
      <c r="A255" s="15">
        <v>3155</v>
      </c>
      <c r="B255" s="15">
        <v>2000</v>
      </c>
      <c r="E255" s="18">
        <f>(A255-$J$15)</f>
        <v>184.57537688442198</v>
      </c>
      <c r="F255" s="18">
        <f>(B255-$J$16)</f>
        <v>65.741206030150806</v>
      </c>
      <c r="G255" s="15">
        <f t="shared" si="3"/>
        <v>12134.207879851519</v>
      </c>
    </row>
    <row r="256" spans="1:7" x14ac:dyDescent="0.3">
      <c r="A256" s="15">
        <v>2965</v>
      </c>
      <c r="B256" s="15">
        <v>2000</v>
      </c>
      <c r="E256" s="18">
        <f>(A256-$J$15)</f>
        <v>-5.4246231155780151</v>
      </c>
      <c r="F256" s="18">
        <f>(B256-$J$16)</f>
        <v>65.741206030150806</v>
      </c>
      <c r="G256" s="15">
        <f t="shared" si="3"/>
        <v>-356.62126587713288</v>
      </c>
    </row>
    <row r="257" spans="1:7" x14ac:dyDescent="0.3">
      <c r="A257" s="15">
        <v>2720</v>
      </c>
      <c r="B257" s="15">
        <v>1400</v>
      </c>
      <c r="E257" s="18">
        <f>(A257-$J$15)</f>
        <v>-250.42462311557802</v>
      </c>
      <c r="F257" s="18">
        <f>(B257-$J$16)</f>
        <v>-534.25879396984919</v>
      </c>
      <c r="G257" s="15">
        <f t="shared" si="3"/>
        <v>133791.55712608274</v>
      </c>
    </row>
    <row r="258" spans="1:7" x14ac:dyDescent="0.3">
      <c r="A258" s="15">
        <v>3430</v>
      </c>
      <c r="B258" s="15">
        <v>2250</v>
      </c>
      <c r="E258" s="18">
        <f>(A258-$J$15)</f>
        <v>459.57537688442198</v>
      </c>
      <c r="F258" s="18">
        <f>(B258-$J$16)</f>
        <v>315.74120603015081</v>
      </c>
      <c r="G258" s="15">
        <f t="shared" si="3"/>
        <v>145106.88375924848</v>
      </c>
    </row>
    <row r="259" spans="1:7" x14ac:dyDescent="0.3">
      <c r="A259" s="15">
        <v>3210</v>
      </c>
      <c r="B259" s="15">
        <v>2320</v>
      </c>
      <c r="E259" s="18">
        <f>(A259-$J$15)</f>
        <v>239.57537688442198</v>
      </c>
      <c r="F259" s="18">
        <f>(B259-$J$16)</f>
        <v>385.74120603015081</v>
      </c>
      <c r="G259" s="15">
        <f t="shared" ref="G259:G322" si="4">E259*F259</f>
        <v>92414.094814524855</v>
      </c>
    </row>
    <row r="260" spans="1:7" x14ac:dyDescent="0.3">
      <c r="A260" s="15">
        <v>3380</v>
      </c>
      <c r="B260" s="15">
        <v>2310</v>
      </c>
      <c r="E260" s="18">
        <f>(A260-$J$15)</f>
        <v>409.57537688442198</v>
      </c>
      <c r="F260" s="18">
        <f>(B260-$J$16)</f>
        <v>375.74120603015081</v>
      </c>
      <c r="G260" s="15">
        <f t="shared" si="4"/>
        <v>153894.34607080626</v>
      </c>
    </row>
    <row r="261" spans="1:7" x14ac:dyDescent="0.3">
      <c r="A261" s="15">
        <v>3070</v>
      </c>
      <c r="B261" s="15">
        <v>2000</v>
      </c>
      <c r="E261" s="18">
        <f>(A261-$J$15)</f>
        <v>99.575376884421985</v>
      </c>
      <c r="F261" s="18">
        <f>(B261-$J$16)</f>
        <v>65.741206030150806</v>
      </c>
      <c r="G261" s="15">
        <f t="shared" si="4"/>
        <v>6546.2053672887014</v>
      </c>
    </row>
    <row r="262" spans="1:7" x14ac:dyDescent="0.3">
      <c r="A262" s="15">
        <v>3620</v>
      </c>
      <c r="B262" s="15">
        <v>2250</v>
      </c>
      <c r="E262" s="18">
        <f>(A262-$J$15)</f>
        <v>649.57537688442198</v>
      </c>
      <c r="F262" s="18">
        <f>(B262-$J$16)</f>
        <v>315.74120603015081</v>
      </c>
      <c r="G262" s="15">
        <f t="shared" si="4"/>
        <v>205097.71290497715</v>
      </c>
    </row>
    <row r="263" spans="1:7" x14ac:dyDescent="0.3">
      <c r="A263" s="15">
        <v>3410</v>
      </c>
      <c r="B263" s="15">
        <v>2580</v>
      </c>
      <c r="E263" s="18">
        <f>(A263-$J$15)</f>
        <v>439.57537688442198</v>
      </c>
      <c r="F263" s="18">
        <f>(B263-$J$16)</f>
        <v>645.74120603015081</v>
      </c>
      <c r="G263" s="15">
        <f t="shared" si="4"/>
        <v>283851.93401050474</v>
      </c>
    </row>
    <row r="264" spans="1:7" x14ac:dyDescent="0.3">
      <c r="A264" s="15">
        <v>3425</v>
      </c>
      <c r="B264" s="15">
        <v>3050</v>
      </c>
      <c r="E264" s="18">
        <f>(A264-$J$15)</f>
        <v>454.57537688442198</v>
      </c>
      <c r="F264" s="18">
        <f>(B264-$J$16)</f>
        <v>1115.7412060301508</v>
      </c>
      <c r="G264" s="15">
        <f t="shared" si="4"/>
        <v>507188.47923663532</v>
      </c>
    </row>
    <row r="265" spans="1:7" x14ac:dyDescent="0.3">
      <c r="A265" s="15">
        <v>3445</v>
      </c>
      <c r="B265" s="15">
        <v>2310</v>
      </c>
      <c r="E265" s="18">
        <f>(A265-$J$15)</f>
        <v>474.57537688442198</v>
      </c>
      <c r="F265" s="18">
        <f>(B265-$J$16)</f>
        <v>375.74120603015081</v>
      </c>
      <c r="G265" s="15">
        <f t="shared" si="4"/>
        <v>178317.52446276607</v>
      </c>
    </row>
    <row r="266" spans="1:7" x14ac:dyDescent="0.3">
      <c r="A266" s="15">
        <v>3205</v>
      </c>
      <c r="B266" s="15">
        <v>3020</v>
      </c>
      <c r="E266" s="18">
        <f>(A266-$J$15)</f>
        <v>234.57537688442198</v>
      </c>
      <c r="F266" s="18">
        <f>(B266-$J$16)</f>
        <v>1085.7412060301508</v>
      </c>
      <c r="G266" s="15">
        <f t="shared" si="4"/>
        <v>254688.1526034695</v>
      </c>
    </row>
    <row r="267" spans="1:7" x14ac:dyDescent="0.3">
      <c r="A267" s="15">
        <v>4080</v>
      </c>
      <c r="B267" s="15">
        <v>3180</v>
      </c>
      <c r="E267" s="18">
        <f>(A267-$J$15)</f>
        <v>1109.575376884422</v>
      </c>
      <c r="F267" s="18">
        <f>(B267-$J$16)</f>
        <v>1245.7412060301508</v>
      </c>
      <c r="G267" s="15">
        <f t="shared" si="4"/>
        <v>1382243.7681813589</v>
      </c>
    </row>
    <row r="268" spans="1:7" x14ac:dyDescent="0.3">
      <c r="A268" s="15">
        <v>2155</v>
      </c>
      <c r="B268" s="15">
        <v>980</v>
      </c>
      <c r="E268" s="18">
        <f>(A268-$J$15)</f>
        <v>-815.42462311557802</v>
      </c>
      <c r="F268" s="18">
        <f>(B268-$J$16)</f>
        <v>-954.25879396984919</v>
      </c>
      <c r="G268" s="15">
        <f t="shared" si="4"/>
        <v>778126.1174275903</v>
      </c>
    </row>
    <row r="269" spans="1:7" x14ac:dyDescent="0.3">
      <c r="A269" s="15">
        <v>2560</v>
      </c>
      <c r="B269" s="15">
        <v>1340</v>
      </c>
      <c r="E269" s="18">
        <f>(A269-$J$15)</f>
        <v>-410.42462311557802</v>
      </c>
      <c r="F269" s="18">
        <f>(B269-$J$16)</f>
        <v>-594.25879396984919</v>
      </c>
      <c r="G269" s="15">
        <f t="shared" si="4"/>
        <v>243898.44154819328</v>
      </c>
    </row>
    <row r="270" spans="1:7" x14ac:dyDescent="0.3">
      <c r="A270" s="15">
        <v>2300</v>
      </c>
      <c r="B270" s="15">
        <v>1190</v>
      </c>
      <c r="E270" s="18">
        <f>(A270-$J$15)</f>
        <v>-670.42462311557802</v>
      </c>
      <c r="F270" s="18">
        <f>(B270-$J$16)</f>
        <v>-744.25879396984919</v>
      </c>
      <c r="G270" s="15">
        <f t="shared" si="4"/>
        <v>498969.42144769075</v>
      </c>
    </row>
    <row r="271" spans="1:7" x14ac:dyDescent="0.3">
      <c r="A271" s="15">
        <v>2230</v>
      </c>
      <c r="B271" s="15">
        <v>1050</v>
      </c>
      <c r="E271" s="18">
        <f>(A271-$J$15)</f>
        <v>-740.42462311557802</v>
      </c>
      <c r="F271" s="18">
        <f>(B271-$J$16)</f>
        <v>-884.25879396984919</v>
      </c>
      <c r="G271" s="15">
        <f t="shared" si="4"/>
        <v>654726.98426176119</v>
      </c>
    </row>
    <row r="272" spans="1:7" x14ac:dyDescent="0.3">
      <c r="A272" s="15">
        <v>2515</v>
      </c>
      <c r="B272" s="15">
        <v>1340</v>
      </c>
      <c r="E272" s="18">
        <f>(A272-$J$15)</f>
        <v>-455.42462311557802</v>
      </c>
      <c r="F272" s="18">
        <f>(B272-$J$16)</f>
        <v>-594.25879396984919</v>
      </c>
      <c r="G272" s="15">
        <f t="shared" si="4"/>
        <v>270640.08727683651</v>
      </c>
    </row>
    <row r="273" spans="1:7" x14ac:dyDescent="0.3">
      <c r="A273" s="15">
        <v>2745</v>
      </c>
      <c r="B273" s="15">
        <v>1560</v>
      </c>
      <c r="E273" s="18">
        <f>(A273-$J$15)</f>
        <v>-225.42462311557802</v>
      </c>
      <c r="F273" s="18">
        <f>(B273-$J$16)</f>
        <v>-374.25879396984919</v>
      </c>
      <c r="G273" s="15">
        <f t="shared" si="4"/>
        <v>84367.147578344011</v>
      </c>
    </row>
    <row r="274" spans="1:7" x14ac:dyDescent="0.3">
      <c r="A274" s="15">
        <v>2855</v>
      </c>
      <c r="B274" s="15">
        <v>1510</v>
      </c>
      <c r="E274" s="18">
        <f>(A274-$J$15)</f>
        <v>-115.42462311557802</v>
      </c>
      <c r="F274" s="18">
        <f>(B274-$J$16)</f>
        <v>-424.25879396984919</v>
      </c>
      <c r="G274" s="15">
        <f t="shared" si="4"/>
        <v>48969.911397439508</v>
      </c>
    </row>
    <row r="275" spans="1:7" x14ac:dyDescent="0.3">
      <c r="A275" s="15">
        <v>2405</v>
      </c>
      <c r="B275" s="15">
        <v>1190</v>
      </c>
      <c r="E275" s="18">
        <f>(A275-$J$15)</f>
        <v>-565.42462311557802</v>
      </c>
      <c r="F275" s="18">
        <f>(B275-$J$16)</f>
        <v>-744.25879396984919</v>
      </c>
      <c r="G275" s="15">
        <f t="shared" si="4"/>
        <v>420822.24808085663</v>
      </c>
    </row>
    <row r="276" spans="1:7" x14ac:dyDescent="0.3">
      <c r="A276" s="15">
        <v>2830</v>
      </c>
      <c r="B276" s="15">
        <v>1310</v>
      </c>
      <c r="E276" s="18">
        <f>(A276-$J$15)</f>
        <v>-140.42462311557802</v>
      </c>
      <c r="F276" s="18">
        <f>(B276-$J$16)</f>
        <v>-624.25879396984919</v>
      </c>
      <c r="G276" s="15">
        <f t="shared" si="4"/>
        <v>87661.305869801334</v>
      </c>
    </row>
    <row r="277" spans="1:7" x14ac:dyDescent="0.3">
      <c r="A277" s="15">
        <v>3140</v>
      </c>
      <c r="B277" s="15">
        <v>1630</v>
      </c>
      <c r="E277" s="18">
        <f>(A277-$J$15)</f>
        <v>169.57537688442198</v>
      </c>
      <c r="F277" s="18">
        <f>(B277-$J$16)</f>
        <v>-304.25879396984919</v>
      </c>
      <c r="G277" s="15">
        <f t="shared" si="4"/>
        <v>-51594.799657836877</v>
      </c>
    </row>
    <row r="278" spans="1:7" x14ac:dyDescent="0.3">
      <c r="A278" s="15">
        <v>2795</v>
      </c>
      <c r="B278" s="15">
        <v>1210</v>
      </c>
      <c r="E278" s="18">
        <f>(A278-$J$15)</f>
        <v>-175.42462311557802</v>
      </c>
      <c r="F278" s="18">
        <f>(B278-$J$16)</f>
        <v>-724.25879396984919</v>
      </c>
      <c r="G278" s="15">
        <f t="shared" si="4"/>
        <v>127052.82597030386</v>
      </c>
    </row>
    <row r="279" spans="1:7" x14ac:dyDescent="0.3">
      <c r="A279" s="15">
        <v>3410</v>
      </c>
      <c r="B279" s="15">
        <v>1630</v>
      </c>
      <c r="E279" s="18">
        <f>(A279-$J$15)</f>
        <v>439.57537688442198</v>
      </c>
      <c r="F279" s="18">
        <f>(B279-$J$16)</f>
        <v>-304.25879396984919</v>
      </c>
      <c r="G279" s="15">
        <f t="shared" si="4"/>
        <v>-133744.67402969615</v>
      </c>
    </row>
    <row r="280" spans="1:7" x14ac:dyDescent="0.3">
      <c r="A280" s="15">
        <v>1990</v>
      </c>
      <c r="B280" s="15">
        <v>890</v>
      </c>
      <c r="E280" s="18">
        <f>(A280-$J$15)</f>
        <v>-980.42462311557802</v>
      </c>
      <c r="F280" s="18">
        <f>(B280-$J$16)</f>
        <v>-1044.2587939698492</v>
      </c>
      <c r="G280" s="15">
        <f t="shared" si="4"/>
        <v>1023817.0345130174</v>
      </c>
    </row>
    <row r="281" spans="1:7" x14ac:dyDescent="0.3">
      <c r="A281" s="15">
        <v>2135</v>
      </c>
      <c r="B281" s="15">
        <v>980</v>
      </c>
      <c r="E281" s="18">
        <f>(A281-$J$15)</f>
        <v>-835.42462311557802</v>
      </c>
      <c r="F281" s="18">
        <f>(B281-$J$16)</f>
        <v>-954.25879396984919</v>
      </c>
      <c r="G281" s="15">
        <f t="shared" si="4"/>
        <v>797211.29330698727</v>
      </c>
    </row>
    <row r="282" spans="1:7" x14ac:dyDescent="0.3">
      <c r="A282" s="15">
        <v>3245</v>
      </c>
      <c r="B282" s="15">
        <v>2310</v>
      </c>
      <c r="E282" s="18">
        <f>(A282-$J$15)</f>
        <v>274.57537688442198</v>
      </c>
      <c r="F282" s="18">
        <f>(B282-$J$16)</f>
        <v>375.74120603015081</v>
      </c>
      <c r="G282" s="15">
        <f t="shared" si="4"/>
        <v>103169.28325673591</v>
      </c>
    </row>
    <row r="283" spans="1:7" x14ac:dyDescent="0.3">
      <c r="A283" s="15">
        <v>2990</v>
      </c>
      <c r="B283" s="15">
        <v>2000</v>
      </c>
      <c r="E283" s="18">
        <f>(A283-$J$15)</f>
        <v>19.575376884421985</v>
      </c>
      <c r="F283" s="18">
        <f>(B283-$J$16)</f>
        <v>65.741206030150806</v>
      </c>
      <c r="G283" s="15">
        <f t="shared" si="4"/>
        <v>1286.9088848766373</v>
      </c>
    </row>
    <row r="284" spans="1:7" x14ac:dyDescent="0.3">
      <c r="A284" s="15">
        <v>2890</v>
      </c>
      <c r="B284" s="15">
        <v>1400</v>
      </c>
      <c r="E284" s="18">
        <f>(A284-$J$15)</f>
        <v>-80.424623115578015</v>
      </c>
      <c r="F284" s="18">
        <f>(B284-$J$16)</f>
        <v>-534.25879396984919</v>
      </c>
      <c r="G284" s="15">
        <f t="shared" si="4"/>
        <v>42967.562151208367</v>
      </c>
    </row>
    <row r="285" spans="1:7" x14ac:dyDescent="0.3">
      <c r="A285" s="15">
        <v>3265</v>
      </c>
      <c r="B285" s="15">
        <v>2320</v>
      </c>
      <c r="E285" s="18">
        <f>(A285-$J$15)</f>
        <v>294.57537688442198</v>
      </c>
      <c r="F285" s="18">
        <f>(B285-$J$16)</f>
        <v>385.74120603015081</v>
      </c>
      <c r="G285" s="15">
        <f t="shared" si="4"/>
        <v>113629.86114618315</v>
      </c>
    </row>
    <row r="286" spans="1:7" x14ac:dyDescent="0.3">
      <c r="A286" s="15">
        <v>3360</v>
      </c>
      <c r="B286" s="15">
        <v>2250</v>
      </c>
      <c r="E286" s="18">
        <f>(A286-$J$15)</f>
        <v>389.57537688442198</v>
      </c>
      <c r="F286" s="18">
        <f>(B286-$J$16)</f>
        <v>315.74120603015081</v>
      </c>
      <c r="G286" s="15">
        <f t="shared" si="4"/>
        <v>123004.99933713794</v>
      </c>
    </row>
    <row r="287" spans="1:7" x14ac:dyDescent="0.3">
      <c r="A287" s="15">
        <v>3840</v>
      </c>
      <c r="B287" s="15">
        <v>3050</v>
      </c>
      <c r="E287" s="18">
        <f>(A287-$J$15)</f>
        <v>869.57537688442198</v>
      </c>
      <c r="F287" s="18">
        <f>(B287-$J$16)</f>
        <v>1115.7412060301508</v>
      </c>
      <c r="G287" s="15">
        <f t="shared" si="4"/>
        <v>970221.07973914791</v>
      </c>
    </row>
    <row r="288" spans="1:7" x14ac:dyDescent="0.3">
      <c r="A288" s="15">
        <v>3725</v>
      </c>
      <c r="B288" s="15">
        <v>3020</v>
      </c>
      <c r="E288" s="18">
        <f>(A288-$J$15)</f>
        <v>754.57537688442198</v>
      </c>
      <c r="F288" s="18">
        <f>(B288-$J$16)</f>
        <v>1085.7412060301508</v>
      </c>
      <c r="G288" s="15">
        <f t="shared" si="4"/>
        <v>819273.57973914791</v>
      </c>
    </row>
    <row r="289" spans="1:7" x14ac:dyDescent="0.3">
      <c r="A289" s="15">
        <v>3955</v>
      </c>
      <c r="B289" s="15">
        <v>3510</v>
      </c>
      <c r="E289" s="18">
        <f>(A289-$J$15)</f>
        <v>984.57537688442198</v>
      </c>
      <c r="F289" s="18">
        <f>(B289-$J$16)</f>
        <v>1575.7412060301508</v>
      </c>
      <c r="G289" s="15">
        <f t="shared" si="4"/>
        <v>1551435.9917994493</v>
      </c>
    </row>
    <row r="290" spans="1:7" x14ac:dyDescent="0.3">
      <c r="A290" s="15">
        <v>3830</v>
      </c>
      <c r="B290" s="15">
        <v>3180</v>
      </c>
      <c r="E290" s="18">
        <f>(A290-$J$15)</f>
        <v>859.57537688442198</v>
      </c>
      <c r="F290" s="18">
        <f>(B290-$J$16)</f>
        <v>1245.7412060301508</v>
      </c>
      <c r="G290" s="15">
        <f t="shared" si="4"/>
        <v>1070808.4666738212</v>
      </c>
    </row>
    <row r="291" spans="1:7" x14ac:dyDescent="0.3">
      <c r="A291" s="15">
        <v>4360</v>
      </c>
      <c r="B291" s="15">
        <v>3500</v>
      </c>
      <c r="E291" s="18">
        <f>(A291-$J$15)</f>
        <v>1389.575376884422</v>
      </c>
      <c r="F291" s="18">
        <f>(B291-$J$16)</f>
        <v>1565.7412060301508</v>
      </c>
      <c r="G291" s="15">
        <f t="shared" si="4"/>
        <v>2175715.4264728162</v>
      </c>
    </row>
    <row r="292" spans="1:7" x14ac:dyDescent="0.3">
      <c r="A292" s="15">
        <v>4054</v>
      </c>
      <c r="B292" s="15">
        <v>3510</v>
      </c>
      <c r="E292" s="18">
        <f>(A292-$J$15)</f>
        <v>1083.575376884422</v>
      </c>
      <c r="F292" s="18">
        <f>(B292-$J$16)</f>
        <v>1575.7412060301508</v>
      </c>
      <c r="G292" s="15">
        <f t="shared" si="4"/>
        <v>1707434.3711964344</v>
      </c>
    </row>
    <row r="293" spans="1:7" x14ac:dyDescent="0.3">
      <c r="A293" s="15">
        <v>3605</v>
      </c>
      <c r="B293" s="15">
        <v>2670</v>
      </c>
      <c r="E293" s="18">
        <f>(A293-$J$15)</f>
        <v>634.57537688442198</v>
      </c>
      <c r="F293" s="18">
        <f>(B293-$J$16)</f>
        <v>735.74120603015081</v>
      </c>
      <c r="G293" s="15">
        <f t="shared" si="4"/>
        <v>466883.25310598209</v>
      </c>
    </row>
    <row r="294" spans="1:7" x14ac:dyDescent="0.3">
      <c r="A294" s="15">
        <v>3940</v>
      </c>
      <c r="B294" s="15">
        <v>3600</v>
      </c>
      <c r="E294" s="18">
        <f>(A294-$J$15)</f>
        <v>969.57537688442198</v>
      </c>
      <c r="F294" s="18">
        <f>(B294-$J$16)</f>
        <v>1665.7412060301508</v>
      </c>
      <c r="G294" s="15">
        <f t="shared" si="4"/>
        <v>1615061.6576285951</v>
      </c>
    </row>
    <row r="295" spans="1:7" x14ac:dyDescent="0.3">
      <c r="A295" s="15">
        <v>1925</v>
      </c>
      <c r="B295" s="15">
        <v>890</v>
      </c>
      <c r="E295" s="18">
        <f>(A295-$J$15)</f>
        <v>-1045.424623115578</v>
      </c>
      <c r="F295" s="18">
        <f>(B295-$J$16)</f>
        <v>-1044.2587939698492</v>
      </c>
      <c r="G295" s="15">
        <f t="shared" si="4"/>
        <v>1091693.8561210576</v>
      </c>
    </row>
    <row r="296" spans="1:7" x14ac:dyDescent="0.3">
      <c r="A296" s="15">
        <v>1975</v>
      </c>
      <c r="B296" s="15">
        <v>860</v>
      </c>
      <c r="E296" s="18">
        <f>(A296-$J$15)</f>
        <v>-995.42462311557802</v>
      </c>
      <c r="F296" s="18">
        <f>(B296-$J$16)</f>
        <v>-1074.2587939698492</v>
      </c>
      <c r="G296" s="15">
        <f t="shared" si="4"/>
        <v>1069343.6551160326</v>
      </c>
    </row>
    <row r="297" spans="1:7" x14ac:dyDescent="0.3">
      <c r="A297" s="15">
        <v>1915</v>
      </c>
      <c r="B297" s="15">
        <v>980</v>
      </c>
      <c r="E297" s="18">
        <f>(A297-$J$15)</f>
        <v>-1055.424623115578</v>
      </c>
      <c r="F297" s="18">
        <f>(B297-$J$16)</f>
        <v>-954.25879396984919</v>
      </c>
      <c r="G297" s="15">
        <f t="shared" si="4"/>
        <v>1007148.2279803541</v>
      </c>
    </row>
    <row r="298" spans="1:7" x14ac:dyDescent="0.3">
      <c r="A298" s="15">
        <v>2670</v>
      </c>
      <c r="B298" s="15">
        <v>1210</v>
      </c>
      <c r="E298" s="18">
        <f>(A298-$J$15)</f>
        <v>-300.42462311557802</v>
      </c>
      <c r="F298" s="18">
        <f>(B298-$J$16)</f>
        <v>-724.25879396984919</v>
      </c>
      <c r="G298" s="15">
        <f t="shared" si="4"/>
        <v>217585.17521653502</v>
      </c>
    </row>
    <row r="299" spans="1:7" x14ac:dyDescent="0.3">
      <c r="A299" s="15">
        <v>3530</v>
      </c>
      <c r="B299" s="15">
        <v>1830</v>
      </c>
      <c r="E299" s="18">
        <f>(A299-$J$15)</f>
        <v>559.57537688442198</v>
      </c>
      <c r="F299" s="18">
        <f>(B299-$J$16)</f>
        <v>-104.25879396984919</v>
      </c>
      <c r="G299" s="15">
        <f t="shared" si="4"/>
        <v>-58340.653929193664</v>
      </c>
    </row>
    <row r="300" spans="1:7" x14ac:dyDescent="0.3">
      <c r="A300" s="15">
        <v>3900</v>
      </c>
      <c r="B300" s="15">
        <v>3500</v>
      </c>
      <c r="E300" s="18">
        <f>(A300-$J$15)</f>
        <v>929.57537688442198</v>
      </c>
      <c r="F300" s="18">
        <f>(B300-$J$16)</f>
        <v>1565.7412060301508</v>
      </c>
      <c r="G300" s="15">
        <f t="shared" si="4"/>
        <v>1455474.4716989468</v>
      </c>
    </row>
    <row r="301" spans="1:7" x14ac:dyDescent="0.3">
      <c r="A301" s="15">
        <v>3190</v>
      </c>
      <c r="B301" s="15">
        <v>1410</v>
      </c>
      <c r="E301" s="18">
        <f>(A301-$J$15)</f>
        <v>219.57537688442198</v>
      </c>
      <c r="F301" s="18">
        <f>(B301-$J$16)</f>
        <v>-524.25879396984919</v>
      </c>
      <c r="G301" s="15">
        <f t="shared" si="4"/>
        <v>-115114.32227090218</v>
      </c>
    </row>
    <row r="302" spans="1:7" x14ac:dyDescent="0.3">
      <c r="A302" s="15">
        <v>3420</v>
      </c>
      <c r="B302" s="15">
        <v>2600</v>
      </c>
      <c r="E302" s="18">
        <f>(A302-$J$15)</f>
        <v>449.57537688442198</v>
      </c>
      <c r="F302" s="18">
        <f>(B302-$J$16)</f>
        <v>665.74120603015081</v>
      </c>
      <c r="G302" s="15">
        <f t="shared" si="4"/>
        <v>299300.85360849468</v>
      </c>
    </row>
    <row r="303" spans="1:7" x14ac:dyDescent="0.3">
      <c r="A303" s="15">
        <v>2200</v>
      </c>
      <c r="B303" s="15">
        <v>1050</v>
      </c>
      <c r="E303" s="18">
        <f>(A303-$J$15)</f>
        <v>-770.42462311557802</v>
      </c>
      <c r="F303" s="18">
        <f>(B303-$J$16)</f>
        <v>-884.25879396984919</v>
      </c>
      <c r="G303" s="15">
        <f t="shared" si="4"/>
        <v>681254.74808085663</v>
      </c>
    </row>
    <row r="304" spans="1:7" x14ac:dyDescent="0.3">
      <c r="A304" s="15">
        <v>2150</v>
      </c>
      <c r="B304" s="15">
        <v>1050</v>
      </c>
      <c r="E304" s="18">
        <f>(A304-$J$15)</f>
        <v>-820.42462311557802</v>
      </c>
      <c r="F304" s="18">
        <f>(B304-$J$16)</f>
        <v>-884.25879396984919</v>
      </c>
      <c r="G304" s="15">
        <f t="shared" si="4"/>
        <v>725467.68777934904</v>
      </c>
    </row>
    <row r="305" spans="1:7" x14ac:dyDescent="0.3">
      <c r="A305" s="15">
        <v>2020</v>
      </c>
      <c r="B305" s="15">
        <v>850</v>
      </c>
      <c r="E305" s="18">
        <f>(A305-$J$15)</f>
        <v>-950.42462311557802</v>
      </c>
      <c r="F305" s="18">
        <f>(B305-$J$16)</f>
        <v>-1084.2587939698492</v>
      </c>
      <c r="G305" s="15">
        <f t="shared" si="4"/>
        <v>1030506.2556185451</v>
      </c>
    </row>
    <row r="306" spans="1:7" x14ac:dyDescent="0.3">
      <c r="A306" s="15">
        <v>2130</v>
      </c>
      <c r="B306" s="15">
        <v>910</v>
      </c>
      <c r="E306" s="18">
        <f>(A306-$J$15)</f>
        <v>-840.42462311557802</v>
      </c>
      <c r="F306" s="18">
        <f>(B306-$J$16)</f>
        <v>-1024.2587939698492</v>
      </c>
      <c r="G306" s="15">
        <f t="shared" si="4"/>
        <v>860812.31089492701</v>
      </c>
    </row>
    <row r="307" spans="1:7" x14ac:dyDescent="0.3">
      <c r="A307" s="15">
        <v>2670</v>
      </c>
      <c r="B307" s="15">
        <v>1510</v>
      </c>
      <c r="E307" s="18">
        <f>(A307-$J$15)</f>
        <v>-300.42462311557802</v>
      </c>
      <c r="F307" s="18">
        <f>(B307-$J$16)</f>
        <v>-424.25879396984919</v>
      </c>
      <c r="G307" s="15">
        <f t="shared" si="4"/>
        <v>127457.78828186161</v>
      </c>
    </row>
    <row r="308" spans="1:7" x14ac:dyDescent="0.3">
      <c r="A308" s="15">
        <v>2595</v>
      </c>
      <c r="B308" s="15">
        <v>1730</v>
      </c>
      <c r="E308" s="18">
        <f>(A308-$J$15)</f>
        <v>-375.42462311557802</v>
      </c>
      <c r="F308" s="18">
        <f>(B308-$J$16)</f>
        <v>-204.25879396984919</v>
      </c>
      <c r="G308" s="15">
        <f t="shared" si="4"/>
        <v>76683.780744173127</v>
      </c>
    </row>
    <row r="309" spans="1:7" x14ac:dyDescent="0.3">
      <c r="A309" s="15">
        <v>2700</v>
      </c>
      <c r="B309" s="15">
        <v>1730</v>
      </c>
      <c r="E309" s="18">
        <f>(A309-$J$15)</f>
        <v>-270.42462311557802</v>
      </c>
      <c r="F309" s="18">
        <f>(B309-$J$16)</f>
        <v>-204.25879396984919</v>
      </c>
      <c r="G309" s="15">
        <f t="shared" si="4"/>
        <v>55236.607377338965</v>
      </c>
    </row>
    <row r="310" spans="1:7" x14ac:dyDescent="0.3">
      <c r="A310" s="15">
        <v>2556</v>
      </c>
      <c r="B310" s="15">
        <v>1510</v>
      </c>
      <c r="E310" s="18">
        <f>(A310-$J$15)</f>
        <v>-414.42462311557802</v>
      </c>
      <c r="F310" s="18">
        <f>(B310-$J$16)</f>
        <v>-424.25879396984919</v>
      </c>
      <c r="G310" s="15">
        <f t="shared" si="4"/>
        <v>175823.29079442442</v>
      </c>
    </row>
    <row r="311" spans="1:7" x14ac:dyDescent="0.3">
      <c r="A311" s="15">
        <v>2144</v>
      </c>
      <c r="B311" s="15">
        <v>980</v>
      </c>
      <c r="E311" s="18">
        <f>(A311-$J$15)</f>
        <v>-826.42462311557802</v>
      </c>
      <c r="F311" s="18">
        <f>(B311-$J$16)</f>
        <v>-954.25879396984919</v>
      </c>
      <c r="G311" s="15">
        <f t="shared" si="4"/>
        <v>788622.96416125866</v>
      </c>
    </row>
    <row r="312" spans="1:7" x14ac:dyDescent="0.3">
      <c r="A312" s="15">
        <v>1968</v>
      </c>
      <c r="B312" s="15">
        <v>890</v>
      </c>
      <c r="E312" s="18">
        <f>(A312-$J$15)</f>
        <v>-1002.424623115578</v>
      </c>
      <c r="F312" s="18">
        <f>(B312-$J$16)</f>
        <v>-1044.2587939698492</v>
      </c>
      <c r="G312" s="15">
        <f t="shared" si="4"/>
        <v>1046790.7279803541</v>
      </c>
    </row>
    <row r="313" spans="1:7" x14ac:dyDescent="0.3">
      <c r="A313" s="15">
        <v>2120</v>
      </c>
      <c r="B313" s="15">
        <v>980</v>
      </c>
      <c r="E313" s="18">
        <f>(A313-$J$15)</f>
        <v>-850.42462311557802</v>
      </c>
      <c r="F313" s="18">
        <f>(B313-$J$16)</f>
        <v>-954.25879396984919</v>
      </c>
      <c r="G313" s="15">
        <f t="shared" si="4"/>
        <v>811525.17521653499</v>
      </c>
    </row>
    <row r="314" spans="1:7" x14ac:dyDescent="0.3">
      <c r="A314" s="15">
        <v>2019</v>
      </c>
      <c r="B314" s="15">
        <v>860</v>
      </c>
      <c r="E314" s="18">
        <f>(A314-$J$15)</f>
        <v>-951.42462311557802</v>
      </c>
      <c r="F314" s="18">
        <f>(B314-$J$16)</f>
        <v>-1074.2587939698492</v>
      </c>
      <c r="G314" s="15">
        <f t="shared" si="4"/>
        <v>1022076.2681813592</v>
      </c>
    </row>
    <row r="315" spans="1:7" x14ac:dyDescent="0.3">
      <c r="A315" s="15">
        <v>2678</v>
      </c>
      <c r="B315" s="15">
        <v>1510</v>
      </c>
      <c r="E315" s="18">
        <f>(A315-$J$15)</f>
        <v>-292.42462311557802</v>
      </c>
      <c r="F315" s="18">
        <f>(B315-$J$16)</f>
        <v>-424.25879396984919</v>
      </c>
      <c r="G315" s="15">
        <f t="shared" si="4"/>
        <v>124063.71793010281</v>
      </c>
    </row>
    <row r="316" spans="1:7" x14ac:dyDescent="0.3">
      <c r="A316" s="15">
        <v>2870</v>
      </c>
      <c r="B316" s="15">
        <v>1400</v>
      </c>
      <c r="E316" s="18">
        <f>(A316-$J$15)</f>
        <v>-100.42462311557802</v>
      </c>
      <c r="F316" s="18">
        <f>(B316-$J$16)</f>
        <v>-534.25879396984919</v>
      </c>
      <c r="G316" s="15">
        <f t="shared" si="4"/>
        <v>53652.738030605353</v>
      </c>
    </row>
    <row r="317" spans="1:7" x14ac:dyDescent="0.3">
      <c r="A317" s="15">
        <v>3003</v>
      </c>
      <c r="B317" s="15">
        <v>1510</v>
      </c>
      <c r="E317" s="18">
        <f>(A317-$J$15)</f>
        <v>32.575376884421985</v>
      </c>
      <c r="F317" s="18">
        <f>(B317-$J$16)</f>
        <v>-424.25879396984919</v>
      </c>
      <c r="G317" s="15">
        <f t="shared" si="4"/>
        <v>-13820.390110098175</v>
      </c>
    </row>
    <row r="318" spans="1:7" x14ac:dyDescent="0.3">
      <c r="A318" s="15">
        <v>3381</v>
      </c>
      <c r="B318" s="15">
        <v>2250</v>
      </c>
      <c r="E318" s="18">
        <f>(A318-$J$15)</f>
        <v>410.57537688442198</v>
      </c>
      <c r="F318" s="18">
        <f>(B318-$J$16)</f>
        <v>315.74120603015081</v>
      </c>
      <c r="G318" s="15">
        <f t="shared" si="4"/>
        <v>129635.5646637711</v>
      </c>
    </row>
    <row r="319" spans="1:7" x14ac:dyDescent="0.3">
      <c r="A319" s="15">
        <v>2188</v>
      </c>
      <c r="B319" s="15">
        <v>970</v>
      </c>
      <c r="E319" s="18">
        <f>(A319-$J$15)</f>
        <v>-782.42462311557802</v>
      </c>
      <c r="F319" s="18">
        <f>(B319-$J$16)</f>
        <v>-964.25879396984919</v>
      </c>
      <c r="G319" s="15">
        <f t="shared" si="4"/>
        <v>754459.82345774106</v>
      </c>
    </row>
    <row r="320" spans="1:7" x14ac:dyDescent="0.3">
      <c r="A320" s="15">
        <v>2711</v>
      </c>
      <c r="B320" s="15">
        <v>1340</v>
      </c>
      <c r="E320" s="18">
        <f>(A320-$J$15)</f>
        <v>-259.42462311557802</v>
      </c>
      <c r="F320" s="18">
        <f>(B320-$J$16)</f>
        <v>-594.25879396984919</v>
      </c>
      <c r="G320" s="15">
        <f t="shared" si="4"/>
        <v>154165.36365874606</v>
      </c>
    </row>
    <row r="321" spans="1:7" x14ac:dyDescent="0.3">
      <c r="A321" s="15">
        <v>2542</v>
      </c>
      <c r="B321" s="15">
        <v>1200</v>
      </c>
      <c r="E321" s="18">
        <f>(A321-$J$15)</f>
        <v>-428.42462311557802</v>
      </c>
      <c r="F321" s="18">
        <f>(B321-$J$16)</f>
        <v>-734.25879396984919</v>
      </c>
      <c r="G321" s="15">
        <f t="shared" si="4"/>
        <v>314574.54707583151</v>
      </c>
    </row>
    <row r="322" spans="1:7" x14ac:dyDescent="0.3">
      <c r="A322" s="15">
        <v>2434</v>
      </c>
      <c r="B322" s="15">
        <v>1190</v>
      </c>
      <c r="E322" s="18">
        <f>(A322-$J$15)</f>
        <v>-536.42462311557802</v>
      </c>
      <c r="F322" s="18">
        <f>(B322-$J$16)</f>
        <v>-744.25879396984919</v>
      </c>
      <c r="G322" s="15">
        <f t="shared" si="4"/>
        <v>399238.743055731</v>
      </c>
    </row>
    <row r="323" spans="1:7" x14ac:dyDescent="0.3">
      <c r="A323" s="15">
        <v>2265</v>
      </c>
      <c r="B323" s="15">
        <v>1080</v>
      </c>
      <c r="E323" s="18">
        <f>(A323-$J$15)</f>
        <v>-705.42462311557802</v>
      </c>
      <c r="F323" s="18">
        <f>(B323-$J$16)</f>
        <v>-854.25879396984919</v>
      </c>
      <c r="G323" s="15">
        <f t="shared" ref="G323:G386" si="5">E323*F323</f>
        <v>602615.18777934904</v>
      </c>
    </row>
    <row r="324" spans="1:7" x14ac:dyDescent="0.3">
      <c r="A324" s="15">
        <v>2110</v>
      </c>
      <c r="B324" s="15">
        <v>860</v>
      </c>
      <c r="E324" s="18">
        <f>(A324-$J$15)</f>
        <v>-860.42462311557802</v>
      </c>
      <c r="F324" s="18">
        <f>(B324-$J$16)</f>
        <v>-1074.2587939698492</v>
      </c>
      <c r="G324" s="15">
        <f t="shared" si="5"/>
        <v>924318.71793010284</v>
      </c>
    </row>
    <row r="325" spans="1:7" x14ac:dyDescent="0.3">
      <c r="A325" s="15">
        <v>2800</v>
      </c>
      <c r="B325" s="15">
        <v>1560</v>
      </c>
      <c r="E325" s="18">
        <f>(A325-$J$15)</f>
        <v>-170.42462311557802</v>
      </c>
      <c r="F325" s="18">
        <f>(B325-$J$16)</f>
        <v>-374.25879396984919</v>
      </c>
      <c r="G325" s="15">
        <f t="shared" si="5"/>
        <v>63782.913910002309</v>
      </c>
    </row>
    <row r="326" spans="1:7" x14ac:dyDescent="0.3">
      <c r="A326" s="15">
        <v>2110</v>
      </c>
      <c r="B326" s="15">
        <v>850</v>
      </c>
      <c r="E326" s="18">
        <f>(A326-$J$15)</f>
        <v>-860.42462311557802</v>
      </c>
      <c r="F326" s="18">
        <f>(B326-$J$16)</f>
        <v>-1084.2587939698492</v>
      </c>
      <c r="G326" s="15">
        <f t="shared" si="5"/>
        <v>932922.96416125866</v>
      </c>
    </row>
    <row r="327" spans="1:7" x14ac:dyDescent="0.3">
      <c r="A327" s="15">
        <v>2085</v>
      </c>
      <c r="B327" s="15">
        <v>900</v>
      </c>
      <c r="E327" s="18">
        <f>(A327-$J$15)</f>
        <v>-885.42462311557802</v>
      </c>
      <c r="F327" s="18">
        <f>(B327-$J$16)</f>
        <v>-1034.2587939698492</v>
      </c>
      <c r="G327" s="15">
        <f t="shared" si="5"/>
        <v>915758.202854726</v>
      </c>
    </row>
    <row r="328" spans="1:7" x14ac:dyDescent="0.3">
      <c r="A328" s="15">
        <v>2335</v>
      </c>
      <c r="B328" s="15">
        <v>900</v>
      </c>
      <c r="E328" s="18">
        <f>(A328-$J$15)</f>
        <v>-635.42462311557802</v>
      </c>
      <c r="F328" s="18">
        <f>(B328-$J$16)</f>
        <v>-1034.2587939698492</v>
      </c>
      <c r="G328" s="15">
        <f t="shared" si="5"/>
        <v>657193.50436226372</v>
      </c>
    </row>
    <row r="329" spans="1:7" x14ac:dyDescent="0.3">
      <c r="A329" s="15">
        <v>2950</v>
      </c>
      <c r="B329" s="15">
        <v>1210</v>
      </c>
      <c r="E329" s="18">
        <f>(A329-$J$15)</f>
        <v>-20.424623115578015</v>
      </c>
      <c r="F329" s="18">
        <f>(B329-$J$16)</f>
        <v>-724.25879396984919</v>
      </c>
      <c r="G329" s="15">
        <f t="shared" si="5"/>
        <v>14792.712904977237</v>
      </c>
    </row>
    <row r="330" spans="1:7" x14ac:dyDescent="0.3">
      <c r="A330" s="15">
        <v>3250</v>
      </c>
      <c r="B330" s="15">
        <v>1460</v>
      </c>
      <c r="E330" s="18">
        <f>(A330-$J$15)</f>
        <v>279.57537688442198</v>
      </c>
      <c r="F330" s="18">
        <f>(B330-$J$16)</f>
        <v>-474.25879396984919</v>
      </c>
      <c r="G330" s="15">
        <f t="shared" si="5"/>
        <v>-132591.08106487204</v>
      </c>
    </row>
    <row r="331" spans="1:7" x14ac:dyDescent="0.3">
      <c r="A331" s="15">
        <v>1850</v>
      </c>
      <c r="B331" s="15">
        <v>910</v>
      </c>
      <c r="E331" s="18">
        <f>(A331-$J$15)</f>
        <v>-1120.424623115578</v>
      </c>
      <c r="F331" s="18">
        <f>(B331-$J$16)</f>
        <v>-1024.2587939698492</v>
      </c>
      <c r="G331" s="15">
        <f t="shared" si="5"/>
        <v>1147604.7732064847</v>
      </c>
    </row>
    <row r="332" spans="1:7" x14ac:dyDescent="0.3">
      <c r="A332" s="15">
        <v>1835</v>
      </c>
      <c r="B332" s="15">
        <v>850</v>
      </c>
      <c r="E332" s="18">
        <f>(A332-$J$15)</f>
        <v>-1135.424623115578</v>
      </c>
      <c r="F332" s="18">
        <f>(B332-$J$16)</f>
        <v>-1084.2587939698492</v>
      </c>
      <c r="G332" s="15">
        <f t="shared" si="5"/>
        <v>1231094.1325029673</v>
      </c>
    </row>
    <row r="333" spans="1:7" x14ac:dyDescent="0.3">
      <c r="A333" s="15">
        <v>2145</v>
      </c>
      <c r="B333" s="15">
        <v>970</v>
      </c>
      <c r="E333" s="18">
        <f>(A333-$J$15)</f>
        <v>-825.42462311557802</v>
      </c>
      <c r="F333" s="18">
        <f>(B333-$J$16)</f>
        <v>-964.25879396984919</v>
      </c>
      <c r="G333" s="15">
        <f t="shared" si="5"/>
        <v>795922.9515984446</v>
      </c>
    </row>
    <row r="334" spans="1:7" x14ac:dyDescent="0.3">
      <c r="A334" s="15">
        <v>1845</v>
      </c>
      <c r="B334" s="15">
        <v>890</v>
      </c>
      <c r="E334" s="18">
        <f>(A334-$J$15)</f>
        <v>-1125.424623115578</v>
      </c>
      <c r="F334" s="18">
        <f>(B334-$J$16)</f>
        <v>-1044.2587939698492</v>
      </c>
      <c r="G334" s="15">
        <f t="shared" si="5"/>
        <v>1175234.5596386455</v>
      </c>
    </row>
    <row r="335" spans="1:7" x14ac:dyDescent="0.3">
      <c r="A335" s="15">
        <v>2910</v>
      </c>
      <c r="B335" s="15">
        <v>1680</v>
      </c>
      <c r="E335" s="18">
        <f>(A335-$J$15)</f>
        <v>-60.424623115578015</v>
      </c>
      <c r="F335" s="18">
        <f>(B335-$J$16)</f>
        <v>-254.25879396984919</v>
      </c>
      <c r="G335" s="15">
        <f t="shared" si="5"/>
        <v>15363.491799449537</v>
      </c>
    </row>
    <row r="336" spans="1:7" x14ac:dyDescent="0.3">
      <c r="A336" s="15">
        <v>2420</v>
      </c>
      <c r="B336" s="15">
        <v>700</v>
      </c>
      <c r="E336" s="18">
        <f>(A336-$J$15)</f>
        <v>-550.42462311557802</v>
      </c>
      <c r="F336" s="18">
        <f>(B336-$J$16)</f>
        <v>-1234.2587939698492</v>
      </c>
      <c r="G336" s="15">
        <f t="shared" si="5"/>
        <v>679366.43149794207</v>
      </c>
    </row>
    <row r="337" spans="1:7" x14ac:dyDescent="0.3">
      <c r="A337" s="15">
        <v>2500</v>
      </c>
      <c r="B337" s="15">
        <v>1220</v>
      </c>
      <c r="E337" s="18">
        <f>(A337-$J$15)</f>
        <v>-470.42462311557802</v>
      </c>
      <c r="F337" s="18">
        <f>(B337-$J$16)</f>
        <v>-714.25879396984919</v>
      </c>
      <c r="G337" s="15">
        <f t="shared" si="5"/>
        <v>336004.9239602536</v>
      </c>
    </row>
    <row r="338" spans="1:7" x14ac:dyDescent="0.3">
      <c r="A338" s="15">
        <v>2905</v>
      </c>
      <c r="B338" s="15">
        <v>1400</v>
      </c>
      <c r="E338" s="18">
        <f>(A338-$J$15)</f>
        <v>-65.424623115578015</v>
      </c>
      <c r="F338" s="18">
        <f>(B338-$J$16)</f>
        <v>-534.25879396984919</v>
      </c>
      <c r="G338" s="15">
        <f t="shared" si="5"/>
        <v>34953.68024166063</v>
      </c>
    </row>
    <row r="339" spans="1:7" x14ac:dyDescent="0.3">
      <c r="A339" s="15">
        <v>2290</v>
      </c>
      <c r="B339" s="15">
        <v>1070</v>
      </c>
      <c r="E339" s="18">
        <f>(A339-$J$15)</f>
        <v>-680.42462311557802</v>
      </c>
      <c r="F339" s="18">
        <f>(B339-$J$16)</f>
        <v>-864.25879396984919</v>
      </c>
      <c r="G339" s="15">
        <f t="shared" si="5"/>
        <v>588062.96416125866</v>
      </c>
    </row>
    <row r="340" spans="1:7" x14ac:dyDescent="0.3">
      <c r="A340" s="15">
        <v>2490</v>
      </c>
      <c r="B340" s="15">
        <v>1350</v>
      </c>
      <c r="E340" s="18">
        <f>(A340-$J$15)</f>
        <v>-480.42462311557802</v>
      </c>
      <c r="F340" s="18">
        <f>(B340-$J$16)</f>
        <v>-584.25879396984919</v>
      </c>
      <c r="G340" s="15">
        <f t="shared" si="5"/>
        <v>280692.31089492695</v>
      </c>
    </row>
    <row r="341" spans="1:7" x14ac:dyDescent="0.3">
      <c r="A341" s="15">
        <v>2635</v>
      </c>
      <c r="B341" s="15">
        <v>1510</v>
      </c>
      <c r="E341" s="18">
        <f>(A341-$J$15)</f>
        <v>-335.42462311557802</v>
      </c>
      <c r="F341" s="18">
        <f>(B341-$J$16)</f>
        <v>-424.25879396984919</v>
      </c>
      <c r="G341" s="15">
        <f t="shared" si="5"/>
        <v>142306.84607080632</v>
      </c>
    </row>
    <row r="342" spans="1:7" x14ac:dyDescent="0.3">
      <c r="A342" s="15">
        <v>2620</v>
      </c>
      <c r="B342" s="15">
        <v>1560</v>
      </c>
      <c r="E342" s="18">
        <f>(A342-$J$15)</f>
        <v>-350.42462311557802</v>
      </c>
      <c r="F342" s="18">
        <f>(B342-$J$16)</f>
        <v>-374.25879396984919</v>
      </c>
      <c r="G342" s="15">
        <f t="shared" si="5"/>
        <v>131149.49682457515</v>
      </c>
    </row>
    <row r="343" spans="1:7" x14ac:dyDescent="0.3">
      <c r="A343" s="15">
        <v>2725</v>
      </c>
      <c r="B343" s="15">
        <v>1730</v>
      </c>
      <c r="E343" s="18">
        <f>(A343-$J$15)</f>
        <v>-245.42462311557802</v>
      </c>
      <c r="F343" s="18">
        <f>(B343-$J$16)</f>
        <v>-204.25879396984919</v>
      </c>
      <c r="G343" s="15">
        <f t="shared" si="5"/>
        <v>50130.137528092739</v>
      </c>
    </row>
    <row r="344" spans="1:7" x14ac:dyDescent="0.3">
      <c r="A344" s="15">
        <v>2385</v>
      </c>
      <c r="B344" s="15">
        <v>1350</v>
      </c>
      <c r="E344" s="18">
        <f>(A344-$J$15)</f>
        <v>-585.42462311557802</v>
      </c>
      <c r="F344" s="18">
        <f>(B344-$J$16)</f>
        <v>-584.25879396984919</v>
      </c>
      <c r="G344" s="15">
        <f t="shared" si="5"/>
        <v>342039.48426176113</v>
      </c>
    </row>
    <row r="345" spans="1:7" x14ac:dyDescent="0.3">
      <c r="A345" s="15">
        <v>1755</v>
      </c>
      <c r="B345" s="15">
        <v>790</v>
      </c>
      <c r="E345" s="18">
        <f>(A345-$J$15)</f>
        <v>-1215.424623115578</v>
      </c>
      <c r="F345" s="18">
        <f>(B345-$J$16)</f>
        <v>-1144.2587939698492</v>
      </c>
      <c r="G345" s="15">
        <f t="shared" si="5"/>
        <v>1390760.3134074898</v>
      </c>
    </row>
    <row r="346" spans="1:7" x14ac:dyDescent="0.3">
      <c r="A346" s="15">
        <v>1875</v>
      </c>
      <c r="B346" s="15">
        <v>860</v>
      </c>
      <c r="E346" s="18">
        <f>(A346-$J$15)</f>
        <v>-1095.424623115578</v>
      </c>
      <c r="F346" s="18">
        <f>(B346-$J$16)</f>
        <v>-1074.2587939698492</v>
      </c>
      <c r="G346" s="15">
        <f t="shared" si="5"/>
        <v>1176769.5345130174</v>
      </c>
    </row>
    <row r="347" spans="1:7" x14ac:dyDescent="0.3">
      <c r="A347" s="15">
        <v>1760</v>
      </c>
      <c r="B347" s="15">
        <v>810</v>
      </c>
      <c r="E347" s="18">
        <f>(A347-$J$15)</f>
        <v>-1210.424623115578</v>
      </c>
      <c r="F347" s="18">
        <f>(B347-$J$16)</f>
        <v>-1124.2587939698492</v>
      </c>
      <c r="G347" s="15">
        <f t="shared" si="5"/>
        <v>1360830.526975329</v>
      </c>
    </row>
    <row r="348" spans="1:7" x14ac:dyDescent="0.3">
      <c r="A348" s="15">
        <v>2065</v>
      </c>
      <c r="B348" s="15">
        <v>970</v>
      </c>
      <c r="E348" s="18">
        <f>(A348-$J$15)</f>
        <v>-905.42462311557802</v>
      </c>
      <c r="F348" s="18">
        <f>(B348-$J$16)</f>
        <v>-964.25879396984919</v>
      </c>
      <c r="G348" s="15">
        <f t="shared" si="5"/>
        <v>873063.65511603246</v>
      </c>
    </row>
    <row r="349" spans="1:7" x14ac:dyDescent="0.3">
      <c r="A349" s="15">
        <v>1975</v>
      </c>
      <c r="B349" s="15">
        <v>850</v>
      </c>
      <c r="E349" s="18">
        <f>(A349-$J$15)</f>
        <v>-995.42462311557802</v>
      </c>
      <c r="F349" s="18">
        <f>(B349-$J$16)</f>
        <v>-1084.2587939698492</v>
      </c>
      <c r="G349" s="15">
        <f t="shared" si="5"/>
        <v>1079297.9013471883</v>
      </c>
    </row>
    <row r="350" spans="1:7" x14ac:dyDescent="0.3">
      <c r="A350" s="15">
        <v>2050</v>
      </c>
      <c r="B350" s="15">
        <v>890</v>
      </c>
      <c r="E350" s="18">
        <f>(A350-$J$15)</f>
        <v>-920.42462311557802</v>
      </c>
      <c r="F350" s="18">
        <f>(B350-$J$16)</f>
        <v>-1044.2587939698492</v>
      </c>
      <c r="G350" s="15">
        <f t="shared" si="5"/>
        <v>961161.5068748265</v>
      </c>
    </row>
    <row r="351" spans="1:7" x14ac:dyDescent="0.3">
      <c r="A351" s="15">
        <v>1985</v>
      </c>
      <c r="B351" s="15">
        <v>910</v>
      </c>
      <c r="E351" s="18">
        <f>(A351-$J$15)</f>
        <v>-985.42462311557802</v>
      </c>
      <c r="F351" s="18">
        <f>(B351-$J$16)</f>
        <v>-1024.2587939698492</v>
      </c>
      <c r="G351" s="15">
        <f t="shared" si="5"/>
        <v>1009329.8360205551</v>
      </c>
    </row>
    <row r="352" spans="1:7" x14ac:dyDescent="0.3">
      <c r="A352" s="15">
        <v>2215</v>
      </c>
      <c r="B352" s="15">
        <v>1050</v>
      </c>
      <c r="E352" s="18">
        <f>(A352-$J$15)</f>
        <v>-755.42462311557802</v>
      </c>
      <c r="F352" s="18">
        <f>(B352-$J$16)</f>
        <v>-884.25879396984919</v>
      </c>
      <c r="G352" s="15">
        <f t="shared" si="5"/>
        <v>667990.86617130891</v>
      </c>
    </row>
    <row r="353" spans="1:7" x14ac:dyDescent="0.3">
      <c r="A353" s="15">
        <v>2045</v>
      </c>
      <c r="B353" s="15">
        <v>980</v>
      </c>
      <c r="E353" s="18">
        <f>(A353-$J$15)</f>
        <v>-925.42462311557802</v>
      </c>
      <c r="F353" s="18">
        <f>(B353-$J$16)</f>
        <v>-954.25879396984919</v>
      </c>
      <c r="G353" s="15">
        <f t="shared" si="5"/>
        <v>883094.58476427372</v>
      </c>
    </row>
    <row r="354" spans="1:7" x14ac:dyDescent="0.3">
      <c r="A354" s="15">
        <v>2380</v>
      </c>
      <c r="B354" s="15">
        <v>980</v>
      </c>
      <c r="E354" s="18">
        <f>(A354-$J$15)</f>
        <v>-590.42462311557802</v>
      </c>
      <c r="F354" s="18">
        <f>(B354-$J$16)</f>
        <v>-954.25879396984919</v>
      </c>
      <c r="G354" s="15">
        <f t="shared" si="5"/>
        <v>563417.88878437423</v>
      </c>
    </row>
    <row r="355" spans="1:7" x14ac:dyDescent="0.3">
      <c r="A355" s="15">
        <v>2190</v>
      </c>
      <c r="B355" s="15">
        <v>1050</v>
      </c>
      <c r="E355" s="18">
        <f>(A355-$J$15)</f>
        <v>-780.42462311557802</v>
      </c>
      <c r="F355" s="18">
        <f>(B355-$J$16)</f>
        <v>-884.25879396984919</v>
      </c>
      <c r="G355" s="15">
        <f t="shared" si="5"/>
        <v>690097.33602055511</v>
      </c>
    </row>
    <row r="356" spans="1:7" x14ac:dyDescent="0.3">
      <c r="A356" s="15">
        <v>2320</v>
      </c>
      <c r="B356" s="15">
        <v>1000</v>
      </c>
      <c r="E356" s="18">
        <f>(A356-$J$15)</f>
        <v>-650.42462311557802</v>
      </c>
      <c r="F356" s="18">
        <f>(B356-$J$16)</f>
        <v>-934.25879396984919</v>
      </c>
      <c r="G356" s="15">
        <f t="shared" si="5"/>
        <v>607664.9239602536</v>
      </c>
    </row>
    <row r="357" spans="1:7" x14ac:dyDescent="0.3">
      <c r="A357" s="15">
        <v>2210</v>
      </c>
      <c r="B357" s="15">
        <v>1070</v>
      </c>
      <c r="E357" s="18">
        <f>(A357-$J$15)</f>
        <v>-760.42462311557802</v>
      </c>
      <c r="F357" s="18">
        <f>(B357-$J$16)</f>
        <v>-864.25879396984919</v>
      </c>
      <c r="G357" s="15">
        <f t="shared" si="5"/>
        <v>657203.66767884651</v>
      </c>
    </row>
    <row r="358" spans="1:7" x14ac:dyDescent="0.3">
      <c r="A358" s="15">
        <v>2350</v>
      </c>
      <c r="B358" s="15">
        <v>1080</v>
      </c>
      <c r="E358" s="18">
        <f>(A358-$J$15)</f>
        <v>-620.42462311557802</v>
      </c>
      <c r="F358" s="18">
        <f>(B358-$J$16)</f>
        <v>-854.25879396984919</v>
      </c>
      <c r="G358" s="15">
        <f t="shared" si="5"/>
        <v>530003.19029191195</v>
      </c>
    </row>
    <row r="359" spans="1:7" x14ac:dyDescent="0.3">
      <c r="A359" s="15">
        <v>2615</v>
      </c>
      <c r="B359" s="15">
        <v>1190</v>
      </c>
      <c r="E359" s="18">
        <f>(A359-$J$15)</f>
        <v>-355.42462311557802</v>
      </c>
      <c r="F359" s="18">
        <f>(B359-$J$16)</f>
        <v>-744.25879396984919</v>
      </c>
      <c r="G359" s="15">
        <f t="shared" si="5"/>
        <v>264527.90134718828</v>
      </c>
    </row>
    <row r="360" spans="1:7" x14ac:dyDescent="0.3">
      <c r="A360" s="15">
        <v>2635</v>
      </c>
      <c r="B360" s="15">
        <v>1200</v>
      </c>
      <c r="E360" s="18">
        <f>(A360-$J$15)</f>
        <v>-335.42462311557802</v>
      </c>
      <c r="F360" s="18">
        <f>(B360-$J$16)</f>
        <v>-734.25879396984919</v>
      </c>
      <c r="G360" s="15">
        <f t="shared" si="5"/>
        <v>246288.47923663553</v>
      </c>
    </row>
    <row r="361" spans="1:7" x14ac:dyDescent="0.3">
      <c r="A361" s="15">
        <v>3230</v>
      </c>
      <c r="B361" s="15">
        <v>1410</v>
      </c>
      <c r="E361" s="18">
        <f>(A361-$J$15)</f>
        <v>259.57537688442198</v>
      </c>
      <c r="F361" s="18">
        <f>(B361-$J$16)</f>
        <v>-524.25879396984919</v>
      </c>
      <c r="G361" s="15">
        <f t="shared" si="5"/>
        <v>-136084.67402969615</v>
      </c>
    </row>
    <row r="362" spans="1:7" x14ac:dyDescent="0.3">
      <c r="A362" s="15">
        <v>3160</v>
      </c>
      <c r="B362" s="15">
        <v>1450</v>
      </c>
      <c r="E362" s="18">
        <f>(A362-$J$15)</f>
        <v>189.57537688442198</v>
      </c>
      <c r="F362" s="18">
        <f>(B362-$J$16)</f>
        <v>-484.25879396984919</v>
      </c>
      <c r="G362" s="15">
        <f t="shared" si="5"/>
        <v>-91803.543376429821</v>
      </c>
    </row>
    <row r="363" spans="1:7" x14ac:dyDescent="0.3">
      <c r="A363" s="15">
        <v>2900</v>
      </c>
      <c r="B363" s="15">
        <v>1680</v>
      </c>
      <c r="E363" s="18">
        <f>(A363-$J$15)</f>
        <v>-70.424623115578015</v>
      </c>
      <c r="F363" s="18">
        <f>(B363-$J$16)</f>
        <v>-254.25879396984919</v>
      </c>
      <c r="G363" s="15">
        <f t="shared" si="5"/>
        <v>17906.07973914803</v>
      </c>
    </row>
    <row r="364" spans="1:7" x14ac:dyDescent="0.3">
      <c r="A364" s="15">
        <v>2930</v>
      </c>
      <c r="B364" s="15">
        <v>1460</v>
      </c>
      <c r="E364" s="18">
        <f>(A364-$J$15)</f>
        <v>-40.424623115578015</v>
      </c>
      <c r="F364" s="18">
        <f>(B364-$J$16)</f>
        <v>-474.25879396984919</v>
      </c>
      <c r="G364" s="15">
        <f t="shared" si="5"/>
        <v>19171.733005479717</v>
      </c>
    </row>
    <row r="365" spans="1:7" x14ac:dyDescent="0.3">
      <c r="A365" s="15">
        <v>3415</v>
      </c>
      <c r="B365" s="15">
        <v>2310</v>
      </c>
      <c r="E365" s="18">
        <f>(A365-$J$15)</f>
        <v>444.57537688442198</v>
      </c>
      <c r="F365" s="18">
        <f>(B365-$J$16)</f>
        <v>375.74120603015081</v>
      </c>
      <c r="G365" s="15">
        <f t="shared" si="5"/>
        <v>167045.28828186155</v>
      </c>
    </row>
    <row r="366" spans="1:7" x14ac:dyDescent="0.3">
      <c r="A366" s="15">
        <v>3725</v>
      </c>
      <c r="B366" s="15">
        <v>3500</v>
      </c>
      <c r="E366" s="18">
        <f>(A366-$J$15)</f>
        <v>754.57537688442198</v>
      </c>
      <c r="F366" s="18">
        <f>(B366-$J$16)</f>
        <v>1565.7412060301508</v>
      </c>
      <c r="G366" s="15">
        <f t="shared" si="5"/>
        <v>1181469.7606436706</v>
      </c>
    </row>
    <row r="367" spans="1:7" x14ac:dyDescent="0.3">
      <c r="A367" s="15">
        <v>3060</v>
      </c>
      <c r="B367" s="15">
        <v>2000</v>
      </c>
      <c r="E367" s="18">
        <f>(A367-$J$15)</f>
        <v>89.575376884421985</v>
      </c>
      <c r="F367" s="18">
        <f>(B367-$J$16)</f>
        <v>65.741206030150806</v>
      </c>
      <c r="G367" s="15">
        <f t="shared" si="5"/>
        <v>5888.7933069871933</v>
      </c>
    </row>
    <row r="368" spans="1:7" x14ac:dyDescent="0.3">
      <c r="A368" s="15">
        <v>3465</v>
      </c>
      <c r="B368" s="15">
        <v>2250</v>
      </c>
      <c r="E368" s="18">
        <f>(A368-$J$15)</f>
        <v>494.57537688442198</v>
      </c>
      <c r="F368" s="18">
        <f>(B368-$J$16)</f>
        <v>315.74120603015081</v>
      </c>
      <c r="G368" s="15">
        <f t="shared" si="5"/>
        <v>156157.82597030376</v>
      </c>
    </row>
    <row r="369" spans="1:7" x14ac:dyDescent="0.3">
      <c r="A369" s="15">
        <v>2605</v>
      </c>
      <c r="B369" s="15">
        <v>1120</v>
      </c>
      <c r="E369" s="18">
        <f>(A369-$J$15)</f>
        <v>-365.42462311557802</v>
      </c>
      <c r="F369" s="18">
        <f>(B369-$J$16)</f>
        <v>-814.25879396984919</v>
      </c>
      <c r="G369" s="15">
        <f t="shared" si="5"/>
        <v>297550.2129049772</v>
      </c>
    </row>
    <row r="370" spans="1:7" x14ac:dyDescent="0.3">
      <c r="A370" s="15">
        <v>2640</v>
      </c>
      <c r="B370" s="15">
        <v>1120</v>
      </c>
      <c r="E370" s="18">
        <f>(A370-$J$15)</f>
        <v>-330.42462311557802</v>
      </c>
      <c r="F370" s="18">
        <f>(B370-$J$16)</f>
        <v>-814.25879396984919</v>
      </c>
      <c r="G370" s="15">
        <f t="shared" si="5"/>
        <v>269051.15511603252</v>
      </c>
    </row>
    <row r="371" spans="1:7" x14ac:dyDescent="0.3">
      <c r="A371" s="15">
        <v>2395</v>
      </c>
      <c r="B371" s="15">
        <v>1120</v>
      </c>
      <c r="E371" s="18">
        <f>(A371-$J$15)</f>
        <v>-575.42462311557802</v>
      </c>
      <c r="F371" s="18">
        <f>(B371-$J$16)</f>
        <v>-814.25879396984919</v>
      </c>
      <c r="G371" s="15">
        <f t="shared" si="5"/>
        <v>468544.55963864556</v>
      </c>
    </row>
    <row r="372" spans="1:7" x14ac:dyDescent="0.3">
      <c r="A372" s="15">
        <v>2575</v>
      </c>
      <c r="B372" s="15">
        <v>1120</v>
      </c>
      <c r="E372" s="18">
        <f>(A372-$J$15)</f>
        <v>-395.42462311557802</v>
      </c>
      <c r="F372" s="18">
        <f>(B372-$J$16)</f>
        <v>-814.25879396984919</v>
      </c>
      <c r="G372" s="15">
        <f t="shared" si="5"/>
        <v>321977.97672407271</v>
      </c>
    </row>
    <row r="373" spans="1:7" x14ac:dyDescent="0.3">
      <c r="A373" s="15">
        <v>2525</v>
      </c>
      <c r="B373" s="15">
        <v>1350</v>
      </c>
      <c r="E373" s="18">
        <f>(A373-$J$15)</f>
        <v>-445.42462311557802</v>
      </c>
      <c r="F373" s="18">
        <f>(B373-$J$16)</f>
        <v>-584.25879396984919</v>
      </c>
      <c r="G373" s="15">
        <f t="shared" si="5"/>
        <v>260243.25310598224</v>
      </c>
    </row>
    <row r="374" spans="1:7" x14ac:dyDescent="0.3">
      <c r="A374" s="15">
        <v>2735</v>
      </c>
      <c r="B374" s="15">
        <v>1510</v>
      </c>
      <c r="E374" s="18">
        <f>(A374-$J$15)</f>
        <v>-235.42462311557802</v>
      </c>
      <c r="F374" s="18">
        <f>(B374-$J$16)</f>
        <v>-424.25879396984919</v>
      </c>
      <c r="G374" s="15">
        <f t="shared" si="5"/>
        <v>99880.966673821415</v>
      </c>
    </row>
    <row r="375" spans="1:7" x14ac:dyDescent="0.3">
      <c r="A375" s="15">
        <v>2865</v>
      </c>
      <c r="B375" s="15">
        <v>1400</v>
      </c>
      <c r="E375" s="18">
        <f>(A375-$J$15)</f>
        <v>-105.42462311557802</v>
      </c>
      <c r="F375" s="18">
        <f>(B375-$J$16)</f>
        <v>-534.25879396984919</v>
      </c>
      <c r="G375" s="15">
        <f t="shared" si="5"/>
        <v>56324.032000454594</v>
      </c>
    </row>
    <row r="376" spans="1:7" x14ac:dyDescent="0.3">
      <c r="A376" s="15">
        <v>3035</v>
      </c>
      <c r="B376" s="15">
        <v>1510</v>
      </c>
      <c r="E376" s="18">
        <f>(A376-$J$15)</f>
        <v>64.575376884421985</v>
      </c>
      <c r="F376" s="18">
        <f>(B376-$J$16)</f>
        <v>-424.25879396984919</v>
      </c>
      <c r="G376" s="15">
        <f t="shared" si="5"/>
        <v>-27396.671517133349</v>
      </c>
    </row>
    <row r="377" spans="1:7" x14ac:dyDescent="0.3">
      <c r="A377" s="15">
        <v>1980</v>
      </c>
      <c r="B377" s="15">
        <v>1050</v>
      </c>
      <c r="E377" s="18">
        <f>(A377-$J$15)</f>
        <v>-990.42462311557802</v>
      </c>
      <c r="F377" s="18">
        <f>(B377-$J$16)</f>
        <v>-884.25879396984919</v>
      </c>
      <c r="G377" s="15">
        <f t="shared" si="5"/>
        <v>875791.68275422347</v>
      </c>
    </row>
    <row r="378" spans="1:7" x14ac:dyDescent="0.3">
      <c r="A378" s="15">
        <v>2025</v>
      </c>
      <c r="B378" s="15">
        <v>910</v>
      </c>
      <c r="E378" s="18">
        <f>(A378-$J$15)</f>
        <v>-945.42462311557802</v>
      </c>
      <c r="F378" s="18">
        <f>(B378-$J$16)</f>
        <v>-1024.2587939698492</v>
      </c>
      <c r="G378" s="15">
        <f t="shared" si="5"/>
        <v>968359.48426176119</v>
      </c>
    </row>
    <row r="379" spans="1:7" x14ac:dyDescent="0.3">
      <c r="A379" s="15">
        <v>1970</v>
      </c>
      <c r="B379" s="15">
        <v>910</v>
      </c>
      <c r="E379" s="18">
        <f>(A379-$J$15)</f>
        <v>-1000.424623115578</v>
      </c>
      <c r="F379" s="18">
        <f>(B379-$J$16)</f>
        <v>-1024.2587939698492</v>
      </c>
      <c r="G379" s="15">
        <f t="shared" si="5"/>
        <v>1024693.7179301028</v>
      </c>
    </row>
    <row r="380" spans="1:7" x14ac:dyDescent="0.3">
      <c r="A380" s="15">
        <v>2125</v>
      </c>
      <c r="B380" s="15">
        <v>1050</v>
      </c>
      <c r="E380" s="18">
        <f>(A380-$J$15)</f>
        <v>-845.42462311557802</v>
      </c>
      <c r="F380" s="18">
        <f>(B380-$J$16)</f>
        <v>-884.25879396984919</v>
      </c>
      <c r="G380" s="15">
        <f t="shared" si="5"/>
        <v>747574.15762859525</v>
      </c>
    </row>
    <row r="381" spans="1:7" x14ac:dyDescent="0.3">
      <c r="A381" s="15">
        <v>2125</v>
      </c>
      <c r="B381" s="15">
        <v>980</v>
      </c>
      <c r="E381" s="18">
        <f>(A381-$J$15)</f>
        <v>-845.42462311557802</v>
      </c>
      <c r="F381" s="18">
        <f>(B381-$J$16)</f>
        <v>-954.25879396984919</v>
      </c>
      <c r="G381" s="15">
        <f t="shared" si="5"/>
        <v>806753.88124668575</v>
      </c>
    </row>
    <row r="382" spans="1:7" x14ac:dyDescent="0.3">
      <c r="A382" s="15">
        <v>2160</v>
      </c>
      <c r="B382" s="15">
        <v>1200</v>
      </c>
      <c r="E382" s="18">
        <f>(A382-$J$15)</f>
        <v>-810.42462311557802</v>
      </c>
      <c r="F382" s="18">
        <f>(B382-$J$16)</f>
        <v>-734.25879396984919</v>
      </c>
      <c r="G382" s="15">
        <f t="shared" si="5"/>
        <v>595061.40637231385</v>
      </c>
    </row>
    <row r="383" spans="1:7" x14ac:dyDescent="0.3">
      <c r="A383" s="15">
        <v>2205</v>
      </c>
      <c r="B383" s="15">
        <v>1070</v>
      </c>
      <c r="E383" s="18">
        <f>(A383-$J$15)</f>
        <v>-765.42462311557802</v>
      </c>
      <c r="F383" s="18">
        <f>(B383-$J$16)</f>
        <v>-864.25879396984919</v>
      </c>
      <c r="G383" s="15">
        <f t="shared" si="5"/>
        <v>661524.96164869575</v>
      </c>
    </row>
    <row r="384" spans="1:7" x14ac:dyDescent="0.3">
      <c r="A384" s="15">
        <v>2245</v>
      </c>
      <c r="B384" s="15">
        <v>1080</v>
      </c>
      <c r="E384" s="18">
        <f>(A384-$J$15)</f>
        <v>-725.42462311557802</v>
      </c>
      <c r="F384" s="18">
        <f>(B384-$J$16)</f>
        <v>-854.25879396984919</v>
      </c>
      <c r="G384" s="15">
        <f t="shared" si="5"/>
        <v>619700.36365874601</v>
      </c>
    </row>
    <row r="385" spans="1:7" x14ac:dyDescent="0.3">
      <c r="A385" s="15">
        <v>1965</v>
      </c>
      <c r="B385" s="15">
        <v>910</v>
      </c>
      <c r="E385" s="18">
        <f>(A385-$J$15)</f>
        <v>-1005.424623115578</v>
      </c>
      <c r="F385" s="18">
        <f>(B385-$J$16)</f>
        <v>-1024.2587939698492</v>
      </c>
      <c r="G385" s="15">
        <f t="shared" si="5"/>
        <v>1029815.0118999521</v>
      </c>
    </row>
    <row r="386" spans="1:7" x14ac:dyDescent="0.3">
      <c r="A386" s="15">
        <v>1965</v>
      </c>
      <c r="B386" s="15">
        <v>910</v>
      </c>
      <c r="E386" s="18">
        <f>(A386-$J$15)</f>
        <v>-1005.424623115578</v>
      </c>
      <c r="F386" s="18">
        <f>(B386-$J$16)</f>
        <v>-1024.2587939698492</v>
      </c>
      <c r="G386" s="15">
        <f t="shared" si="5"/>
        <v>1029815.0118999521</v>
      </c>
    </row>
    <row r="387" spans="1:7" x14ac:dyDescent="0.3">
      <c r="A387" s="15">
        <v>1995</v>
      </c>
      <c r="B387" s="15">
        <v>910</v>
      </c>
      <c r="E387" s="18">
        <f>(A387-$J$15)</f>
        <v>-975.42462311557802</v>
      </c>
      <c r="F387" s="18">
        <f>(B387-$J$16)</f>
        <v>-1024.2587939698492</v>
      </c>
      <c r="G387" s="15">
        <f t="shared" ref="G387:G399" si="6">E387*F387</f>
        <v>999087.24808085663</v>
      </c>
    </row>
    <row r="388" spans="1:7" x14ac:dyDescent="0.3">
      <c r="A388" s="15">
        <v>2945</v>
      </c>
      <c r="B388" s="15">
        <v>1810</v>
      </c>
      <c r="E388" s="18">
        <f>(A388-$J$15)</f>
        <v>-25.424623115578015</v>
      </c>
      <c r="F388" s="18">
        <f>(B388-$J$16)</f>
        <v>-124.25879396984919</v>
      </c>
      <c r="G388" s="15">
        <f t="shared" si="6"/>
        <v>3159.2330054796739</v>
      </c>
    </row>
    <row r="389" spans="1:7" x14ac:dyDescent="0.3">
      <c r="A389" s="15">
        <v>3015</v>
      </c>
      <c r="B389" s="15">
        <v>2620</v>
      </c>
      <c r="E389" s="18">
        <f>(A389-$J$15)</f>
        <v>44.575376884421985</v>
      </c>
      <c r="F389" s="18">
        <f>(B389-$J$16)</f>
        <v>685.74120603015081</v>
      </c>
      <c r="G389" s="15">
        <f t="shared" si="6"/>
        <v>30567.172703972039</v>
      </c>
    </row>
    <row r="390" spans="1:7" x14ac:dyDescent="0.3">
      <c r="A390" s="15">
        <v>2585</v>
      </c>
      <c r="B390" s="15">
        <v>1560</v>
      </c>
      <c r="E390" s="18">
        <f>(A390-$J$15)</f>
        <v>-385.42462311557802</v>
      </c>
      <c r="F390" s="18">
        <f>(B390-$J$16)</f>
        <v>-374.25879396984919</v>
      </c>
      <c r="G390" s="15">
        <f t="shared" si="6"/>
        <v>144248.5546135199</v>
      </c>
    </row>
    <row r="391" spans="1:7" x14ac:dyDescent="0.3">
      <c r="A391" s="15">
        <v>2835</v>
      </c>
      <c r="B391" s="15">
        <v>2320</v>
      </c>
      <c r="E391" s="18">
        <f>(A391-$J$15)</f>
        <v>-135.42462311557802</v>
      </c>
      <c r="F391" s="18">
        <f>(B391-$J$16)</f>
        <v>385.74120603015081</v>
      </c>
      <c r="G391" s="15">
        <f t="shared" si="6"/>
        <v>-52238.857446781702</v>
      </c>
    </row>
    <row r="392" spans="1:7" x14ac:dyDescent="0.3">
      <c r="A392" s="15">
        <v>2665</v>
      </c>
      <c r="B392" s="15">
        <v>1440</v>
      </c>
      <c r="E392" s="18">
        <f>(A392-$J$15)</f>
        <v>-305.42462311557802</v>
      </c>
      <c r="F392" s="18">
        <f>(B392-$J$16)</f>
        <v>-494.25879396984919</v>
      </c>
      <c r="G392" s="15">
        <f t="shared" si="6"/>
        <v>150958.80586980132</v>
      </c>
    </row>
    <row r="393" spans="1:7" x14ac:dyDescent="0.3">
      <c r="A393" s="15">
        <v>2370</v>
      </c>
      <c r="B393" s="15">
        <v>1350</v>
      </c>
      <c r="E393" s="18">
        <f>(A393-$J$15)</f>
        <v>-600.42462311557802</v>
      </c>
      <c r="F393" s="18">
        <f>(B393-$J$16)</f>
        <v>-584.25879396984919</v>
      </c>
      <c r="G393" s="15">
        <f t="shared" si="6"/>
        <v>350803.36617130885</v>
      </c>
    </row>
    <row r="394" spans="1:7" x14ac:dyDescent="0.3">
      <c r="A394" s="15">
        <v>2950</v>
      </c>
      <c r="B394" s="15">
        <v>1510</v>
      </c>
      <c r="E394" s="18">
        <f>(A394-$J$15)</f>
        <v>-20.424623115578015</v>
      </c>
      <c r="F394" s="18">
        <f>(B394-$J$16)</f>
        <v>-424.25879396984919</v>
      </c>
      <c r="G394" s="15">
        <f t="shared" si="6"/>
        <v>8665.3259703038329</v>
      </c>
    </row>
    <row r="395" spans="1:7" x14ac:dyDescent="0.3">
      <c r="A395" s="15">
        <v>2790</v>
      </c>
      <c r="B395" s="15">
        <v>1400</v>
      </c>
      <c r="E395" s="18">
        <f>(A395-$J$15)</f>
        <v>-180.42462311557802</v>
      </c>
      <c r="F395" s="18">
        <f>(B395-$J$16)</f>
        <v>-534.25879396984919</v>
      </c>
      <c r="G395" s="15">
        <f t="shared" si="6"/>
        <v>96393.441548193281</v>
      </c>
    </row>
    <row r="396" spans="1:7" x14ac:dyDescent="0.3">
      <c r="A396" s="15">
        <v>2130</v>
      </c>
      <c r="B396" s="15">
        <v>970</v>
      </c>
      <c r="E396" s="18">
        <f>(A396-$J$15)</f>
        <v>-840.42462311557802</v>
      </c>
      <c r="F396" s="18">
        <f>(B396-$J$16)</f>
        <v>-964.25879396984919</v>
      </c>
      <c r="G396" s="15">
        <f t="shared" si="6"/>
        <v>810386.83350799233</v>
      </c>
    </row>
    <row r="397" spans="1:7" x14ac:dyDescent="0.3">
      <c r="A397" s="15">
        <v>2295</v>
      </c>
      <c r="B397" s="15">
        <v>1350</v>
      </c>
      <c r="E397" s="18">
        <f>(A397-$J$15)</f>
        <v>-675.42462311557802</v>
      </c>
      <c r="F397" s="18">
        <f>(B397-$J$16)</f>
        <v>-584.25879396984919</v>
      </c>
      <c r="G397" s="15">
        <f t="shared" si="6"/>
        <v>394622.77571904752</v>
      </c>
    </row>
    <row r="398" spans="1:7" x14ac:dyDescent="0.3">
      <c r="A398" s="15">
        <v>2625</v>
      </c>
      <c r="B398" s="15">
        <v>1200</v>
      </c>
      <c r="E398" s="18">
        <f>(A398-$J$15)</f>
        <v>-345.42462311557802</v>
      </c>
      <c r="F398" s="18">
        <f>(B398-$J$16)</f>
        <v>-734.25879396984919</v>
      </c>
      <c r="G398" s="15">
        <f t="shared" si="6"/>
        <v>253631.06717633401</v>
      </c>
    </row>
    <row r="399" spans="1:7" x14ac:dyDescent="0.3">
      <c r="A399" s="15">
        <v>2720</v>
      </c>
      <c r="B399" s="15">
        <v>1190</v>
      </c>
      <c r="E399" s="18">
        <f>(A399-$J$15)</f>
        <v>-250.42462311557802</v>
      </c>
      <c r="F399" s="18">
        <f>(B399-$J$16)</f>
        <v>-744.25879396984919</v>
      </c>
      <c r="G399" s="15">
        <f t="shared" si="6"/>
        <v>186380.7279803541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3608-B2C3-4014-AD4D-1F6F85A1ECD6}">
  <dimension ref="A6:M14"/>
  <sheetViews>
    <sheetView zoomScale="110" zoomScaleNormal="110" workbookViewId="0">
      <selection activeCell="K21" sqref="K21"/>
    </sheetView>
  </sheetViews>
  <sheetFormatPr baseColWidth="10" defaultRowHeight="14.4" x14ac:dyDescent="0.3"/>
  <cols>
    <col min="5" max="5" width="14.77734375" customWidth="1"/>
    <col min="8" max="8" width="11.5546875" style="23"/>
  </cols>
  <sheetData>
    <row r="6" spans="1:13" ht="15" thickBot="1" x14ac:dyDescent="0.35">
      <c r="A6" t="s">
        <v>11</v>
      </c>
      <c r="B6" s="6"/>
      <c r="C6" s="6"/>
      <c r="D6" s="6"/>
      <c r="E6" s="6"/>
      <c r="F6" s="6"/>
      <c r="G6" s="6"/>
      <c r="H6" s="19"/>
    </row>
    <row r="7" spans="1:13" ht="15" thickBot="1" x14ac:dyDescent="0.35">
      <c r="A7" s="17"/>
      <c r="B7" s="17" t="s">
        <v>15</v>
      </c>
      <c r="C7" s="17" t="s">
        <v>16</v>
      </c>
      <c r="D7" s="17" t="s">
        <v>17</v>
      </c>
      <c r="E7" s="17" t="s">
        <v>18</v>
      </c>
      <c r="F7" s="17" t="s">
        <v>19</v>
      </c>
      <c r="G7" s="17" t="s">
        <v>20</v>
      </c>
      <c r="H7" s="20" t="s">
        <v>21</v>
      </c>
    </row>
    <row r="8" spans="1:13" x14ac:dyDescent="0.3">
      <c r="A8" s="5" t="s">
        <v>15</v>
      </c>
      <c r="B8" s="5">
        <v>1</v>
      </c>
      <c r="C8" s="5"/>
      <c r="D8" s="5"/>
      <c r="E8" s="5"/>
      <c r="F8" s="5"/>
      <c r="G8" s="5"/>
      <c r="H8" s="21"/>
      <c r="I8" s="7" t="s">
        <v>12</v>
      </c>
      <c r="J8" s="7"/>
      <c r="K8" s="7"/>
      <c r="L8" s="7"/>
      <c r="M8" s="9">
        <f>PEARSON(mpg__3[masa],mpg__3[desplazamiento])</f>
        <v>0.93282414684163495</v>
      </c>
    </row>
    <row r="9" spans="1:13" ht="15" thickBot="1" x14ac:dyDescent="0.35">
      <c r="A9" s="5" t="s">
        <v>16</v>
      </c>
      <c r="B9" s="5">
        <v>-0.77539628542055572</v>
      </c>
      <c r="C9" s="5">
        <v>1</v>
      </c>
      <c r="D9" s="5"/>
      <c r="E9" s="5"/>
      <c r="F9" s="5"/>
      <c r="G9" s="5"/>
      <c r="H9" s="21"/>
      <c r="I9" s="8" t="s">
        <v>13</v>
      </c>
      <c r="J9" s="8"/>
      <c r="K9" s="8"/>
      <c r="L9" s="8"/>
      <c r="M9" s="10">
        <f>PEARSON(mpg__3[masa],mpg__3[mpg])</f>
        <v>-0.83174093324433418</v>
      </c>
    </row>
    <row r="10" spans="1:13" x14ac:dyDescent="0.3">
      <c r="A10" s="5" t="s">
        <v>17</v>
      </c>
      <c r="B10" s="5">
        <v>-0.80420282480589722</v>
      </c>
      <c r="C10" s="5">
        <v>0.95072139013924417</v>
      </c>
      <c r="D10" s="5">
        <v>1</v>
      </c>
      <c r="E10" s="5"/>
      <c r="F10" s="5"/>
      <c r="G10" s="5"/>
      <c r="H10" s="21"/>
    </row>
    <row r="11" spans="1:13" x14ac:dyDescent="0.3">
      <c r="A11" s="5" t="s">
        <v>18</v>
      </c>
      <c r="B11" s="5">
        <v>-0.77842678389777642</v>
      </c>
      <c r="C11" s="5">
        <v>0.842983356918656</v>
      </c>
      <c r="D11" s="5">
        <v>0.89725700184346724</v>
      </c>
      <c r="E11" s="5">
        <v>1</v>
      </c>
      <c r="F11" s="5"/>
      <c r="G11" s="5"/>
      <c r="H11" s="21"/>
    </row>
    <row r="12" spans="1:13" x14ac:dyDescent="0.3">
      <c r="A12" s="5" t="s">
        <v>19</v>
      </c>
      <c r="B12" s="5">
        <v>-0.83174093324433418</v>
      </c>
      <c r="C12" s="5">
        <v>0.89601679545339574</v>
      </c>
      <c r="D12" s="5">
        <v>0.93282414684163495</v>
      </c>
      <c r="E12" s="5">
        <v>0.86453773757414365</v>
      </c>
      <c r="F12" s="5">
        <v>1</v>
      </c>
      <c r="G12" s="5"/>
      <c r="H12" s="21"/>
    </row>
    <row r="13" spans="1:13" x14ac:dyDescent="0.3">
      <c r="A13" s="5" t="s">
        <v>20</v>
      </c>
      <c r="B13" s="5">
        <v>0.42028891210165092</v>
      </c>
      <c r="C13" s="5">
        <v>-0.50541948905217726</v>
      </c>
      <c r="D13" s="5">
        <v>-0.54368408350093045</v>
      </c>
      <c r="E13" s="5">
        <v>-0.6891955103342372</v>
      </c>
      <c r="F13" s="5">
        <v>-0.41745731994039359</v>
      </c>
      <c r="G13" s="5">
        <v>1</v>
      </c>
      <c r="H13" s="21"/>
    </row>
    <row r="14" spans="1:13" ht="15" thickBot="1" x14ac:dyDescent="0.35">
      <c r="A14" s="16" t="s">
        <v>21</v>
      </c>
      <c r="B14" s="16">
        <v>0.57926713308330935</v>
      </c>
      <c r="C14" s="16">
        <v>-0.34874579661359467</v>
      </c>
      <c r="D14" s="16">
        <v>-0.37016416107932426</v>
      </c>
      <c r="E14" s="16">
        <v>-0.41636147709998844</v>
      </c>
      <c r="F14" s="16">
        <v>-0.30656433428328972</v>
      </c>
      <c r="G14" s="16">
        <v>0.28813695429948993</v>
      </c>
      <c r="H14" s="22">
        <v>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2 X R K U e U 5 7 J K k A A A A 9 Q A A A B I A H A B D b 2 5 m a W c v U G F j a 2 F n Z S 5 4 b W w g o h g A K K A U A A A A A A A A A A A A A A A A A A A A A A A A A A A A h Y 9 B D o I w F E S v Q r q n H 1 E j I Z + y Y A u J i Y l x 2 5 Q K j V A M L Z a 7 u f B I X k G M o u 5 c z r y Z Z O Z + v W E 6 t o 1 3 k b 1 R n U 7 I g g b E k 1 p 0 p d J V Q g Z 7 9 C O S M t x y c e K V 9 K a w N v F o V E J q a 8 8 x g H O O u i X t + g r C I F j A o c h 3 o p Y t 9 5 U 2 l m s h y a d V / m 8 R h v v X G B b S a E 0 3 q 2 k S w u x h o f S X h x N 7 0 h 8 T s 6 G x Q y + Z N H 6 W I 8 w S 4 X 2 B P Q B Q S w M E F A A C A A g A 2 X R K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0 S l E e l c R 3 m g E A A E Q I A A A T A B w A R m 9 y b X V s Y X M v U 2 V j d G l v b j E u b S C i G A A o o B Q A A A A A A A A A A A A A A A A A A A A A A A A A A A D t U s t u 2 z A Q v B v w P x D M R Q Y E w V Y f h x Q 6 F E 6 C 5 N K 0 s H O K C m F N b l w C J F f g U k Z t I / 9 e O k r h p F E / I I B 5 E T X 7 n O E w q m j I i 0 X / n X 0 Z j 8 Y j / g U B t X D t W l T C Y h y P R D q 3 w a z R J 2 T O m + K C V O f Q x + z K W C z m 5 G P 6 4 U z O z + s 7 x s C 1 R f J Q / 0 3 j + j Y G 4 h q 2 n Q Y f D X B 9 y R G 0 4 W g U i B s x L U U 5 L a f H h A a P 8 a a D W k N M 9 W m l Q v F G T v L 7 C 7 T G m Y i h k r n M x Z x s 5 z x X s 2 k u L r 0 i b f y 6 m p W f y l z 8 6 C j i I m 4 t V s d r 8 Y 0 8 / p z k P b c z m W p g h T v Q x K I N 5 G h j 0 l U m u k t Y p f T v B y z i N Y J O 9 L J e j F z c P + N f r V 0 o s B C 4 i q F 7 2 X h p W h I K 3 M q k 3 s d + y w C e H y i 4 f v H l t k X O / r t G v t / L R P L G x 8 8 f i 0 P u Y y 7 2 M q n x F v S B G m W s 8 T o c C v 8 N a + T W w g 6 c S c 9 C b + N p P F h L 3 D x 0 G H Y w M B R 4 A A W F F g O o 5 K G B o K f G k U Y 7 M I + e h E x 4 T I i I + D v 2 L M i t A r 6 C H y f j k f H D s r 6 0 7 d l B F 5 G V E 3 l y 7 8 m 9 7 9 S 9 H 0 7 u P b n 3 n b j 3 D 1 B L A Q I t A B Q A A g A I A N l 0 S l H l O e y S p A A A A P U A A A A S A A A A A A A A A A A A A A A A A A A A A A B D b 2 5 m a W c v U G F j a 2 F n Z S 5 4 b W x Q S w E C L Q A U A A I A C A D Z d E p R D 8 r p q 6 Q A A A D p A A A A E w A A A A A A A A A A A A A A A A D w A A A A W 0 N v b n R l b n R f V H l w Z X N d L n h t b F B L A Q I t A B Q A A g A I A N l 0 S l E e l c R 3 m g E A A E Q I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c A A A A A A A A a h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B U M D Q 6 M j Y 6 M j Y u O T Y z O D g 0 O F o i I C 8 + P E V u d H J 5 I F R 5 c G U 9 I k Z p b G x D b 2 x 1 b W 5 U e X B l c y I g V m F s d W U 9 I n N B d 0 1 E Q X d N R E F 3 T U d C Z z 0 9 I i A v P j x F b n R y e S B U e X B l P S J G a W x s Q 2 9 s d W 1 u T m F t Z X M i I F Z h b H V l P S J z W y Z x d W 9 0 O 0 N v b H V t b j E m c X V v d D s s J n F 1 b 3 Q 7 b X B n J n F 1 b 3 Q 7 L C Z x d W 9 0 O 2 5 y b 1 9 j a W x p b m R y b 3 M m c X V v d D s s J n F 1 b 3 Q 7 Z G V z c G x h e m F t a W V u d G 8 m c X V v d D s s J n F 1 b 3 Q 7 Y 2 F i Y W x s b 3 N f Z n V l c n p h J n F 1 b 3 Q 7 L C Z x d W 9 0 O 2 1 h c 2 E m c X V v d D s s J n F 1 b 3 Q 7 Y W N l b G V y Y W N p b 2 4 m c X V v d D s s J n F 1 b 3 Q 7 Y W 5 v X 2 1 v Z G V s b y Z x d W 9 0 O y w m c X V v d D t v c m l n Z W 4 m c X V v d D s s J n F 1 b 3 Q 7 b m 9 t Y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Z y 9 U a X B v I G N h b W J p Y W R v L n s s M H 0 m c X V v d D s s J n F 1 b 3 Q 7 U 2 V j d G l v b j E v b X B n L 1 R p c G 8 g Y 2 F t Y m l h Z G 8 u e 2 1 w Z y w x f S Z x d W 9 0 O y w m c X V v d D t T Z W N 0 a W 9 u M S 9 t c G c v V G l w b y B j Y W 1 i a W F k b y 5 7 b n J v X 2 N p b G l u Z H J v c y w y f S Z x d W 9 0 O y w m c X V v d D t T Z W N 0 a W 9 u M S 9 t c G c v V G l w b y B j Y W 1 i a W F k b y 5 7 Z G V z c G x h e m F t a W V u d G 8 s M 3 0 m c X V v d D s s J n F 1 b 3 Q 7 U 2 V j d G l v b j E v b X B n L 1 R p c G 8 g Y 2 F t Y m l h Z G 8 u e 2 N h Y m F s b G 9 z X 2 Z 1 Z X J 6 Y S w 0 f S Z x d W 9 0 O y w m c X V v d D t T Z W N 0 a W 9 u M S 9 t c G c v V G l w b y B j Y W 1 i a W F k b y 5 7 b W F z Y S w 1 f S Z x d W 9 0 O y w m c X V v d D t T Z W N 0 a W 9 u M S 9 t c G c v V G l w b y B j Y W 1 i a W F k b y 5 7 Y W N l b G V y Y W N p b 2 4 s N n 0 m c X V v d D s s J n F 1 b 3 Q 7 U 2 V j d G l v b j E v b X B n L 1 R p c G 8 g Y 2 F t Y m l h Z G 8 u e 2 F u b 1 9 t b 2 R l b G 8 s N 3 0 m c X V v d D s s J n F 1 b 3 Q 7 U 2 V j d G l v b j E v b X B n L 1 R p c G 8 g Y 2 F t Y m l h Z G 8 u e 2 9 y a W d l b i w 4 f S Z x d W 9 0 O y w m c X V v d D t T Z W N 0 a W 9 u M S 9 t c G c v V G l w b y B j Y W 1 i a W F k b y 5 7 b m 9 t Y n J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c G c v V G l w b y B j Y W 1 i a W F k b y 5 7 L D B 9 J n F 1 b 3 Q 7 L C Z x d W 9 0 O 1 N l Y 3 R p b 2 4 x L 2 1 w Z y 9 U a X B v I G N h b W J p Y W R v L n t t c G c s M X 0 m c X V v d D s s J n F 1 b 3 Q 7 U 2 V j d G l v b j E v b X B n L 1 R p c G 8 g Y 2 F t Y m l h Z G 8 u e 2 5 y b 1 9 j a W x p b m R y b 3 M s M n 0 m c X V v d D s s J n F 1 b 3 Q 7 U 2 V j d G l v b j E v b X B n L 1 R p c G 8 g Y 2 F t Y m l h Z G 8 u e 2 R l c 3 B s Y X p h b W l l b n R v L D N 9 J n F 1 b 3 Q 7 L C Z x d W 9 0 O 1 N l Y 3 R p b 2 4 x L 2 1 w Z y 9 U a X B v I G N h b W J p Y W R v L n t j Y W J h b G x v c 1 9 m d W V y e m E s N H 0 m c X V v d D s s J n F 1 b 3 Q 7 U 2 V j d G l v b j E v b X B n L 1 R p c G 8 g Y 2 F t Y m l h Z G 8 u e 2 1 h c 2 E s N X 0 m c X V v d D s s J n F 1 b 3 Q 7 U 2 V j d G l v b j E v b X B n L 1 R p c G 8 g Y 2 F t Y m l h Z G 8 u e 2 F j Z W x l c m F j a W 9 u L D Z 9 J n F 1 b 3 Q 7 L C Z x d W 9 0 O 1 N l Y 3 R p b 2 4 x L 2 1 w Z y 9 U a X B v I G N h b W J p Y W R v L n t h b m 9 f b W 9 k Z W x v L D d 9 J n F 1 b 3 Q 7 L C Z x d W 9 0 O 1 N l Y 3 R p b 2 4 x L 2 1 w Z y 9 U a X B v I G N h b W J p Y W R v L n t v c m l n Z W 4 s O H 0 m c X V v d D s s J n F 1 b 3 Q 7 U 2 V j d G l v b j E v b X B n L 1 R p c G 8 g Y 2 F t Y m l h Z G 8 u e 2 5 v b W J y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B n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w L T E w V D A 0 O j Q 2 O j I x L j k 4 M T k 0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1 w Z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c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n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w Z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B U M T g 6 M z g 6 N T E u O D E y N T A y N l o i I C 8 + P E V u d H J 5 I F R 5 c G U 9 I k Z p b G x D b 2 x 1 b W 5 U e X B l c y I g V m F s d W U 9 I n N B d 0 1 E Q X d N R E F 3 T U d C Z z 0 9 I i A v P j x F b n R y e S B U e X B l P S J G a W x s Q 2 9 s d W 1 u T m F t Z X M i I F Z h b H V l P S J z W y Z x d W 9 0 O 0 N v b H V t b j E m c X V v d D s s J n F 1 b 3 Q 7 b X B n J n F 1 b 3 Q 7 L C Z x d W 9 0 O 2 5 y b 1 9 j a W x p b m R y b 3 M m c X V v d D s s J n F 1 b 3 Q 7 Z G V z c G x h e m F t a W V u d G 8 m c X V v d D s s J n F 1 b 3 Q 7 Y 2 F i Y W x s b 3 N f Z n V l c n p h J n F 1 b 3 Q 7 L C Z x d W 9 0 O 2 1 h c 2 E m c X V v d D s s J n F 1 b 3 Q 7 Y W N l b G V y Y W N p b 2 4 m c X V v d D s s J n F 1 b 3 Q 7 Y W 5 v X 2 1 v Z G V s b y Z x d W 9 0 O y w m c X V v d D t v c m l n Z W 4 m c X V v d D s s J n F 1 b 3 Q 7 b m 9 t Y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Z y A o M y k v V G l w b y B j Y W 1 i a W F k b y 5 7 L D B 9 J n F 1 b 3 Q 7 L C Z x d W 9 0 O 1 N l Y 3 R p b 2 4 x L 2 1 w Z y A o M y k v V G l w b y B j Y W 1 i a W F k b y 5 7 b X B n L D F 9 J n F 1 b 3 Q 7 L C Z x d W 9 0 O 1 N l Y 3 R p b 2 4 x L 2 1 w Z y A o M y k v V G l w b y B j Y W 1 i a W F k b y 5 7 b n J v X 2 N p b G l u Z H J v c y w y f S Z x d W 9 0 O y w m c X V v d D t T Z W N 0 a W 9 u M S 9 t c G c g K D M p L 1 R p c G 8 g Y 2 F t Y m l h Z G 8 u e 2 R l c 3 B s Y X p h b W l l b n R v L D N 9 J n F 1 b 3 Q 7 L C Z x d W 9 0 O 1 N l Y 3 R p b 2 4 x L 2 1 w Z y A o M y k v V G l w b y B j Y W 1 i a W F k b y 5 7 Y 2 F i Y W x s b 3 N f Z n V l c n p h L D R 9 J n F 1 b 3 Q 7 L C Z x d W 9 0 O 1 N l Y 3 R p b 2 4 x L 2 1 w Z y A o M y k v V G l w b y B j Y W 1 i a W F k b y 5 7 b W F z Y S w 1 f S Z x d W 9 0 O y w m c X V v d D t T Z W N 0 a W 9 u M S 9 t c G c g K D M p L 1 R p c G 8 g Y 2 F t Y m l h Z G 8 u e 2 F j Z W x l c m F j a W 9 u L D Z 9 J n F 1 b 3 Q 7 L C Z x d W 9 0 O 1 N l Y 3 R p b 2 4 x L 2 1 w Z y A o M y k v V G l w b y B j Y W 1 i a W F k b y 5 7 Y W 5 v X 2 1 v Z G V s b y w 3 f S Z x d W 9 0 O y w m c X V v d D t T Z W N 0 a W 9 u M S 9 t c G c g K D M p L 1 R p c G 8 g Y 2 F t Y m l h Z G 8 u e 2 9 y a W d l b i w 4 f S Z x d W 9 0 O y w m c X V v d D t T Z W N 0 a W 9 u M S 9 t c G c g K D M p L 1 R p c G 8 g Y 2 F t Y m l h Z G 8 u e 2 5 v b W J y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X B n I C g z K S 9 U a X B v I G N h b W J p Y W R v L n s s M H 0 m c X V v d D s s J n F 1 b 3 Q 7 U 2 V j d G l v b j E v b X B n I C g z K S 9 U a X B v I G N h b W J p Y W R v L n t t c G c s M X 0 m c X V v d D s s J n F 1 b 3 Q 7 U 2 V j d G l v b j E v b X B n I C g z K S 9 U a X B v I G N h b W J p Y W R v L n t u c m 9 f Y 2 l s a W 5 k c m 9 z L D J 9 J n F 1 b 3 Q 7 L C Z x d W 9 0 O 1 N l Y 3 R p b 2 4 x L 2 1 w Z y A o M y k v V G l w b y B j Y W 1 i a W F k b y 5 7 Z G V z c G x h e m F t a W V u d G 8 s M 3 0 m c X V v d D s s J n F 1 b 3 Q 7 U 2 V j d G l v b j E v b X B n I C g z K S 9 U a X B v I G N h b W J p Y W R v L n t j Y W J h b G x v c 1 9 m d W V y e m E s N H 0 m c X V v d D s s J n F 1 b 3 Q 7 U 2 V j d G l v b j E v b X B n I C g z K S 9 U a X B v I G N h b W J p Y W R v L n t t Y X N h L D V 9 J n F 1 b 3 Q 7 L C Z x d W 9 0 O 1 N l Y 3 R p b 2 4 x L 2 1 w Z y A o M y k v V G l w b y B j Y W 1 i a W F k b y 5 7 Y W N l b G V y Y W N p b 2 4 s N n 0 m c X V v d D s s J n F 1 b 3 Q 7 U 2 V j d G l v b j E v b X B n I C g z K S 9 U a X B v I G N h b W J p Y W R v L n t h b m 9 f b W 9 k Z W x v L D d 9 J n F 1 b 3 Q 7 L C Z x d W 9 0 O 1 N l Y 3 R p b 2 4 x L 2 1 w Z y A o M y k v V G l w b y B j Y W 1 i a W F k b y 5 7 b 3 J p Z 2 V u L D h 9 J n F 1 b 3 Q 7 L C Z x d W 9 0 O 1 N l Y 3 R p b 2 4 x L 2 1 w Z y A o M y k v V G l w b y B j Y W 1 i a W F k b y 5 7 b m 9 t Y n J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c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B n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w Z y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Z J j R B d + H k 6 B 7 i n a u r e 3 Y Q A A A A A C A A A A A A A Q Z g A A A A E A A C A A A A B N M 3 u 0 B O 3 K t 8 U f B 9 4 I X m C o R k j r Y 1 g e + d c 5 P C + z F a N / Y w A A A A A O g A A A A A I A A C A A A A C h z L q J l M 7 / 7 2 X H H N x E E k Z x p 6 s j v E w e h F o p j / i o T r 7 P s l A A A A C Y 7 U Y / D 2 w e z O / i H Y W H r L 2 C L L 7 v n G / J r O p Z R S f m L 7 2 C K I T V e 2 + b 4 N 9 Z X v 7 N z d g t f I c w I G 9 J 7 u l l 2 o o + 2 F b H F A 0 A l U t z N T 2 0 / T N I a e F 7 Z v I I c k A A A A C 0 o N A v n K Q n Q C j b e V V 2 t x V q 3 H E o l D K S x 0 n v p v Q m m W 0 l U r + 9 n 5 f + + 6 p F S K k + 7 k 5 n v h 8 u N W 3 6 b 9 W e h M B a x i n r p F g T < / D a t a M a s h u p > 
</file>

<file path=customXml/itemProps1.xml><?xml version="1.0" encoding="utf-8"?>
<ds:datastoreItem xmlns:ds="http://schemas.openxmlformats.org/officeDocument/2006/customXml" ds:itemID="{57F85D3D-4993-40C2-8701-769ADC181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mpg</vt:lpstr>
      <vt:lpstr>covarianza</vt:lpstr>
      <vt:lpstr>coef. corr. pearson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Molina</dc:creator>
  <cp:lastModifiedBy>Leonardo Molina</cp:lastModifiedBy>
  <dcterms:created xsi:type="dcterms:W3CDTF">2020-10-10T04:25:04Z</dcterms:created>
  <dcterms:modified xsi:type="dcterms:W3CDTF">2020-10-11T02:53:15Z</dcterms:modified>
</cp:coreProperties>
</file>