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45F19F66-3974-42CF-8654-634B24694E7C}" xr6:coauthVersionLast="47" xr6:coauthVersionMax="47" xr10:uidLastSave="{00000000-0000-0000-0000-000000000000}"/>
  <bookViews>
    <workbookView xWindow="-120" yWindow="-120" windowWidth="24240" windowHeight="13140" activeTab="2"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<sst xmlns="http://schemas.openxmlformats.org/spreadsheetml/2006/main" count="781" uniqueCount="443">
  <si>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</si>
  <si>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</si>
  <si>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</si>
  <si>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</si>
  <si>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</si>
  <si>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</si>
  <si>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</si>
  <si>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</si>
  <si>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</si>
  <si>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</si>
  <si>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</si>
  <si>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</si>
  <si>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</si>
  <si>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</si>
  <si>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</si>
  <si>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</si>
  <si>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</si>
  <si>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</si>
  <si>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</si>
  <si>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</si>
  <si>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</si>
  <si>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</si>
  <si>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</si>
  <si>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</si>
  <si>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</si>
  <si>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</si>
  <si>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</si>
  <si>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</si>
  <si>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</si>
  <si>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</si>
  <si>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</si>
  <si>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</si>
  <si>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</si>
  <si>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</si>
  <si>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</si>
  <si>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</si>
  <si>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</si>
  <si>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</si>
  <si>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</si>
  <si>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</si>
  <si>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</si>
  <si>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</si>
  <si>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</si>
  <si>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</si>
  <si>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</si>
  <si>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</si>
  <si>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</si>
  <si>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</si>
  <si>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</si>
  <si>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</si>
  <si>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</si>
  <si>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</si>
  <si>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</si>
  <si>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</si>
  <si>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</si>
  <si>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</si>
  <si>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</si>
  <si>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</si>
  <si>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</si>
  <si>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</si>
  <si>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</si>
  <si>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</si>
  <si>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</si>
  <si>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</si>
  <si>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</si>
  <si>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</si>
  <si>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</si>
  <si>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</si>
  <si>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</si>
  <si>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</si>
  <si>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</si>
  <si>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</si>
  <si>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</si>
  <si>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</si>
  <si>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</si>
  <si>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</si>
  <si>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</si>
  <si>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</si>
  <si>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</si>
  <si>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</si>
  <si>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</si>
  <si>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</si>
  <si>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</si>
  <si>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</si>
  <si>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</si>
  <si>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</si>
  <si>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</si>
  <si>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</si>
  <si>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</si>
  <si>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</si>
  <si>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</si>
  <si>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</si>
  <si>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</si>
  <si>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</si>
  <si>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</si>
  <si>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</si>
  <si>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</si>
  <si>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</si>
  <si>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</si>
  <si>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</si>
  <si>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</si>
  <si>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</si>
  <si>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</si>
  <si>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</si>
  <si>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</si>
  <si>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</si>
  <si>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</si>
  <si>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</si>
  <si>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</si>
  <si>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</si>
  <si>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</si>
  <si>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</si>
  <si>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</si>
  <si>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</si>
  <si>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</si>
  <si>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</si>
  <si>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</si>
  <si>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</si>
  <si>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</si>
  <si>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</si>
  <si>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</si>
  <si>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</si>
  <si>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</si>
  <si>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</si>
  <si>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</si>
  <si>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</si>
  <si>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</si>
  <si>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</si>
  <si>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</si>
  <si>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</si>
  <si>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</si>
  <si>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</si>
  <si>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</si>
  <si>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</si>
  <si>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</si>
  <si>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</si>
  <si>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</si>
  <si>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</si>
  <si>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</si>
  <si>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</si>
  <si>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</si>
  <si>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</si>
  <si>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</si>
  <si>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</si>
  <si>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</si>
  <si>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</si>
  <si>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</si>
  <si>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</si>
  <si>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</si>
  <si>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</si>
  <si>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</si>
  <si>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</si>
  <si>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</si>
  <si>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</si>
  <si>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</si>
  <si>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</si>
  <si>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</si>
  <si>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</si>
  <si>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</si>
  <si>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</si>
  <si>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</si>
  <si>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</si>
  <si>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</si>
  <si>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</si>
  <si>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</si>
  <si>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</si>
  <si>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</si>
  <si>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</si>
  <si>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</si>
  <si>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</si>
  <si>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</si>
  <si>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</si>
  <si>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</si>
  <si>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</si>
  <si>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</si>
  <si>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</si>
  <si>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</si>
  <si>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</si>
  <si>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</si>
  <si>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</si>
  <si>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</si>
  <si>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</si>
  <si>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</si>
  <si>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</si>
  <si>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</si>
  <si>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</si>
  <si>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</si>
  <si>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</si>
  <si>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</si>
  <si>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</si>
  <si>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</si>
  <si>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</si>
  <si>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</si>
  <si>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</si>
  <si>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</si>
  <si>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</si>
  <si>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</si>
  <si>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</si>
  <si>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</si>
  <si>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</si>
  <si>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</si>
  <si>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</si>
  <si>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</si>
  <si>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</si>
  <si>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</si>
  <si>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</si>
  <si>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</si>
  <si>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</si>
  <si>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</si>
  <si>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</si>
  <si>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</si>
  <si>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</si>
  <si>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</si>
  <si>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</si>
  <si>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</si>
  <si>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</si>
  <si>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</si>
  <si>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</si>
  <si>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</si>
  <si>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</si>
  <si>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</si>
  <si>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</si>
  <si>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</si>
  <si>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</si>
  <si>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</si>
  <si>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</si>
  <si>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</si>
  <si>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</si>
  <si>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</si>
  <si>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</si>
  <si>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</si>
  <si>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</si>
  <si>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</si>
  <si>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</si>
  <si>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</si>
  <si>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</si>
  <si>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</si>
  <si>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</si>
  <si>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</si>
  <si>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</si>
  <si>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</si>
  <si>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</si>
  <si>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</si>
  <si>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</si>
  <si>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</si>
  <si>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</si>
  <si>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</si>
  <si>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</si>
  <si>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</si>
  <si>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</si>
  <si>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</si>
  <si>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</si>
  <si>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</si>
  <si>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</si>
  <si>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</si>
  <si>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</si>
  <si>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</si>
  <si>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</si>
  <si>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</si>
  <si>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</si>
  <si>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</si>
  <si>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</si>
  <si>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</si>
  <si>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</si>
  <si>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</si>
  <si>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</si>
  <si>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</si>
  <si>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</si>
  <si>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</si>
  <si>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</si>
  <si>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</si>
  <si>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</si>
  <si>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</si>
  <si>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</si>
  <si>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</si>
  <si>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</si>
  <si>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</si>
  <si>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</si>
  <si>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</si>
  <si>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</si>
  <si>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</si>
  <si>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</si>
  <si>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</si>
  <si>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</si>
  <si>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</si>
  <si>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</si>
  <si>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</si>
  <si>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</si>
  <si>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</si>
  <si>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</si>
  <si>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</si>
  <si>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</si>
  <si>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</si>
  <si>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</si>
  <si>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</si>
  <si>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</si>
  <si>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</si>
  <si>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</si>
  <si>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</si>
  <si>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</si>
  <si>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</si>
  <si>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</si>
  <si>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</si>
  <si>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</si>
  <si>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</si>
  <si>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</si>
  <si>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</si>
  <si>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</si>
  <si>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</si>
  <si>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</si>
  <si>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</si>
  <si>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</si>
  <si>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</si>
  <si>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</si>
  <si>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</si>
  <si>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</si>
  <si>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</si>
  <si>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</si>
  <si>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</si>
  <si>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</si>
  <si>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</si>
  <si>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</si>
  <si>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</si>
  <si>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</si>
  <si>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</si>
  <si>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</si>
  <si>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</si>
  <si>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</si>
  <si>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</si>
  <si>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</si>
  <si>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</si>
  <si>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</si>
  <si>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</si>
  <si>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</si>
  <si>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</si>
  <si>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</si>
  <si>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</si>
  <si>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</si>
  <si>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</si>
  <si>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</si>
  <si>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</si>
  <si>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</si>
  <si>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</si>
  <si>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</si>
  <si>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</si>
  <si>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</si>
  <si>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</si>
  <si>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</si>
  <si>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</si>
  <si>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</si>
  <si>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</si>
  <si>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</si>
  <si>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</si>
  <si>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</si>
  <si>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</si>
  <si>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</si>
  <si>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</si>
  <si>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</si>
  <si>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</si>
  <si>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</si>
  <si>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</si>
  <si>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</si>
  <si>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</si>
  <si>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</si>
  <si>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</si>
  <si>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</si>
  <si>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</si>
  <si>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</si>
  <si>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</si>
  <si>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</si>
  <si>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</si>
  <si>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</si>
  <si>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</si>
  <si>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</si>
  <si>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</si>
  <si>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</si>
  <si>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</si>
  <si>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</si>
  <si>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</si>
  <si>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</si>
  <si>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</si>
  <si>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</si>
  <si>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</si>
  <si>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</si>
  <si>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</si>
  <si>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</si>
  <si>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</si>
  <si>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</si>
  <si>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</si>
  <si>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</si>
  <si>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</si>
  <si>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</si>
  <si>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</si>
  <si>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</si>
  <si>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</si>
  <si>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</si>
  <si>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</si>
  <si>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</si>
  <si>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</si>
  <si>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</si>
  <si>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Debería ser bool. Suele ser census cero. Se comporta diferente sobre HasDetections dependiendo de si es Census 1 o 0</t>
  </si>
  <si>
    <t>Convertir NaN a valor random, por ejemplo -1</t>
  </si>
  <si>
    <t>Debería ser bool. Hay más cantidad de 1 en Has detection cuando el census es cero</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</si>
  <si>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</si>
  <si>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</si>
  <si>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</si>
  <si>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</si>
  <si>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</si>
  <si>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</si>
  <si>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</si>
  <si>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</si>
  <si>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</si>
  <si>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</si>
  <si>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</si>
  <si>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</si>
  <si>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</si>
  <si>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</si>
  <si>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</si>
  <si>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</si>
  <si>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</si>
  <si>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</si>
  <si>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</si>
  <si>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</si>
  <si>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</si>
  <si>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Convertir NaN a un valor random -1</t>
  </si>
  <si>
    <t>Es identificador, convertir a Categórica, FreqEncoding</t>
  </si>
  <si>
    <t>NaN=-1</t>
  </si>
  <si>
    <t>Poner valor random a NaN. Se comportan de forma parecida respecto al target.</t>
  </si>
  <si>
    <t>Es identificador, convertir a Categórica, FreqEncoding, NaN pasar a valor random</t>
  </si>
  <si>
    <t>Es categórica, pasar valor a categórico con OHE</t>
  </si>
  <si>
    <t>Poner valor random a NaN. La mayoría son ceros, solo hay 206 True de 469950 False
Fijarnos si significan algo las diferencias en el target</t>
  </si>
  <si>
    <t>La mayoría son ceros, solo hay 14 True de 499986False</t>
  </si>
  <si>
    <t xml:space="preserve">Se comportan de forma diferencial. Hay NaN Poner valor random a NaN. </t>
  </si>
  <si>
    <t>Parece que hay un outlier 6357062.00. No entiendo muy bien que es este valor. Tiene NaN, quizá se podría hacer categoría otros para incluirlo.
Reviar las diferencias respeto al target</t>
  </si>
  <si>
    <t>Numérica, convertir NaN a un valor random
Revisar las diferencias respecto al target</t>
  </si>
  <si>
    <t>No creo que el numero de recargas de la batería aporte mucha información sobre la infección de malware. Sin embargio puede contener información de la cantidad de uso del pc. Entiendo que es una variable que tiene sentido que sea numérica, indicando el número de veces, por lo que el modelo cortará por donde lo crea conveniente.</t>
  </si>
  <si>
    <t>Hay solo 7 valores 1(True), los demás son cero y NaN. Quizás conviene convertir los NaN a un valor random p.e. -1. Revisar diferencias en el target</t>
  </si>
  <si>
    <t>es bool. Comportamiento similar para el target. Variable muy equitativamente distribuida</t>
  </si>
  <si>
    <t>Debería ser bool. Predomina el 0. Distribución bastante equiparable del target</t>
  </si>
  <si>
    <t>Se correlaciona -0.88 con SxSPassiveMode, se podría considerar eliminar aunque mejor no, porque no es tan alto. Los valores se concentran en 7 y 0. Los demas se podrían agrupar. El valor de 35 es claramente un outlier. Si vale la pena en var categoricas agrupar las que son minoritarias.</t>
  </si>
  <si>
    <t>Tiene demasiados valores únicos como para ser analizado con gráfico de barras. Habrá que analizarlo aparte.  Engine, App y AvSig se refieren a lo mismo.</t>
  </si>
  <si>
    <t>Eliminar columnas</t>
  </si>
  <si>
    <t>NúmericasID a categóricas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</si>
</sst>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xf numFmtId="10" fontId="5" fillId="4" borderId="1" xfId="1" applyNumberFormat="1" applyFont="1" applyFill="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zoomScale="85" zoomScaleNormal="85" workbookViewId="0">
      <pane ySplit="1" topLeftCell="A2" activePane="bottomLeft" state="frozen"/>
      <selection pane="bottomLeft" activeCell="F4" sqref="F4"/>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348</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7" t="s">
        <v>349</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7" t="s">
        <v>349</v>
      </c>
      <c r="H3" s="8" t="s">
        <v>347</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355</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350</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7" t="s">
        <v>349</v>
      </c>
      <c r="H6" s="7" t="s">
        <v>351</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45">
      <c r="A7" s="7" t="s">
        <v>221</v>
      </c>
      <c r="B7" s="7" t="s">
        <v>95</v>
      </c>
      <c r="C7" s="10" t="s">
        <v>15</v>
      </c>
      <c r="D7" s="7">
        <v>500000</v>
      </c>
      <c r="E7" s="7">
        <v>0</v>
      </c>
      <c r="F7" s="14">
        <f t="shared" si="0"/>
        <v>0</v>
      </c>
      <c r="G7" s="17" t="s">
        <v>349</v>
      </c>
      <c r="H7" s="8" t="s">
        <v>440</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7" t="s">
        <v>349</v>
      </c>
      <c r="H8" s="7" t="s">
        <v>379</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305</v>
      </c>
      <c r="B9" s="7" t="s">
        <v>96</v>
      </c>
      <c r="C9" s="10"/>
      <c r="D9" s="7">
        <v>498168</v>
      </c>
      <c r="E9" s="7">
        <v>1832</v>
      </c>
      <c r="F9" s="14">
        <f t="shared" si="0"/>
        <v>3.6640000000000002E-3</v>
      </c>
      <c r="G9" s="14" t="s">
        <v>380</v>
      </c>
      <c r="H9" s="7" t="s">
        <v>439</v>
      </c>
      <c r="I9" s="7" t="e">
        <f>VLOOKUP(C9,OBJECT!A:C,3,FALSE)</f>
        <v>#N/A</v>
      </c>
      <c r="J9" s="7" t="e">
        <f>VLOOKUP(C9,OBJECT!$A$2:$E$31,4,0)</f>
        <v>#N/A</v>
      </c>
      <c r="K9" s="15" t="e">
        <f>VLOOKUP(C9,OBJECT!$A$2:$E$31,5,0)</f>
        <v>#N/A</v>
      </c>
      <c r="L9" s="16" t="e">
        <f>VLOOKUP(C9,STATS!$A$2:$I$55,3,0)</f>
        <v>#N/A</v>
      </c>
      <c r="M9" s="16" t="e">
        <f>VLOOKUP(C9,STATS!$A$1:$I$55,4,0)</f>
        <v>#N/A</v>
      </c>
      <c r="N9" s="16" t="e">
        <f>VLOOKUP(C9,STATS!$A$1:$I$55,5,0)</f>
        <v>#N/A</v>
      </c>
      <c r="O9" s="16" t="e">
        <f>VLOOKUP(C9,STATS!$A$1:$I$55,6,0)</f>
        <v>#N/A</v>
      </c>
      <c r="P9" s="16" t="e">
        <f>VLOOKUP(C9,STATS!$A$1:$I$55,7,0)</f>
        <v>#N/A</v>
      </c>
      <c r="Q9" s="16" t="e">
        <f>VLOOKUP(C9,STATS!$A$1:$I$55,8,0)</f>
        <v>#N/A</v>
      </c>
      <c r="R9" s="16" t="e">
        <f>VLOOKUP(C9,STATS!$A$1:$I$55,9,0)</f>
        <v>#N/A</v>
      </c>
      <c r="S9" s="7" t="str">
        <f t="shared" si="1"/>
        <v xml:space="preserve">- &lt;b&gt;: &lt;/b&gt;RTP state: Realtime protection state (Enabled or Disabled).  </v>
      </c>
    </row>
    <row r="10" spans="1:19" ht="150">
      <c r="A10" s="7" t="s">
        <v>306</v>
      </c>
      <c r="B10" s="7" t="s">
        <v>94</v>
      </c>
      <c r="C10" s="10" t="s">
        <v>18</v>
      </c>
      <c r="D10" s="7">
        <v>500000</v>
      </c>
      <c r="E10" s="7">
        <v>0</v>
      </c>
      <c r="F10" s="14">
        <f t="shared" si="0"/>
        <v>0</v>
      </c>
      <c r="G10" s="14" t="s">
        <v>381</v>
      </c>
      <c r="H10" s="7" t="s">
        <v>385</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7" t="s">
        <v>349</v>
      </c>
      <c r="H11" s="7" t="s">
        <v>343</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383</v>
      </c>
      <c r="H12" s="7" t="s">
        <v>382</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308</v>
      </c>
      <c r="B13" s="7" t="s">
        <v>96</v>
      </c>
      <c r="C13" s="10" t="s">
        <v>21</v>
      </c>
      <c r="D13" s="7">
        <v>498062</v>
      </c>
      <c r="E13" s="7">
        <v>1938</v>
      </c>
      <c r="F13" s="14">
        <f t="shared" si="0"/>
        <v>3.8760000000000001E-3</v>
      </c>
      <c r="G13" s="14" t="s">
        <v>384</v>
      </c>
      <c r="H13" s="7" t="s">
        <v>386</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307</v>
      </c>
      <c r="B14" s="7" t="s">
        <v>96</v>
      </c>
      <c r="C14" s="10" t="s">
        <v>22</v>
      </c>
      <c r="D14" s="7">
        <v>498062</v>
      </c>
      <c r="E14" s="7">
        <v>1938</v>
      </c>
      <c r="F14" s="14">
        <f t="shared" si="0"/>
        <v>3.8760000000000001E-3</v>
      </c>
      <c r="G14" s="14" t="s">
        <v>384</v>
      </c>
      <c r="H14" s="7" t="s">
        <v>387</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388</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7" t="s">
        <v>349</v>
      </c>
      <c r="H16" s="7" t="s">
        <v>393</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7" t="s">
        <v>390</v>
      </c>
      <c r="H17" s="7" t="s">
        <v>393</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384</v>
      </c>
      <c r="H18" s="7" t="s">
        <v>391</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392</v>
      </c>
      <c r="H19" s="7" t="s">
        <v>389</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15.75">
      <c r="A20" s="7" t="s">
        <v>231</v>
      </c>
      <c r="B20" s="7" t="s">
        <v>94</v>
      </c>
      <c r="C20" s="10" t="s">
        <v>28</v>
      </c>
      <c r="D20" s="7">
        <v>500000</v>
      </c>
      <c r="E20" s="7">
        <v>0</v>
      </c>
      <c r="F20" s="14">
        <f t="shared" si="0"/>
        <v>0</v>
      </c>
      <c r="G20" s="17" t="s">
        <v>349</v>
      </c>
      <c r="H20" s="7" t="s">
        <v>394</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356</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357</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358</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377</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t="s">
        <v>408</v>
      </c>
      <c r="H25" s="7" t="s">
        <v>429</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353</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352</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359</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t="s">
        <v>426</v>
      </c>
      <c r="H29" s="7" t="s">
        <v>432</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7" t="s">
        <v>349</v>
      </c>
      <c r="H30" s="7" t="s">
        <v>431</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7" t="s">
        <v>349</v>
      </c>
      <c r="H31" s="7" t="s">
        <v>343</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45">
      <c r="A32" s="7" t="s">
        <v>242</v>
      </c>
      <c r="B32" s="7" t="s">
        <v>96</v>
      </c>
      <c r="C32" s="10" t="s">
        <v>40</v>
      </c>
      <c r="D32" s="7">
        <v>470152</v>
      </c>
      <c r="E32" s="7">
        <v>29848</v>
      </c>
      <c r="F32" s="14">
        <f t="shared" si="0"/>
        <v>5.9695999999999999E-2</v>
      </c>
      <c r="G32" s="17" t="s">
        <v>349</v>
      </c>
      <c r="H32" s="7" t="s">
        <v>430</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0">
      <c r="A33" s="7" t="s">
        <v>309</v>
      </c>
      <c r="B33" s="7" t="s">
        <v>96</v>
      </c>
      <c r="C33" s="10" t="s">
        <v>41</v>
      </c>
      <c r="D33" s="7">
        <v>496791</v>
      </c>
      <c r="E33" s="7">
        <v>3209</v>
      </c>
      <c r="F33" s="14">
        <f t="shared" si="0"/>
        <v>6.4180000000000001E-3</v>
      </c>
      <c r="G33" s="14" t="s">
        <v>410</v>
      </c>
      <c r="H33" s="7" t="s">
        <v>428</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354</v>
      </c>
      <c r="H34" s="8" t="s">
        <v>360</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t="s">
        <v>426</v>
      </c>
      <c r="H35" s="7" t="s">
        <v>427</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60">
      <c r="A36" s="7" t="s">
        <v>245</v>
      </c>
      <c r="B36" s="7" t="s">
        <v>96</v>
      </c>
      <c r="C36" s="10" t="s">
        <v>44</v>
      </c>
      <c r="D36" s="7">
        <v>499377</v>
      </c>
      <c r="E36" s="7">
        <v>623</v>
      </c>
      <c r="F36" s="14">
        <f t="shared" si="0"/>
        <v>1.2459999999999999E-3</v>
      </c>
      <c r="G36" s="14"/>
      <c r="H36" s="7" t="s">
        <v>433</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361</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362</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15.75">
      <c r="A39" s="7" t="s">
        <v>223</v>
      </c>
      <c r="B39" s="7" t="s">
        <v>96</v>
      </c>
      <c r="C39" s="10" t="s">
        <v>47</v>
      </c>
      <c r="D39" s="7">
        <v>494619</v>
      </c>
      <c r="E39" s="7">
        <v>5381</v>
      </c>
      <c r="F39" s="14">
        <f t="shared" si="0"/>
        <v>1.0762000000000001E-2</v>
      </c>
      <c r="G39" s="14" t="s">
        <v>410</v>
      </c>
      <c r="H39" s="7" t="s">
        <v>425</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t="s">
        <v>410</v>
      </c>
      <c r="H40" s="7" t="s">
        <v>425</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45">
      <c r="A41" s="7" t="s">
        <v>248</v>
      </c>
      <c r="B41" s="7" t="s">
        <v>96</v>
      </c>
      <c r="C41" s="10" t="s">
        <v>49</v>
      </c>
      <c r="D41" s="7">
        <v>497653</v>
      </c>
      <c r="E41" s="7">
        <v>2347</v>
      </c>
      <c r="F41" s="14">
        <f t="shared" si="0"/>
        <v>4.6940000000000003E-3</v>
      </c>
      <c r="G41" s="14" t="s">
        <v>424</v>
      </c>
      <c r="H41" s="7" t="s">
        <v>434</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0">
      <c r="A42" s="7" t="s">
        <v>223</v>
      </c>
      <c r="B42" s="7" t="s">
        <v>96</v>
      </c>
      <c r="C42" s="10" t="s">
        <v>50</v>
      </c>
      <c r="D42" s="7">
        <v>497653</v>
      </c>
      <c r="E42" s="7">
        <v>2347</v>
      </c>
      <c r="F42" s="14">
        <f t="shared" si="0"/>
        <v>4.6940000000000003E-3</v>
      </c>
      <c r="G42" s="14" t="s">
        <v>423</v>
      </c>
      <c r="H42" s="7" t="s">
        <v>422</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t="s">
        <v>421</v>
      </c>
      <c r="H43" s="7" t="s">
        <v>420</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7" t="s">
        <v>349</v>
      </c>
      <c r="H44" s="7" t="s">
        <v>343</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0">
      <c r="A45" s="7" t="s">
        <v>215</v>
      </c>
      <c r="B45" s="7" t="s">
        <v>96</v>
      </c>
      <c r="C45" s="10" t="s">
        <v>53</v>
      </c>
      <c r="D45" s="7">
        <v>497024</v>
      </c>
      <c r="E45" s="7">
        <v>2976</v>
      </c>
      <c r="F45" s="14">
        <f t="shared" si="0"/>
        <v>5.9519999999999998E-3</v>
      </c>
      <c r="G45" s="14"/>
      <c r="H45" s="7" t="s">
        <v>419</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363</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0">
      <c r="A47" s="7" t="s">
        <v>217</v>
      </c>
      <c r="B47" s="7" t="s">
        <v>96</v>
      </c>
      <c r="C47" s="10" t="s">
        <v>55</v>
      </c>
      <c r="D47" s="7">
        <v>497024</v>
      </c>
      <c r="E47" s="7">
        <v>2976</v>
      </c>
      <c r="F47" s="14">
        <f t="shared" si="0"/>
        <v>5.9519999999999998E-3</v>
      </c>
      <c r="G47" s="14" t="s">
        <v>418</v>
      </c>
      <c r="H47" s="7" t="s">
        <v>417</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H48" s="7" t="s">
        <v>416</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45">
      <c r="A49" s="7" t="s">
        <v>251</v>
      </c>
      <c r="B49" s="7" t="s">
        <v>96</v>
      </c>
      <c r="C49" s="10" t="s">
        <v>57</v>
      </c>
      <c r="D49" s="7">
        <v>495444</v>
      </c>
      <c r="E49" s="7">
        <v>4556</v>
      </c>
      <c r="F49" s="14">
        <f t="shared" si="0"/>
        <v>9.1120000000000003E-3</v>
      </c>
      <c r="G49" s="14" t="s">
        <v>414</v>
      </c>
      <c r="H49" s="7" t="s">
        <v>415</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364</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0">
      <c r="A51" s="7" t="s">
        <v>253</v>
      </c>
      <c r="B51" s="7" t="s">
        <v>96</v>
      </c>
      <c r="C51" s="10" t="s">
        <v>59</v>
      </c>
      <c r="D51" s="7">
        <v>497346</v>
      </c>
      <c r="E51" s="7">
        <v>2654</v>
      </c>
      <c r="F51" s="14">
        <f t="shared" si="0"/>
        <v>5.3080000000000002E-3</v>
      </c>
      <c r="G51" s="14" t="s">
        <v>413</v>
      </c>
      <c r="H51" s="7" t="s">
        <v>412</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0">
      <c r="A52" s="7" t="s">
        <v>254</v>
      </c>
      <c r="B52" s="7" t="s">
        <v>96</v>
      </c>
      <c r="C52" s="10" t="s">
        <v>60</v>
      </c>
      <c r="D52" s="7">
        <v>497350</v>
      </c>
      <c r="E52" s="7">
        <v>2650</v>
      </c>
      <c r="F52" s="14">
        <f t="shared" si="0"/>
        <v>5.3E-3</v>
      </c>
      <c r="G52" s="14"/>
      <c r="H52" s="7" t="s">
        <v>412</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0">
      <c r="A53" s="7" t="s">
        <v>255</v>
      </c>
      <c r="B53" s="7" t="s">
        <v>96</v>
      </c>
      <c r="C53" s="10" t="s">
        <v>61</v>
      </c>
      <c r="D53" s="7">
        <v>497350</v>
      </c>
      <c r="E53" s="7">
        <v>2650</v>
      </c>
      <c r="F53" s="14">
        <f t="shared" si="0"/>
        <v>5.3E-3</v>
      </c>
      <c r="G53" s="14"/>
      <c r="H53" s="7" t="s">
        <v>412</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365</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366</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90">
      <c r="A56" s="7" t="s">
        <v>223</v>
      </c>
      <c r="B56" s="7" t="s">
        <v>96</v>
      </c>
      <c r="C56" s="10" t="s">
        <v>64</v>
      </c>
      <c r="D56" s="7">
        <v>484962</v>
      </c>
      <c r="E56" s="7">
        <v>15038</v>
      </c>
      <c r="F56" s="14">
        <f t="shared" si="0"/>
        <v>3.0075999999999999E-2</v>
      </c>
      <c r="G56" s="14"/>
      <c r="H56" s="7" t="s">
        <v>435</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352</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367</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368</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7" t="s">
        <v>349</v>
      </c>
      <c r="H60" s="7" t="s">
        <v>378</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45">
      <c r="A61" s="7" t="s">
        <v>260</v>
      </c>
      <c r="B61" s="7" t="s">
        <v>94</v>
      </c>
      <c r="C61" s="10" t="s">
        <v>69</v>
      </c>
      <c r="D61" s="7">
        <v>500000</v>
      </c>
      <c r="E61" s="7">
        <v>0</v>
      </c>
      <c r="F61" s="14">
        <f t="shared" si="0"/>
        <v>0</v>
      </c>
      <c r="G61" s="14" t="s">
        <v>410</v>
      </c>
      <c r="H61" s="7" t="s">
        <v>411</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369</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370</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371</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7" t="s">
        <v>349</v>
      </c>
      <c r="H65" s="7" t="s">
        <v>376</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0">
      <c r="A66" s="7" t="s">
        <v>223</v>
      </c>
      <c r="B66" s="7" t="s">
        <v>94</v>
      </c>
      <c r="C66" s="10" t="s">
        <v>74</v>
      </c>
      <c r="D66" s="7">
        <v>500000</v>
      </c>
      <c r="E66" s="7">
        <v>0</v>
      </c>
      <c r="F66" s="14">
        <f t="shared" si="0"/>
        <v>0</v>
      </c>
      <c r="G66" s="14" t="s">
        <v>408</v>
      </c>
      <c r="H66" s="7" t="s">
        <v>409</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372</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H68" s="7" t="s">
        <v>407</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373</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45">
      <c r="A70" s="7" t="s">
        <v>267</v>
      </c>
      <c r="B70" s="7" t="s">
        <v>95</v>
      </c>
      <c r="C70" s="10" t="s">
        <v>78</v>
      </c>
      <c r="D70" s="7">
        <v>500000</v>
      </c>
      <c r="E70" s="7">
        <v>0</v>
      </c>
      <c r="F70" s="14">
        <f t="shared" si="2"/>
        <v>0</v>
      </c>
      <c r="G70" s="14"/>
      <c r="H70" s="8" t="s">
        <v>374</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310</v>
      </c>
      <c r="B71" s="7" t="s">
        <v>96</v>
      </c>
      <c r="C71" s="10" t="s">
        <v>79</v>
      </c>
      <c r="D71" s="7">
        <v>84775</v>
      </c>
      <c r="E71" s="7">
        <v>415225</v>
      </c>
      <c r="F71" s="14">
        <f t="shared" si="2"/>
        <v>0.83045000000000002</v>
      </c>
      <c r="G71" s="17" t="s">
        <v>349</v>
      </c>
      <c r="H71" s="7" t="s">
        <v>344</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45">
      <c r="A72" s="7" t="s">
        <v>268</v>
      </c>
      <c r="B72" s="7" t="s">
        <v>96</v>
      </c>
      <c r="C72" s="10" t="s">
        <v>80</v>
      </c>
      <c r="D72" s="7">
        <v>491067</v>
      </c>
      <c r="E72" s="7">
        <v>8933</v>
      </c>
      <c r="F72" s="14">
        <f t="shared" si="2"/>
        <v>1.7866E-2</v>
      </c>
      <c r="G72" s="17" t="s">
        <v>349</v>
      </c>
      <c r="H72" s="7" t="s">
        <v>436</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375</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45">
      <c r="A74" s="7" t="s">
        <v>223</v>
      </c>
      <c r="B74" s="7" t="s">
        <v>96</v>
      </c>
      <c r="C74" s="10" t="s">
        <v>82</v>
      </c>
      <c r="D74" s="7">
        <v>181896</v>
      </c>
      <c r="E74" s="7">
        <v>318104</v>
      </c>
      <c r="F74" s="14">
        <f t="shared" si="2"/>
        <v>0.636208</v>
      </c>
      <c r="G74" s="14" t="s">
        <v>406</v>
      </c>
      <c r="H74" s="7" t="s">
        <v>405</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0">
      <c r="A75" s="7" t="s">
        <v>223</v>
      </c>
      <c r="B75" s="7" t="s">
        <v>96</v>
      </c>
      <c r="C75" s="10" t="s">
        <v>83</v>
      </c>
      <c r="D75" s="7">
        <v>489651</v>
      </c>
      <c r="E75" s="7">
        <v>10349</v>
      </c>
      <c r="F75" s="14">
        <f t="shared" si="2"/>
        <v>2.0698000000000001E-2</v>
      </c>
      <c r="G75" s="14" t="s">
        <v>403</v>
      </c>
      <c r="H75" s="7" t="s">
        <v>404</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0">
      <c r="A76" s="7" t="s">
        <v>223</v>
      </c>
      <c r="B76" s="7" t="s">
        <v>96</v>
      </c>
      <c r="C76" s="10" t="s">
        <v>84</v>
      </c>
      <c r="D76" s="7">
        <v>490939</v>
      </c>
      <c r="E76" s="7">
        <v>9061</v>
      </c>
      <c r="F76" s="14">
        <f t="shared" si="2"/>
        <v>1.8121999999999999E-2</v>
      </c>
      <c r="G76" s="14" t="s">
        <v>403</v>
      </c>
      <c r="H76" s="7" t="s">
        <v>404</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H77" s="7" t="s">
        <v>437</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45">
      <c r="A78" s="7" t="s">
        <v>275</v>
      </c>
      <c r="B78" s="7" t="s">
        <v>96</v>
      </c>
      <c r="C78" s="10" t="s">
        <v>86</v>
      </c>
      <c r="D78" s="7">
        <v>182334</v>
      </c>
      <c r="E78" s="7">
        <v>317666</v>
      </c>
      <c r="F78" s="14">
        <f t="shared" si="2"/>
        <v>0.63533200000000001</v>
      </c>
      <c r="G78" s="17" t="s">
        <v>349</v>
      </c>
      <c r="H78" s="7" t="s">
        <v>346</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0">
      <c r="A79" s="7" t="s">
        <v>270</v>
      </c>
      <c r="B79" s="7" t="s">
        <v>96</v>
      </c>
      <c r="C79" s="10" t="s">
        <v>87</v>
      </c>
      <c r="D79" s="7">
        <v>499099</v>
      </c>
      <c r="E79" s="7">
        <v>901</v>
      </c>
      <c r="F79" s="14">
        <f t="shared" si="2"/>
        <v>1.802E-3</v>
      </c>
      <c r="G79" s="14" t="s">
        <v>401</v>
      </c>
      <c r="H79" s="7" t="s">
        <v>402</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H80" s="7" t="s">
        <v>400</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H81" s="7" t="s">
        <v>438</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45">
      <c r="A82" s="7" t="s">
        <v>273</v>
      </c>
      <c r="B82" s="7" t="s">
        <v>96</v>
      </c>
      <c r="C82" s="10" t="s">
        <v>90</v>
      </c>
      <c r="D82" s="7">
        <v>495960</v>
      </c>
      <c r="E82" s="7">
        <v>4040</v>
      </c>
      <c r="F82" s="14">
        <f t="shared" si="2"/>
        <v>8.0800000000000004E-3</v>
      </c>
      <c r="G82" s="14" t="s">
        <v>397</v>
      </c>
      <c r="H82" s="7" t="s">
        <v>399</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45">
      <c r="A83" s="7" t="s">
        <v>274</v>
      </c>
      <c r="B83" s="7" t="s">
        <v>96</v>
      </c>
      <c r="C83" s="10" t="s">
        <v>91</v>
      </c>
      <c r="D83" s="7">
        <v>483050</v>
      </c>
      <c r="E83" s="7">
        <v>16950</v>
      </c>
      <c r="F83" s="14">
        <f t="shared" si="2"/>
        <v>3.39E-2</v>
      </c>
      <c r="G83" s="14" t="s">
        <v>397</v>
      </c>
      <c r="H83" s="7" t="s">
        <v>398</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0">
      <c r="A84" s="7" t="s">
        <v>311</v>
      </c>
      <c r="B84" s="7" t="s">
        <v>96</v>
      </c>
      <c r="C84" s="10" t="s">
        <v>92</v>
      </c>
      <c r="D84" s="7">
        <v>483050</v>
      </c>
      <c r="E84" s="7">
        <v>16950</v>
      </c>
      <c r="F84" s="14">
        <f t="shared" si="2"/>
        <v>3.39E-2</v>
      </c>
      <c r="G84" s="14" t="s">
        <v>395</v>
      </c>
      <c r="H84" s="7" t="s">
        <v>396</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345</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tabSelected="1" topLeftCell="A7" workbookViewId="0">
      <selection activeCell="C13" sqref="C13"/>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s="5" t="s">
        <v>287</v>
      </c>
    </row>
    <row r="8" spans="1:3">
      <c r="C8" s="5" t="s">
        <v>441</v>
      </c>
    </row>
    <row r="9" spans="1:3">
      <c r="A9" t="s">
        <v>288</v>
      </c>
      <c r="B9" t="s">
        <v>289</v>
      </c>
      <c r="C9" s="5" t="s">
        <v>442</v>
      </c>
    </row>
    <row r="10" spans="1:3">
      <c r="C10" s="5" t="s">
        <v>290</v>
      </c>
    </row>
    <row r="11" spans="1:3">
      <c r="C11" s="5" t="s">
        <v>291</v>
      </c>
    </row>
    <row r="12" spans="1:3">
      <c r="C12" s="5" t="s">
        <v>292</v>
      </c>
    </row>
    <row r="13" spans="1:3">
      <c r="C13" t="s">
        <v>293</v>
      </c>
    </row>
    <row r="15" spans="1:3">
      <c r="A15" t="s">
        <v>294</v>
      </c>
      <c r="B15" t="s">
        <v>295</v>
      </c>
      <c r="C15" t="s">
        <v>296</v>
      </c>
    </row>
    <row r="17" spans="2:3">
      <c r="B17" t="s">
        <v>297</v>
      </c>
      <c r="C17" t="s">
        <v>298</v>
      </c>
    </row>
    <row r="19" spans="2:3">
      <c r="B19" t="s">
        <v>299</v>
      </c>
      <c r="C19" t="s">
        <v>300</v>
      </c>
    </row>
    <row r="20" spans="2:3">
      <c r="C20" t="s">
        <v>301</v>
      </c>
    </row>
    <row r="21" spans="2:3">
      <c r="C21" t="s">
        <v>302</v>
      </c>
    </row>
    <row r="22" spans="2:3">
      <c r="C22" t="s">
        <v>303</v>
      </c>
    </row>
    <row r="23" spans="2:3">
      <c r="C23" t="s">
        <v>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312</v>
      </c>
      <c r="D1" s="1" t="s">
        <v>313</v>
      </c>
      <c r="E1" s="1" t="s">
        <v>314</v>
      </c>
    </row>
    <row r="2" spans="1:5">
      <c r="A2" s="3" t="s">
        <v>11</v>
      </c>
      <c r="B2" s="3">
        <v>500000</v>
      </c>
      <c r="C2" s="3">
        <v>500000</v>
      </c>
      <c r="D2" s="3" t="s">
        <v>315</v>
      </c>
      <c r="E2" s="3">
        <v>1</v>
      </c>
    </row>
    <row r="3" spans="1:5">
      <c r="A3" s="3" t="s">
        <v>12</v>
      </c>
      <c r="B3" s="3">
        <v>500000</v>
      </c>
      <c r="C3" s="3">
        <v>3</v>
      </c>
      <c r="D3" s="3" t="s">
        <v>316</v>
      </c>
      <c r="E3" s="3">
        <v>494604</v>
      </c>
    </row>
    <row r="4" spans="1:5">
      <c r="A4" s="3" t="s">
        <v>13</v>
      </c>
      <c r="B4" s="3">
        <v>500000</v>
      </c>
      <c r="C4" s="3">
        <v>53</v>
      </c>
      <c r="D4" s="3" t="s">
        <v>317</v>
      </c>
      <c r="E4" s="3">
        <v>216491</v>
      </c>
    </row>
    <row r="5" spans="1:5">
      <c r="A5" s="3" t="s">
        <v>14</v>
      </c>
      <c r="B5" s="3">
        <v>500000</v>
      </c>
      <c r="C5" s="3">
        <v>95</v>
      </c>
      <c r="D5" s="3" t="s">
        <v>318</v>
      </c>
      <c r="E5" s="3">
        <v>288809</v>
      </c>
    </row>
    <row r="6" spans="1:5">
      <c r="A6" s="3" t="s">
        <v>15</v>
      </c>
      <c r="B6" s="3">
        <v>500000</v>
      </c>
      <c r="C6" s="3">
        <v>6455</v>
      </c>
      <c r="D6" s="3" t="s">
        <v>319</v>
      </c>
      <c r="E6" s="3">
        <v>5771</v>
      </c>
    </row>
    <row r="7" spans="1:5">
      <c r="A7" s="3" t="s">
        <v>29</v>
      </c>
      <c r="B7" s="3">
        <v>500000</v>
      </c>
      <c r="C7" s="3">
        <v>4</v>
      </c>
      <c r="D7" s="3" t="s">
        <v>320</v>
      </c>
      <c r="E7" s="3">
        <v>483048</v>
      </c>
    </row>
    <row r="8" spans="1:5">
      <c r="A8" s="3" t="s">
        <v>30</v>
      </c>
      <c r="B8" s="3">
        <v>500000</v>
      </c>
      <c r="C8" s="3">
        <v>3</v>
      </c>
      <c r="D8" s="3" t="s">
        <v>321</v>
      </c>
      <c r="E8" s="3">
        <v>454423</v>
      </c>
    </row>
    <row r="9" spans="1:5">
      <c r="A9" s="3" t="s">
        <v>31</v>
      </c>
      <c r="B9" s="3">
        <v>500000</v>
      </c>
      <c r="C9" s="3">
        <v>21</v>
      </c>
      <c r="D9" s="3" t="s">
        <v>322</v>
      </c>
      <c r="E9" s="3">
        <v>483830</v>
      </c>
    </row>
    <row r="10" spans="1:5">
      <c r="A10" s="3" t="s">
        <v>34</v>
      </c>
      <c r="B10" s="3">
        <v>500000</v>
      </c>
      <c r="C10" s="3">
        <v>9</v>
      </c>
      <c r="D10" s="3" t="s">
        <v>323</v>
      </c>
      <c r="E10" s="3">
        <v>220779</v>
      </c>
    </row>
    <row r="11" spans="1:5">
      <c r="A11" s="3" t="s">
        <v>35</v>
      </c>
      <c r="B11" s="3">
        <v>499999</v>
      </c>
      <c r="C11" s="3">
        <v>453</v>
      </c>
      <c r="D11" s="3" t="s">
        <v>324</v>
      </c>
      <c r="E11" s="3">
        <v>206436</v>
      </c>
    </row>
    <row r="12" spans="1:5">
      <c r="A12" s="3" t="s">
        <v>36</v>
      </c>
      <c r="B12" s="3">
        <v>500000</v>
      </c>
      <c r="C12" s="3">
        <v>8</v>
      </c>
      <c r="D12" s="3" t="s">
        <v>325</v>
      </c>
      <c r="E12" s="3">
        <v>308567</v>
      </c>
    </row>
    <row r="13" spans="1:5">
      <c r="A13" s="3" t="s">
        <v>39</v>
      </c>
      <c r="B13" s="3">
        <v>126</v>
      </c>
      <c r="C13" s="3">
        <v>1</v>
      </c>
      <c r="D13" s="3" t="s">
        <v>326</v>
      </c>
      <c r="E13" s="3">
        <v>126</v>
      </c>
    </row>
    <row r="14" spans="1:5">
      <c r="A14" s="3" t="s">
        <v>42</v>
      </c>
      <c r="B14" s="3">
        <v>321404</v>
      </c>
      <c r="C14" s="3">
        <v>12</v>
      </c>
      <c r="D14" s="3" t="s">
        <v>327</v>
      </c>
      <c r="E14" s="3">
        <v>241594</v>
      </c>
    </row>
    <row r="15" spans="1:5">
      <c r="A15" s="3" t="s">
        <v>45</v>
      </c>
      <c r="B15" s="3">
        <v>500000</v>
      </c>
      <c r="C15" s="3">
        <v>12</v>
      </c>
      <c r="D15" s="3" t="s">
        <v>328</v>
      </c>
      <c r="E15" s="3">
        <v>320948</v>
      </c>
    </row>
    <row r="16" spans="1:5">
      <c r="A16" s="3" t="s">
        <v>46</v>
      </c>
      <c r="B16" s="3">
        <v>500000</v>
      </c>
      <c r="C16" s="3">
        <v>3</v>
      </c>
      <c r="D16" s="3" t="s">
        <v>329</v>
      </c>
      <c r="E16" s="3">
        <v>499183</v>
      </c>
    </row>
    <row r="17" spans="1:5">
      <c r="A17" s="3" t="s">
        <v>52</v>
      </c>
      <c r="B17" s="3">
        <v>2082</v>
      </c>
      <c r="C17" s="3">
        <v>3</v>
      </c>
      <c r="D17" s="3" t="s">
        <v>330</v>
      </c>
      <c r="E17" s="3">
        <v>1196</v>
      </c>
    </row>
    <row r="18" spans="1:5">
      <c r="A18" s="3" t="s">
        <v>54</v>
      </c>
      <c r="B18" s="3">
        <v>499291</v>
      </c>
      <c r="C18" s="3">
        <v>4</v>
      </c>
      <c r="D18" s="3" t="s">
        <v>331</v>
      </c>
      <c r="E18" s="3">
        <v>325429</v>
      </c>
    </row>
    <row r="19" spans="1:5">
      <c r="A19" s="3" t="s">
        <v>58</v>
      </c>
      <c r="B19" s="3">
        <v>499963</v>
      </c>
      <c r="C19" s="3">
        <v>34</v>
      </c>
      <c r="D19" s="3" t="s">
        <v>328</v>
      </c>
      <c r="E19" s="3">
        <v>294232</v>
      </c>
    </row>
    <row r="20" spans="1:5">
      <c r="A20" s="3" t="s">
        <v>62</v>
      </c>
      <c r="B20" s="3">
        <v>499998</v>
      </c>
      <c r="C20" s="3">
        <v>9</v>
      </c>
      <c r="D20" s="3" t="s">
        <v>332</v>
      </c>
      <c r="E20" s="3">
        <v>346378</v>
      </c>
    </row>
    <row r="21" spans="1:5">
      <c r="A21" s="3" t="s">
        <v>63</v>
      </c>
      <c r="B21" s="3">
        <v>144397</v>
      </c>
      <c r="C21" s="3">
        <v>28</v>
      </c>
      <c r="D21" s="3" t="s">
        <v>333</v>
      </c>
      <c r="E21" s="3">
        <v>113500</v>
      </c>
    </row>
    <row r="22" spans="1:5">
      <c r="A22" s="3" t="s">
        <v>65</v>
      </c>
      <c r="B22" s="3">
        <v>500000</v>
      </c>
      <c r="C22" s="3">
        <v>305</v>
      </c>
      <c r="D22" s="3" t="s">
        <v>334</v>
      </c>
      <c r="E22" s="3">
        <v>79975</v>
      </c>
    </row>
    <row r="23" spans="1:5">
      <c r="A23" s="3" t="s">
        <v>66</v>
      </c>
      <c r="B23" s="3">
        <v>500000</v>
      </c>
      <c r="C23" s="3">
        <v>3</v>
      </c>
      <c r="D23" s="3" t="s">
        <v>335</v>
      </c>
      <c r="E23" s="3">
        <v>454435</v>
      </c>
    </row>
    <row r="24" spans="1:5">
      <c r="A24" s="3" t="s">
        <v>67</v>
      </c>
      <c r="B24" s="3">
        <v>500000</v>
      </c>
      <c r="C24" s="3">
        <v>15</v>
      </c>
      <c r="D24" s="3" t="s">
        <v>336</v>
      </c>
      <c r="E24" s="3">
        <v>226001</v>
      </c>
    </row>
    <row r="25" spans="1:5">
      <c r="A25" s="3" t="s">
        <v>70</v>
      </c>
      <c r="B25" s="3">
        <v>500000</v>
      </c>
      <c r="C25" s="3">
        <v>22</v>
      </c>
      <c r="D25" s="3" t="s">
        <v>337</v>
      </c>
      <c r="E25" s="3">
        <v>194469</v>
      </c>
    </row>
    <row r="26" spans="1:5">
      <c r="A26" s="3" t="s">
        <v>71</v>
      </c>
      <c r="B26" s="3">
        <v>500000</v>
      </c>
      <c r="C26" s="3">
        <v>21</v>
      </c>
      <c r="D26" s="3" t="s">
        <v>338</v>
      </c>
      <c r="E26" s="3">
        <v>194464</v>
      </c>
    </row>
    <row r="27" spans="1:5">
      <c r="A27" s="3" t="s">
        <v>72</v>
      </c>
      <c r="B27" s="3">
        <v>500000</v>
      </c>
      <c r="C27" s="3">
        <v>9</v>
      </c>
      <c r="D27" s="3" t="s">
        <v>339</v>
      </c>
      <c r="E27" s="3">
        <v>146780</v>
      </c>
    </row>
    <row r="28" spans="1:5">
      <c r="A28" s="3" t="s">
        <v>75</v>
      </c>
      <c r="B28" s="3">
        <v>500000</v>
      </c>
      <c r="C28" s="3">
        <v>6</v>
      </c>
      <c r="D28" s="3" t="s">
        <v>340</v>
      </c>
      <c r="E28" s="3">
        <v>222482</v>
      </c>
    </row>
    <row r="29" spans="1:5">
      <c r="A29" s="3" t="s">
        <v>77</v>
      </c>
      <c r="B29" s="3">
        <v>500000</v>
      </c>
      <c r="C29" s="3">
        <v>4</v>
      </c>
      <c r="D29" s="3" t="s">
        <v>341</v>
      </c>
      <c r="E29" s="3">
        <v>441402</v>
      </c>
    </row>
    <row r="30" spans="1:5">
      <c r="A30" s="3" t="s">
        <v>78</v>
      </c>
      <c r="B30" s="3">
        <v>500000</v>
      </c>
      <c r="C30" s="3">
        <v>6</v>
      </c>
      <c r="D30" s="3" t="s">
        <v>342</v>
      </c>
      <c r="E30" s="3">
        <v>264932</v>
      </c>
    </row>
    <row r="31" spans="1:5">
      <c r="A31" s="3" t="s">
        <v>81</v>
      </c>
      <c r="B31" s="3">
        <v>500000</v>
      </c>
      <c r="C31" s="3">
        <v>8</v>
      </c>
      <c r="D31" s="3" t="s">
        <v>342</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2024-06-06T20:22:46Z</dcterms:modified>
</cp:coreProperties>
</file>