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F80ADC67-D98C-49E6-AFFA-8BE5340F9216}" xr6:coauthVersionLast="45" xr6:coauthVersionMax="45" xr10:uidLastSave="{00000000-0000-0000-0000-000000000000}"/>
  <bookViews>
    <workbookView xWindow="-120" yWindow="-120" windowWidth="20730" windowHeight="11160" xr2:uid="{53084BA0-7886-0F49-BD44-F72FD331C1EA}"/>
  </bookViews>
  <sheets>
    <sheet name="Cotizac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 l="1"/>
  <c r="E9" i="1" s="1"/>
  <c r="F9" i="1" s="1"/>
  <c r="E10" i="1" l="1"/>
  <c r="F10" i="1" s="1"/>
  <c r="E17" i="1"/>
  <c r="F17" i="1" s="1"/>
  <c r="E21" i="1"/>
  <c r="F21" i="1" s="1"/>
  <c r="E18" i="1"/>
  <c r="F18" i="1" s="1"/>
  <c r="E14" i="1"/>
  <c r="F14" i="1" s="1"/>
  <c r="E20" i="1"/>
  <c r="F20" i="1" s="1"/>
  <c r="I2" i="1"/>
  <c r="E12" i="1"/>
  <c r="G12" i="1" s="1"/>
  <c r="E11" i="1"/>
  <c r="F11" i="1" s="1"/>
  <c r="E15" i="1"/>
  <c r="G15" i="1" s="1"/>
  <c r="E13" i="1"/>
  <c r="F13" i="1" s="1"/>
  <c r="E22" i="1"/>
  <c r="G22" i="1" s="1"/>
  <c r="E16" i="1"/>
  <c r="G16" i="1" s="1"/>
  <c r="E19" i="1"/>
  <c r="F19" i="1" s="1"/>
  <c r="G9" i="1"/>
  <c r="G14" i="1"/>
  <c r="I15" i="1" l="1"/>
  <c r="J15" i="1" s="1"/>
  <c r="K15" i="1" s="1"/>
  <c r="L15" i="1" s="1"/>
  <c r="H20" i="1"/>
  <c r="H17" i="1"/>
  <c r="H13" i="1"/>
  <c r="H14" i="1"/>
  <c r="I14" i="1" s="1"/>
  <c r="J14" i="1" s="1"/>
  <c r="K14" i="1" s="1"/>
  <c r="L14" i="1" s="1"/>
  <c r="H9" i="1"/>
  <c r="I9" i="1" s="1"/>
  <c r="J9" i="1" s="1"/>
  <c r="K9" i="1" s="1"/>
  <c r="L9" i="1" s="1"/>
  <c r="G17" i="1"/>
  <c r="G11" i="1"/>
  <c r="G13" i="1"/>
  <c r="G21" i="1"/>
  <c r="G18" i="1"/>
  <c r="G10" i="1"/>
  <c r="H10" i="1" s="1"/>
  <c r="I10" i="1" s="1"/>
  <c r="F15" i="1"/>
  <c r="H15" i="1" s="1"/>
  <c r="F16" i="1"/>
  <c r="H16" i="1" s="1"/>
  <c r="I16" i="1" s="1"/>
  <c r="J16" i="1" s="1"/>
  <c r="K16" i="1" s="1"/>
  <c r="L16" i="1" s="1"/>
  <c r="G20" i="1"/>
  <c r="G19" i="1"/>
  <c r="F12" i="1"/>
  <c r="H12" i="1" s="1"/>
  <c r="I12" i="1" s="1"/>
  <c r="J12" i="1" s="1"/>
  <c r="K12" i="1" s="1"/>
  <c r="L12" i="1" s="1"/>
  <c r="F22" i="1"/>
  <c r="H22" i="1" s="1"/>
  <c r="I22" i="1" s="1"/>
  <c r="J22" i="1" s="1"/>
  <c r="K22" i="1" s="1"/>
  <c r="L22" i="1" s="1"/>
  <c r="K10" i="1" l="1"/>
  <c r="L10" i="1" s="1"/>
  <c r="J10" i="1"/>
  <c r="I21" i="1"/>
  <c r="J21" i="1" s="1"/>
  <c r="K21" i="1" s="1"/>
  <c r="L21" i="1" s="1"/>
  <c r="H19" i="1"/>
  <c r="I19" i="1" s="1"/>
  <c r="J19" i="1" s="1"/>
  <c r="K19" i="1" s="1"/>
  <c r="L19" i="1" s="1"/>
  <c r="I20" i="1"/>
  <c r="J20" i="1" s="1"/>
  <c r="K20" i="1" s="1"/>
  <c r="L20" i="1" s="1"/>
  <c r="I18" i="1"/>
  <c r="J18" i="1" s="1"/>
  <c r="K18" i="1" s="1"/>
  <c r="L18" i="1" s="1"/>
  <c r="I13" i="1"/>
  <c r="J13" i="1" s="1"/>
  <c r="K13" i="1" s="1"/>
  <c r="L13" i="1" s="1"/>
  <c r="I17" i="1"/>
  <c r="J17" i="1" s="1"/>
  <c r="K17" i="1" s="1"/>
  <c r="L17" i="1" s="1"/>
  <c r="H21" i="1"/>
  <c r="H11" i="1"/>
  <c r="I11" i="1" s="1"/>
  <c r="H18" i="1"/>
  <c r="J11" i="1" l="1"/>
  <c r="K11" i="1" s="1"/>
  <c r="L11" i="1" s="1"/>
  <c r="I23" i="1"/>
  <c r="L23" i="1"/>
  <c r="I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73B3D12E-C43F-2B47-8F48-9BDB3ED5A53B}">
      <text>
        <r>
          <rPr>
            <b/>
            <sz val="10"/>
            <color rgb="FF000000"/>
            <rFont val="Tahoma"/>
            <family val="2"/>
          </rPr>
          <t>Dato predefinido</t>
        </r>
      </text>
    </comment>
    <comment ref="B3" authorId="0" shapeId="0" xr:uid="{F4B1F61D-5448-0A4E-AF0D-AA0EC4F6087E}">
      <text>
        <r>
          <rPr>
            <b/>
            <sz val="10"/>
            <color rgb="FF000000"/>
            <rFont val="Arial"/>
          </rPr>
          <t>Dato predefinido</t>
        </r>
        <r>
          <rPr>
            <sz val="10"/>
            <color rgb="FF000000"/>
            <rFont val="Arial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<sst xmlns="http://schemas.openxmlformats.org/spreadsheetml/2006/main" count="23" uniqueCount="22">
  <si>
    <t>Precio dólar</t>
  </si>
  <si>
    <t>Gastos Generales</t>
  </si>
  <si>
    <t>Total con envio</t>
  </si>
  <si>
    <t>Impuestos</t>
  </si>
  <si>
    <t>Total repuestos</t>
  </si>
  <si>
    <t>Ingresar datos en verde
No borrar columnas en blanco, no agregar columnas</t>
  </si>
  <si>
    <t>Descripcion</t>
  </si>
  <si>
    <t>Costo</t>
  </si>
  <si>
    <t>Porc / %</t>
  </si>
  <si>
    <t>envio 1</t>
  </si>
  <si>
    <t>envio 2</t>
  </si>
  <si>
    <t>Costo +Envio</t>
  </si>
  <si>
    <t>impuestos</t>
  </si>
  <si>
    <t>GG</t>
  </si>
  <si>
    <t>Bomba vacio</t>
  </si>
  <si>
    <t>Total dolares</t>
  </si>
  <si>
    <t>PU</t>
  </si>
  <si>
    <t>Cant</t>
  </si>
  <si>
    <t>Monto venta pesos Unidad</t>
  </si>
  <si>
    <t>Comision DHL / casilla ($)</t>
  </si>
  <si>
    <t>Flete 1 (US$)</t>
  </si>
  <si>
    <t>Flete 2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</si>
</sst>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8" formatCode="_ &quot;$&quot;* #,##0.00_ ;_ &quot;$&quot;* \-#,##0.00_ ;_ &quot;$&quot;* &quot;-&quot;_ ;_ @_ 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2" fillId="3" borderId="1" xfId="0" applyNumberFormat="1" applyFont="1" applyFill="1" applyBorder="1"/>
    <xf numFmtId="164" fontId="0" fillId="2" borderId="1" xfId="1" applyFont="1" applyFill="1" applyBorder="1"/>
    <xf numFmtId="2" fontId="0" fillId="0" borderId="1" xfId="0" applyNumberFormat="1" applyBorder="1"/>
    <xf numFmtId="164" fontId="0" fillId="0" borderId="1" xfId="1" applyFont="1" applyBorder="1"/>
    <xf numFmtId="0" fontId="0" fillId="3" borderId="0" xfId="0" applyFill="1"/>
    <xf numFmtId="164" fontId="0" fillId="0" borderId="0" xfId="1" applyFont="1"/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center" wrapText="1"/>
    </xf>
    <xf numFmtId="168" fontId="0" fillId="0" borderId="1" xfId="1" applyNumberFormat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76F1-E4CA-F44B-A5D0-399567180D85}">
  <dimension ref="A1:L23"/>
  <sheetViews>
    <sheetView tabSelected="1" zoomScale="130" zoomScaleNormal="130" workbookViewId="0">
      <selection activeCell="E13" sqref="E13"/>
    </sheetView>
  </sheetViews>
  <sheetFormatPr defaultColWidth="8.875" defaultRowHeight="14.25" x14ac:dyDescent="0.2"/>
  <cols>
    <col min="1" max="1" width="24.375" bestFit="1" customWidth="1"/>
    <col min="2" max="2" width="8.625" customWidth="1"/>
    <col min="3" max="3" width="5.625" customWidth="1"/>
    <col min="5" max="5" width="8.75" bestFit="1" customWidth="1"/>
    <col min="6" max="6" width="8.875" customWidth="1"/>
    <col min="7" max="7" width="9.5" customWidth="1"/>
    <col min="8" max="8" width="12.5" bestFit="1" customWidth="1"/>
    <col min="9" max="9" width="12.375" customWidth="1"/>
    <col min="10" max="10" width="11.5" customWidth="1"/>
    <col min="11" max="11" width="10.75" customWidth="1"/>
    <col min="12" max="12" width="15.375" customWidth="1"/>
  </cols>
  <sheetData>
    <row r="1" spans="1:12" x14ac:dyDescent="0.2">
      <c r="A1" s="1" t="s">
        <v>0</v>
      </c>
      <c r="B1" s="2">
        <v>850</v>
      </c>
      <c r="C1" s="1"/>
    </row>
    <row r="2" spans="1:12" x14ac:dyDescent="0.2">
      <c r="A2" s="1" t="s">
        <v>1</v>
      </c>
      <c r="B2" s="1">
        <v>1.3</v>
      </c>
      <c r="C2" s="1"/>
      <c r="G2" s="12" t="s">
        <v>2</v>
      </c>
      <c r="H2" s="12"/>
      <c r="I2" s="3">
        <f>+$D$23+B5</f>
        <v>74.790000000000006</v>
      </c>
    </row>
    <row r="3" spans="1:12" ht="15" x14ac:dyDescent="0.25">
      <c r="A3" s="1" t="s">
        <v>3</v>
      </c>
      <c r="B3" s="1">
        <v>1.25</v>
      </c>
      <c r="C3" s="1"/>
      <c r="G3" s="12" t="s">
        <v>4</v>
      </c>
      <c r="H3" s="12"/>
      <c r="I3" s="4">
        <f>+$L$23</f>
        <v>158542.15000000002</v>
      </c>
    </row>
    <row r="4" spans="1:12" x14ac:dyDescent="0.2">
      <c r="A4" s="1" t="s">
        <v>20</v>
      </c>
      <c r="B4" s="2">
        <v>39.97</v>
      </c>
      <c r="C4" s="1"/>
    </row>
    <row r="5" spans="1:12" ht="14.1" customHeight="1" x14ac:dyDescent="0.2">
      <c r="A5" s="1" t="s">
        <v>21</v>
      </c>
      <c r="B5" s="2">
        <v>0</v>
      </c>
      <c r="C5" s="1"/>
      <c r="G5" s="13" t="s">
        <v>5</v>
      </c>
      <c r="H5" s="13"/>
      <c r="I5" s="13"/>
      <c r="J5" s="13"/>
    </row>
    <row r="6" spans="1:12" x14ac:dyDescent="0.2">
      <c r="A6" s="1" t="s">
        <v>19</v>
      </c>
      <c r="B6" s="5">
        <v>23</v>
      </c>
      <c r="C6" s="1"/>
      <c r="G6" s="13"/>
      <c r="H6" s="13"/>
      <c r="I6" s="13"/>
      <c r="J6" s="13"/>
    </row>
    <row r="8" spans="1:12" ht="28.5" x14ac:dyDescent="0.2">
      <c r="A8" s="3" t="s">
        <v>6</v>
      </c>
      <c r="B8" s="3" t="s">
        <v>16</v>
      </c>
      <c r="C8" s="3" t="s">
        <v>17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7</v>
      </c>
      <c r="K8" s="3" t="s">
        <v>13</v>
      </c>
      <c r="L8" s="10" t="s">
        <v>18</v>
      </c>
    </row>
    <row r="9" spans="1:12" x14ac:dyDescent="0.2">
      <c r="A9" s="2" t="s">
        <v>14</v>
      </c>
      <c r="B9" s="2">
        <v>74.790000000000006</v>
      </c>
      <c r="C9" s="2">
        <v>1</v>
      </c>
      <c r="D9" s="11">
        <f>+B9*C9</f>
        <v>74.790000000000006</v>
      </c>
      <c r="E9" s="6">
        <f>+D9/$D$23</f>
        <v>1</v>
      </c>
      <c r="F9" s="6">
        <f>+$B$4*E9</f>
        <v>39.97</v>
      </c>
      <c r="G9" s="6">
        <f t="shared" ref="G9:G22" si="0">+$B$5*E9</f>
        <v>0</v>
      </c>
      <c r="H9" s="6">
        <f>+D9+F9+G9</f>
        <v>114.76</v>
      </c>
      <c r="I9" s="6">
        <f>+H9*$B$3</f>
        <v>143.45000000000002</v>
      </c>
      <c r="J9" s="6">
        <f>+I9+$B$6*E9/$B$1</f>
        <v>143.47705882352943</v>
      </c>
      <c r="K9" s="6">
        <f>+J9*$B$2</f>
        <v>186.52017647058827</v>
      </c>
      <c r="L9" s="14">
        <f>+K9*$B$1/C9</f>
        <v>158542.15000000002</v>
      </c>
    </row>
    <row r="10" spans="1:12" x14ac:dyDescent="0.2">
      <c r="A10" s="2"/>
      <c r="B10" s="2"/>
      <c r="C10" s="2">
        <v>1</v>
      </c>
      <c r="D10" s="11">
        <f t="shared" ref="D10:D22" si="1">+B10*C10</f>
        <v>0</v>
      </c>
      <c r="E10" s="6">
        <f>+D10/$D$23</f>
        <v>0</v>
      </c>
      <c r="F10" s="6">
        <f t="shared" ref="F9:F22" si="2">+$B$4*E10</f>
        <v>0</v>
      </c>
      <c r="G10" s="6">
        <f t="shared" si="0"/>
        <v>0</v>
      </c>
      <c r="H10" s="6">
        <f>+D10+F10+G10</f>
        <v>0</v>
      </c>
      <c r="I10" s="6">
        <f>+H10*$B$3</f>
        <v>0</v>
      </c>
      <c r="J10" s="6">
        <f>+I10+$B$6*E10/$B$1</f>
        <v>0</v>
      </c>
      <c r="K10" s="6">
        <f t="shared" ref="K9:K22" si="3">+J10*$B$2</f>
        <v>0</v>
      </c>
      <c r="L10" s="14">
        <f>+K10*$B$1/C10</f>
        <v>0</v>
      </c>
    </row>
    <row r="11" spans="1:12" x14ac:dyDescent="0.2">
      <c r="A11" s="2"/>
      <c r="B11" s="2"/>
      <c r="C11" s="2">
        <v>1</v>
      </c>
      <c r="D11" s="11">
        <f t="shared" si="1"/>
        <v>0</v>
      </c>
      <c r="E11" s="6">
        <f>+D11/$D$23</f>
        <v>0</v>
      </c>
      <c r="F11" s="6">
        <f t="shared" si="2"/>
        <v>0</v>
      </c>
      <c r="G11" s="6">
        <f t="shared" si="0"/>
        <v>0</v>
      </c>
      <c r="H11" s="6">
        <f>+D11+F11+G11</f>
        <v>0</v>
      </c>
      <c r="I11" s="6">
        <f>+H11*$B$3</f>
        <v>0</v>
      </c>
      <c r="J11" s="6">
        <f>+I11+$B$6*E11/$B$1</f>
        <v>0</v>
      </c>
      <c r="K11" s="6">
        <f t="shared" si="3"/>
        <v>0</v>
      </c>
      <c r="L11" s="14">
        <f>+K11*$B$1/C11</f>
        <v>0</v>
      </c>
    </row>
    <row r="12" spans="1:12" x14ac:dyDescent="0.2">
      <c r="A12" s="2"/>
      <c r="B12" s="2"/>
      <c r="C12" s="2">
        <v>1</v>
      </c>
      <c r="D12" s="11">
        <f t="shared" si="1"/>
        <v>0</v>
      </c>
      <c r="E12" s="6">
        <f>+D12/$D$23</f>
        <v>0</v>
      </c>
      <c r="F12" s="6">
        <f t="shared" si="2"/>
        <v>0</v>
      </c>
      <c r="G12" s="6">
        <f t="shared" si="0"/>
        <v>0</v>
      </c>
      <c r="H12" s="6">
        <f t="shared" ref="H12:H22" si="4">+D12+F12+G12</f>
        <v>0</v>
      </c>
      <c r="I12" s="6">
        <f>+H12*$B$3</f>
        <v>0</v>
      </c>
      <c r="J12" s="6">
        <f>+I12+$B$6*E12/$B$1</f>
        <v>0</v>
      </c>
      <c r="K12" s="6">
        <f t="shared" si="3"/>
        <v>0</v>
      </c>
      <c r="L12" s="14">
        <f>+K12*$B$1/C12</f>
        <v>0</v>
      </c>
    </row>
    <row r="13" spans="1:12" x14ac:dyDescent="0.2">
      <c r="A13" s="2"/>
      <c r="B13" s="2"/>
      <c r="C13" s="2">
        <v>1</v>
      </c>
      <c r="D13" s="11">
        <f t="shared" si="1"/>
        <v>0</v>
      </c>
      <c r="E13" s="6">
        <f>+D13/$D$23</f>
        <v>0</v>
      </c>
      <c r="F13" s="6">
        <f t="shared" si="2"/>
        <v>0</v>
      </c>
      <c r="G13" s="6">
        <f t="shared" si="0"/>
        <v>0</v>
      </c>
      <c r="H13" s="6">
        <f t="shared" si="4"/>
        <v>0</v>
      </c>
      <c r="I13" s="6">
        <f>+H13*$B$3</f>
        <v>0</v>
      </c>
      <c r="J13" s="6">
        <f>+I13+$B$6*E13/$B$1</f>
        <v>0</v>
      </c>
      <c r="K13" s="6">
        <f t="shared" si="3"/>
        <v>0</v>
      </c>
      <c r="L13" s="14">
        <f>+K13*$B$1/C13</f>
        <v>0</v>
      </c>
    </row>
    <row r="14" spans="1:12" x14ac:dyDescent="0.2">
      <c r="A14" s="2"/>
      <c r="B14" s="2"/>
      <c r="C14" s="2">
        <v>1</v>
      </c>
      <c r="D14" s="11">
        <f t="shared" si="1"/>
        <v>0</v>
      </c>
      <c r="E14" s="6">
        <f>+D14/$D$23</f>
        <v>0</v>
      </c>
      <c r="F14" s="6">
        <f t="shared" si="2"/>
        <v>0</v>
      </c>
      <c r="G14" s="6">
        <f t="shared" si="0"/>
        <v>0</v>
      </c>
      <c r="H14" s="6">
        <f t="shared" si="4"/>
        <v>0</v>
      </c>
      <c r="I14" s="6">
        <f>+H14*$B$3</f>
        <v>0</v>
      </c>
      <c r="J14" s="6">
        <f>+I14+$B$6*E14/$B$1</f>
        <v>0</v>
      </c>
      <c r="K14" s="6">
        <f t="shared" si="3"/>
        <v>0</v>
      </c>
      <c r="L14" s="14">
        <f>+K14*$B$1/C14</f>
        <v>0</v>
      </c>
    </row>
    <row r="15" spans="1:12" x14ac:dyDescent="0.2">
      <c r="A15" s="2"/>
      <c r="B15" s="2"/>
      <c r="C15" s="2">
        <v>1</v>
      </c>
      <c r="D15" s="11">
        <f t="shared" si="1"/>
        <v>0</v>
      </c>
      <c r="E15" s="6">
        <f>+D15/$D$23</f>
        <v>0</v>
      </c>
      <c r="F15" s="6">
        <f t="shared" si="2"/>
        <v>0</v>
      </c>
      <c r="G15" s="6">
        <f t="shared" si="0"/>
        <v>0</v>
      </c>
      <c r="H15" s="6">
        <f t="shared" si="4"/>
        <v>0</v>
      </c>
      <c r="I15" s="6">
        <f>+H15*$B$3</f>
        <v>0</v>
      </c>
      <c r="J15" s="6">
        <f>+I15+$B$6*E15/$B$1</f>
        <v>0</v>
      </c>
      <c r="K15" s="6">
        <f t="shared" si="3"/>
        <v>0</v>
      </c>
      <c r="L15" s="14">
        <f>+K15*$B$1/C15</f>
        <v>0</v>
      </c>
    </row>
    <row r="16" spans="1:12" x14ac:dyDescent="0.2">
      <c r="A16" s="2"/>
      <c r="B16" s="2"/>
      <c r="C16" s="2">
        <v>1</v>
      </c>
      <c r="D16" s="11">
        <f t="shared" si="1"/>
        <v>0</v>
      </c>
      <c r="E16" s="1">
        <f>+D16/$D$23</f>
        <v>0</v>
      </c>
      <c r="F16" s="1">
        <f t="shared" si="2"/>
        <v>0</v>
      </c>
      <c r="G16" s="1">
        <f t="shared" si="0"/>
        <v>0</v>
      </c>
      <c r="H16" s="6">
        <f t="shared" si="4"/>
        <v>0</v>
      </c>
      <c r="I16" s="6">
        <f>+H16*$B$3</f>
        <v>0</v>
      </c>
      <c r="J16" s="6">
        <f>+I16+$B$6*E16/$B$1</f>
        <v>0</v>
      </c>
      <c r="K16" s="1">
        <f t="shared" si="3"/>
        <v>0</v>
      </c>
      <c r="L16" s="7">
        <f>+K16*$B$1/C16</f>
        <v>0</v>
      </c>
    </row>
    <row r="17" spans="1:12" x14ac:dyDescent="0.2">
      <c r="A17" s="2"/>
      <c r="B17" s="2"/>
      <c r="C17" s="2">
        <v>1</v>
      </c>
      <c r="D17" s="11">
        <f t="shared" si="1"/>
        <v>0</v>
      </c>
      <c r="E17" s="1">
        <f>+D17/$D$23</f>
        <v>0</v>
      </c>
      <c r="F17" s="1">
        <f t="shared" si="2"/>
        <v>0</v>
      </c>
      <c r="G17" s="1">
        <f t="shared" si="0"/>
        <v>0</v>
      </c>
      <c r="H17" s="6">
        <f t="shared" si="4"/>
        <v>0</v>
      </c>
      <c r="I17" s="6">
        <f>+H17*$B$3</f>
        <v>0</v>
      </c>
      <c r="J17" s="6">
        <f>+I17+$B$6*E17/$B$1</f>
        <v>0</v>
      </c>
      <c r="K17" s="1">
        <f t="shared" si="3"/>
        <v>0</v>
      </c>
      <c r="L17" s="7">
        <f>+K17*$B$1/C17</f>
        <v>0</v>
      </c>
    </row>
    <row r="18" spans="1:12" x14ac:dyDescent="0.2">
      <c r="A18" s="2"/>
      <c r="B18" s="2"/>
      <c r="C18" s="2">
        <v>1</v>
      </c>
      <c r="D18" s="11">
        <f t="shared" si="1"/>
        <v>0</v>
      </c>
      <c r="E18" s="1">
        <f>+D18/$D$23</f>
        <v>0</v>
      </c>
      <c r="F18" s="1">
        <f t="shared" si="2"/>
        <v>0</v>
      </c>
      <c r="G18" s="1">
        <f t="shared" si="0"/>
        <v>0</v>
      </c>
      <c r="H18" s="6">
        <f t="shared" si="4"/>
        <v>0</v>
      </c>
      <c r="I18" s="6">
        <f>+H18*$B$3</f>
        <v>0</v>
      </c>
      <c r="J18" s="6">
        <f>+I18+$B$6*E18/$B$1</f>
        <v>0</v>
      </c>
      <c r="K18" s="1">
        <f t="shared" si="3"/>
        <v>0</v>
      </c>
      <c r="L18" s="7">
        <f>+K18*$B$1/C18</f>
        <v>0</v>
      </c>
    </row>
    <row r="19" spans="1:12" x14ac:dyDescent="0.2">
      <c r="A19" s="2"/>
      <c r="B19" s="2"/>
      <c r="C19" s="2">
        <v>1</v>
      </c>
      <c r="D19" s="11">
        <f t="shared" si="1"/>
        <v>0</v>
      </c>
      <c r="E19" s="1">
        <f>+D19/$D$23</f>
        <v>0</v>
      </c>
      <c r="F19" s="1">
        <f t="shared" si="2"/>
        <v>0</v>
      </c>
      <c r="G19" s="1">
        <f t="shared" si="0"/>
        <v>0</v>
      </c>
      <c r="H19" s="6">
        <f t="shared" si="4"/>
        <v>0</v>
      </c>
      <c r="I19" s="6">
        <f>+H19*$B$3</f>
        <v>0</v>
      </c>
      <c r="J19" s="6">
        <f>+I19+$B$6*E19/$B$1</f>
        <v>0</v>
      </c>
      <c r="K19" s="1">
        <f t="shared" si="3"/>
        <v>0</v>
      </c>
      <c r="L19" s="7">
        <f>+K19*$B$1/C19</f>
        <v>0</v>
      </c>
    </row>
    <row r="20" spans="1:12" x14ac:dyDescent="0.2">
      <c r="A20" s="2"/>
      <c r="B20" s="2"/>
      <c r="C20" s="2">
        <v>1</v>
      </c>
      <c r="D20" s="11">
        <f t="shared" si="1"/>
        <v>0</v>
      </c>
      <c r="E20" s="1">
        <f>+D20/$D$23</f>
        <v>0</v>
      </c>
      <c r="F20" s="1">
        <f t="shared" si="2"/>
        <v>0</v>
      </c>
      <c r="G20" s="1">
        <f t="shared" si="0"/>
        <v>0</v>
      </c>
      <c r="H20" s="6">
        <f t="shared" si="4"/>
        <v>0</v>
      </c>
      <c r="I20" s="6">
        <f>+H20*$B$3</f>
        <v>0</v>
      </c>
      <c r="J20" s="6">
        <f>+I20+$B$6*E20/$B$1</f>
        <v>0</v>
      </c>
      <c r="K20" s="1">
        <f t="shared" si="3"/>
        <v>0</v>
      </c>
      <c r="L20" s="7">
        <f>+K20*$B$1/C20</f>
        <v>0</v>
      </c>
    </row>
    <row r="21" spans="1:12" x14ac:dyDescent="0.2">
      <c r="A21" s="2"/>
      <c r="B21" s="2"/>
      <c r="C21" s="2">
        <v>1</v>
      </c>
      <c r="D21" s="11">
        <f t="shared" si="1"/>
        <v>0</v>
      </c>
      <c r="E21" s="1">
        <f>+D21/$D$23</f>
        <v>0</v>
      </c>
      <c r="F21" s="1">
        <f t="shared" si="2"/>
        <v>0</v>
      </c>
      <c r="G21" s="1">
        <f t="shared" si="0"/>
        <v>0</v>
      </c>
      <c r="H21" s="6">
        <f t="shared" si="4"/>
        <v>0</v>
      </c>
      <c r="I21" s="6">
        <f>+H21*$B$3</f>
        <v>0</v>
      </c>
      <c r="J21" s="6">
        <f>+I21+$B$6*E21/$B$1</f>
        <v>0</v>
      </c>
      <c r="K21" s="1">
        <f t="shared" si="3"/>
        <v>0</v>
      </c>
      <c r="L21" s="7">
        <f>+K21*$B$1/C21</f>
        <v>0</v>
      </c>
    </row>
    <row r="22" spans="1:12" x14ac:dyDescent="0.2">
      <c r="A22" s="2"/>
      <c r="B22" s="2"/>
      <c r="C22" s="2">
        <v>1</v>
      </c>
      <c r="D22" s="11">
        <f t="shared" si="1"/>
        <v>0</v>
      </c>
      <c r="E22" s="1">
        <f>+D22/$D$23</f>
        <v>0</v>
      </c>
      <c r="F22" s="1">
        <f t="shared" si="2"/>
        <v>0</v>
      </c>
      <c r="G22" s="1">
        <f t="shared" si="0"/>
        <v>0</v>
      </c>
      <c r="H22" s="6">
        <f t="shared" si="4"/>
        <v>0</v>
      </c>
      <c r="I22" s="6">
        <f>+H22*$B$3</f>
        <v>0</v>
      </c>
      <c r="J22" s="6">
        <f>+I22+$B$6*E22/$B$1</f>
        <v>0</v>
      </c>
      <c r="K22" s="1">
        <f t="shared" si="3"/>
        <v>0</v>
      </c>
      <c r="L22" s="7">
        <f>+K22*$B$1/C22</f>
        <v>0</v>
      </c>
    </row>
    <row r="23" spans="1:12" x14ac:dyDescent="0.2">
      <c r="A23" s="8" t="s">
        <v>15</v>
      </c>
      <c r="B23" s="8"/>
      <c r="C23" s="8"/>
      <c r="D23" s="8">
        <f>SUM(D9:D22)</f>
        <v>74.790000000000006</v>
      </c>
      <c r="I23">
        <f>+I9-H9+I10-H10+I11-H11</f>
        <v>28.690000000000012</v>
      </c>
      <c r="L23" s="9">
        <f>SUM(L9:L22)</f>
        <v>158542.15000000002</v>
      </c>
    </row>
  </sheetData>
  <mergeCells count="3">
    <mergeCell ref="G2:H2"/>
    <mergeCell ref="G3:H3"/>
    <mergeCell ref="G5:J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Orlando Perez</cp:lastModifiedBy>
  <dcterms:created xsi:type="dcterms:W3CDTF">2020-08-02T22:21:36Z</dcterms:created>
  <dcterms:modified xsi:type="dcterms:W3CDTF">2020-08-20T18:24:15Z</dcterms:modified>
</cp:coreProperties>
</file>