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minersutep-my.sharepoint.com/personal/ysang_utep_edu/Documents/02 Teaching/05 Flexible Power Transmission Systems/Spring 2021/Examples/SystemData/5Bus/"/>
    </mc:Choice>
  </mc:AlternateContent>
  <xr:revisionPtr revIDLastSave="273" documentId="11_F25DC773A252ABDACC104823D91C437A5BDE58EE" xr6:coauthVersionLast="46" xr6:coauthVersionMax="46" xr10:uidLastSave="{4092CEED-EBE1-4301-9E65-013ECB45B994}"/>
  <bookViews>
    <workbookView xWindow="-28920" yWindow="-120" windowWidth="29040" windowHeight="15840" activeTab="4" xr2:uid="{00000000-000D-0000-FFFF-FFFF00000000}"/>
  </bookViews>
  <sheets>
    <sheet name="gen" sheetId="1" r:id="rId1"/>
    <sheet name="line" sheetId="2" r:id="rId2"/>
    <sheet name="bus" sheetId="3" r:id="rId3"/>
    <sheet name="PTDF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0" i="4" l="1"/>
  <c r="D2" i="4"/>
  <c r="E2" i="4" s="1"/>
  <c r="I2" i="4" s="1"/>
  <c r="D3" i="4"/>
  <c r="E3" i="4" s="1"/>
  <c r="J3" i="4" s="1"/>
  <c r="D4" i="4"/>
  <c r="E4" i="4" s="1"/>
  <c r="K4" i="4" s="1"/>
  <c r="D5" i="4"/>
  <c r="D6" i="4"/>
  <c r="E6" i="4" s="1"/>
  <c r="M6" i="4" s="1"/>
  <c r="S17" i="4"/>
  <c r="R17" i="4"/>
  <c r="R16" i="4"/>
  <c r="Q19" i="4"/>
  <c r="Q18" i="4"/>
  <c r="P18" i="4"/>
  <c r="E5" i="4"/>
  <c r="L5" i="4" s="1"/>
  <c r="E5" i="2"/>
  <c r="E2" i="2"/>
  <c r="E3" i="2"/>
  <c r="E4" i="2"/>
  <c r="E1" i="2"/>
  <c r="H23" i="4" l="1" a="1"/>
  <c r="H23" i="4" s="1"/>
  <c r="P23" i="4" s="1" a="1"/>
  <c r="P23" i="4" s="1"/>
  <c r="L19" i="4"/>
  <c r="R18" i="4" s="1"/>
  <c r="L18" i="4"/>
  <c r="K19" i="4"/>
  <c r="M20" i="4"/>
  <c r="S19" i="4" s="1"/>
  <c r="J16" i="4"/>
  <c r="Q16" i="4" s="1"/>
  <c r="M19" i="4"/>
  <c r="S18" i="4" s="1"/>
  <c r="I17" i="4"/>
  <c r="P17" i="4" s="1"/>
  <c r="L20" i="4"/>
  <c r="R19" i="4" s="1"/>
  <c r="I16" i="4"/>
  <c r="P16" i="4" s="1"/>
  <c r="K17" i="4"/>
  <c r="M16" i="4"/>
  <c r="S16" i="4" s="1"/>
  <c r="J17" i="4"/>
  <c r="Q17" i="4" s="1"/>
  <c r="J18" i="4"/>
  <c r="K18" i="4"/>
  <c r="I20" i="4"/>
  <c r="P1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<sst xmlns="http://schemas.openxmlformats.org/spreadsheetml/2006/main" count="92" uniqueCount="32">
  <si>
    <t>Line Number</t>
  </si>
  <si>
    <t>From Bus</t>
  </si>
  <si>
    <t>To Bus</t>
  </si>
  <si>
    <t>Reactance (x)</t>
  </si>
  <si>
    <t>Capacity (MW)</t>
  </si>
  <si>
    <t>unlimited</t>
  </si>
  <si>
    <t>Please see the description of the problem</t>
  </si>
  <si>
    <t>Generator Number</t>
  </si>
  <si>
    <t>Location (Bus)</t>
  </si>
  <si>
    <t>Minimum (MW)</t>
  </si>
  <si>
    <t>Cost ($/MW)</t>
  </si>
  <si>
    <t>Bus Number</t>
  </si>
  <si>
    <t>Load (MW)</t>
  </si>
  <si>
    <t>Bbr</t>
  </si>
  <si>
    <t>Line Num</t>
  </si>
  <si>
    <t>X</t>
  </si>
  <si>
    <t>B</t>
  </si>
  <si>
    <t>Line 1</t>
  </si>
  <si>
    <t>Line 2</t>
  </si>
  <si>
    <t>Line 3</t>
  </si>
  <si>
    <t>Line 4</t>
  </si>
  <si>
    <t>Line 5</t>
  </si>
  <si>
    <t>A</t>
  </si>
  <si>
    <t>Bus 1</t>
  </si>
  <si>
    <t>Bus 2</t>
  </si>
  <si>
    <t>Bus 3</t>
  </si>
  <si>
    <t>Bus 4</t>
  </si>
  <si>
    <t>Bus 5</t>
  </si>
  <si>
    <t>Bbr*A</t>
  </si>
  <si>
    <t>PTDF</t>
  </si>
  <si>
    <t>Nahum, Carlos Maldonado, Ivan Ocon, -Victor Chavira, Cesar Gonzalez,</t>
  </si>
  <si>
    <t>Carlos Cobos, Travis, Inez, Luis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</si>
</sst>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 s="1" t="s">
        <v>7</v>
      </c>
      <c r="B1" s="1" t="s">
        <v>8</v>
      </c>
      <c r="C1" s="1" t="s">
        <v>4</v>
      </c>
      <c r="D1" s="1" t="s">
        <v>9</v>
      </c>
      <c r="E1" s="1" t="s">
        <v>10</v>
      </c>
    </row>
    <row r="2" spans="1:5" x14ac:dyDescent="0.25">
      <c r="A2" s="1">
        <v>1</v>
      </c>
      <c r="B2" s="1">
        <v>1</v>
      </c>
      <c r="C2" s="1">
        <v>600</v>
      </c>
      <c r="D2" s="1">
        <v>0</v>
      </c>
      <c r="E2" s="1">
        <v>20</v>
      </c>
    </row>
    <row r="3" spans="1:5" x14ac:dyDescent="0.25">
      <c r="A3" s="1">
        <v>2</v>
      </c>
      <c r="B3" s="1">
        <v>2</v>
      </c>
      <c r="C3" s="1">
        <v>600</v>
      </c>
      <c r="D3" s="1">
        <v>0</v>
      </c>
      <c r="E3" s="1">
        <v>10</v>
      </c>
    </row>
    <row r="4" spans="1:5" x14ac:dyDescent="0.25">
      <c r="A4" s="1">
        <v>3</v>
      </c>
      <c r="B4" s="1">
        <v>4</v>
      </c>
      <c r="C4" s="1">
        <v>600</v>
      </c>
      <c r="D4" s="1">
        <v>0</v>
      </c>
      <c r="E4" s="1">
        <v>30</v>
      </c>
    </row>
    <row r="5" spans="1:5" x14ac:dyDescent="0.25">
      <c r="A5" s="1">
        <v>4</v>
      </c>
      <c r="B5" s="1">
        <v>5</v>
      </c>
      <c r="C5" s="1">
        <v>900</v>
      </c>
      <c r="D5" s="1">
        <v>0</v>
      </c>
      <c r="E5" s="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208F-790F-46A2-8483-B74906B70B62}">
  <dimension ref="A1:M6"/>
  <sheetViews>
    <sheetView workbookViewId="0">
      <selection sqref="A1:E5"/>
    </sheetView>
  </sheetViews>
  <sheetFormatPr defaultRowHeight="15" x14ac:dyDescent="0.25"/>
  <cols>
    <col min="12" max="12" width="39" bestFit="1" customWidth="1"/>
  </cols>
  <sheetData>
    <row r="1" spans="1:13" x14ac:dyDescent="0.25">
      <c r="A1">
        <v>1</v>
      </c>
      <c r="B1">
        <v>1</v>
      </c>
      <c r="C1">
        <v>5</v>
      </c>
      <c r="D1">
        <v>0.1</v>
      </c>
      <c r="E1">
        <f>-1/D1</f>
        <v>-10</v>
      </c>
      <c r="F1">
        <v>10000</v>
      </c>
      <c r="I1" t="s">
        <v>0</v>
      </c>
      <c r="J1" t="s">
        <v>1</v>
      </c>
      <c r="K1" t="s">
        <v>2</v>
      </c>
      <c r="L1" t="s">
        <v>3</v>
      </c>
      <c r="M1" t="s">
        <v>4</v>
      </c>
    </row>
    <row r="2" spans="1:13" x14ac:dyDescent="0.25">
      <c r="A2">
        <v>2</v>
      </c>
      <c r="B2">
        <v>1</v>
      </c>
      <c r="C2">
        <v>2</v>
      </c>
      <c r="D2">
        <v>0.1</v>
      </c>
      <c r="E2">
        <f t="shared" ref="E2:E5" si="0">-1/D2</f>
        <v>-10</v>
      </c>
      <c r="F2">
        <v>10000</v>
      </c>
      <c r="I2">
        <v>1</v>
      </c>
      <c r="J2">
        <v>1</v>
      </c>
      <c r="K2">
        <v>5</v>
      </c>
      <c r="L2" t="s">
        <v>6</v>
      </c>
      <c r="M2">
        <v>300</v>
      </c>
    </row>
    <row r="3" spans="1:13" x14ac:dyDescent="0.25">
      <c r="A3">
        <v>3</v>
      </c>
      <c r="B3">
        <v>2</v>
      </c>
      <c r="C3">
        <v>3</v>
      </c>
      <c r="D3">
        <v>0.1</v>
      </c>
      <c r="E3">
        <f t="shared" si="0"/>
        <v>-10</v>
      </c>
      <c r="F3">
        <v>10000</v>
      </c>
      <c r="I3">
        <v>2</v>
      </c>
      <c r="J3">
        <v>1</v>
      </c>
      <c r="K3">
        <v>2</v>
      </c>
      <c r="L3" t="s">
        <v>6</v>
      </c>
      <c r="M3" t="s">
        <v>5</v>
      </c>
    </row>
    <row r="4" spans="1:13" x14ac:dyDescent="0.25">
      <c r="A4">
        <v>4</v>
      </c>
      <c r="B4">
        <v>3</v>
      </c>
      <c r="C4">
        <v>4</v>
      </c>
      <c r="D4">
        <v>0.1</v>
      </c>
      <c r="E4">
        <f t="shared" si="0"/>
        <v>-10</v>
      </c>
      <c r="F4">
        <v>10000</v>
      </c>
      <c r="I4">
        <v>3</v>
      </c>
      <c r="J4">
        <v>2</v>
      </c>
      <c r="K4">
        <v>3</v>
      </c>
      <c r="L4" t="s">
        <v>6</v>
      </c>
      <c r="M4" t="s">
        <v>5</v>
      </c>
    </row>
    <row r="5" spans="1:13" x14ac:dyDescent="0.25">
      <c r="A5">
        <v>5</v>
      </c>
      <c r="B5">
        <v>4</v>
      </c>
      <c r="C5">
        <v>5</v>
      </c>
      <c r="D5">
        <v>0.1</v>
      </c>
      <c r="E5">
        <f t="shared" si="0"/>
        <v>-10</v>
      </c>
      <c r="F5">
        <v>10000</v>
      </c>
      <c r="I5">
        <v>4</v>
      </c>
      <c r="J5">
        <v>3</v>
      </c>
      <c r="K5">
        <v>4</v>
      </c>
      <c r="L5" t="s">
        <v>6</v>
      </c>
      <c r="M5" t="s">
        <v>5</v>
      </c>
    </row>
    <row r="6" spans="1:13" x14ac:dyDescent="0.25">
      <c r="I6">
        <v>5</v>
      </c>
      <c r="J6">
        <v>4</v>
      </c>
      <c r="K6">
        <v>5</v>
      </c>
      <c r="L6" t="s">
        <v>6</v>
      </c>
      <c r="M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3983-4E0A-40A4-9002-CBF9E04C1268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900</v>
      </c>
    </row>
    <row r="5" spans="1:2" x14ac:dyDescent="0.25">
      <c r="A5">
        <v>4</v>
      </c>
      <c r="B5">
        <v>300</v>
      </c>
    </row>
    <row r="6" spans="1:2" x14ac:dyDescent="0.25">
      <c r="A6">
        <v>5</v>
      </c>
      <c r="B6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C078-ECED-41EE-8128-E2AB411CCAFE}">
  <dimension ref="A1:Y27"/>
  <sheetViews>
    <sheetView workbookViewId="0">
      <selection activeCell="P25" sqref="P25:S25"/>
    </sheetView>
  </sheetViews>
  <sheetFormatPr defaultRowHeight="15" x14ac:dyDescent="0.25"/>
  <sheetData>
    <row r="1" spans="1:21" x14ac:dyDescent="0.25">
      <c r="A1" t="s">
        <v>14</v>
      </c>
      <c r="B1" t="s">
        <v>1</v>
      </c>
      <c r="C1" t="s">
        <v>2</v>
      </c>
      <c r="D1" t="s">
        <v>15</v>
      </c>
      <c r="E1" t="s">
        <v>16</v>
      </c>
      <c r="H1" s="2" t="s">
        <v>13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21" x14ac:dyDescent="0.25">
      <c r="A2">
        <v>1</v>
      </c>
      <c r="B2">
        <v>1</v>
      </c>
      <c r="C2">
        <v>5</v>
      </c>
      <c r="D2">
        <f>$A$9</f>
        <v>0.1</v>
      </c>
      <c r="E2">
        <f>-1/D2</f>
        <v>-10</v>
      </c>
      <c r="H2" s="2" t="s">
        <v>17</v>
      </c>
      <c r="I2">
        <f>E2</f>
        <v>-10</v>
      </c>
      <c r="J2">
        <v>0</v>
      </c>
      <c r="K2">
        <v>0</v>
      </c>
      <c r="L2">
        <v>0</v>
      </c>
      <c r="M2">
        <v>0</v>
      </c>
    </row>
    <row r="3" spans="1:21" x14ac:dyDescent="0.25">
      <c r="A3">
        <v>2</v>
      </c>
      <c r="B3">
        <v>1</v>
      </c>
      <c r="C3">
        <v>2</v>
      </c>
      <c r="D3">
        <f t="shared" ref="D3:D6" si="0">$A$9</f>
        <v>0.1</v>
      </c>
      <c r="E3">
        <f t="shared" ref="E3:E6" si="1">-1/D3</f>
        <v>-10</v>
      </c>
      <c r="H3" s="2" t="s">
        <v>18</v>
      </c>
      <c r="I3">
        <v>0</v>
      </c>
      <c r="J3">
        <f>E3</f>
        <v>-10</v>
      </c>
      <c r="K3">
        <v>0</v>
      </c>
      <c r="L3">
        <v>0</v>
      </c>
      <c r="M3">
        <v>0</v>
      </c>
    </row>
    <row r="4" spans="1:21" x14ac:dyDescent="0.25">
      <c r="A4">
        <v>3</v>
      </c>
      <c r="B4">
        <v>2</v>
      </c>
      <c r="C4">
        <v>3</v>
      </c>
      <c r="D4">
        <f t="shared" si="0"/>
        <v>0.1</v>
      </c>
      <c r="E4">
        <f t="shared" si="1"/>
        <v>-10</v>
      </c>
      <c r="H4" s="2" t="s">
        <v>19</v>
      </c>
      <c r="I4">
        <v>0</v>
      </c>
      <c r="J4">
        <v>0</v>
      </c>
      <c r="K4">
        <f>E4</f>
        <v>-10</v>
      </c>
      <c r="L4">
        <v>0</v>
      </c>
      <c r="M4">
        <v>0</v>
      </c>
    </row>
    <row r="5" spans="1:21" x14ac:dyDescent="0.25">
      <c r="A5">
        <v>4</v>
      </c>
      <c r="B5">
        <v>3</v>
      </c>
      <c r="C5">
        <v>4</v>
      </c>
      <c r="D5">
        <f t="shared" si="0"/>
        <v>0.1</v>
      </c>
      <c r="E5">
        <f t="shared" si="1"/>
        <v>-10</v>
      </c>
      <c r="H5" s="2" t="s">
        <v>20</v>
      </c>
      <c r="I5">
        <v>0</v>
      </c>
      <c r="J5">
        <v>0</v>
      </c>
      <c r="K5">
        <v>0</v>
      </c>
      <c r="L5">
        <f>E5</f>
        <v>-10</v>
      </c>
      <c r="M5">
        <v>0</v>
      </c>
    </row>
    <row r="6" spans="1:21" x14ac:dyDescent="0.25">
      <c r="A6">
        <v>5</v>
      </c>
      <c r="B6">
        <v>4</v>
      </c>
      <c r="C6">
        <v>5</v>
      </c>
      <c r="D6">
        <f t="shared" si="0"/>
        <v>0.1</v>
      </c>
      <c r="E6">
        <f t="shared" si="1"/>
        <v>-10</v>
      </c>
      <c r="H6" s="2" t="s">
        <v>21</v>
      </c>
      <c r="I6">
        <v>0</v>
      </c>
      <c r="J6">
        <v>0</v>
      </c>
      <c r="K6">
        <v>0</v>
      </c>
      <c r="L6">
        <v>0</v>
      </c>
      <c r="M6">
        <f>E6</f>
        <v>-10</v>
      </c>
      <c r="U6">
        <v>25</v>
      </c>
    </row>
    <row r="7" spans="1:21" x14ac:dyDescent="0.25">
      <c r="U7">
        <v>20</v>
      </c>
    </row>
    <row r="8" spans="1:21" x14ac:dyDescent="0.25">
      <c r="A8" t="s">
        <v>15</v>
      </c>
      <c r="H8" s="2" t="s">
        <v>22</v>
      </c>
      <c r="I8" s="2" t="s">
        <v>23</v>
      </c>
      <c r="J8" s="2" t="s">
        <v>24</v>
      </c>
      <c r="K8" s="2" t="s">
        <v>25</v>
      </c>
      <c r="L8" s="2" t="s">
        <v>26</v>
      </c>
      <c r="M8" s="2" t="s">
        <v>27</v>
      </c>
      <c r="O8" s="2" t="s">
        <v>22</v>
      </c>
      <c r="P8" s="2" t="s">
        <v>23</v>
      </c>
      <c r="Q8" s="2" t="s">
        <v>24</v>
      </c>
      <c r="R8" s="2" t="s">
        <v>26</v>
      </c>
      <c r="S8" s="2" t="s">
        <v>27</v>
      </c>
      <c r="U8">
        <v>16</v>
      </c>
    </row>
    <row r="9" spans="1:21" x14ac:dyDescent="0.25">
      <c r="A9">
        <v>0.1</v>
      </c>
      <c r="H9" s="2" t="s">
        <v>17</v>
      </c>
      <c r="I9">
        <v>1</v>
      </c>
      <c r="M9">
        <v>-1</v>
      </c>
      <c r="O9" s="2" t="s">
        <v>17</v>
      </c>
      <c r="P9">
        <v>1</v>
      </c>
      <c r="Q9">
        <v>0</v>
      </c>
      <c r="R9">
        <v>0</v>
      </c>
      <c r="S9">
        <v>-1</v>
      </c>
      <c r="U9">
        <v>20</v>
      </c>
    </row>
    <row r="10" spans="1:21" x14ac:dyDescent="0.25">
      <c r="H10" s="2" t="s">
        <v>18</v>
      </c>
      <c r="I10">
        <v>1</v>
      </c>
      <c r="J10">
        <v>-1</v>
      </c>
      <c r="O10" s="2" t="s">
        <v>18</v>
      </c>
      <c r="P10">
        <v>1</v>
      </c>
      <c r="Q10">
        <v>-1</v>
      </c>
      <c r="R10">
        <v>0</v>
      </c>
      <c r="S10">
        <v>0</v>
      </c>
      <c r="U10">
        <f>U6+U7+U8+U9</f>
        <v>81</v>
      </c>
    </row>
    <row r="11" spans="1:21" x14ac:dyDescent="0.25">
      <c r="H11" s="2" t="s">
        <v>19</v>
      </c>
      <c r="J11">
        <v>1</v>
      </c>
      <c r="K11">
        <v>-1</v>
      </c>
      <c r="O11" s="2" t="s">
        <v>19</v>
      </c>
      <c r="P11">
        <v>0</v>
      </c>
      <c r="Q11">
        <v>1</v>
      </c>
      <c r="R11">
        <v>0</v>
      </c>
      <c r="S11">
        <v>0</v>
      </c>
    </row>
    <row r="12" spans="1:21" x14ac:dyDescent="0.25">
      <c r="H12" s="2" t="s">
        <v>20</v>
      </c>
      <c r="K12">
        <v>1</v>
      </c>
      <c r="L12">
        <v>-1</v>
      </c>
      <c r="O12" s="2" t="s">
        <v>20</v>
      </c>
      <c r="P12">
        <v>0</v>
      </c>
      <c r="Q12">
        <v>0</v>
      </c>
      <c r="R12">
        <v>-1</v>
      </c>
      <c r="S12">
        <v>0</v>
      </c>
    </row>
    <row r="13" spans="1:21" x14ac:dyDescent="0.25">
      <c r="H13" s="2" t="s">
        <v>21</v>
      </c>
      <c r="L13">
        <v>1</v>
      </c>
      <c r="M13">
        <v>-1</v>
      </c>
      <c r="O13" s="2" t="s">
        <v>21</v>
      </c>
      <c r="P13">
        <v>0</v>
      </c>
      <c r="Q13">
        <v>0</v>
      </c>
      <c r="R13">
        <v>1</v>
      </c>
      <c r="S13">
        <v>-1</v>
      </c>
    </row>
    <row r="15" spans="1:21" x14ac:dyDescent="0.25">
      <c r="H15" s="2" t="s">
        <v>16</v>
      </c>
      <c r="I15" s="2" t="s">
        <v>23</v>
      </c>
      <c r="J15" s="2" t="s">
        <v>24</v>
      </c>
      <c r="K15" s="2" t="s">
        <v>25</v>
      </c>
      <c r="L15" s="2" t="s">
        <v>26</v>
      </c>
      <c r="M15" s="2" t="s">
        <v>27</v>
      </c>
      <c r="O15" s="2" t="s">
        <v>16</v>
      </c>
      <c r="P15" s="2" t="s">
        <v>23</v>
      </c>
      <c r="Q15" s="2" t="s">
        <v>24</v>
      </c>
      <c r="R15" s="2" t="s">
        <v>26</v>
      </c>
      <c r="S15" s="2" t="s">
        <v>27</v>
      </c>
    </row>
    <row r="16" spans="1:21" x14ac:dyDescent="0.25">
      <c r="H16" s="2" t="s">
        <v>23</v>
      </c>
      <c r="I16">
        <f>E2+E3</f>
        <v>-20</v>
      </c>
      <c r="J16">
        <f>-E3</f>
        <v>10</v>
      </c>
      <c r="K16">
        <v>0</v>
      </c>
      <c r="L16">
        <v>0</v>
      </c>
      <c r="M16">
        <f>-E2</f>
        <v>10</v>
      </c>
      <c r="O16" s="2" t="s">
        <v>23</v>
      </c>
      <c r="P16">
        <f>I16</f>
        <v>-20</v>
      </c>
      <c r="Q16">
        <f>J16</f>
        <v>10</v>
      </c>
      <c r="R16">
        <f>L16</f>
        <v>0</v>
      </c>
      <c r="S16">
        <f>M16</f>
        <v>10</v>
      </c>
    </row>
    <row r="17" spans="8:25" x14ac:dyDescent="0.25">
      <c r="H17" s="2" t="s">
        <v>24</v>
      </c>
      <c r="I17">
        <f>-E3</f>
        <v>10</v>
      </c>
      <c r="J17">
        <f>E3+E4</f>
        <v>-20</v>
      </c>
      <c r="K17">
        <f>-E4</f>
        <v>10</v>
      </c>
      <c r="L17">
        <v>0</v>
      </c>
      <c r="M17">
        <v>0</v>
      </c>
      <c r="O17" s="2" t="s">
        <v>24</v>
      </c>
      <c r="P17">
        <f>I17</f>
        <v>10</v>
      </c>
      <c r="Q17">
        <f>J17</f>
        <v>-20</v>
      </c>
      <c r="R17">
        <f>L17</f>
        <v>0</v>
      </c>
      <c r="S17">
        <f>M17</f>
        <v>0</v>
      </c>
    </row>
    <row r="18" spans="8:25" x14ac:dyDescent="0.25">
      <c r="H18" s="2" t="s">
        <v>25</v>
      </c>
      <c r="I18">
        <v>0</v>
      </c>
      <c r="J18">
        <f>-E4</f>
        <v>10</v>
      </c>
      <c r="K18">
        <f>E4+E5</f>
        <v>-20</v>
      </c>
      <c r="L18">
        <f>-E5</f>
        <v>10</v>
      </c>
      <c r="M18">
        <v>0</v>
      </c>
      <c r="O18" s="2" t="s">
        <v>26</v>
      </c>
      <c r="P18">
        <f>I19</f>
        <v>0</v>
      </c>
      <c r="Q18">
        <f>J19</f>
        <v>0</v>
      </c>
      <c r="R18">
        <f>L19</f>
        <v>-20</v>
      </c>
      <c r="S18">
        <f>M19</f>
        <v>10</v>
      </c>
    </row>
    <row r="19" spans="8:25" x14ac:dyDescent="0.25">
      <c r="H19" s="2" t="s">
        <v>26</v>
      </c>
      <c r="I19">
        <v>0</v>
      </c>
      <c r="J19">
        <v>0</v>
      </c>
      <c r="K19">
        <f>-E5</f>
        <v>10</v>
      </c>
      <c r="L19">
        <f>E5+E6</f>
        <v>-20</v>
      </c>
      <c r="M19">
        <f>-E6</f>
        <v>10</v>
      </c>
      <c r="O19" s="2" t="s">
        <v>27</v>
      </c>
      <c r="P19">
        <f>I20</f>
        <v>10</v>
      </c>
      <c r="Q19">
        <f>J20</f>
        <v>0</v>
      </c>
      <c r="R19">
        <f>L20</f>
        <v>10</v>
      </c>
      <c r="S19">
        <f>M20</f>
        <v>-20</v>
      </c>
    </row>
    <row r="20" spans="8:25" x14ac:dyDescent="0.25">
      <c r="H20" s="2" t="s">
        <v>27</v>
      </c>
      <c r="I20">
        <f>-E2</f>
        <v>10</v>
      </c>
      <c r="J20">
        <v>0</v>
      </c>
      <c r="K20">
        <v>0</v>
      </c>
      <c r="L20">
        <f>-E6</f>
        <v>10</v>
      </c>
      <c r="M20">
        <f>E2+E6</f>
        <v>-20</v>
      </c>
    </row>
    <row r="22" spans="8:25" x14ac:dyDescent="0.25">
      <c r="H22" s="2" t="s">
        <v>28</v>
      </c>
      <c r="O22" s="2" t="s">
        <v>29</v>
      </c>
      <c r="P22" s="2" t="s">
        <v>23</v>
      </c>
      <c r="Q22" s="2" t="s">
        <v>24</v>
      </c>
      <c r="R22" s="2" t="s">
        <v>26</v>
      </c>
      <c r="S22" s="2" t="s">
        <v>27</v>
      </c>
    </row>
    <row r="23" spans="8:25" x14ac:dyDescent="0.25">
      <c r="H23" cm="1">
        <f t="array" ref="H23:K27">MMULT(I2:M6,P9:S13)</f>
        <v>-10</v>
      </c>
      <c r="I23">
        <v>0</v>
      </c>
      <c r="J23">
        <v>0</v>
      </c>
      <c r="K23">
        <v>10</v>
      </c>
      <c r="O23" s="2" t="s">
        <v>17</v>
      </c>
      <c r="P23" s="3" cm="1">
        <f t="array" ref="P23:S27">MMULT(_xlfn.ANCHORARRAY(H23),MINVERSE(P16:S19))</f>
        <v>0.39999999999999991</v>
      </c>
      <c r="Q23" s="3">
        <v>0.20000000000000007</v>
      </c>
      <c r="R23" s="3">
        <v>-0.19999999999999996</v>
      </c>
      <c r="S23" s="3">
        <v>-0.39999999999999991</v>
      </c>
      <c r="V23">
        <v>0.39999999999999991</v>
      </c>
      <c r="W23">
        <v>0.20000000000000007</v>
      </c>
      <c r="X23">
        <v>-0.19999999999999996</v>
      </c>
      <c r="Y23">
        <v>-0.39999999999999991</v>
      </c>
    </row>
    <row r="24" spans="8:25" x14ac:dyDescent="0.25">
      <c r="H24">
        <v>-10</v>
      </c>
      <c r="I24">
        <v>10</v>
      </c>
      <c r="J24">
        <v>0</v>
      </c>
      <c r="K24">
        <v>0</v>
      </c>
      <c r="O24" s="2" t="s">
        <v>18</v>
      </c>
      <c r="P24">
        <v>0.59999999999999987</v>
      </c>
      <c r="Q24">
        <v>-0.20000000000000007</v>
      </c>
      <c r="R24">
        <v>0.2</v>
      </c>
      <c r="S24">
        <v>0.4</v>
      </c>
      <c r="V24">
        <v>0.59999999999999987</v>
      </c>
      <c r="W24">
        <v>-0.20000000000000007</v>
      </c>
      <c r="X24">
        <v>0.2</v>
      </c>
      <c r="Y24">
        <v>0.4</v>
      </c>
    </row>
    <row r="25" spans="8:25" x14ac:dyDescent="0.25">
      <c r="H25">
        <v>0</v>
      </c>
      <c r="I25">
        <v>-10</v>
      </c>
      <c r="J25">
        <v>0</v>
      </c>
      <c r="K25">
        <v>0</v>
      </c>
      <c r="O25" s="2" t="s">
        <v>19</v>
      </c>
      <c r="P25">
        <v>0.59999999999999987</v>
      </c>
      <c r="Q25">
        <v>0.8</v>
      </c>
      <c r="R25">
        <v>0.2</v>
      </c>
      <c r="S25">
        <v>0.4</v>
      </c>
      <c r="V25">
        <v>0.59999999999999987</v>
      </c>
      <c r="W25">
        <v>0.8</v>
      </c>
      <c r="X25">
        <v>0.2</v>
      </c>
      <c r="Y25">
        <v>0.4</v>
      </c>
    </row>
    <row r="26" spans="8:25" x14ac:dyDescent="0.25">
      <c r="H26">
        <v>0</v>
      </c>
      <c r="I26">
        <v>0</v>
      </c>
      <c r="J26">
        <v>10</v>
      </c>
      <c r="K26">
        <v>0</v>
      </c>
      <c r="O26" s="2" t="s">
        <v>20</v>
      </c>
      <c r="P26">
        <v>-0.39999999999999991</v>
      </c>
      <c r="Q26">
        <v>-0.19999999999999996</v>
      </c>
      <c r="R26">
        <v>-0.8</v>
      </c>
      <c r="S26">
        <v>-0.6</v>
      </c>
      <c r="V26">
        <v>-0.39999999999999991</v>
      </c>
      <c r="W26">
        <v>-0.19999999999999996</v>
      </c>
      <c r="X26">
        <v>-0.8</v>
      </c>
      <c r="Y26">
        <v>-0.6</v>
      </c>
    </row>
    <row r="27" spans="8:25" x14ac:dyDescent="0.25">
      <c r="H27">
        <v>0</v>
      </c>
      <c r="I27">
        <v>0</v>
      </c>
      <c r="J27">
        <v>-10</v>
      </c>
      <c r="K27">
        <v>10</v>
      </c>
      <c r="O27" s="2" t="s">
        <v>21</v>
      </c>
      <c r="P27">
        <v>-0.39999999999999991</v>
      </c>
      <c r="Q27">
        <v>-0.19999999999999996</v>
      </c>
      <c r="R27">
        <v>0.20000000000000007</v>
      </c>
      <c r="S27">
        <v>-0.6</v>
      </c>
      <c r="V27">
        <v>-0.39999999999999991</v>
      </c>
      <c r="W27">
        <v>-0.19999999999999996</v>
      </c>
      <c r="X27">
        <v>0.20000000000000007</v>
      </c>
      <c r="Y27">
        <v>-0.6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DDA4-2C01-487B-8AA2-F1C3EA4440C4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</vt:lpstr>
      <vt:lpstr>line</vt:lpstr>
      <vt:lpstr>bus</vt:lpstr>
      <vt:lpstr>PTDF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Sang, Yuanrui</dc:creator>
  <cp:lastModifiedBy>Sang, Yuanrui</cp:lastModifiedBy>
  <dcterms:created xsi:type="dcterms:W3CDTF">2015-06-05T18:17:20Z</dcterms:created>
  <dcterms:modified xsi:type="dcterms:W3CDTF">2021-04-16T04:13:20Z</dcterms:modified>
</cp:coreProperties>
</file>