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theastern-my.sharepoint.com/personal/lazar_o_northeastern_edu/Documents/Past Semesters/2SU Game Design/Zombies/"/>
    </mc:Choice>
  </mc:AlternateContent>
  <xr:revisionPtr revIDLastSave="0" documentId="8_{224069EA-8370-8C48-9A14-F93049EAF8B1}" xr6:coauthVersionLast="47" xr6:coauthVersionMax="47" xr10:uidLastSave="{00000000-0000-0000-0000-000000000000}"/>
  <bookViews>
    <workbookView xWindow="1720" yWindow="760" windowWidth="32840" windowHeight="21580" xr2:uid="{F6446C81-14A8-EB49-A28D-21DD201F3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18" i="1"/>
  <c r="N21" i="1"/>
  <c r="M21" i="1"/>
  <c r="L21" i="1"/>
  <c r="L20" i="1"/>
  <c r="M20" i="1"/>
  <c r="N20" i="1"/>
  <c r="N19" i="1"/>
  <c r="M19" i="1"/>
  <c r="M18" i="1"/>
  <c r="N18" i="1"/>
  <c r="L19" i="1"/>
  <c r="L5" i="1"/>
  <c r="L6" i="1"/>
  <c r="L7" i="1"/>
  <c r="L10" i="1"/>
  <c r="M5" i="1"/>
  <c r="M6" i="1"/>
  <c r="M7" i="1"/>
  <c r="H5" i="1"/>
  <c r="H6" i="1"/>
  <c r="N12" i="1" s="1"/>
  <c r="H7" i="1"/>
  <c r="N13" i="1" s="1"/>
  <c r="H4" i="1"/>
  <c r="N10" i="1" s="1"/>
  <c r="N5" i="1"/>
  <c r="N6" i="1"/>
  <c r="N7" i="1"/>
  <c r="N4" i="1"/>
  <c r="M4" i="1"/>
  <c r="K7" i="1"/>
  <c r="K13" i="1" s="1"/>
  <c r="K6" i="1"/>
  <c r="K12" i="1" s="1"/>
  <c r="K5" i="1"/>
  <c r="K11" i="1" s="1"/>
  <c r="J7" i="1"/>
  <c r="J13" i="1" s="1"/>
  <c r="J6" i="1"/>
  <c r="J20" i="1" s="1"/>
  <c r="J5" i="1"/>
  <c r="J19" i="1" s="1"/>
  <c r="I7" i="1"/>
  <c r="I21" i="1" s="1"/>
  <c r="I6" i="1"/>
  <c r="I20" i="1" s="1"/>
  <c r="I5" i="1"/>
  <c r="I19" i="1" s="1"/>
  <c r="K4" i="1"/>
  <c r="K10" i="1" s="1"/>
  <c r="J4" i="1"/>
  <c r="J18" i="1" s="1"/>
  <c r="I4" i="1"/>
  <c r="I10" i="1" s="1"/>
  <c r="Q5" i="1"/>
  <c r="Q6" i="1"/>
  <c r="Q7" i="1"/>
  <c r="P5" i="1"/>
  <c r="P6" i="1"/>
  <c r="P7" i="1"/>
  <c r="Q4" i="1"/>
  <c r="P4" i="1"/>
  <c r="O5" i="1"/>
  <c r="O6" i="1"/>
  <c r="O7" i="1"/>
  <c r="O4" i="1"/>
  <c r="N11" i="1" l="1"/>
  <c r="I12" i="1"/>
  <c r="J10" i="1"/>
  <c r="K14" i="1"/>
  <c r="K18" i="1"/>
  <c r="J14" i="1"/>
  <c r="L13" i="1"/>
  <c r="I13" i="1"/>
  <c r="K17" i="1"/>
  <c r="K21" i="1"/>
  <c r="L12" i="1"/>
  <c r="J17" i="1"/>
  <c r="J21" i="1"/>
  <c r="L11" i="1"/>
  <c r="I11" i="1"/>
  <c r="I17" i="1"/>
  <c r="M10" i="1"/>
  <c r="K16" i="1"/>
  <c r="K20" i="1"/>
  <c r="M13" i="1"/>
  <c r="J12" i="1"/>
  <c r="J16" i="1"/>
  <c r="M12" i="1"/>
  <c r="J11" i="1"/>
  <c r="I16" i="1"/>
  <c r="M11" i="1"/>
  <c r="K15" i="1"/>
  <c r="K19" i="1"/>
  <c r="J15" i="1"/>
  <c r="I15" i="1"/>
  <c r="I14" i="1"/>
  <c r="I18" i="1"/>
</calcChain>
</file>

<file path=xl/sharedStrings.xml><?xml version="1.0" encoding="utf-8"?>
<sst xmlns="http://schemas.openxmlformats.org/spreadsheetml/2006/main" count="100" uniqueCount="40">
  <si>
    <t>Weapons</t>
  </si>
  <si>
    <t>Melee</t>
  </si>
  <si>
    <t>Damage</t>
  </si>
  <si>
    <t>Knockback</t>
  </si>
  <si>
    <t>Range</t>
  </si>
  <si>
    <t>Rate</t>
  </si>
  <si>
    <t>Crow</t>
  </si>
  <si>
    <t>Pipe</t>
  </si>
  <si>
    <t>Bat</t>
  </si>
  <si>
    <t>Axe</t>
  </si>
  <si>
    <t>Fast</t>
  </si>
  <si>
    <t>Slow</t>
  </si>
  <si>
    <t>Med</t>
  </si>
  <si>
    <t>Low</t>
  </si>
  <si>
    <t>High</t>
  </si>
  <si>
    <t>Levels</t>
  </si>
  <si>
    <t>Pistol</t>
  </si>
  <si>
    <t>Sniper</t>
  </si>
  <si>
    <t>Death</t>
  </si>
  <si>
    <t>Shotgun</t>
  </si>
  <si>
    <t>Ranged</t>
  </si>
  <si>
    <t>/</t>
  </si>
  <si>
    <t>Given</t>
  </si>
  <si>
    <t>Cure(Pistol)</t>
  </si>
  <si>
    <t>Health</t>
  </si>
  <si>
    <t>Player</t>
  </si>
  <si>
    <t>Difficulty</t>
  </si>
  <si>
    <t>Enemy Health</t>
  </si>
  <si>
    <t>Base</t>
  </si>
  <si>
    <t>Type1</t>
  </si>
  <si>
    <t>Type2</t>
  </si>
  <si>
    <t>Type3</t>
  </si>
  <si>
    <t>Enemy Damage</t>
  </si>
  <si>
    <t>Enemy Speed</t>
  </si>
  <si>
    <t>Hits to Kill Enemy</t>
  </si>
  <si>
    <t>Hits to Kill Player</t>
  </si>
  <si>
    <t>SMG</t>
  </si>
  <si>
    <t>MG</t>
  </si>
  <si>
    <t>200, 25</t>
  </si>
  <si>
    <t>Sledge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</si>
</sst>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9777-3298-984E-B7DD-900DDCA570AA}">
  <dimension ref="A1:Q28"/>
  <sheetViews>
    <sheetView tabSelected="1" zoomScale="151" zoomScaleNormal="151" workbookViewId="0">
      <selection activeCell="G26" sqref="G26"/>
    </sheetView>
  </sheetViews>
  <sheetFormatPr baseColWidth="10" defaultRowHeight="16" x14ac:dyDescent="0.2"/>
  <cols>
    <col min="7" max="7" width="12.33203125" bestFit="1" customWidth="1"/>
  </cols>
  <sheetData>
    <row r="1" spans="1:17" x14ac:dyDescent="0.2">
      <c r="A1" s="2" t="s">
        <v>0</v>
      </c>
      <c r="B1" s="2" t="s">
        <v>2</v>
      </c>
      <c r="C1" s="2" t="s">
        <v>3</v>
      </c>
      <c r="D1" s="2" t="s">
        <v>5</v>
      </c>
      <c r="E1" s="2" t="s">
        <v>4</v>
      </c>
      <c r="F1" s="1"/>
      <c r="H1" s="2" t="s">
        <v>25</v>
      </c>
      <c r="I1" s="9" t="s">
        <v>27</v>
      </c>
      <c r="J1" s="9"/>
      <c r="K1" s="9"/>
      <c r="L1" s="10" t="s">
        <v>32</v>
      </c>
      <c r="M1" s="10"/>
      <c r="N1" s="10"/>
      <c r="O1" s="10" t="s">
        <v>33</v>
      </c>
      <c r="P1" s="10"/>
      <c r="Q1" s="10"/>
    </row>
    <row r="2" spans="1:17" x14ac:dyDescent="0.2">
      <c r="A2" s="2" t="s">
        <v>6</v>
      </c>
      <c r="B2" s="1" t="s">
        <v>13</v>
      </c>
      <c r="C2" s="1" t="s">
        <v>13</v>
      </c>
      <c r="D2" s="1" t="s">
        <v>10</v>
      </c>
      <c r="E2" s="1" t="s">
        <v>13</v>
      </c>
      <c r="F2" s="1"/>
      <c r="G2" s="2" t="s">
        <v>26</v>
      </c>
      <c r="H2" s="2" t="s">
        <v>24</v>
      </c>
      <c r="I2" s="2" t="s">
        <v>29</v>
      </c>
      <c r="J2" s="2" t="s">
        <v>30</v>
      </c>
      <c r="K2" s="2" t="s">
        <v>31</v>
      </c>
      <c r="L2" s="2" t="s">
        <v>29</v>
      </c>
      <c r="M2" s="2" t="s">
        <v>30</v>
      </c>
      <c r="N2" s="2" t="s">
        <v>31</v>
      </c>
      <c r="O2" s="2" t="s">
        <v>29</v>
      </c>
      <c r="P2" s="2" t="s">
        <v>30</v>
      </c>
      <c r="Q2" s="2" t="s">
        <v>31</v>
      </c>
    </row>
    <row r="3" spans="1:17" x14ac:dyDescent="0.2">
      <c r="A3" s="2" t="s">
        <v>8</v>
      </c>
      <c r="B3" s="1" t="s">
        <v>13</v>
      </c>
      <c r="C3" s="1" t="s">
        <v>14</v>
      </c>
      <c r="D3" s="1" t="s">
        <v>12</v>
      </c>
      <c r="E3" s="1" t="s">
        <v>14</v>
      </c>
      <c r="F3" s="1"/>
      <c r="G3" s="2" t="s">
        <v>28</v>
      </c>
      <c r="H3" s="1" t="s">
        <v>38</v>
      </c>
      <c r="I3" s="3">
        <v>30</v>
      </c>
      <c r="J3" s="3">
        <v>50</v>
      </c>
      <c r="K3" s="3">
        <v>70</v>
      </c>
      <c r="L3" s="1">
        <v>15</v>
      </c>
      <c r="M3" s="1">
        <v>20</v>
      </c>
      <c r="N3" s="1">
        <v>30</v>
      </c>
      <c r="O3" s="1">
        <v>7</v>
      </c>
      <c r="P3" s="1">
        <v>5</v>
      </c>
      <c r="Q3" s="1">
        <v>3</v>
      </c>
    </row>
    <row r="4" spans="1:17" x14ac:dyDescent="0.2">
      <c r="A4" s="2" t="s">
        <v>39</v>
      </c>
      <c r="B4" s="1" t="s">
        <v>12</v>
      </c>
      <c r="C4" s="1" t="s">
        <v>12</v>
      </c>
      <c r="D4" s="1" t="s">
        <v>11</v>
      </c>
      <c r="E4" s="1" t="s">
        <v>13</v>
      </c>
      <c r="F4" s="1"/>
      <c r="G4" s="4">
        <v>1</v>
      </c>
      <c r="H4" s="1">
        <f>200 - (25 * (G4 - 1))</f>
        <v>200</v>
      </c>
      <c r="I4" s="3">
        <f>$I$3+(($G4-1)*20)</f>
        <v>30</v>
      </c>
      <c r="J4" s="3">
        <f>$J$3+(($G4-1)*20)</f>
        <v>50</v>
      </c>
      <c r="K4" s="3">
        <f>$K$3+(($G4-1)*20)</f>
        <v>70</v>
      </c>
      <c r="L4" s="3">
        <f>$L$3+(($G4-1)*5)</f>
        <v>15</v>
      </c>
      <c r="M4" s="3">
        <f>$M$3+(($G4-1)*5)</f>
        <v>20</v>
      </c>
      <c r="N4" s="3">
        <f>$N$3+(($G4-1)*5)</f>
        <v>30</v>
      </c>
      <c r="O4" s="3">
        <f>$O$3+G4</f>
        <v>8</v>
      </c>
      <c r="P4" s="3">
        <f>$P$3+G4</f>
        <v>6</v>
      </c>
      <c r="Q4" s="3">
        <f>$Q$3+G4</f>
        <v>4</v>
      </c>
    </row>
    <row r="5" spans="1:17" x14ac:dyDescent="0.2">
      <c r="A5" s="2" t="s">
        <v>9</v>
      </c>
      <c r="B5" s="1" t="s">
        <v>14</v>
      </c>
      <c r="C5" s="1" t="s">
        <v>13</v>
      </c>
      <c r="D5" s="1" t="s">
        <v>11</v>
      </c>
      <c r="E5" s="1" t="s">
        <v>12</v>
      </c>
      <c r="F5" s="1"/>
      <c r="G5" s="4">
        <v>2</v>
      </c>
      <c r="H5" s="1">
        <f t="shared" ref="H5:H7" si="0">200 - (25 * (G5 - 1))</f>
        <v>175</v>
      </c>
      <c r="I5" s="3">
        <f t="shared" ref="I5:I7" si="1">$I$3+(($G5-1)*20)</f>
        <v>50</v>
      </c>
      <c r="J5" s="3">
        <f t="shared" ref="J5:J7" si="2">$J$3+(($G5-1)*20)</f>
        <v>70</v>
      </c>
      <c r="K5" s="3">
        <f t="shared" ref="K5:K7" si="3">$K$3+(($G5-1)*20)</f>
        <v>90</v>
      </c>
      <c r="L5" s="3">
        <f t="shared" ref="L5:L7" si="4">$L$3+(($G5-1)*5)</f>
        <v>20</v>
      </c>
      <c r="M5" s="3">
        <f t="shared" ref="M5:M7" si="5">$M$3+(($G5-1)*5)</f>
        <v>25</v>
      </c>
      <c r="N5" s="3">
        <f t="shared" ref="N5:N7" si="6">$N$3+(($G5-1)*5)</f>
        <v>35</v>
      </c>
      <c r="O5" s="3">
        <f t="shared" ref="O5:O7" si="7">$O$3+G5</f>
        <v>9</v>
      </c>
      <c r="P5" s="3">
        <f t="shared" ref="P5:P7" si="8">$P$3+G5</f>
        <v>7</v>
      </c>
      <c r="Q5" s="3">
        <f t="shared" ref="Q5:Q7" si="9">$Q$3+G5</f>
        <v>5</v>
      </c>
    </row>
    <row r="6" spans="1:17" x14ac:dyDescent="0.2">
      <c r="A6" s="2"/>
      <c r="B6" s="1"/>
      <c r="C6" s="1"/>
      <c r="D6" s="1"/>
      <c r="E6" s="1"/>
      <c r="F6" s="1"/>
      <c r="G6" s="4">
        <v>3</v>
      </c>
      <c r="H6" s="1">
        <f t="shared" si="0"/>
        <v>150</v>
      </c>
      <c r="I6" s="3">
        <f t="shared" si="1"/>
        <v>70</v>
      </c>
      <c r="J6" s="3">
        <f t="shared" si="2"/>
        <v>90</v>
      </c>
      <c r="K6" s="3">
        <f t="shared" si="3"/>
        <v>110</v>
      </c>
      <c r="L6" s="3">
        <f t="shared" si="4"/>
        <v>25</v>
      </c>
      <c r="M6" s="3">
        <f t="shared" si="5"/>
        <v>30</v>
      </c>
      <c r="N6" s="3">
        <f t="shared" si="6"/>
        <v>40</v>
      </c>
      <c r="O6" s="3">
        <f t="shared" si="7"/>
        <v>10</v>
      </c>
      <c r="P6" s="3">
        <f t="shared" si="8"/>
        <v>8</v>
      </c>
      <c r="Q6" s="3">
        <f t="shared" si="9"/>
        <v>6</v>
      </c>
    </row>
    <row r="7" spans="1:17" x14ac:dyDescent="0.2">
      <c r="A7" s="2" t="s">
        <v>16</v>
      </c>
      <c r="B7" s="1" t="s">
        <v>12</v>
      </c>
      <c r="C7" s="1" t="s">
        <v>12</v>
      </c>
      <c r="D7" s="1" t="s">
        <v>12</v>
      </c>
      <c r="E7" s="1" t="s">
        <v>12</v>
      </c>
      <c r="F7" s="1"/>
      <c r="G7" s="4">
        <v>4</v>
      </c>
      <c r="H7" s="1">
        <f t="shared" si="0"/>
        <v>125</v>
      </c>
      <c r="I7" s="3">
        <f t="shared" si="1"/>
        <v>90</v>
      </c>
      <c r="J7" s="3">
        <f t="shared" si="2"/>
        <v>110</v>
      </c>
      <c r="K7" s="3">
        <f t="shared" si="3"/>
        <v>130</v>
      </c>
      <c r="L7" s="3">
        <f t="shared" si="4"/>
        <v>30</v>
      </c>
      <c r="M7" s="3">
        <f t="shared" si="5"/>
        <v>35</v>
      </c>
      <c r="N7" s="3">
        <f t="shared" si="6"/>
        <v>45</v>
      </c>
      <c r="O7" s="3">
        <f t="shared" si="7"/>
        <v>11</v>
      </c>
      <c r="P7" s="3">
        <f t="shared" si="8"/>
        <v>9</v>
      </c>
      <c r="Q7" s="3">
        <f t="shared" si="9"/>
        <v>7</v>
      </c>
    </row>
    <row r="8" spans="1:17" x14ac:dyDescent="0.2">
      <c r="A8" s="2" t="s">
        <v>36</v>
      </c>
      <c r="B8" s="1" t="s">
        <v>13</v>
      </c>
      <c r="C8" s="1" t="s">
        <v>12</v>
      </c>
      <c r="D8" s="1" t="s">
        <v>10</v>
      </c>
      <c r="E8" s="1" t="s">
        <v>12</v>
      </c>
      <c r="F8" s="1"/>
    </row>
    <row r="9" spans="1:17" x14ac:dyDescent="0.2">
      <c r="A9" s="2" t="s">
        <v>37</v>
      </c>
      <c r="B9" s="1" t="s">
        <v>12</v>
      </c>
      <c r="C9" s="1" t="s">
        <v>13</v>
      </c>
      <c r="D9" s="1" t="s">
        <v>12</v>
      </c>
      <c r="E9" s="1" t="s">
        <v>14</v>
      </c>
      <c r="F9" s="1"/>
      <c r="H9" s="1" t="s">
        <v>2</v>
      </c>
      <c r="I9" s="7" t="s">
        <v>34</v>
      </c>
      <c r="J9" s="7"/>
      <c r="K9" s="7"/>
      <c r="L9" s="8" t="s">
        <v>35</v>
      </c>
      <c r="M9" s="8"/>
      <c r="N9" s="8"/>
    </row>
    <row r="10" spans="1:17" x14ac:dyDescent="0.2">
      <c r="A10" s="2" t="s">
        <v>19</v>
      </c>
      <c r="B10" s="1" t="s">
        <v>14</v>
      </c>
      <c r="C10" s="1" t="s">
        <v>14</v>
      </c>
      <c r="D10" s="1" t="s">
        <v>11</v>
      </c>
      <c r="E10" s="1" t="s">
        <v>13</v>
      </c>
      <c r="F10" s="1"/>
      <c r="G10" s="4">
        <v>1</v>
      </c>
      <c r="H10" s="7" t="s">
        <v>13</v>
      </c>
      <c r="I10" s="5">
        <f>I4/$B$14</f>
        <v>3</v>
      </c>
      <c r="J10" s="5">
        <f>J4/$B$14</f>
        <v>5</v>
      </c>
      <c r="K10" s="5">
        <f>K4/$B$14</f>
        <v>7</v>
      </c>
      <c r="L10" s="6">
        <f>H4/L4</f>
        <v>13.333333333333334</v>
      </c>
      <c r="M10" s="6">
        <f>H4/M4</f>
        <v>10</v>
      </c>
      <c r="N10" s="6">
        <f>H4/N4</f>
        <v>6.666666666666667</v>
      </c>
    </row>
    <row r="11" spans="1:17" x14ac:dyDescent="0.2">
      <c r="A11" s="2" t="s">
        <v>17</v>
      </c>
      <c r="B11" s="1" t="s">
        <v>18</v>
      </c>
      <c r="C11" s="1" t="s">
        <v>14</v>
      </c>
      <c r="D11" s="1" t="s">
        <v>11</v>
      </c>
      <c r="E11" s="1" t="s">
        <v>14</v>
      </c>
      <c r="F11" s="1"/>
      <c r="G11" s="4">
        <v>2</v>
      </c>
      <c r="H11" s="7"/>
      <c r="I11" s="5">
        <f t="shared" ref="I11:K13" si="10">I5/$B$14</f>
        <v>5</v>
      </c>
      <c r="J11" s="5">
        <f t="shared" si="10"/>
        <v>7</v>
      </c>
      <c r="K11" s="5">
        <f t="shared" si="10"/>
        <v>9</v>
      </c>
      <c r="L11" s="6">
        <f t="shared" ref="L11:L13" si="11">H5/L5</f>
        <v>8.75</v>
      </c>
      <c r="M11" s="6">
        <f t="shared" ref="M11:M13" si="12">H5/M5</f>
        <v>7</v>
      </c>
      <c r="N11" s="6">
        <f t="shared" ref="N11:N13" si="13">H5/N5</f>
        <v>5</v>
      </c>
    </row>
    <row r="12" spans="1:17" x14ac:dyDescent="0.2">
      <c r="A12" s="1"/>
      <c r="B12" s="1"/>
      <c r="C12" s="1"/>
      <c r="D12" s="1"/>
      <c r="E12" s="1"/>
      <c r="F12" s="1"/>
      <c r="G12" s="4">
        <v>3</v>
      </c>
      <c r="H12" s="7"/>
      <c r="I12" s="5">
        <f>I6/$B$14</f>
        <v>7</v>
      </c>
      <c r="J12" s="5">
        <f t="shared" si="10"/>
        <v>9</v>
      </c>
      <c r="K12" s="5">
        <f t="shared" si="10"/>
        <v>11</v>
      </c>
      <c r="L12" s="6">
        <f t="shared" si="11"/>
        <v>6</v>
      </c>
      <c r="M12" s="6">
        <f t="shared" si="12"/>
        <v>5</v>
      </c>
      <c r="N12" s="6">
        <f t="shared" si="13"/>
        <v>3.75</v>
      </c>
    </row>
    <row r="13" spans="1:17" x14ac:dyDescent="0.2">
      <c r="B13" s="2" t="s">
        <v>13</v>
      </c>
      <c r="C13" s="2" t="s">
        <v>12</v>
      </c>
      <c r="D13" s="2" t="s">
        <v>14</v>
      </c>
      <c r="F13" s="1"/>
      <c r="G13" s="4">
        <v>4</v>
      </c>
      <c r="H13" s="7"/>
      <c r="I13" s="5">
        <f t="shared" si="10"/>
        <v>9</v>
      </c>
      <c r="J13" s="5">
        <f t="shared" si="10"/>
        <v>11</v>
      </c>
      <c r="K13" s="5">
        <f t="shared" si="10"/>
        <v>13</v>
      </c>
      <c r="L13" s="6">
        <f t="shared" si="11"/>
        <v>4.166666666666667</v>
      </c>
      <c r="M13" s="6">
        <f t="shared" si="12"/>
        <v>3.5714285714285716</v>
      </c>
      <c r="N13" s="6">
        <f t="shared" si="13"/>
        <v>2.7777777777777777</v>
      </c>
    </row>
    <row r="14" spans="1:17" x14ac:dyDescent="0.2">
      <c r="A14" s="2" t="s">
        <v>2</v>
      </c>
      <c r="B14" s="1">
        <v>10</v>
      </c>
      <c r="C14" s="1">
        <v>20</v>
      </c>
      <c r="D14" s="1">
        <v>30</v>
      </c>
      <c r="F14" s="1"/>
      <c r="G14" s="4">
        <v>1</v>
      </c>
      <c r="H14" s="7" t="s">
        <v>12</v>
      </c>
      <c r="I14" s="5">
        <f>I4/$C$14</f>
        <v>1.5</v>
      </c>
      <c r="J14" s="5">
        <f t="shared" ref="J14:K14" si="14">J4/$C$14</f>
        <v>2.5</v>
      </c>
      <c r="K14" s="5">
        <f t="shared" si="14"/>
        <v>3.5</v>
      </c>
    </row>
    <row r="15" spans="1:17" x14ac:dyDescent="0.2">
      <c r="A15" s="2" t="s">
        <v>3</v>
      </c>
      <c r="B15" s="1"/>
      <c r="C15" s="1"/>
      <c r="D15" s="1"/>
      <c r="F15" s="1"/>
      <c r="G15" s="4">
        <v>2</v>
      </c>
      <c r="H15" s="7"/>
      <c r="I15" s="5">
        <f t="shared" ref="I15:K15" si="15">I5/$C$14</f>
        <v>2.5</v>
      </c>
      <c r="J15" s="5">
        <f t="shared" si="15"/>
        <v>3.5</v>
      </c>
      <c r="K15" s="5">
        <f t="shared" si="15"/>
        <v>4.5</v>
      </c>
    </row>
    <row r="16" spans="1:17" x14ac:dyDescent="0.2">
      <c r="A16" s="2" t="s">
        <v>5</v>
      </c>
      <c r="B16" s="1">
        <v>1</v>
      </c>
      <c r="C16" s="1">
        <v>2</v>
      </c>
      <c r="D16" s="1">
        <v>3</v>
      </c>
      <c r="F16" s="1"/>
      <c r="G16" s="4">
        <v>3</v>
      </c>
      <c r="H16" s="7"/>
      <c r="I16" s="5">
        <f t="shared" ref="I16:K16" si="16">I6/$C$14</f>
        <v>3.5</v>
      </c>
      <c r="J16" s="5">
        <f t="shared" si="16"/>
        <v>4.5</v>
      </c>
      <c r="K16" s="5">
        <f t="shared" si="16"/>
        <v>5.5</v>
      </c>
    </row>
    <row r="17" spans="1:14" x14ac:dyDescent="0.2">
      <c r="A17" s="2" t="s">
        <v>4</v>
      </c>
      <c r="B17" s="1">
        <v>10</v>
      </c>
      <c r="C17" s="1">
        <v>20</v>
      </c>
      <c r="D17" s="1">
        <v>30</v>
      </c>
      <c r="F17" s="1"/>
      <c r="G17" s="4">
        <v>4</v>
      </c>
      <c r="H17" s="7"/>
      <c r="I17" s="5">
        <f t="shared" ref="I17:K17" si="17">I7/$C$14</f>
        <v>4.5</v>
      </c>
      <c r="J17" s="5">
        <f t="shared" si="17"/>
        <v>5.5</v>
      </c>
      <c r="K17" s="5">
        <f t="shared" si="17"/>
        <v>6.5</v>
      </c>
    </row>
    <row r="18" spans="1:14" x14ac:dyDescent="0.2">
      <c r="F18" s="1"/>
      <c r="G18" s="4">
        <v>1</v>
      </c>
      <c r="H18" s="7" t="s">
        <v>14</v>
      </c>
      <c r="I18" s="5">
        <f>I4/$D$14</f>
        <v>1</v>
      </c>
      <c r="J18" s="5">
        <f t="shared" ref="J18:K18" si="18">J4/$D$14</f>
        <v>1.6666666666666667</v>
      </c>
      <c r="K18" s="5">
        <f t="shared" si="18"/>
        <v>2.3333333333333335</v>
      </c>
      <c r="L18" s="6">
        <f>H4/(L4 *0.9)</f>
        <v>14.814814814814815</v>
      </c>
      <c r="M18" s="6">
        <f>H4/(M4 *0.9)</f>
        <v>11.111111111111111</v>
      </c>
      <c r="N18" s="6">
        <f>H4/(N4*0.9)</f>
        <v>7.4074074074074074</v>
      </c>
    </row>
    <row r="19" spans="1:14" x14ac:dyDescent="0.2">
      <c r="A19" s="2" t="s">
        <v>15</v>
      </c>
      <c r="B19" s="2" t="s">
        <v>1</v>
      </c>
      <c r="C19" s="2" t="s">
        <v>20</v>
      </c>
      <c r="F19" s="1"/>
      <c r="G19" s="4">
        <v>2</v>
      </c>
      <c r="H19" s="7"/>
      <c r="I19" s="5">
        <f t="shared" ref="I19:K19" si="19">I5/$D$14</f>
        <v>1.6666666666666667</v>
      </c>
      <c r="J19" s="5">
        <f t="shared" si="19"/>
        <v>2.3333333333333335</v>
      </c>
      <c r="K19" s="5">
        <f t="shared" si="19"/>
        <v>3</v>
      </c>
      <c r="L19" s="6">
        <f t="shared" ref="L19" si="20">H5/(L5 *0.8)</f>
        <v>10.9375</v>
      </c>
      <c r="M19" s="6">
        <f>H5/(M5 *0.8)</f>
        <v>8.75</v>
      </c>
      <c r="N19" s="6">
        <f>H5/(N5*0.8)</f>
        <v>6.25</v>
      </c>
    </row>
    <row r="20" spans="1:14" x14ac:dyDescent="0.2">
      <c r="A20" s="1">
        <v>0</v>
      </c>
      <c r="B20" s="1" t="s">
        <v>21</v>
      </c>
      <c r="C20" s="1" t="s">
        <v>21</v>
      </c>
      <c r="F20" s="1"/>
      <c r="G20" s="4">
        <v>3</v>
      </c>
      <c r="H20" s="7"/>
      <c r="I20" s="5">
        <f t="shared" ref="I20:K20" si="21">I6/$D$14</f>
        <v>2.3333333333333335</v>
      </c>
      <c r="J20" s="5">
        <f t="shared" si="21"/>
        <v>3</v>
      </c>
      <c r="K20" s="5">
        <f t="shared" si="21"/>
        <v>3.6666666666666665</v>
      </c>
      <c r="L20" s="6">
        <f>H6/(L6 *0.7)</f>
        <v>8.5714285714285712</v>
      </c>
      <c r="M20" s="6">
        <f>H6/(M6 *0.7)</f>
        <v>7.1428571428571432</v>
      </c>
      <c r="N20" s="6">
        <f>H6/(N6*0.7)</f>
        <v>5.3571428571428568</v>
      </c>
    </row>
    <row r="21" spans="1:14" x14ac:dyDescent="0.2">
      <c r="A21" s="2" t="s">
        <v>22</v>
      </c>
      <c r="B21" s="2" t="s">
        <v>6</v>
      </c>
      <c r="C21" s="2" t="s">
        <v>16</v>
      </c>
      <c r="E21" s="1"/>
      <c r="F21" s="1"/>
      <c r="G21" s="4">
        <v>4</v>
      </c>
      <c r="H21" s="7"/>
      <c r="I21" s="5">
        <f t="shared" ref="I21:K21" si="22">I7/$D$14</f>
        <v>3</v>
      </c>
      <c r="J21" s="5">
        <f t="shared" si="22"/>
        <v>3.6666666666666665</v>
      </c>
      <c r="K21" s="5">
        <f t="shared" si="22"/>
        <v>4.333333333333333</v>
      </c>
      <c r="L21" s="6">
        <f>H7/(L7 *0.6)</f>
        <v>6.9444444444444446</v>
      </c>
      <c r="M21" s="6">
        <f>H7/(M7 *0.6)</f>
        <v>5.9523809523809526</v>
      </c>
      <c r="N21" s="6">
        <f>H7/(N7*0.6)</f>
        <v>4.6296296296296298</v>
      </c>
    </row>
    <row r="22" spans="1:14" x14ac:dyDescent="0.2">
      <c r="A22" s="1">
        <v>1</v>
      </c>
      <c r="B22" s="1" t="s">
        <v>8</v>
      </c>
      <c r="C22" s="1" t="s">
        <v>36</v>
      </c>
      <c r="E22" s="1"/>
      <c r="F22" s="1"/>
      <c r="G22" s="1"/>
      <c r="H22" s="1"/>
    </row>
    <row r="23" spans="1:14" x14ac:dyDescent="0.2">
      <c r="A23" s="1">
        <v>2</v>
      </c>
      <c r="B23" s="1" t="s">
        <v>7</v>
      </c>
      <c r="C23" s="1" t="s">
        <v>37</v>
      </c>
      <c r="E23" s="1"/>
    </row>
    <row r="24" spans="1:14" x14ac:dyDescent="0.2">
      <c r="A24" s="1">
        <v>3</v>
      </c>
      <c r="B24" s="1" t="s">
        <v>9</v>
      </c>
      <c r="C24" s="1" t="s">
        <v>19</v>
      </c>
      <c r="D24" s="3" t="s">
        <v>17</v>
      </c>
      <c r="E24" s="1"/>
    </row>
    <row r="25" spans="1:14" x14ac:dyDescent="0.2">
      <c r="A25" s="2" t="s">
        <v>22</v>
      </c>
      <c r="B25" s="1" t="s">
        <v>21</v>
      </c>
      <c r="C25" s="4" t="s">
        <v>23</v>
      </c>
      <c r="E25" s="1"/>
    </row>
    <row r="26" spans="1:14" x14ac:dyDescent="0.2">
      <c r="A26" s="1">
        <v>4</v>
      </c>
      <c r="B26" s="1" t="s">
        <v>21</v>
      </c>
      <c r="C26" s="1" t="s">
        <v>21</v>
      </c>
      <c r="E26" s="1"/>
    </row>
    <row r="27" spans="1:14" x14ac:dyDescent="0.2">
      <c r="E27" s="1"/>
    </row>
    <row r="28" spans="1:14" x14ac:dyDescent="0.2">
      <c r="E28" s="1"/>
    </row>
  </sheetData>
  <mergeCells count="8">
    <mergeCell ref="H18:H21"/>
    <mergeCell ref="L9:N9"/>
    <mergeCell ref="I1:K1"/>
    <mergeCell ref="L1:N1"/>
    <mergeCell ref="O1:Q1"/>
    <mergeCell ref="I9:K9"/>
    <mergeCell ref="H10:H13"/>
    <mergeCell ref="H14:H17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Lazar</dc:creator>
  <cp:lastModifiedBy>Olivia Lazar</cp:lastModifiedBy>
  <dcterms:created xsi:type="dcterms:W3CDTF">2024-08-06T16:19:58Z</dcterms:created>
  <dcterms:modified xsi:type="dcterms:W3CDTF">2024-09-11T19:14:54Z</dcterms:modified>
</cp:coreProperties>
</file>