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jeremymeile/Documents/Berechnungshilfen/Excel/"/>
    </mc:Choice>
  </mc:AlternateContent>
  <xr:revisionPtr revIDLastSave="0" documentId="13_ncr:1_{B5DBE957-E5DA-F14F-A9B8-2318D3830757}" xr6:coauthVersionLast="47" xr6:coauthVersionMax="47" xr10:uidLastSave="{00000000-0000-0000-0000-000000000000}"/>
  <bookViews>
    <workbookView xWindow="0" yWindow="880" windowWidth="28140" windowHeight="19420" activeTab="2" xr2:uid="{00000000-000D-0000-FFFF-FFFF00000000}"/>
  </bookViews>
  <sheets>
    <sheet name="Home" sheetId="4" r:id="rId1"/>
    <sheet name="Erdrukarten" sheetId="5" r:id="rId2"/>
    <sheet name="aktive Erddruckbeiwert" sheetId="1" r:id="rId3"/>
    <sheet name="passive Erddruckbeiwerte" sheetId="2" r:id="rId4"/>
    <sheet name="Ruhedruckbeiwert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D43" i="4"/>
  <c r="D41" i="4"/>
  <c r="D40" i="4"/>
  <c r="D39" i="4"/>
  <c r="C9" i="4" a="1"/>
  <c r="C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<sst xmlns="http://schemas.openxmlformats.org/spreadsheetml/2006/main" count="78" uniqueCount="41">
  <si>
    <t>φ° =</t>
  </si>
  <si>
    <t>20</t>
  </si>
  <si>
    <t>22.5</t>
  </si>
  <si>
    <t>25</t>
  </si>
  <si>
    <t>27.5</t>
  </si>
  <si>
    <t>30</t>
  </si>
  <si>
    <t>2φ/3</t>
  </si>
  <si>
    <t xml:space="preserve"> φ/3</t>
  </si>
  <si>
    <t xml:space="preserve">δ° = </t>
  </si>
  <si>
    <t>β°=</t>
  </si>
  <si>
    <t>α°=</t>
  </si>
  <si>
    <r>
      <t xml:space="preserve">Horizontale aktive Erddruckbeiwerte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ah</t>
    </r>
  </si>
  <si>
    <r>
      <t xml:space="preserve">Horizontale passive Erddruckbeiwerte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ph</t>
    </r>
  </si>
  <si>
    <t>φ [°]</t>
  </si>
  <si>
    <t>17.5</t>
  </si>
  <si>
    <t>32.5</t>
  </si>
  <si>
    <t>35</t>
  </si>
  <si>
    <t>37.5</t>
  </si>
  <si>
    <t>40</t>
  </si>
  <si>
    <t>K₀</t>
  </si>
  <si>
    <r>
      <t xml:space="preserve">Ruhedruckbeiwerte </t>
    </r>
    <r>
      <rPr>
        <b/>
        <i/>
        <sz val="12"/>
        <color rgb="FF000000"/>
        <rFont val="Arial Narrow"/>
        <family val="2"/>
      </rPr>
      <t>K</t>
    </r>
    <r>
      <rPr>
        <b/>
        <i/>
        <sz val="8"/>
        <color rgb="FF000000"/>
        <rFont val="Arial Narrow"/>
        <family val="2"/>
      </rPr>
      <t>0</t>
    </r>
  </si>
  <si>
    <t>Eingabeparameter</t>
  </si>
  <si>
    <t>Erddruckart:</t>
  </si>
  <si>
    <t>ϕ (Reibungswinkel):</t>
  </si>
  <si>
    <t>α (Wandneigung):</t>
  </si>
  <si>
    <t>β (Böschungsneigung):</t>
  </si>
  <si>
    <t>Erddruckbeiwert:</t>
  </si>
  <si>
    <t>Aktiver Erddruck (Ka)</t>
  </si>
  <si>
    <t>Passiver Erddruck (Kp)</t>
  </si>
  <si>
    <t>Ruhedruck (K0)</t>
  </si>
  <si>
    <r>
      <t>Bestimmt die Scherfestigkeit des Bodens</t>
    </r>
    <r>
      <rPr>
        <sz val="14"/>
        <color rgb="FF000000"/>
        <rFont val="-webkit-standard"/>
      </rPr>
      <t> (höherer ϕ = stabilerer Boden).</t>
    </r>
  </si>
  <si>
    <r>
      <t>Neigungswinkel der Wand</t>
    </r>
    <r>
      <rPr>
        <sz val="14"/>
        <color rgb="FF000000"/>
        <rFont val="-webkit-standard"/>
      </rPr>
      <t> gegenüber der Vertikalen. Falls die Wand senkrecht steht, ist α = 0°.</t>
    </r>
  </si>
  <si>
    <r>
      <t>Winkel zwischen Boden und Wandreibung</t>
    </r>
    <r>
      <rPr>
        <sz val="14"/>
        <color rgb="FF000000"/>
        <rFont val="-webkit-standard"/>
      </rPr>
      <t>. Wird als Bruchteil von ϕ angegebe</t>
    </r>
  </si>
  <si>
    <t>Erd</t>
  </si>
  <si>
    <t>Beton</t>
  </si>
  <si>
    <t>Stahl</t>
  </si>
  <si>
    <t>0.5*</t>
  </si>
  <si>
    <t>α°</t>
  </si>
  <si>
    <t>β° (δ°)</t>
  </si>
  <si>
    <t>φ°</t>
  </si>
  <si>
    <t>δ°-Anteil (z. B. 0, φ/3, 2φ/3)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</si>
</sst>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 Narrow"/>
      <family val="2"/>
    </font>
    <font>
      <b/>
      <i/>
      <sz val="12"/>
      <color rgb="FF000000"/>
      <name val="Arial Narrow"/>
      <family val="2"/>
    </font>
    <font>
      <b/>
      <i/>
      <sz val="8"/>
      <color rgb="FF000000"/>
      <name val="Arial Narrow"/>
      <family val="2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rgb="FF000000"/>
      <name val="-webkit-standard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13" applyNumberFormat="0" applyAlignment="0" applyProtection="0"/>
    <xf numFmtId="0" fontId="7" fillId="3" borderId="1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/>
    <xf numFmtId="0" fontId="6" fillId="2" borderId="15" xfId="1" applyBorder="1"/>
    <xf numFmtId="0" fontId="7" fillId="3" borderId="16" xfId="2" applyBorder="1"/>
    <xf numFmtId="0" fontId="6" fillId="2" borderId="17" xfId="1" applyBorder="1"/>
    <xf numFmtId="0" fontId="1" fillId="4" borderId="18" xfId="0" applyFont="1" applyFill="1" applyBorder="1"/>
    <xf numFmtId="0" fontId="0" fillId="4" borderId="19" xfId="0" applyFill="1" applyBorder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769257</xdr:colOff>
      <xdr:row>13</xdr:row>
      <xdr:rowOff>116114</xdr:rowOff>
    </xdr:from>
    <xdr:to>
      <xdr:col>4</xdr:col>
      <xdr:colOff>1741714</xdr:colOff>
      <xdr:row>33</xdr:row>
      <xdr:rowOff>149288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8DF39E2-6BF8-F2C2-F54F-F5DB7584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257" y="2728685"/>
          <a:ext cx="7772400" cy="3806889"/>
        </a:xfrm>
        <a:prstGeom prst="rect">
          <a:avLst/>
        </a:prstGeom>
      </xdr:spPr>
    </xdr:pic>
    <xdr:clientData/>
  </xdr:twoCellAnchor>
  <xdr:twoCellAnchor editAs="oneCell">
    <xdr:from>
      <xdr:col>5</xdr:col>
      <xdr:colOff>537028</xdr:colOff>
      <xdr:row>10</xdr:row>
      <xdr:rowOff>21771</xdr:rowOff>
    </xdr:from>
    <xdr:to>
      <xdr:col>14</xdr:col>
      <xdr:colOff>355600</xdr:colOff>
      <xdr:row>26</xdr:row>
      <xdr:rowOff>165099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C1A5BD8-0F55-7E49-32E0-38174D1A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8971" y="2068285"/>
          <a:ext cx="7264400" cy="316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177800</xdr:colOff>
      <xdr:row>24</xdr:row>
      <xdr:rowOff>101600</xdr:rowOff>
    </xdr:from>
    <xdr:to>
      <xdr:col>17</xdr:col>
      <xdr:colOff>12700</xdr:colOff>
      <xdr:row>41</xdr:row>
      <xdr:rowOff>25400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A329899-EA71-46C1-95C8-49E22239D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4673600"/>
          <a:ext cx="7264400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206-6639-7349-B537-FFA4C1DEA640}">
  <sheetPr codeName="Tabelle1"/>
  <dimension ref="B4:G43"/>
  <sheetViews>
    <sheetView topLeftCell="C25" zoomScale="161" workbookViewId="0">
      <selection activeCell="E46" sqref="E46"/>
    </sheetView>
  </sheetViews>
  <sheetFormatPr baseColWidth="10" defaultRowHeight="15"/>
  <cols>
    <col min="1" max="2" width="18.1640625" bestFit="1" customWidth="1"/>
    <col min="3" max="3" width="28.33203125" customWidth="1"/>
    <col min="4" max="4" width="24.5" customWidth="1"/>
    <col min="5" max="5" width="26.6640625" customWidth="1"/>
  </cols>
  <sheetData>
    <row r="4" spans="2:4">
      <c r="B4" s="16" t="s">
        <v>21</v>
      </c>
      <c r="C4" s="17"/>
    </row>
    <row r="5" spans="2:4" ht="16">
      <c r="B5" s="5" t="s">
        <v>22</v>
      </c>
      <c r="C5" s="15" t="s">
        <v>27</v>
      </c>
    </row>
    <row r="6" spans="2:4" ht="18">
      <c r="B6" s="5" t="s">
        <v>23</v>
      </c>
      <c r="C6" s="13">
        <v>30</v>
      </c>
      <c r="D6" s="18" t="s">
        <v>30</v>
      </c>
    </row>
    <row r="7" spans="2:4" ht="18">
      <c r="B7" s="5" t="s">
        <v>24</v>
      </c>
      <c r="C7" s="13">
        <v>23</v>
      </c>
      <c r="D7" s="18" t="s">
        <v>31</v>
      </c>
    </row>
    <row r="8" spans="2:4" ht="18">
      <c r="B8" s="5" t="s">
        <v>25</v>
      </c>
      <c r="C8" s="13" t="s">
        <v>33</v>
      </c>
      <c r="D8" s="18" t="s">
        <v>32</v>
      </c>
    </row>
    <row r="9" spans="2:4" ht="16">
      <c r="B9" s="7" t="s">
        <v>26</v>
      </c>
      <c r="C9" s="14" t="e" cm="1">
        <f t="array" ref="C9">INDEX('aktive Erddruckbeiwert'!E6:AE30,
       MATCH(C7, 'aktive Erddruckbeiwert'!B6:B30, 0),
       MATCH(C6, 'aktive Erddruckbeiwert'!E4:AE4, 0) + MATCH(IF(C8="Glatte Wand", "ϕ/3", IF(C8="Normale Wand", "2ϕ/3", "0")), 'aktive Erddruckbeiwert'!E5:AE5, 0) - 1)</f>
        <v>#N/A</v>
      </c>
    </row>
    <row r="37" spans="4:7">
      <c r="G37" t="s">
        <v>36</v>
      </c>
    </row>
    <row r="39" spans="4:7">
      <c r="D39">
        <f>0.5 * (8^2) * 20 * 0.296</f>
        <v>189.44</v>
      </c>
    </row>
    <row r="40" spans="4:7">
      <c r="D40">
        <f>10 * 8 * 0.296</f>
        <v>23.68</v>
      </c>
    </row>
    <row r="41" spans="4:7">
      <c r="D41">
        <f>2 * 5 * 8 * SQRT(0.296)</f>
        <v>43.524705627953423</v>
      </c>
    </row>
    <row r="43" spans="4:7">
      <c r="D43">
        <f>D39+D40-D41</f>
        <v>169.59529437204657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C20650-18CA-0C4F-A123-AAE293E16ED6}">
          <x14:formula1>
            <xm:f>Erdrukarten!$A$1:$A$3</xm:f>
          </x14:formula1>
          <xm:sqref>C5</xm:sqref>
        </x14:dataValidation>
        <x14:dataValidation type="list" allowBlank="1" showInputMessage="1" showErrorMessage="1" xr:uid="{55506BEE-D135-434F-8C70-4B39D17B75DD}">
          <x14:formula1>
            <xm:f>Erdrukarten!$A$7:$A$9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9C8-A9F9-7746-94E4-36EA0E3B0889}">
  <sheetPr codeName="Tabelle2"/>
  <dimension ref="A1:A9"/>
  <sheetViews>
    <sheetView workbookViewId="0">
      <selection activeCell="G26" sqref="G26"/>
    </sheetView>
  </sheetViews>
  <sheetFormatPr baseColWidth="10" defaultRowHeight="15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7" spans="1:1">
      <c r="A7" s="18" t="s">
        <v>35</v>
      </c>
    </row>
    <row r="8" spans="1:1">
      <c r="A8" s="18" t="s">
        <v>34</v>
      </c>
    </row>
    <row r="9" spans="1:1">
      <c r="A9" s="18" t="s">
        <v>33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B2:AE37"/>
  <sheetViews>
    <sheetView tabSelected="1" zoomScale="115" workbookViewId="0">
      <selection activeCell="D5" sqref="D5"/>
    </sheetView>
  </sheetViews>
  <sheetFormatPr baseColWidth="10" defaultColWidth="8.83203125" defaultRowHeight="15"/>
  <cols>
    <col min="4" max="4" width="4.83203125" bestFit="1" customWidth="1"/>
  </cols>
  <sheetData>
    <row r="2" spans="2:31" ht="16">
      <c r="B2" s="12" t="s">
        <v>11</v>
      </c>
    </row>
    <row r="4" spans="2:31">
      <c r="B4" s="23" t="s">
        <v>10</v>
      </c>
      <c r="C4" s="23" t="s">
        <v>9</v>
      </c>
      <c r="D4" s="1" t="s">
        <v>0</v>
      </c>
      <c r="E4" s="1">
        <v>20</v>
      </c>
      <c r="F4" s="1">
        <v>20</v>
      </c>
      <c r="G4" s="1">
        <v>20</v>
      </c>
      <c r="H4" s="1">
        <v>22.5</v>
      </c>
      <c r="I4" s="1">
        <v>22.5</v>
      </c>
      <c r="J4" s="1">
        <v>22.5</v>
      </c>
      <c r="K4" s="1">
        <v>25</v>
      </c>
      <c r="L4" s="1">
        <v>25</v>
      </c>
      <c r="M4" s="1">
        <v>25</v>
      </c>
      <c r="N4" s="1">
        <v>27.5</v>
      </c>
      <c r="O4" s="1">
        <v>27.5</v>
      </c>
      <c r="P4" s="1">
        <v>27.5</v>
      </c>
      <c r="Q4" s="1">
        <v>30</v>
      </c>
      <c r="R4" s="1">
        <v>30</v>
      </c>
      <c r="S4" s="1">
        <v>30</v>
      </c>
      <c r="T4" s="1">
        <v>32.5</v>
      </c>
      <c r="U4" s="1">
        <v>32.5</v>
      </c>
      <c r="V4" s="1">
        <v>32.5</v>
      </c>
      <c r="W4" s="1">
        <v>35</v>
      </c>
      <c r="X4" s="1">
        <v>35</v>
      </c>
      <c r="Y4" s="1">
        <v>35</v>
      </c>
      <c r="Z4" s="1">
        <v>37.5</v>
      </c>
      <c r="AA4" s="1">
        <v>37.5</v>
      </c>
      <c r="AB4" s="1">
        <v>37.5</v>
      </c>
      <c r="AC4" s="1">
        <v>40</v>
      </c>
      <c r="AD4" s="1">
        <v>40</v>
      </c>
      <c r="AE4" s="1">
        <v>40</v>
      </c>
    </row>
    <row r="5" spans="2:31">
      <c r="B5" s="24"/>
      <c r="C5" s="24"/>
      <c r="D5" s="11" t="s">
        <v>8</v>
      </c>
      <c r="E5" s="10">
        <v>0</v>
      </c>
      <c r="F5" s="10" t="s">
        <v>7</v>
      </c>
      <c r="G5" s="10" t="s">
        <v>6</v>
      </c>
      <c r="H5" s="10">
        <v>0</v>
      </c>
      <c r="I5" s="10" t="s">
        <v>7</v>
      </c>
      <c r="J5" s="10" t="s">
        <v>6</v>
      </c>
      <c r="K5" s="10">
        <v>0</v>
      </c>
      <c r="L5" s="10" t="s">
        <v>7</v>
      </c>
      <c r="M5" s="10" t="s">
        <v>6</v>
      </c>
      <c r="N5" s="10">
        <v>0</v>
      </c>
      <c r="O5" s="10" t="s">
        <v>7</v>
      </c>
      <c r="P5" s="10" t="s">
        <v>6</v>
      </c>
      <c r="Q5" s="10">
        <v>0</v>
      </c>
      <c r="R5" s="10" t="s">
        <v>7</v>
      </c>
      <c r="S5" s="10" t="s">
        <v>6</v>
      </c>
      <c r="T5" s="10">
        <v>0</v>
      </c>
      <c r="U5" s="10" t="s">
        <v>7</v>
      </c>
      <c r="V5" s="10" t="s">
        <v>6</v>
      </c>
      <c r="W5" s="10">
        <v>0</v>
      </c>
      <c r="X5" s="10" t="s">
        <v>7</v>
      </c>
      <c r="Y5" s="10" t="s">
        <v>6</v>
      </c>
      <c r="Z5" s="10">
        <v>0</v>
      </c>
      <c r="AA5" s="10" t="s">
        <v>7</v>
      </c>
      <c r="AB5" s="10" t="s">
        <v>6</v>
      </c>
      <c r="AC5" s="10">
        <v>0</v>
      </c>
      <c r="AD5" s="10" t="s">
        <v>7</v>
      </c>
      <c r="AE5" s="10" t="s">
        <v>6</v>
      </c>
    </row>
    <row r="6" spans="2:31">
      <c r="B6" s="20">
        <v>20</v>
      </c>
      <c r="C6" s="3">
        <v>20</v>
      </c>
      <c r="D6" s="3"/>
      <c r="E6" s="3">
        <v>0.66500000000000004</v>
      </c>
      <c r="F6" s="3">
        <v>0.66500000000000004</v>
      </c>
      <c r="G6" s="3">
        <v>0.66500000000000004</v>
      </c>
      <c r="H6" s="3">
        <v>0.46400000000000002</v>
      </c>
      <c r="I6" s="3">
        <v>0.44900000000000001</v>
      </c>
      <c r="J6" s="3">
        <v>0.437</v>
      </c>
      <c r="K6" s="3">
        <v>0.377</v>
      </c>
      <c r="L6" s="3">
        <v>0.36099999999999999</v>
      </c>
      <c r="M6" s="3">
        <v>0.34799999999999998</v>
      </c>
      <c r="N6" s="3">
        <v>0.311</v>
      </c>
      <c r="O6" s="3">
        <v>0.29599999999999999</v>
      </c>
      <c r="P6" s="3">
        <v>0.28399999999999997</v>
      </c>
      <c r="Q6" s="3">
        <v>0.25800000000000001</v>
      </c>
      <c r="R6" s="3">
        <v>0.24399999999999999</v>
      </c>
      <c r="S6" s="3">
        <v>0.23300000000000001</v>
      </c>
      <c r="T6" s="3">
        <v>0.214</v>
      </c>
      <c r="U6" s="3">
        <v>0.20200000000000001</v>
      </c>
      <c r="V6" s="3">
        <v>0.192</v>
      </c>
      <c r="W6" s="3">
        <v>0.17499999999999999</v>
      </c>
      <c r="X6" s="3">
        <v>0.16600000000000001</v>
      </c>
      <c r="Y6" s="3">
        <v>0.158</v>
      </c>
      <c r="Z6" s="3">
        <v>0.14399999999999999</v>
      </c>
      <c r="AA6" s="3">
        <v>0.13600000000000001</v>
      </c>
      <c r="AB6" s="3">
        <v>0.129</v>
      </c>
      <c r="AC6" s="3">
        <v>0.11700000000000001</v>
      </c>
      <c r="AD6" s="3">
        <v>0.111</v>
      </c>
      <c r="AE6" s="4">
        <v>0.105</v>
      </c>
    </row>
    <row r="7" spans="2:31">
      <c r="B7" s="21"/>
      <c r="C7">
        <v>10</v>
      </c>
      <c r="E7">
        <v>0.41199999999999998</v>
      </c>
      <c r="F7">
        <v>0.39100000000000001</v>
      </c>
      <c r="G7">
        <v>0.374</v>
      </c>
      <c r="H7">
        <v>0.35399999999999998</v>
      </c>
      <c r="I7">
        <v>0.33400000000000002</v>
      </c>
      <c r="J7">
        <v>0.318</v>
      </c>
      <c r="K7">
        <v>0.30299999999999999</v>
      </c>
      <c r="L7">
        <v>0.28499999999999998</v>
      </c>
      <c r="M7">
        <v>0.27100000000000002</v>
      </c>
      <c r="N7">
        <v>0.25900000000000001</v>
      </c>
      <c r="O7">
        <v>0.24299999999999999</v>
      </c>
      <c r="P7">
        <v>0.23</v>
      </c>
      <c r="Q7">
        <v>0.22</v>
      </c>
      <c r="R7">
        <v>0.20599999999999999</v>
      </c>
      <c r="S7">
        <v>0.19500000000000001</v>
      </c>
      <c r="T7">
        <v>0.186</v>
      </c>
      <c r="U7">
        <v>0.17399999999999999</v>
      </c>
      <c r="V7">
        <v>0.16400000000000001</v>
      </c>
      <c r="W7">
        <v>0.155</v>
      </c>
      <c r="X7">
        <v>0.14599999999999999</v>
      </c>
      <c r="Y7">
        <v>0.13800000000000001</v>
      </c>
      <c r="Z7">
        <v>0.13</v>
      </c>
      <c r="AA7">
        <v>0.121</v>
      </c>
      <c r="AB7">
        <v>0.115</v>
      </c>
      <c r="AC7">
        <v>0.107</v>
      </c>
      <c r="AD7">
        <v>0.1</v>
      </c>
      <c r="AE7" s="6">
        <v>9.5000000000000001E-2</v>
      </c>
    </row>
    <row r="8" spans="2:31">
      <c r="B8" s="21"/>
      <c r="C8">
        <v>0</v>
      </c>
      <c r="E8">
        <v>0.35699999999999998</v>
      </c>
      <c r="F8">
        <v>0.33400000000000002</v>
      </c>
      <c r="G8">
        <v>0.317</v>
      </c>
      <c r="H8">
        <v>0.311</v>
      </c>
      <c r="I8">
        <v>0.28999999999999998</v>
      </c>
      <c r="J8">
        <v>0.27400000000000002</v>
      </c>
      <c r="K8">
        <v>0.26900000000000002</v>
      </c>
      <c r="L8">
        <v>0.251</v>
      </c>
      <c r="M8">
        <v>0.23699999999999999</v>
      </c>
      <c r="N8">
        <v>0.23200000000000001</v>
      </c>
      <c r="O8">
        <v>0.216</v>
      </c>
      <c r="P8">
        <v>0.20300000000000001</v>
      </c>
      <c r="Q8">
        <v>0.19900000000000001</v>
      </c>
      <c r="R8">
        <v>0.185</v>
      </c>
      <c r="S8">
        <v>0.17399999999999999</v>
      </c>
      <c r="T8">
        <v>0.17</v>
      </c>
      <c r="U8">
        <v>0.158</v>
      </c>
      <c r="V8">
        <v>0.14899999999999999</v>
      </c>
      <c r="W8">
        <v>0.14399999999999999</v>
      </c>
      <c r="X8">
        <v>0.13400000000000001</v>
      </c>
      <c r="Y8">
        <v>0.126</v>
      </c>
      <c r="Z8">
        <v>0.12</v>
      </c>
      <c r="AA8">
        <v>0.112</v>
      </c>
      <c r="AB8">
        <v>0.106</v>
      </c>
      <c r="AC8">
        <v>0.1</v>
      </c>
      <c r="AD8">
        <v>9.2999999999999999E-2</v>
      </c>
      <c r="AE8" s="6">
        <v>8.7999999999999995E-2</v>
      </c>
    </row>
    <row r="9" spans="2:31">
      <c r="B9" s="21"/>
      <c r="C9">
        <v>-10</v>
      </c>
      <c r="E9">
        <v>0.32500000000000001</v>
      </c>
      <c r="F9">
        <v>0.30199999999999999</v>
      </c>
      <c r="G9">
        <v>0.28399999999999997</v>
      </c>
      <c r="H9">
        <v>0.28399999999999997</v>
      </c>
      <c r="I9">
        <v>0.26300000000000001</v>
      </c>
      <c r="J9">
        <v>0.247</v>
      </c>
      <c r="K9">
        <v>0.248</v>
      </c>
      <c r="L9">
        <v>0.22900000000000001</v>
      </c>
      <c r="M9">
        <v>0.215</v>
      </c>
      <c r="N9">
        <v>0.215</v>
      </c>
      <c r="O9">
        <v>0.19900000000000001</v>
      </c>
      <c r="P9">
        <v>0.186</v>
      </c>
      <c r="Q9">
        <v>0.185</v>
      </c>
      <c r="R9">
        <v>0.17100000000000001</v>
      </c>
      <c r="S9">
        <v>0.161</v>
      </c>
      <c r="T9">
        <v>0.159</v>
      </c>
      <c r="U9">
        <v>0.14699999999999999</v>
      </c>
      <c r="V9">
        <v>0.13800000000000001</v>
      </c>
      <c r="W9">
        <v>0.13500000000000001</v>
      </c>
      <c r="X9">
        <v>0.125</v>
      </c>
      <c r="Y9">
        <v>0.11700000000000001</v>
      </c>
      <c r="Z9">
        <v>0.114</v>
      </c>
      <c r="AA9">
        <v>0.105</v>
      </c>
      <c r="AB9">
        <v>9.9000000000000005E-2</v>
      </c>
      <c r="AC9">
        <v>9.5000000000000001E-2</v>
      </c>
      <c r="AD9">
        <v>8.7999999999999995E-2</v>
      </c>
      <c r="AE9" s="6">
        <v>8.3000000000000004E-2</v>
      </c>
    </row>
    <row r="10" spans="2:31">
      <c r="B10" s="22"/>
      <c r="C10" s="8">
        <v>-20</v>
      </c>
      <c r="D10" s="8"/>
      <c r="E10" s="8">
        <v>0.30199999999999999</v>
      </c>
      <c r="F10" s="8">
        <v>0.27900000000000003</v>
      </c>
      <c r="G10" s="8">
        <v>0.26100000000000001</v>
      </c>
      <c r="H10" s="8">
        <v>0.26500000000000001</v>
      </c>
      <c r="I10" s="8">
        <v>0.24399999999999999</v>
      </c>
      <c r="J10" s="8">
        <v>0.22800000000000001</v>
      </c>
      <c r="K10" s="8">
        <v>0.23200000000000001</v>
      </c>
      <c r="L10" s="8">
        <v>0.21299999999999999</v>
      </c>
      <c r="M10" s="8">
        <v>0.19900000000000001</v>
      </c>
      <c r="N10" s="8">
        <v>0.20100000000000001</v>
      </c>
      <c r="O10" s="8">
        <v>0.185</v>
      </c>
      <c r="P10" s="8">
        <v>0.17299999999999999</v>
      </c>
      <c r="Q10" s="8">
        <v>0.17399999999999999</v>
      </c>
      <c r="R10" s="8">
        <v>0.161</v>
      </c>
      <c r="S10" s="8">
        <v>0.15</v>
      </c>
      <c r="T10" s="8">
        <v>0.15</v>
      </c>
      <c r="U10" s="8">
        <v>0.13800000000000001</v>
      </c>
      <c r="V10" s="8">
        <v>0.129</v>
      </c>
      <c r="W10" s="8">
        <v>0.128</v>
      </c>
      <c r="X10" s="8">
        <v>0.11799999999999999</v>
      </c>
      <c r="Y10" s="8">
        <v>0.111</v>
      </c>
      <c r="Z10" s="8">
        <v>0.108</v>
      </c>
      <c r="AA10" s="8">
        <v>0.1</v>
      </c>
      <c r="AB10" s="8">
        <v>9.4E-2</v>
      </c>
      <c r="AC10" s="8">
        <v>0.09</v>
      </c>
      <c r="AD10" s="8">
        <v>8.4000000000000005E-2</v>
      </c>
      <c r="AE10" s="9">
        <v>7.9000000000000001E-2</v>
      </c>
    </row>
    <row r="11" spans="2:31">
      <c r="B11" s="20">
        <v>10</v>
      </c>
      <c r="C11" s="3">
        <v>20</v>
      </c>
      <c r="D11" s="3"/>
      <c r="E11" s="3">
        <v>0.77300000000000002</v>
      </c>
      <c r="F11" s="3">
        <v>0.77300000000000002</v>
      </c>
      <c r="G11" s="3">
        <v>0.77300000000000002</v>
      </c>
      <c r="H11" s="3">
        <v>0.56399999999999995</v>
      </c>
      <c r="I11" s="3">
        <v>0.54600000000000004</v>
      </c>
      <c r="J11" s="3">
        <v>0.53100000000000003</v>
      </c>
      <c r="K11" s="3">
        <v>0.47399999999999998</v>
      </c>
      <c r="L11" s="3">
        <v>0.45300000000000001</v>
      </c>
      <c r="M11" s="3">
        <v>0.436</v>
      </c>
      <c r="N11" s="3">
        <v>0.40500000000000003</v>
      </c>
      <c r="O11" s="3">
        <v>0.38400000000000001</v>
      </c>
      <c r="P11" s="3">
        <v>0.36699999999999999</v>
      </c>
      <c r="Q11" s="3">
        <v>0.34799999999999998</v>
      </c>
      <c r="R11" s="3">
        <v>0.32800000000000001</v>
      </c>
      <c r="S11" s="3">
        <v>0.311</v>
      </c>
      <c r="T11" s="3">
        <v>0.29899999999999999</v>
      </c>
      <c r="U11" s="3">
        <v>0.28000000000000003</v>
      </c>
      <c r="V11" s="3">
        <v>0.26500000000000001</v>
      </c>
      <c r="W11" s="3">
        <v>0.25700000000000001</v>
      </c>
      <c r="X11" s="3">
        <v>0.24</v>
      </c>
      <c r="Y11" s="3">
        <v>0.22600000000000001</v>
      </c>
      <c r="Z11" s="3">
        <v>0.22</v>
      </c>
      <c r="AA11" s="3">
        <v>0.20499999999999999</v>
      </c>
      <c r="AB11" s="3">
        <v>0.192</v>
      </c>
      <c r="AC11" s="3">
        <v>0.187</v>
      </c>
      <c r="AD11" s="3">
        <v>0.17399999999999999</v>
      </c>
      <c r="AE11" s="4">
        <v>0.16300000000000001</v>
      </c>
    </row>
    <row r="12" spans="2:31">
      <c r="B12" s="21"/>
      <c r="C12">
        <v>10</v>
      </c>
      <c r="E12">
        <v>0.49199999999999999</v>
      </c>
      <c r="F12">
        <v>0.46600000000000003</v>
      </c>
      <c r="G12">
        <v>0.44400000000000001</v>
      </c>
      <c r="H12">
        <v>0.434</v>
      </c>
      <c r="I12">
        <v>0.40899999999999997</v>
      </c>
      <c r="J12">
        <v>0.38800000000000001</v>
      </c>
      <c r="K12">
        <v>0.38300000000000001</v>
      </c>
      <c r="L12">
        <v>0.35899999999999999</v>
      </c>
      <c r="M12">
        <v>0.33900000000000002</v>
      </c>
      <c r="N12">
        <v>0.33700000000000002</v>
      </c>
      <c r="O12">
        <v>0.314</v>
      </c>
      <c r="P12">
        <v>0.29599999999999999</v>
      </c>
      <c r="Q12">
        <v>0.29599999999999999</v>
      </c>
      <c r="R12">
        <v>0.27500000000000002</v>
      </c>
      <c r="S12">
        <v>0.25800000000000001</v>
      </c>
      <c r="T12">
        <v>0.25900000000000001</v>
      </c>
      <c r="U12">
        <v>0.24</v>
      </c>
      <c r="V12">
        <v>0.224</v>
      </c>
      <c r="W12">
        <v>0.22600000000000001</v>
      </c>
      <c r="X12">
        <v>0.20899999999999999</v>
      </c>
      <c r="Y12">
        <v>0.19500000000000001</v>
      </c>
      <c r="Z12">
        <v>0.19500000000000001</v>
      </c>
      <c r="AA12">
        <v>0.18099999999999999</v>
      </c>
      <c r="AB12">
        <v>0.16800000000000001</v>
      </c>
      <c r="AC12">
        <v>0.16900000000000001</v>
      </c>
      <c r="AD12">
        <v>0.156</v>
      </c>
      <c r="AE12" s="6">
        <v>0.14499999999999999</v>
      </c>
    </row>
    <row r="13" spans="2:31">
      <c r="B13" s="21"/>
      <c r="C13">
        <v>0</v>
      </c>
      <c r="E13">
        <v>0.42599999999999999</v>
      </c>
      <c r="F13">
        <v>0.39700000000000002</v>
      </c>
      <c r="G13">
        <v>0.374</v>
      </c>
      <c r="H13">
        <v>0.38</v>
      </c>
      <c r="I13">
        <v>0.35299999999999998</v>
      </c>
      <c r="J13">
        <v>0.33200000000000002</v>
      </c>
      <c r="K13">
        <v>0.33900000000000002</v>
      </c>
      <c r="L13">
        <v>0.313</v>
      </c>
      <c r="M13">
        <v>0.29299999999999998</v>
      </c>
      <c r="N13">
        <v>0.30099999999999999</v>
      </c>
      <c r="O13">
        <v>0.27800000000000002</v>
      </c>
      <c r="P13">
        <v>0.25900000000000001</v>
      </c>
      <c r="Q13">
        <v>0.26600000000000001</v>
      </c>
      <c r="R13">
        <v>0.245</v>
      </c>
      <c r="S13">
        <v>0.22800000000000001</v>
      </c>
      <c r="T13">
        <v>0.23499999999999999</v>
      </c>
      <c r="U13">
        <v>0.216</v>
      </c>
      <c r="V13">
        <v>0.2</v>
      </c>
      <c r="W13">
        <v>0.20599999999999999</v>
      </c>
      <c r="X13">
        <v>0.189</v>
      </c>
      <c r="Y13">
        <v>0.17599999999999999</v>
      </c>
      <c r="Z13">
        <v>0.18</v>
      </c>
      <c r="AA13">
        <v>0.16500000000000001</v>
      </c>
      <c r="AB13">
        <v>0.153</v>
      </c>
      <c r="AC13">
        <v>0.156</v>
      </c>
      <c r="AD13">
        <v>0.14299999999999999</v>
      </c>
      <c r="AE13" s="6">
        <v>0.13300000000000001</v>
      </c>
    </row>
    <row r="14" spans="2:31">
      <c r="B14" s="21"/>
      <c r="C14">
        <v>-10</v>
      </c>
      <c r="E14">
        <v>0.38500000000000001</v>
      </c>
      <c r="F14">
        <v>0.35599999999999998</v>
      </c>
      <c r="G14">
        <v>0.33300000000000002</v>
      </c>
      <c r="H14">
        <v>0.34599999999999997</v>
      </c>
      <c r="I14">
        <v>0.318</v>
      </c>
      <c r="J14">
        <v>0.29599999999999999</v>
      </c>
      <c r="K14">
        <v>0.309</v>
      </c>
      <c r="L14">
        <v>0.28399999999999997</v>
      </c>
      <c r="M14">
        <v>0.26400000000000001</v>
      </c>
      <c r="N14">
        <v>0.27600000000000002</v>
      </c>
      <c r="O14">
        <v>0.253</v>
      </c>
      <c r="P14">
        <v>0.23400000000000001</v>
      </c>
      <c r="Q14">
        <v>0.245</v>
      </c>
      <c r="R14">
        <v>0.224</v>
      </c>
      <c r="S14">
        <v>0.20799999999999999</v>
      </c>
      <c r="T14">
        <v>0.217</v>
      </c>
      <c r="U14">
        <v>0.19800000000000001</v>
      </c>
      <c r="V14">
        <v>0.183</v>
      </c>
      <c r="W14">
        <v>0.191</v>
      </c>
      <c r="X14">
        <v>0.17499999999999999</v>
      </c>
      <c r="Y14">
        <v>0.16200000000000001</v>
      </c>
      <c r="Z14">
        <v>0.16800000000000001</v>
      </c>
      <c r="AA14">
        <v>0.153</v>
      </c>
      <c r="AB14">
        <v>0.14199999999999999</v>
      </c>
      <c r="AC14">
        <v>0.14499999999999999</v>
      </c>
      <c r="AD14">
        <v>0.13400000000000001</v>
      </c>
      <c r="AE14" s="6">
        <v>0.124</v>
      </c>
    </row>
    <row r="15" spans="2:31">
      <c r="B15" s="22"/>
      <c r="C15" s="8">
        <v>-20</v>
      </c>
      <c r="D15" s="8"/>
      <c r="E15" s="8">
        <v>0.35499999999999998</v>
      </c>
      <c r="F15" s="8">
        <v>0.32500000000000001</v>
      </c>
      <c r="G15" s="8">
        <v>0.30199999999999999</v>
      </c>
      <c r="H15" s="8">
        <v>0.31900000000000001</v>
      </c>
      <c r="I15" s="8">
        <v>0.29199999999999998</v>
      </c>
      <c r="J15" s="8">
        <v>0.27</v>
      </c>
      <c r="K15" s="8">
        <v>0.28599999999999998</v>
      </c>
      <c r="L15" s="8">
        <v>0.26100000000000001</v>
      </c>
      <c r="M15" s="8">
        <v>0.24099999999999999</v>
      </c>
      <c r="N15" s="8">
        <v>0.25600000000000001</v>
      </c>
      <c r="O15" s="8">
        <v>0.23300000000000001</v>
      </c>
      <c r="P15" s="8">
        <v>0.215</v>
      </c>
      <c r="Q15" s="8">
        <v>0.22800000000000001</v>
      </c>
      <c r="R15" s="8">
        <v>0.20799999999999999</v>
      </c>
      <c r="S15" s="8">
        <v>0.191</v>
      </c>
      <c r="T15" s="8">
        <v>0.20300000000000001</v>
      </c>
      <c r="U15" s="8">
        <v>0.184</v>
      </c>
      <c r="V15" s="8">
        <v>0.17</v>
      </c>
      <c r="W15" s="8">
        <v>0.17899999999999999</v>
      </c>
      <c r="X15" s="8">
        <v>0.16300000000000001</v>
      </c>
      <c r="Y15" s="8">
        <v>0.15</v>
      </c>
      <c r="Z15" s="8">
        <v>0.158</v>
      </c>
      <c r="AA15" s="8">
        <v>0.14399999999999999</v>
      </c>
      <c r="AB15" s="8">
        <v>0.13200000000000001</v>
      </c>
      <c r="AC15" s="8">
        <v>0.13800000000000001</v>
      </c>
      <c r="AD15" s="8">
        <v>0.126</v>
      </c>
      <c r="AE15" s="9">
        <v>0.11600000000000001</v>
      </c>
    </row>
    <row r="16" spans="2:31">
      <c r="B16" s="20">
        <v>0</v>
      </c>
      <c r="C16" s="3">
        <v>20</v>
      </c>
      <c r="D16" s="3"/>
      <c r="E16" s="3">
        <v>0.88300000000000001</v>
      </c>
      <c r="F16" s="3">
        <v>0.88300000000000001</v>
      </c>
      <c r="G16" s="3">
        <v>0.88300000000000001</v>
      </c>
      <c r="H16" s="3">
        <v>0.66500000000000004</v>
      </c>
      <c r="I16" s="3">
        <v>0.64200000000000002</v>
      </c>
      <c r="J16" s="3">
        <v>0.622</v>
      </c>
      <c r="K16" s="3">
        <v>0.57199999999999995</v>
      </c>
      <c r="L16" s="3">
        <v>0.54600000000000004</v>
      </c>
      <c r="M16" s="3">
        <v>0.52300000000000002</v>
      </c>
      <c r="N16" s="3">
        <v>0.501</v>
      </c>
      <c r="O16" s="3">
        <v>0.47299999999999998</v>
      </c>
      <c r="P16" s="3">
        <v>0.44900000000000001</v>
      </c>
      <c r="Q16" s="3">
        <v>0.441</v>
      </c>
      <c r="R16" s="3">
        <v>0.41299999999999998</v>
      </c>
      <c r="S16" s="3">
        <v>0.38900000000000001</v>
      </c>
      <c r="T16" s="3">
        <v>0.38900000000000001</v>
      </c>
      <c r="U16" s="3">
        <v>0.36199999999999999</v>
      </c>
      <c r="V16" s="3">
        <v>0.32900000000000001</v>
      </c>
      <c r="W16" s="3">
        <v>0.34399999999999997</v>
      </c>
      <c r="X16" s="3">
        <v>0.318</v>
      </c>
      <c r="Y16" s="3">
        <v>0.29599999999999999</v>
      </c>
      <c r="Z16" s="3">
        <v>0.30299999999999999</v>
      </c>
      <c r="AA16" s="3">
        <v>0.27900000000000003</v>
      </c>
      <c r="AB16" s="3">
        <v>0.25900000000000001</v>
      </c>
      <c r="AC16" s="3">
        <v>0.26700000000000002</v>
      </c>
      <c r="AD16" s="3">
        <v>0.245</v>
      </c>
      <c r="AE16" s="4">
        <v>0.22600000000000001</v>
      </c>
    </row>
    <row r="17" spans="2:31">
      <c r="B17" s="21"/>
      <c r="C17">
        <v>10</v>
      </c>
      <c r="E17">
        <v>0.56899999999999995</v>
      </c>
      <c r="F17">
        <v>0.53700000000000003</v>
      </c>
      <c r="G17">
        <v>0.51</v>
      </c>
      <c r="H17">
        <v>0.51300000000000001</v>
      </c>
      <c r="I17">
        <v>0.48</v>
      </c>
      <c r="J17">
        <v>0.45300000000000001</v>
      </c>
      <c r="K17">
        <v>0.46200000000000002</v>
      </c>
      <c r="L17">
        <v>0.43</v>
      </c>
      <c r="M17">
        <v>0.40300000000000002</v>
      </c>
      <c r="N17">
        <v>0.41599999999999998</v>
      </c>
      <c r="O17">
        <v>0.38500000000000001</v>
      </c>
      <c r="P17">
        <v>0.35899999999999999</v>
      </c>
      <c r="Q17">
        <v>0.374</v>
      </c>
      <c r="R17">
        <v>0.34399999999999997</v>
      </c>
      <c r="S17">
        <v>0.32</v>
      </c>
      <c r="T17">
        <v>0.33500000000000002</v>
      </c>
      <c r="U17">
        <v>0.307</v>
      </c>
      <c r="V17">
        <v>0.28899999999999998</v>
      </c>
      <c r="W17">
        <v>0.3</v>
      </c>
      <c r="X17">
        <v>0.27400000000000002</v>
      </c>
      <c r="Y17">
        <v>0.252</v>
      </c>
      <c r="Z17">
        <v>0.26700000000000002</v>
      </c>
      <c r="AA17">
        <v>0.24399999999999999</v>
      </c>
      <c r="AB17">
        <v>0.224</v>
      </c>
      <c r="AC17">
        <v>0.23799999999999999</v>
      </c>
      <c r="AD17">
        <v>0.216</v>
      </c>
      <c r="AE17" s="6">
        <v>0.19800000000000001</v>
      </c>
    </row>
    <row r="18" spans="2:31">
      <c r="B18" s="21"/>
      <c r="C18">
        <v>0</v>
      </c>
      <c r="E18">
        <v>0.49</v>
      </c>
      <c r="F18">
        <v>0.45500000000000002</v>
      </c>
      <c r="G18">
        <v>0.42599999999999999</v>
      </c>
      <c r="H18">
        <v>0.44600000000000001</v>
      </c>
      <c r="I18">
        <v>0.41199999999999998</v>
      </c>
      <c r="J18">
        <v>0.38400000000000001</v>
      </c>
      <c r="K18">
        <v>0.40600000000000003</v>
      </c>
      <c r="L18">
        <v>0.373</v>
      </c>
      <c r="M18">
        <v>0.34599999999999997</v>
      </c>
      <c r="N18">
        <v>0.36799999999999999</v>
      </c>
      <c r="O18">
        <v>0.33700000000000002</v>
      </c>
      <c r="P18">
        <v>0.311</v>
      </c>
      <c r="Q18">
        <v>0.33300000000000002</v>
      </c>
      <c r="R18">
        <v>0.30399999999999999</v>
      </c>
      <c r="S18">
        <v>0.27900000000000003</v>
      </c>
      <c r="T18">
        <v>0.30099999999999999</v>
      </c>
      <c r="U18">
        <v>0.27300000000000002</v>
      </c>
      <c r="V18">
        <v>0.251</v>
      </c>
      <c r="W18">
        <v>0.27100000000000002</v>
      </c>
      <c r="X18">
        <v>0.246</v>
      </c>
      <c r="Y18">
        <v>0.224</v>
      </c>
      <c r="Z18">
        <v>0.24299999999999999</v>
      </c>
      <c r="AA18">
        <v>0.22</v>
      </c>
      <c r="AB18">
        <v>0.2</v>
      </c>
      <c r="AC18">
        <v>0.217</v>
      </c>
      <c r="AD18">
        <v>0.19700000000000001</v>
      </c>
      <c r="AE18" s="6">
        <v>0.17899999999999999</v>
      </c>
    </row>
    <row r="19" spans="2:31">
      <c r="B19" s="21"/>
      <c r="C19">
        <v>-10</v>
      </c>
      <c r="E19">
        <v>0.44</v>
      </c>
      <c r="F19">
        <v>0.40400000000000003</v>
      </c>
      <c r="G19">
        <v>0.374</v>
      </c>
      <c r="H19">
        <v>0.40200000000000002</v>
      </c>
      <c r="I19">
        <v>0.36699999999999999</v>
      </c>
      <c r="J19">
        <v>0.33900000000000002</v>
      </c>
      <c r="K19">
        <v>0.36699999999999999</v>
      </c>
      <c r="L19">
        <v>0.33400000000000002</v>
      </c>
      <c r="M19">
        <v>0.307</v>
      </c>
      <c r="N19">
        <v>0.33400000000000002</v>
      </c>
      <c r="O19">
        <v>0.30299999999999999</v>
      </c>
      <c r="P19">
        <v>0.27800000000000002</v>
      </c>
      <c r="Q19">
        <v>0.30399999999999999</v>
      </c>
      <c r="R19">
        <v>0.27500000000000002</v>
      </c>
      <c r="S19">
        <v>0.251</v>
      </c>
      <c r="T19">
        <v>0.27500000000000002</v>
      </c>
      <c r="U19">
        <v>0.248</v>
      </c>
      <c r="V19">
        <v>0.22600000000000001</v>
      </c>
      <c r="W19">
        <v>0.249</v>
      </c>
      <c r="X19">
        <v>0.224</v>
      </c>
      <c r="Y19">
        <v>0.20399999999999999</v>
      </c>
      <c r="Z19">
        <v>0.224</v>
      </c>
      <c r="AA19">
        <v>0.20200000000000001</v>
      </c>
      <c r="AB19">
        <v>0.183</v>
      </c>
      <c r="AC19">
        <v>0.20100000000000001</v>
      </c>
      <c r="AD19">
        <v>0.18099999999999999</v>
      </c>
      <c r="AE19" s="6">
        <v>0.16400000000000001</v>
      </c>
    </row>
    <row r="20" spans="2:31">
      <c r="B20" s="22"/>
      <c r="C20" s="8">
        <v>-20</v>
      </c>
      <c r="D20" s="8"/>
      <c r="E20" s="8">
        <v>0.40100000000000002</v>
      </c>
      <c r="F20" s="8">
        <v>0.36499999999999999</v>
      </c>
      <c r="G20" s="8">
        <v>0.33600000000000002</v>
      </c>
      <c r="H20" s="8">
        <v>0.36699999999999999</v>
      </c>
      <c r="I20" s="8">
        <v>0.33300000000000002</v>
      </c>
      <c r="J20" s="8">
        <v>0.30499999999999999</v>
      </c>
      <c r="K20" s="8">
        <v>0.33600000000000002</v>
      </c>
      <c r="L20" s="8">
        <v>0.30299999999999999</v>
      </c>
      <c r="M20" s="8">
        <v>0.27700000000000002</v>
      </c>
      <c r="N20" s="8">
        <v>0.307</v>
      </c>
      <c r="O20" s="8">
        <v>0.27600000000000002</v>
      </c>
      <c r="P20" s="8">
        <v>0.251</v>
      </c>
      <c r="Q20" s="8">
        <v>0.27900000000000003</v>
      </c>
      <c r="R20" s="8">
        <v>0.251</v>
      </c>
      <c r="S20" s="8">
        <v>0.22900000000000001</v>
      </c>
      <c r="T20" s="8">
        <v>0.254</v>
      </c>
      <c r="U20" s="8">
        <v>0.22800000000000001</v>
      </c>
      <c r="V20" s="8">
        <v>0.20599999999999999</v>
      </c>
      <c r="W20" s="8">
        <v>0.23</v>
      </c>
      <c r="X20" s="8">
        <v>0.20599999999999999</v>
      </c>
      <c r="Y20" s="8">
        <v>0.186</v>
      </c>
      <c r="Z20" s="8">
        <v>0.20799999999999999</v>
      </c>
      <c r="AA20" s="8">
        <v>0.186</v>
      </c>
      <c r="AB20" s="8">
        <v>0.16800000000000001</v>
      </c>
      <c r="AC20" s="8">
        <v>0.187</v>
      </c>
      <c r="AD20" s="8">
        <v>0.16800000000000001</v>
      </c>
      <c r="AE20" s="9">
        <v>0.151</v>
      </c>
    </row>
    <row r="21" spans="2:31">
      <c r="B21" s="20">
        <v>-10</v>
      </c>
      <c r="C21" s="3">
        <v>20</v>
      </c>
      <c r="D21" s="3"/>
      <c r="E21" s="3">
        <v>1</v>
      </c>
      <c r="F21" s="3">
        <v>1</v>
      </c>
      <c r="G21" s="3">
        <v>1</v>
      </c>
      <c r="H21" s="3">
        <v>0.76800000000000002</v>
      </c>
      <c r="I21" s="3">
        <v>0.74</v>
      </c>
      <c r="J21" s="3">
        <v>0.71499999999999997</v>
      </c>
      <c r="K21" s="3">
        <v>0.67400000000000004</v>
      </c>
      <c r="L21" s="3">
        <v>0.64</v>
      </c>
      <c r="M21" s="3">
        <v>0.60899999999999999</v>
      </c>
      <c r="N21" s="3">
        <v>0.60099999999999998</v>
      </c>
      <c r="O21" s="3">
        <v>0.56399999999999995</v>
      </c>
      <c r="P21" s="3">
        <v>0.53100000000000003</v>
      </c>
      <c r="Q21" s="3">
        <v>0.53900000000000003</v>
      </c>
      <c r="R21" s="3">
        <v>0.502</v>
      </c>
      <c r="S21" s="3">
        <v>0.46800000000000003</v>
      </c>
      <c r="T21" s="3">
        <v>0.48599999999999999</v>
      </c>
      <c r="U21" s="3">
        <v>0.44800000000000001</v>
      </c>
      <c r="V21" s="3">
        <v>0.41399999999999998</v>
      </c>
      <c r="W21" s="3">
        <v>0.438</v>
      </c>
      <c r="X21" s="3">
        <v>0.40100000000000002</v>
      </c>
      <c r="Y21" s="3">
        <v>0.36799999999999999</v>
      </c>
      <c r="Z21" s="3">
        <v>0.39400000000000002</v>
      </c>
      <c r="AA21" s="3">
        <v>0.35899999999999999</v>
      </c>
      <c r="AB21" s="3">
        <v>0.32700000000000001</v>
      </c>
      <c r="AC21" s="3">
        <v>0.35499999999999998</v>
      </c>
      <c r="AD21" s="3">
        <v>0.32200000000000001</v>
      </c>
      <c r="AE21" s="4">
        <v>0.29099999999999998</v>
      </c>
    </row>
    <row r="22" spans="2:31">
      <c r="B22" s="21"/>
      <c r="C22">
        <v>10</v>
      </c>
      <c r="E22">
        <v>0.64500000000000002</v>
      </c>
      <c r="F22">
        <v>0.60499999999999998</v>
      </c>
      <c r="G22">
        <v>0.57199999999999995</v>
      </c>
      <c r="H22">
        <v>0.59099999999999997</v>
      </c>
      <c r="I22">
        <v>0.55000000000000004</v>
      </c>
      <c r="J22">
        <v>0.51500000000000001</v>
      </c>
      <c r="K22">
        <v>0.54100000000000004</v>
      </c>
      <c r="L22">
        <v>0.5</v>
      </c>
      <c r="M22">
        <v>0.46500000000000002</v>
      </c>
      <c r="N22">
        <v>0.496</v>
      </c>
      <c r="O22">
        <v>0.45500000000000002</v>
      </c>
      <c r="P22">
        <v>0.42</v>
      </c>
      <c r="Q22">
        <v>0.45400000000000001</v>
      </c>
      <c r="R22">
        <v>0.41399999999999998</v>
      </c>
      <c r="S22">
        <v>0.379</v>
      </c>
      <c r="T22">
        <v>0.41499999999999998</v>
      </c>
      <c r="U22">
        <v>0.375</v>
      </c>
      <c r="V22">
        <v>0.34200000000000003</v>
      </c>
      <c r="W22">
        <v>0.378</v>
      </c>
      <c r="X22">
        <v>0.34100000000000003</v>
      </c>
      <c r="Y22">
        <v>0.309</v>
      </c>
      <c r="Z22">
        <v>0.34499999999999997</v>
      </c>
      <c r="AA22">
        <v>0.31</v>
      </c>
      <c r="AB22">
        <v>0.27800000000000002</v>
      </c>
      <c r="AC22">
        <v>0.313</v>
      </c>
      <c r="AD22">
        <v>0.28000000000000003</v>
      </c>
      <c r="AE22" s="6">
        <v>0.251</v>
      </c>
    </row>
    <row r="23" spans="2:31">
      <c r="B23" s="21"/>
      <c r="C23">
        <v>0</v>
      </c>
      <c r="E23">
        <v>0.55100000000000005</v>
      </c>
      <c r="F23">
        <v>0.50800000000000001</v>
      </c>
      <c r="G23">
        <v>0.47199999999999998</v>
      </c>
      <c r="H23">
        <v>0.51</v>
      </c>
      <c r="I23">
        <v>0.46700000000000003</v>
      </c>
      <c r="J23">
        <v>0.43099999999999999</v>
      </c>
      <c r="K23">
        <v>0.47099999999999997</v>
      </c>
      <c r="L23">
        <v>0.42799999999999999</v>
      </c>
      <c r="M23">
        <v>0.39300000000000002</v>
      </c>
      <c r="N23">
        <v>0.435</v>
      </c>
      <c r="O23">
        <v>0.39300000000000002</v>
      </c>
      <c r="P23">
        <v>0.35799999999999998</v>
      </c>
      <c r="Q23">
        <v>0.40100000000000002</v>
      </c>
      <c r="R23">
        <v>0.36</v>
      </c>
      <c r="S23">
        <v>0.32600000000000001</v>
      </c>
      <c r="T23">
        <v>0.36799999999999999</v>
      </c>
      <c r="U23">
        <v>0.33</v>
      </c>
      <c r="V23">
        <v>0.29699999999999999</v>
      </c>
      <c r="W23">
        <v>0.33800000000000002</v>
      </c>
      <c r="X23">
        <v>0.30199999999999999</v>
      </c>
      <c r="Y23">
        <v>0.27</v>
      </c>
      <c r="Z23">
        <v>0.31</v>
      </c>
      <c r="AA23">
        <v>0.27600000000000002</v>
      </c>
      <c r="AB23">
        <v>0.245</v>
      </c>
      <c r="AC23">
        <v>0.28299999999999997</v>
      </c>
      <c r="AD23">
        <v>0.251</v>
      </c>
      <c r="AE23" s="6">
        <v>0.222</v>
      </c>
    </row>
    <row r="24" spans="2:31">
      <c r="B24" s="21"/>
      <c r="C24">
        <v>-10</v>
      </c>
      <c r="E24">
        <v>0.48899999999999999</v>
      </c>
      <c r="F24">
        <v>0.44500000000000001</v>
      </c>
      <c r="G24">
        <v>0.40899999999999997</v>
      </c>
      <c r="H24">
        <v>0.45400000000000001</v>
      </c>
      <c r="I24">
        <v>0.41</v>
      </c>
      <c r="J24">
        <v>0.375</v>
      </c>
      <c r="K24">
        <v>0.42099999999999999</v>
      </c>
      <c r="L24">
        <v>0.378</v>
      </c>
      <c r="M24">
        <v>0.34300000000000003</v>
      </c>
      <c r="N24">
        <v>0.39</v>
      </c>
      <c r="O24">
        <v>0.34899999999999998</v>
      </c>
      <c r="P24">
        <v>0.315</v>
      </c>
      <c r="Q24">
        <v>0.36</v>
      </c>
      <c r="R24">
        <v>0.32100000000000001</v>
      </c>
      <c r="S24">
        <v>0.28799999999999998</v>
      </c>
      <c r="T24">
        <v>0.33300000000000002</v>
      </c>
      <c r="U24">
        <v>0.29499999999999998</v>
      </c>
      <c r="V24">
        <v>0.26400000000000001</v>
      </c>
      <c r="W24">
        <v>0.307</v>
      </c>
      <c r="X24">
        <v>0.27100000000000002</v>
      </c>
      <c r="Y24">
        <v>0.24099999999999999</v>
      </c>
      <c r="Z24">
        <v>0.28199999999999997</v>
      </c>
      <c r="AA24">
        <v>0.249</v>
      </c>
      <c r="AB24">
        <v>0.22</v>
      </c>
      <c r="AC24">
        <v>0.25900000000000001</v>
      </c>
      <c r="AD24">
        <v>0.22700000000000001</v>
      </c>
      <c r="AE24" s="6">
        <v>0.2</v>
      </c>
    </row>
    <row r="25" spans="2:31">
      <c r="B25" s="22"/>
      <c r="C25" s="8">
        <v>-20</v>
      </c>
      <c r="D25" s="8"/>
      <c r="E25" s="8">
        <v>0.44</v>
      </c>
      <c r="F25" s="8">
        <v>0.39600000000000002</v>
      </c>
      <c r="G25" s="8">
        <v>0.36</v>
      </c>
      <c r="H25" s="8">
        <v>0.40899999999999997</v>
      </c>
      <c r="I25" s="8">
        <v>0.36599999999999999</v>
      </c>
      <c r="J25" s="8">
        <v>0.33100000000000002</v>
      </c>
      <c r="K25" s="8">
        <v>0.38</v>
      </c>
      <c r="L25" s="8">
        <v>0.33800000000000002</v>
      </c>
      <c r="M25" s="8">
        <v>0.30399999999999999</v>
      </c>
      <c r="N25" s="8">
        <v>0.35199999999999998</v>
      </c>
      <c r="O25" s="8">
        <v>0.312</v>
      </c>
      <c r="P25" s="8">
        <v>0.27900000000000003</v>
      </c>
      <c r="Q25" s="8">
        <v>0.32600000000000001</v>
      </c>
      <c r="R25" s="8">
        <v>0.28799999999999998</v>
      </c>
      <c r="S25" s="8">
        <v>0.25600000000000001</v>
      </c>
      <c r="T25" s="8">
        <v>0.30199999999999999</v>
      </c>
      <c r="U25" s="8">
        <v>0.26600000000000001</v>
      </c>
      <c r="V25" s="8">
        <v>0.23499999999999999</v>
      </c>
      <c r="W25" s="8">
        <v>0.27900000000000003</v>
      </c>
      <c r="X25" s="8">
        <v>0.245</v>
      </c>
      <c r="Y25" s="8">
        <v>0.216</v>
      </c>
      <c r="Z25" s="8">
        <v>0.25700000000000001</v>
      </c>
      <c r="AA25" s="8">
        <v>0.22500000000000001</v>
      </c>
      <c r="AB25" s="8">
        <v>0.19700000000000001</v>
      </c>
      <c r="AC25" s="8">
        <v>0.23699999999999999</v>
      </c>
      <c r="AD25" s="8">
        <v>0.20699999999999999</v>
      </c>
      <c r="AE25" s="9">
        <v>0.18</v>
      </c>
    </row>
    <row r="26" spans="2:31">
      <c r="B26" s="20">
        <v>-20</v>
      </c>
      <c r="C26" s="3">
        <v>20</v>
      </c>
      <c r="D26" s="3"/>
      <c r="E26" s="3">
        <v>1.1319999999999999</v>
      </c>
      <c r="F26" s="3">
        <v>1.1319999999999999</v>
      </c>
      <c r="G26" s="3">
        <v>1.1319999999999999</v>
      </c>
      <c r="H26" s="3">
        <v>0.88</v>
      </c>
      <c r="I26" s="3">
        <v>0.84499999999999997</v>
      </c>
      <c r="J26" s="3">
        <v>0.81200000000000006</v>
      </c>
      <c r="K26" s="3">
        <v>0.78300000000000003</v>
      </c>
      <c r="L26" s="3">
        <v>0.73899999999999999</v>
      </c>
      <c r="M26" s="3">
        <v>0.69799999999999995</v>
      </c>
      <c r="N26" s="3">
        <v>0.70899999999999996</v>
      </c>
      <c r="O26" s="3">
        <v>0.66</v>
      </c>
      <c r="P26" s="3">
        <v>0.61499999999999999</v>
      </c>
      <c r="Q26" s="3">
        <v>0.64600000000000002</v>
      </c>
      <c r="R26" s="3">
        <v>0.59499999999999997</v>
      </c>
      <c r="S26" s="3">
        <v>0.54700000000000004</v>
      </c>
      <c r="T26" s="3">
        <v>0.59099999999999997</v>
      </c>
      <c r="U26" s="3">
        <v>0.53800000000000003</v>
      </c>
      <c r="V26" s="3">
        <v>0.49</v>
      </c>
      <c r="W26" s="3">
        <v>0.54100000000000004</v>
      </c>
      <c r="X26" s="3">
        <v>0.48899999999999999</v>
      </c>
      <c r="Y26" s="3">
        <v>0.44</v>
      </c>
      <c r="Z26" s="3">
        <v>0.496</v>
      </c>
      <c r="AA26" s="3">
        <v>0.44400000000000001</v>
      </c>
      <c r="AB26" s="3">
        <v>0.39500000000000002</v>
      </c>
      <c r="AC26" s="3">
        <v>0.45400000000000001</v>
      </c>
      <c r="AD26" s="3">
        <v>0.40400000000000003</v>
      </c>
      <c r="AE26" s="4">
        <v>0.35599999999999998</v>
      </c>
    </row>
    <row r="27" spans="2:31">
      <c r="B27" s="21"/>
      <c r="C27">
        <v>10</v>
      </c>
      <c r="E27">
        <v>0.72099999999999997</v>
      </c>
      <c r="F27">
        <v>0.67300000000000004</v>
      </c>
      <c r="G27">
        <v>0.63</v>
      </c>
      <c r="H27">
        <v>0.67</v>
      </c>
      <c r="I27">
        <v>0.61799999999999999</v>
      </c>
      <c r="J27">
        <v>0.57299999999999995</v>
      </c>
      <c r="K27">
        <v>0.622</v>
      </c>
      <c r="L27">
        <v>0.56899999999999995</v>
      </c>
      <c r="M27">
        <v>0.52200000000000002</v>
      </c>
      <c r="N27">
        <v>0.57799999999999996</v>
      </c>
      <c r="O27">
        <v>0.52400000000000002</v>
      </c>
      <c r="P27">
        <v>0.47699999999999998</v>
      </c>
      <c r="Q27">
        <v>0.53700000000000003</v>
      </c>
      <c r="R27">
        <v>0.48299999999999998</v>
      </c>
      <c r="S27">
        <v>0.435</v>
      </c>
      <c r="T27">
        <v>0.499</v>
      </c>
      <c r="U27">
        <v>0.44500000000000001</v>
      </c>
      <c r="V27">
        <v>0.39700000000000002</v>
      </c>
      <c r="W27">
        <v>0.46200000000000002</v>
      </c>
      <c r="X27">
        <v>0.41</v>
      </c>
      <c r="Y27">
        <v>0.36199999999999999</v>
      </c>
      <c r="Z27">
        <v>0.42799999999999999</v>
      </c>
      <c r="AA27">
        <v>0.377</v>
      </c>
      <c r="AB27">
        <v>0.33</v>
      </c>
      <c r="AC27">
        <v>0.39600000000000002</v>
      </c>
      <c r="AD27">
        <v>0.34699999999999998</v>
      </c>
      <c r="AE27" s="6">
        <v>0.30099999999999999</v>
      </c>
    </row>
    <row r="28" spans="2:31">
      <c r="B28" s="21"/>
      <c r="C28">
        <v>0</v>
      </c>
      <c r="E28">
        <v>0.60899999999999999</v>
      </c>
      <c r="F28">
        <v>0.55600000000000005</v>
      </c>
      <c r="G28">
        <v>0.51100000000000001</v>
      </c>
      <c r="H28">
        <v>0.57099999999999995</v>
      </c>
      <c r="I28">
        <v>0.51700000000000002</v>
      </c>
      <c r="J28">
        <v>0.47</v>
      </c>
      <c r="K28">
        <v>0.53500000000000003</v>
      </c>
      <c r="L28">
        <v>0.48</v>
      </c>
      <c r="M28">
        <v>0.433</v>
      </c>
      <c r="N28">
        <v>0.5</v>
      </c>
      <c r="O28">
        <v>0.44500000000000001</v>
      </c>
      <c r="P28">
        <v>0.39900000000000002</v>
      </c>
      <c r="Q28">
        <v>0.46800000000000003</v>
      </c>
      <c r="R28">
        <v>0.41399999999999998</v>
      </c>
      <c r="S28">
        <v>0.36699999999999999</v>
      </c>
      <c r="T28">
        <v>0.437</v>
      </c>
      <c r="U28">
        <v>0.38400000000000001</v>
      </c>
      <c r="V28">
        <v>0.33800000000000002</v>
      </c>
      <c r="W28">
        <v>0.40699999999999997</v>
      </c>
      <c r="X28">
        <v>0.35599999999999998</v>
      </c>
      <c r="Y28">
        <v>0.31</v>
      </c>
      <c r="Z28">
        <v>0.379</v>
      </c>
      <c r="AA28">
        <v>0.33</v>
      </c>
      <c r="AB28">
        <v>0.28499999999999998</v>
      </c>
      <c r="AC28">
        <v>0.35299999999999998</v>
      </c>
      <c r="AD28">
        <v>0.30499999999999999</v>
      </c>
      <c r="AE28" s="6">
        <v>0.26100000000000001</v>
      </c>
    </row>
    <row r="29" spans="2:31">
      <c r="B29" s="21"/>
      <c r="C29">
        <v>-10</v>
      </c>
      <c r="E29">
        <v>0.53200000000000003</v>
      </c>
      <c r="F29">
        <v>0.47899999999999998</v>
      </c>
      <c r="G29">
        <v>0.433</v>
      </c>
      <c r="H29">
        <v>0.501</v>
      </c>
      <c r="I29">
        <v>0.44600000000000001</v>
      </c>
      <c r="J29">
        <v>0.40100000000000002</v>
      </c>
      <c r="K29">
        <v>0.47</v>
      </c>
      <c r="L29">
        <v>0.41599999999999998</v>
      </c>
      <c r="M29">
        <v>0.371</v>
      </c>
      <c r="N29">
        <v>0.442</v>
      </c>
      <c r="O29">
        <v>0.38800000000000001</v>
      </c>
      <c r="P29">
        <v>0.34300000000000003</v>
      </c>
      <c r="Q29">
        <v>0.41399999999999998</v>
      </c>
      <c r="R29">
        <v>0.36199999999999999</v>
      </c>
      <c r="S29">
        <v>0.317</v>
      </c>
      <c r="T29">
        <v>0.38800000000000001</v>
      </c>
      <c r="U29">
        <v>0.33700000000000002</v>
      </c>
      <c r="V29">
        <v>0.29299999999999998</v>
      </c>
      <c r="W29">
        <v>0.36299999999999999</v>
      </c>
      <c r="X29">
        <v>0.314</v>
      </c>
      <c r="Y29">
        <v>0.27</v>
      </c>
      <c r="Z29">
        <v>0.33900000000000002</v>
      </c>
      <c r="AA29">
        <v>0.29199999999999998</v>
      </c>
      <c r="AB29">
        <v>0.249</v>
      </c>
      <c r="AC29">
        <v>0.316</v>
      </c>
      <c r="AD29">
        <v>0.27100000000000002</v>
      </c>
      <c r="AE29" s="6">
        <v>0.22900000000000001</v>
      </c>
    </row>
    <row r="30" spans="2:31">
      <c r="B30" s="22"/>
      <c r="C30" s="8">
        <v>-20</v>
      </c>
      <c r="D30" s="8"/>
      <c r="E30" s="8">
        <v>0.47</v>
      </c>
      <c r="F30" s="8">
        <v>0.41599999999999998</v>
      </c>
      <c r="G30" s="8">
        <v>0.373</v>
      </c>
      <c r="H30" s="8">
        <v>0.442</v>
      </c>
      <c r="I30" s="8">
        <v>0.38900000000000001</v>
      </c>
      <c r="J30" s="8">
        <v>0.34499999999999997</v>
      </c>
      <c r="K30" s="8">
        <v>0.41599999999999998</v>
      </c>
      <c r="L30" s="8">
        <v>0.36299999999999999</v>
      </c>
      <c r="M30" s="8">
        <v>0.32</v>
      </c>
      <c r="N30" s="8">
        <v>0.39100000000000001</v>
      </c>
      <c r="O30" s="8">
        <v>0.33900000000000002</v>
      </c>
      <c r="P30" s="8">
        <v>0.29599999999999999</v>
      </c>
      <c r="Q30" s="8">
        <v>0.36699999999999999</v>
      </c>
      <c r="R30" s="8">
        <v>0.317</v>
      </c>
      <c r="S30" s="8">
        <v>0.27500000000000002</v>
      </c>
      <c r="T30" s="8">
        <v>0.34499999999999997</v>
      </c>
      <c r="U30" s="8">
        <v>0.29599999999999999</v>
      </c>
      <c r="V30" s="8">
        <v>0.254</v>
      </c>
      <c r="W30" s="8">
        <v>0.32300000000000001</v>
      </c>
      <c r="X30" s="8">
        <v>0.27600000000000002</v>
      </c>
      <c r="Y30" s="8">
        <v>0.23499999999999999</v>
      </c>
      <c r="Z30" s="8">
        <v>0.30299999999999999</v>
      </c>
      <c r="AA30" s="8">
        <v>0.25800000000000001</v>
      </c>
      <c r="AB30" s="8">
        <v>0.218</v>
      </c>
      <c r="AC30" s="8">
        <v>0.28299999999999997</v>
      </c>
      <c r="AD30" s="8">
        <v>0.24</v>
      </c>
      <c r="AE30" s="9">
        <v>0.20100000000000001</v>
      </c>
    </row>
    <row r="34" spans="5:10" ht="18">
      <c r="E34" s="19" t="s">
        <v>37</v>
      </c>
      <c r="F34" s="19"/>
      <c r="G34" s="19"/>
      <c r="H34" s="19"/>
      <c r="I34">
        <v>10</v>
      </c>
      <c r="J34" t="str">
        <f>TEXT(D1,"0") &amp; D2</f>
        <v>0</v>
      </c>
    </row>
    <row r="35" spans="5:10" ht="18">
      <c r="E35" s="19" t="s">
        <v>38</v>
      </c>
      <c r="F35" s="19"/>
      <c r="G35" s="19"/>
      <c r="H35" s="19"/>
      <c r="I35">
        <v>10</v>
      </c>
    </row>
    <row r="36" spans="5:10" ht="18">
      <c r="E36" s="19" t="s">
        <v>39</v>
      </c>
      <c r="F36" s="19"/>
      <c r="G36" s="19"/>
      <c r="H36" s="19"/>
      <c r="I36">
        <v>27.5</v>
      </c>
    </row>
    <row r="37" spans="5:10" ht="18">
      <c r="E37" s="19" t="s">
        <v>40</v>
      </c>
      <c r="F37" s="19"/>
      <c r="G37" s="19"/>
      <c r="H37" s="19"/>
      <c r="I37" t="s">
        <v>7</v>
      </c>
    </row>
  </sheetData>
  <mergeCells count="11">
    <mergeCell ref="B21:B25"/>
    <mergeCell ref="C4:C5"/>
    <mergeCell ref="B4:B5"/>
    <mergeCell ref="B6:B10"/>
    <mergeCell ref="B11:B15"/>
    <mergeCell ref="B16:B20"/>
    <mergeCell ref="E34:H34"/>
    <mergeCell ref="E35:H35"/>
    <mergeCell ref="E36:H36"/>
    <mergeCell ref="E37:H37"/>
    <mergeCell ref="B26:B30"/>
  </mergeCells>
  <phoneticPr fontId="2" type="noConversion"/>
  <dataValidations count="1">
    <dataValidation type="list" allowBlank="1" showInputMessage="1" showErrorMessage="1" sqref="I37" xr:uid="{40FBD659-DFEF-4149-B21A-118027E55B2A}">
      <formula1>$Q$5:$S$5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8782-49BD-6C42-BD9F-AC68A449CD31}">
  <sheetPr codeName="Tabelle4"/>
  <dimension ref="B2:Y14"/>
  <sheetViews>
    <sheetView zoomScale="113" workbookViewId="0">
      <selection activeCell="K31" sqref="K31"/>
    </sheetView>
  </sheetViews>
  <sheetFormatPr baseColWidth="10" defaultRowHeight="15"/>
  <cols>
    <col min="4" max="4" width="4.5" bestFit="1" customWidth="1"/>
  </cols>
  <sheetData>
    <row r="2" spans="2:25" ht="16">
      <c r="B2" s="12" t="s">
        <v>12</v>
      </c>
    </row>
    <row r="4" spans="2:25">
      <c r="B4" s="23" t="s">
        <v>10</v>
      </c>
      <c r="C4" s="23" t="s">
        <v>9</v>
      </c>
      <c r="D4" s="1" t="s">
        <v>0</v>
      </c>
      <c r="E4" s="1">
        <v>20</v>
      </c>
      <c r="F4" s="1">
        <v>20</v>
      </c>
      <c r="G4" s="1">
        <v>20</v>
      </c>
      <c r="H4" s="1">
        <v>22.5</v>
      </c>
      <c r="I4" s="1">
        <v>22.5</v>
      </c>
      <c r="J4" s="1">
        <v>22.5</v>
      </c>
      <c r="K4" s="1">
        <v>25</v>
      </c>
      <c r="L4" s="1">
        <v>25</v>
      </c>
      <c r="M4" s="1">
        <v>25</v>
      </c>
      <c r="N4" s="1">
        <v>27.5</v>
      </c>
      <c r="O4" s="1">
        <v>27.5</v>
      </c>
      <c r="P4" s="1">
        <v>27.5</v>
      </c>
      <c r="Q4" s="1">
        <v>30</v>
      </c>
      <c r="R4" s="1">
        <v>30</v>
      </c>
      <c r="S4" s="1">
        <v>30</v>
      </c>
      <c r="T4" s="1">
        <v>32.5</v>
      </c>
      <c r="U4" s="1">
        <v>32.5</v>
      </c>
      <c r="V4" s="1">
        <v>32.5</v>
      </c>
      <c r="W4" s="1">
        <v>35</v>
      </c>
      <c r="X4" s="1">
        <v>35</v>
      </c>
      <c r="Y4" s="1">
        <v>35</v>
      </c>
    </row>
    <row r="5" spans="2:25">
      <c r="B5" s="25"/>
      <c r="C5" s="25"/>
      <c r="D5" s="11" t="s">
        <v>8</v>
      </c>
      <c r="E5" s="10">
        <v>0</v>
      </c>
      <c r="F5" s="10" t="s">
        <v>7</v>
      </c>
      <c r="G5" s="10" t="s">
        <v>6</v>
      </c>
      <c r="H5" s="10">
        <v>0</v>
      </c>
      <c r="I5" s="10" t="s">
        <v>7</v>
      </c>
      <c r="J5" s="10" t="s">
        <v>6</v>
      </c>
      <c r="K5" s="10">
        <v>0</v>
      </c>
      <c r="L5" s="10" t="s">
        <v>7</v>
      </c>
      <c r="M5" s="10" t="s">
        <v>6</v>
      </c>
      <c r="N5" s="10">
        <v>0</v>
      </c>
      <c r="O5" s="10" t="s">
        <v>7</v>
      </c>
      <c r="P5" s="10" t="s">
        <v>6</v>
      </c>
      <c r="Q5" s="10">
        <v>0</v>
      </c>
      <c r="R5" s="10" t="s">
        <v>7</v>
      </c>
      <c r="S5" s="10" t="s">
        <v>6</v>
      </c>
      <c r="T5" s="10">
        <v>0</v>
      </c>
      <c r="U5" s="10" t="s">
        <v>7</v>
      </c>
      <c r="V5" s="10" t="s">
        <v>6</v>
      </c>
      <c r="W5" s="10">
        <v>0</v>
      </c>
      <c r="X5" s="10" t="s">
        <v>7</v>
      </c>
      <c r="Y5" s="10" t="s">
        <v>6</v>
      </c>
    </row>
    <row r="6" spans="2:25">
      <c r="B6" s="2">
        <v>0</v>
      </c>
      <c r="C6" s="3">
        <v>0</v>
      </c>
      <c r="D6" s="3"/>
      <c r="E6" s="3">
        <v>2.04</v>
      </c>
      <c r="F6" s="3">
        <v>2.3980000000000001</v>
      </c>
      <c r="G6" s="3">
        <v>2.8109999999999999</v>
      </c>
      <c r="H6" s="3">
        <v>2.2400000000000002</v>
      </c>
      <c r="I6" s="3">
        <v>2.7149999999999999</v>
      </c>
      <c r="J6" s="3">
        <v>3.2959999999999998</v>
      </c>
      <c r="K6" s="3">
        <v>2.464</v>
      </c>
      <c r="L6" s="3">
        <v>3.0910000000000002</v>
      </c>
      <c r="M6" s="3">
        <v>3.9079999999999999</v>
      </c>
      <c r="N6" s="3">
        <v>2.7160000000000002</v>
      </c>
      <c r="O6" s="3">
        <v>3.5390000000000001</v>
      </c>
      <c r="P6" s="3">
        <v>4.6970000000000001</v>
      </c>
      <c r="Q6" s="3">
        <v>3</v>
      </c>
      <c r="R6" s="3">
        <v>4.08</v>
      </c>
      <c r="S6" s="3">
        <v>5.7370000000000001</v>
      </c>
      <c r="T6" s="3">
        <v>3.3220000000000001</v>
      </c>
      <c r="U6" s="3">
        <v>4.742</v>
      </c>
      <c r="V6" s="3">
        <v>7.1520000000000001</v>
      </c>
      <c r="W6" s="3">
        <v>3.69</v>
      </c>
      <c r="X6" s="3">
        <v>5.5629999999999997</v>
      </c>
      <c r="Y6" s="4">
        <v>9.1470000000000002</v>
      </c>
    </row>
    <row r="7" spans="2:25">
      <c r="B7" s="5">
        <v>0</v>
      </c>
      <c r="C7">
        <v>-10</v>
      </c>
      <c r="E7">
        <v>1.5509999999999999</v>
      </c>
      <c r="F7">
        <v>1.714</v>
      </c>
      <c r="G7">
        <v>1.885</v>
      </c>
      <c r="H7">
        <v>1.6930000000000001</v>
      </c>
      <c r="I7">
        <v>1.9179999999999999</v>
      </c>
      <c r="J7">
        <v>2.165</v>
      </c>
      <c r="K7">
        <v>1.8480000000000001</v>
      </c>
      <c r="L7">
        <v>2.1509999999999998</v>
      </c>
      <c r="M7">
        <v>2.5019999999999998</v>
      </c>
      <c r="N7">
        <v>2.0169999999999999</v>
      </c>
      <c r="O7">
        <v>2.42</v>
      </c>
      <c r="P7">
        <v>2.9140000000000001</v>
      </c>
      <c r="Q7">
        <v>2.2040000000000002</v>
      </c>
      <c r="R7">
        <v>2.7330000000000001</v>
      </c>
      <c r="S7">
        <v>3.4260000000000002</v>
      </c>
      <c r="T7">
        <v>2.4119999999999999</v>
      </c>
      <c r="U7">
        <v>3.101</v>
      </c>
      <c r="V7">
        <v>4.0750000000000002</v>
      </c>
      <c r="W7">
        <v>2.6429999999999998</v>
      </c>
      <c r="X7">
        <v>3.5390000000000001</v>
      </c>
      <c r="Y7" s="6">
        <v>4.92</v>
      </c>
    </row>
    <row r="8" spans="2:25">
      <c r="B8" s="7">
        <v>0</v>
      </c>
      <c r="C8" s="8">
        <v>-20</v>
      </c>
      <c r="D8" s="8"/>
      <c r="E8" s="8">
        <v>0.88300000000000001</v>
      </c>
      <c r="F8" s="8">
        <v>0.88300000000000001</v>
      </c>
      <c r="G8" s="8">
        <v>0.88300000000000001</v>
      </c>
      <c r="H8" s="8">
        <v>1.1359999999999999</v>
      </c>
      <c r="I8" s="8">
        <v>1.19</v>
      </c>
      <c r="J8" s="8">
        <v>1.242</v>
      </c>
      <c r="K8" s="8">
        <v>1.2769999999999999</v>
      </c>
      <c r="L8" s="8">
        <v>1.3740000000000001</v>
      </c>
      <c r="M8" s="8">
        <v>1.4750000000000001</v>
      </c>
      <c r="N8" s="8">
        <v>1.411</v>
      </c>
      <c r="O8" s="8">
        <v>1.56</v>
      </c>
      <c r="P8" s="8">
        <v>1.722</v>
      </c>
      <c r="Q8" s="8">
        <v>1.548</v>
      </c>
      <c r="R8" s="8">
        <v>1.76</v>
      </c>
      <c r="S8" s="8">
        <v>2.0030000000000001</v>
      </c>
      <c r="T8" s="8">
        <v>1.6930000000000001</v>
      </c>
      <c r="U8" s="8">
        <v>1.984</v>
      </c>
      <c r="V8" s="8">
        <v>2.3370000000000002</v>
      </c>
      <c r="W8" s="8">
        <v>1.8480000000000001</v>
      </c>
      <c r="X8" s="8">
        <v>2.2370000000000001</v>
      </c>
      <c r="Y8" s="9">
        <v>2.742</v>
      </c>
    </row>
    <row r="9" spans="2:25">
      <c r="B9" s="2">
        <v>-10</v>
      </c>
      <c r="C9" s="3">
        <v>0</v>
      </c>
      <c r="D9" s="3"/>
      <c r="E9" s="3">
        <v>1.8149999999999999</v>
      </c>
      <c r="F9" s="3">
        <v>2.1139999999999999</v>
      </c>
      <c r="G9" s="3">
        <v>2.4420000000000002</v>
      </c>
      <c r="H9" s="3">
        <v>1.962</v>
      </c>
      <c r="I9" s="3">
        <v>2.347</v>
      </c>
      <c r="J9" s="3">
        <v>2.79</v>
      </c>
      <c r="K9" s="3">
        <v>2.1230000000000002</v>
      </c>
      <c r="L9" s="3">
        <v>2.6160000000000001</v>
      </c>
      <c r="M9" s="3">
        <v>3.2130000000000001</v>
      </c>
      <c r="N9" s="3">
        <v>2.3010000000000002</v>
      </c>
      <c r="O9" s="3">
        <v>2.9279999999999999</v>
      </c>
      <c r="P9" s="3">
        <v>3.7330000000000001</v>
      </c>
      <c r="Q9" s="3">
        <v>2.4969999999999999</v>
      </c>
      <c r="R9" s="3">
        <v>3.2919999999999998</v>
      </c>
      <c r="S9" s="3">
        <v>4.383</v>
      </c>
      <c r="T9" s="3">
        <v>2.714</v>
      </c>
      <c r="U9" s="3">
        <v>3.7210000000000001</v>
      </c>
      <c r="V9" s="3">
        <v>5.2110000000000003</v>
      </c>
      <c r="W9" s="3">
        <v>2.9569999999999999</v>
      </c>
      <c r="X9" s="3">
        <v>4.2329999999999997</v>
      </c>
      <c r="Y9" s="4">
        <v>6.2919999999999998</v>
      </c>
    </row>
    <row r="10" spans="2:25">
      <c r="B10" s="5">
        <v>-10</v>
      </c>
      <c r="C10">
        <v>-10</v>
      </c>
      <c r="E10">
        <v>1.387</v>
      </c>
      <c r="F10">
        <v>1.526</v>
      </c>
      <c r="G10">
        <v>1.667</v>
      </c>
      <c r="H10">
        <v>1.4930000000000001</v>
      </c>
      <c r="I10">
        <v>1.681</v>
      </c>
      <c r="J10">
        <v>1.879</v>
      </c>
      <c r="K10">
        <v>1.607</v>
      </c>
      <c r="L10">
        <v>1.8540000000000001</v>
      </c>
      <c r="M10">
        <v>2.125</v>
      </c>
      <c r="N10">
        <v>1.7290000000000001</v>
      </c>
      <c r="O10">
        <v>2.0489999999999999</v>
      </c>
      <c r="P10">
        <v>2.415</v>
      </c>
      <c r="Q10">
        <v>1.8620000000000001</v>
      </c>
      <c r="R10">
        <v>2.27</v>
      </c>
      <c r="S10">
        <v>2.7639999999999998</v>
      </c>
      <c r="T10">
        <v>2.0059999999999998</v>
      </c>
      <c r="U10">
        <v>2.5230000000000001</v>
      </c>
      <c r="V10">
        <v>3.1869999999999998</v>
      </c>
      <c r="W10">
        <v>2.1629999999999998</v>
      </c>
      <c r="X10">
        <v>2.8149999999999999</v>
      </c>
      <c r="Y10" s="6">
        <v>3.71</v>
      </c>
    </row>
    <row r="11" spans="2:25">
      <c r="B11" s="7">
        <v>-10</v>
      </c>
      <c r="C11" s="8">
        <v>-20</v>
      </c>
      <c r="D11" s="8"/>
      <c r="E11" s="8">
        <v>0.77300000000000002</v>
      </c>
      <c r="F11" s="8">
        <v>0.77300000000000002</v>
      </c>
      <c r="G11" s="8">
        <v>0.77300000000000002</v>
      </c>
      <c r="H11" s="8">
        <v>0.99099999999999999</v>
      </c>
      <c r="I11" s="8">
        <v>1.036</v>
      </c>
      <c r="J11" s="8">
        <v>1.079</v>
      </c>
      <c r="K11" s="8">
        <v>1.1020000000000001</v>
      </c>
      <c r="L11" s="8">
        <v>1.1830000000000001</v>
      </c>
      <c r="M11" s="8">
        <v>1.262</v>
      </c>
      <c r="N11" s="8">
        <v>1.204</v>
      </c>
      <c r="O11" s="8">
        <v>1.325</v>
      </c>
      <c r="P11" s="8">
        <v>1.448</v>
      </c>
      <c r="Q11" s="8">
        <v>1.3049999999999999</v>
      </c>
      <c r="R11" s="8">
        <v>1.4730000000000001</v>
      </c>
      <c r="S11" s="8">
        <v>1.653</v>
      </c>
      <c r="T11" s="8">
        <v>1.409</v>
      </c>
      <c r="U11" s="8">
        <v>1.633</v>
      </c>
      <c r="V11" s="8">
        <v>1.8859999999999999</v>
      </c>
      <c r="W11" s="8">
        <v>1.518</v>
      </c>
      <c r="X11" s="8">
        <v>1.81</v>
      </c>
      <c r="Y11" s="9">
        <v>2.1579999999999999</v>
      </c>
    </row>
    <row r="12" spans="2:25">
      <c r="B12" s="2">
        <v>-20</v>
      </c>
      <c r="C12" s="3">
        <v>0</v>
      </c>
      <c r="D12" s="3"/>
      <c r="E12" s="3">
        <v>1.643</v>
      </c>
      <c r="F12" s="3">
        <v>1.907</v>
      </c>
      <c r="G12" s="3">
        <v>2.1869999999999998</v>
      </c>
      <c r="H12" s="3">
        <v>1.752</v>
      </c>
      <c r="I12" s="3">
        <v>2.085</v>
      </c>
      <c r="J12" s="3">
        <v>2.4510000000000001</v>
      </c>
      <c r="K12" s="3">
        <v>1.87</v>
      </c>
      <c r="L12" s="3">
        <v>2.286</v>
      </c>
      <c r="M12" s="3">
        <v>2.762</v>
      </c>
      <c r="N12" s="3">
        <v>1.998</v>
      </c>
      <c r="O12" s="3">
        <v>2.5139999999999998</v>
      </c>
      <c r="P12" s="3">
        <v>3.133</v>
      </c>
      <c r="Q12" s="3">
        <v>2.137</v>
      </c>
      <c r="R12" s="3">
        <v>2.774</v>
      </c>
      <c r="S12" s="3">
        <v>3.5790000000000002</v>
      </c>
      <c r="T12" s="3">
        <v>2.2890000000000001</v>
      </c>
      <c r="U12" s="3">
        <v>3.073</v>
      </c>
      <c r="V12" s="3">
        <v>4.1239999999999997</v>
      </c>
      <c r="W12" s="3">
        <v>2.4540000000000002</v>
      </c>
      <c r="X12" s="3">
        <v>3.4180000000000001</v>
      </c>
      <c r="Y12" s="4">
        <v>4.7990000000000004</v>
      </c>
    </row>
    <row r="13" spans="2:25">
      <c r="B13" s="5">
        <v>-20</v>
      </c>
      <c r="C13">
        <v>-10</v>
      </c>
      <c r="E13">
        <v>1.248</v>
      </c>
      <c r="F13">
        <v>1.3720000000000001</v>
      </c>
      <c r="G13">
        <v>1.494</v>
      </c>
      <c r="H13">
        <v>1.327</v>
      </c>
      <c r="I13">
        <v>1.492</v>
      </c>
      <c r="J13">
        <v>1.659</v>
      </c>
      <c r="K13">
        <v>1.411</v>
      </c>
      <c r="L13">
        <v>1.6240000000000001</v>
      </c>
      <c r="M13">
        <v>1.8460000000000001</v>
      </c>
      <c r="N13">
        <v>1.5</v>
      </c>
      <c r="O13">
        <v>1.7689999999999999</v>
      </c>
      <c r="P13">
        <v>2.0609999999999999</v>
      </c>
      <c r="Q13">
        <v>1.595</v>
      </c>
      <c r="R13">
        <v>1.931</v>
      </c>
      <c r="S13">
        <v>2.3109999999999999</v>
      </c>
      <c r="T13">
        <v>1.6970000000000001</v>
      </c>
      <c r="U13">
        <v>2.1120000000000001</v>
      </c>
      <c r="V13">
        <v>2.6059999999999999</v>
      </c>
      <c r="W13">
        <v>1.806</v>
      </c>
      <c r="X13">
        <v>2.3159999999999998</v>
      </c>
      <c r="Y13" s="6">
        <v>2.9569999999999999</v>
      </c>
    </row>
    <row r="14" spans="2:25">
      <c r="B14" s="7">
        <v>-20</v>
      </c>
      <c r="C14" s="8">
        <v>-20</v>
      </c>
      <c r="D14" s="8"/>
      <c r="E14" s="8">
        <v>0.66500000000000004</v>
      </c>
      <c r="F14" s="8">
        <v>0.66500000000000004</v>
      </c>
      <c r="G14" s="8">
        <v>0.66500000000000004</v>
      </c>
      <c r="H14" s="8">
        <v>0.85699999999999998</v>
      </c>
      <c r="I14" s="8">
        <v>0.89500000000000002</v>
      </c>
      <c r="J14" s="8">
        <v>0.93</v>
      </c>
      <c r="K14" s="8">
        <v>0.94599999999999995</v>
      </c>
      <c r="L14" s="8">
        <v>1.014</v>
      </c>
      <c r="M14" s="8">
        <v>1.0780000000000001</v>
      </c>
      <c r="N14" s="8">
        <v>1.024</v>
      </c>
      <c r="O14" s="8">
        <v>1.1240000000000001</v>
      </c>
      <c r="P14" s="8">
        <v>1.222</v>
      </c>
      <c r="Q14" s="8">
        <v>1.0980000000000001</v>
      </c>
      <c r="R14" s="8">
        <v>1.236</v>
      </c>
      <c r="S14" s="8">
        <v>1.375</v>
      </c>
      <c r="T14" s="8">
        <v>1.173</v>
      </c>
      <c r="U14" s="8">
        <v>1.3540000000000001</v>
      </c>
      <c r="V14" s="8">
        <v>1.544</v>
      </c>
      <c r="W14" s="8">
        <v>1.25</v>
      </c>
      <c r="X14" s="8">
        <v>1.4810000000000001</v>
      </c>
      <c r="Y14" s="9">
        <v>1.736</v>
      </c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B5A-9248-2346-8BBA-2C962C16E818}">
  <sheetPr codeName="Tabelle5"/>
  <dimension ref="B2:L5"/>
  <sheetViews>
    <sheetView zoomScale="150" workbookViewId="0">
      <selection activeCell="E18" sqref="E18"/>
    </sheetView>
  </sheetViews>
  <sheetFormatPr baseColWidth="10" defaultRowHeight="15"/>
  <sheetData>
    <row r="2" spans="2:12" ht="16">
      <c r="B2" s="12" t="s">
        <v>20</v>
      </c>
    </row>
    <row r="4" spans="2:12">
      <c r="B4" s="1" t="s">
        <v>13</v>
      </c>
      <c r="C4" s="1" t="s">
        <v>14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2:12">
      <c r="B5" s="7" t="s">
        <v>19</v>
      </c>
      <c r="C5" s="8">
        <v>0.7</v>
      </c>
      <c r="D5" s="8">
        <v>0.66</v>
      </c>
      <c r="E5" s="8">
        <v>0.62</v>
      </c>
      <c r="F5" s="8">
        <v>0.57999999999999996</v>
      </c>
      <c r="G5" s="8">
        <v>0.54</v>
      </c>
      <c r="H5" s="8">
        <v>0.5</v>
      </c>
      <c r="I5" s="8">
        <v>0.46</v>
      </c>
      <c r="J5" s="8">
        <v>0.43</v>
      </c>
      <c r="K5" s="8">
        <v>0.39</v>
      </c>
      <c r="L5" s="9">
        <v>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Home</vt:lpstr>
      <vt:lpstr>Erdrukarten</vt:lpstr>
      <vt:lpstr>aktive Erddruckbeiwert</vt:lpstr>
      <vt:lpstr>passive Erddruckbeiwerte</vt:lpstr>
      <vt:lpstr>Ruhedruckbeiwerte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Meile Jeremy</cp:lastModifiedBy>
  <dcterms:created xsi:type="dcterms:W3CDTF">2025-02-11T15:00:34Z</dcterms:created>
  <dcterms:modified xsi:type="dcterms:W3CDTF">2025-04-23T16:42:59Z</dcterms:modified>
</cp:coreProperties>
</file>