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tahirov\Desktop\Databyte\Almet\"/>
    </mc:Choice>
  </mc:AlternateContent>
  <xr:revisionPtr revIDLastSave="0" documentId="13_ncr:1_{25695B3D-2ADF-4A26-BD42-73DD5E2D5C1A}" xr6:coauthVersionLast="47" xr6:coauthVersionMax="47" xr10:uidLastSave="{00000000-0000-0000-0000-000000000000}"/>
  <bookViews>
    <workbookView xWindow="-110" yWindow="-110" windowWidth="25820" windowHeight="14020" xr2:uid="{0323A43E-C396-44F9-AFB8-055C6CB0CAAE}"/>
  </bookViews>
  <sheets>
    <sheet name="Competency_Matrix" sheetId="1" r:id="rId1"/>
    <sheet name="Create Assessment for Core Comp" sheetId="2" r:id="rId2"/>
    <sheet name="Job Description" sheetId="3" r:id="rId3"/>
    <sheet name="Behaivoral Competencies" sheetId="4" r:id="rId4"/>
    <sheet name="Create Assesment for B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9" i="5" l="1"/>
  <c r="V49" i="5" s="1"/>
  <c r="V44" i="5"/>
  <c r="S44" i="5"/>
  <c r="S39" i="5"/>
  <c r="V39" i="5" s="1"/>
  <c r="S35" i="5"/>
  <c r="V35" i="5" s="1"/>
  <c r="S32" i="5"/>
  <c r="V32" i="5" s="1"/>
  <c r="S28" i="5"/>
  <c r="V28" i="5" s="1"/>
  <c r="S24" i="5"/>
  <c r="V24" i="5" s="1"/>
  <c r="S21" i="5"/>
  <c r="V21" i="5" s="1"/>
  <c r="S16" i="5"/>
  <c r="V16" i="5" s="1"/>
  <c r="V11" i="5"/>
  <c r="S11" i="5"/>
  <c r="S5" i="5"/>
  <c r="V5" i="5" s="1"/>
  <c r="I151" i="2"/>
  <c r="I150" i="2"/>
  <c r="I149" i="2"/>
  <c r="I148" i="2"/>
  <c r="I147" i="2"/>
  <c r="I146" i="2"/>
  <c r="H145" i="2"/>
  <c r="G145" i="2"/>
  <c r="I144" i="2"/>
  <c r="I143" i="2"/>
  <c r="I142" i="2"/>
  <c r="I141" i="2"/>
  <c r="H140" i="2"/>
  <c r="G140" i="2"/>
  <c r="I139" i="2"/>
  <c r="I138" i="2"/>
  <c r="I136" i="2"/>
  <c r="I135" i="2"/>
  <c r="I134" i="2"/>
  <c r="I133" i="2"/>
  <c r="I132" i="2"/>
  <c r="I131" i="2"/>
  <c r="H130" i="2"/>
  <c r="G130" i="2"/>
  <c r="I129" i="2"/>
  <c r="I128" i="2"/>
  <c r="I127" i="2"/>
  <c r="I126" i="2"/>
  <c r="I125" i="2"/>
  <c r="I124" i="2"/>
  <c r="I123" i="2"/>
  <c r="I122" i="2"/>
  <c r="I121" i="2"/>
  <c r="I120" i="2"/>
  <c r="H119" i="2"/>
  <c r="G119" i="2"/>
  <c r="I118" i="2"/>
  <c r="I117" i="2"/>
  <c r="I116" i="2"/>
  <c r="I115" i="2"/>
  <c r="I114" i="2"/>
  <c r="I113" i="2"/>
  <c r="I112" i="2"/>
  <c r="I111" i="2"/>
  <c r="I110" i="2"/>
  <c r="H109" i="2"/>
  <c r="G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H89" i="2"/>
  <c r="G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H62" i="2"/>
  <c r="G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H47" i="2"/>
  <c r="G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H33" i="2"/>
  <c r="G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H17" i="2"/>
  <c r="G17" i="2"/>
  <c r="I145" i="2" l="1"/>
  <c r="I62" i="2"/>
  <c r="I140" i="2"/>
  <c r="G152" i="2"/>
  <c r="I17" i="2"/>
  <c r="I109" i="2"/>
  <c r="I33" i="2"/>
  <c r="I47" i="2"/>
  <c r="I130" i="2"/>
  <c r="I119" i="2"/>
  <c r="H152" i="2"/>
  <c r="I89" i="2"/>
  <c r="I152" i="2" l="1"/>
</calcChain>
</file>

<file path=xl/sharedStrings.xml><?xml version="1.0" encoding="utf-8"?>
<sst xmlns="http://schemas.openxmlformats.org/spreadsheetml/2006/main" count="505" uniqueCount="274">
  <si>
    <t>Tables</t>
  </si>
  <si>
    <t>Skills_Group</t>
  </si>
  <si>
    <t>GENERAL MANAGEMENT SKILLS</t>
  </si>
  <si>
    <t>GENERAL PROFFESSIONAL SKILLS</t>
  </si>
  <si>
    <t>COMMERCIAL</t>
  </si>
  <si>
    <t xml:space="preserve">OPERATIONS </t>
  </si>
  <si>
    <t>FINANCE</t>
  </si>
  <si>
    <t>MARKETING</t>
  </si>
  <si>
    <t>PROCUREMENT</t>
  </si>
  <si>
    <t>INFORMATION TECHNOLOGIES</t>
  </si>
  <si>
    <t xml:space="preserve">HSE General </t>
  </si>
  <si>
    <t>SECURITY</t>
  </si>
  <si>
    <t xml:space="preserve">Strategy Setting </t>
  </si>
  <si>
    <t>Strategy delegation &amp; execution</t>
  </si>
  <si>
    <t>Global Steel Market and factors impacting demand and price</t>
  </si>
  <si>
    <t>Local Steel Market and factors impacting demand and price</t>
  </si>
  <si>
    <t>Steel Products Portfolio Markets &amp; Application</t>
  </si>
  <si>
    <t>Price Management</t>
  </si>
  <si>
    <t xml:space="preserve">P&amp;L </t>
  </si>
  <si>
    <t xml:space="preserve">Project Management </t>
  </si>
  <si>
    <t xml:space="preserve">Sales Management &amp; Techniques </t>
  </si>
  <si>
    <t xml:space="preserve">Supply Chain Management </t>
  </si>
  <si>
    <t xml:space="preserve">Investment Projects Feasibility Study </t>
  </si>
  <si>
    <t>Data Analysis</t>
  </si>
  <si>
    <t>Marketing Communications</t>
  </si>
  <si>
    <t>Management KPIs &amp; Reports</t>
  </si>
  <si>
    <t>Financial Statements</t>
  </si>
  <si>
    <r>
      <rPr>
        <b/>
        <sz val="11"/>
        <color theme="1"/>
        <rFont val="Aptos Narrow"/>
        <family val="2"/>
        <scheme val="minor"/>
      </rPr>
      <t>Notes:</t>
    </r>
    <r>
      <rPr>
        <sz val="11"/>
        <color theme="1"/>
        <rFont val="Aptos Narrow"/>
        <family val="2"/>
        <scheme val="minor"/>
      </rPr>
      <t xml:space="preserve"> Hər bir Skills group-un öz itemları var, sağda əlavə edirəm.</t>
    </r>
  </si>
  <si>
    <r>
      <t xml:space="preserve">Notes: </t>
    </r>
    <r>
      <rPr>
        <sz val="11"/>
        <color theme="1"/>
        <rFont val="Aptos Narrow"/>
        <family val="2"/>
        <scheme val="minor"/>
      </rPr>
      <t>Itemlar üçün CRUD olmalıdır</t>
    </r>
  </si>
  <si>
    <r>
      <rPr>
        <b/>
        <sz val="11"/>
        <color theme="1"/>
        <rFont val="Aptos Narrow"/>
        <family val="2"/>
        <scheme val="minor"/>
      </rPr>
      <t>Notes:</t>
    </r>
    <r>
      <rPr>
        <sz val="11"/>
        <color theme="1"/>
        <rFont val="Aptos Narrow"/>
        <family val="2"/>
        <scheme val="minor"/>
      </rPr>
      <t xml:space="preserve"> Skills Group-lar üçün CRUD olmalıdır</t>
    </r>
  </si>
  <si>
    <t>Policies &amp; procedures design</t>
  </si>
  <si>
    <t>Process Flow Chart Design</t>
  </si>
  <si>
    <t xml:space="preserve">Policies &amp; procedures control &amp; adherence </t>
  </si>
  <si>
    <t xml:space="preserve">Proffessional correspondence &amp; e-mailing </t>
  </si>
  <si>
    <t>Languages (eg English)</t>
  </si>
  <si>
    <t>MS Office</t>
  </si>
  <si>
    <t>ERPs (NETSUITE eq)</t>
  </si>
  <si>
    <t>Reporting</t>
  </si>
  <si>
    <t>Presentation</t>
  </si>
  <si>
    <t>QMS standards and processes</t>
  </si>
  <si>
    <t>Occupational Health &amp; Safety</t>
  </si>
  <si>
    <t>Documents Administration &amp; Control</t>
  </si>
  <si>
    <t xml:space="preserve">Office &amp; Space Management </t>
  </si>
  <si>
    <t xml:space="preserve">Consumer &amp; Supplier market data </t>
  </si>
  <si>
    <t>Competitor Data</t>
  </si>
  <si>
    <t xml:space="preserve">Sales performance KPIs management </t>
  </si>
  <si>
    <t>Sales Cost &amp; Price Calculation</t>
  </si>
  <si>
    <t>Quotation Procedure</t>
  </si>
  <si>
    <t>Sales Skils (Negotiations and Communications)</t>
  </si>
  <si>
    <t>Accounts Receivable Management / Credit Control</t>
  </si>
  <si>
    <t>Trading software and platforms, including Bloomberg Terminal</t>
  </si>
  <si>
    <t>Contract Management</t>
  </si>
  <si>
    <t>Sales Order Adminstration</t>
  </si>
  <si>
    <t>Credit Insurance Terms and Agreement</t>
  </si>
  <si>
    <t>Cargo Insurance Terms and Agreement</t>
  </si>
  <si>
    <t>Netsuite report creation and analysing</t>
  </si>
  <si>
    <t>Netsuite dashboards usage for Sales &amp; Targets</t>
  </si>
  <si>
    <t>Stock Management - Receipt, Count, Reconciling</t>
  </si>
  <si>
    <t>Stock Allocations/Comittments</t>
  </si>
  <si>
    <t>Stock Adjustments and GL Impact Calculation</t>
  </si>
  <si>
    <t>Stock Managemen - Labeling</t>
  </si>
  <si>
    <t>Product standards and specifications (BS,EN)</t>
  </si>
  <si>
    <t>Port-related legislation and rules</t>
  </si>
  <si>
    <t>CBAM Rules</t>
  </si>
  <si>
    <t>Import Safeguarding regulations (UK and EU Tariffs)</t>
  </si>
  <si>
    <t>CARES Port Instructions and Audit</t>
  </si>
  <si>
    <t>Cargo Insurance (Risk and Feasiblity terms)</t>
  </si>
  <si>
    <t>Cargo Insurance Claim Logging and Process Management</t>
  </si>
  <si>
    <t>Port Handling and Operations</t>
  </si>
  <si>
    <t>In-land Logistics Management</t>
  </si>
  <si>
    <t xml:space="preserve">Sea Freight Management </t>
  </si>
  <si>
    <t xml:space="preserve">Customs process and declaration management </t>
  </si>
  <si>
    <t xml:space="preserve">Shipping Documents Management </t>
  </si>
  <si>
    <t>Client Onboarding and Account Management</t>
  </si>
  <si>
    <t>Supplier Onboarding and Account Management</t>
  </si>
  <si>
    <t>Weight Conversion - (Cold/Hot, Actual/Theoretical)</t>
  </si>
  <si>
    <t>PO Costing (Landed Cost)</t>
  </si>
  <si>
    <t>Selling Expense</t>
  </si>
  <si>
    <t>Case Resolution Logging</t>
  </si>
  <si>
    <t>Client Credit Limit Application / Amendment</t>
  </si>
  <si>
    <t>Storage Fee Calculation</t>
  </si>
  <si>
    <t>Weekly Stock Report (Clients)</t>
  </si>
  <si>
    <t>Stock Collection/Dispatch/Return</t>
  </si>
  <si>
    <t>IFRS</t>
  </si>
  <si>
    <t>UK GAAP Standards</t>
  </si>
  <si>
    <t>VAT Returns</t>
  </si>
  <si>
    <t xml:space="preserve">Bugeting, forecasting and reporting </t>
  </si>
  <si>
    <t>Financial Controlling</t>
  </si>
  <si>
    <t>Cash Flow Management</t>
  </si>
  <si>
    <t>Invoice Issuing</t>
  </si>
  <si>
    <t>Credit Note Issuing</t>
  </si>
  <si>
    <t>General Management KPIs</t>
  </si>
  <si>
    <t xml:space="preserve">Payroll Management </t>
  </si>
  <si>
    <t>Business Expenses Administration</t>
  </si>
  <si>
    <t>Management Reporting</t>
  </si>
  <si>
    <t>Letter of Credit arrangement and management</t>
  </si>
  <si>
    <t>HMRC Regulations</t>
  </si>
  <si>
    <t>Annual Tax Report review and submission</t>
  </si>
  <si>
    <t>Financial indicators</t>
  </si>
  <si>
    <t>Financial Modeling</t>
  </si>
  <si>
    <t>CAPEX</t>
  </si>
  <si>
    <t xml:space="preserve">Currency Reserves Management </t>
  </si>
  <si>
    <t>Marketing Strategy &amp; Tactics</t>
  </si>
  <si>
    <t>Market Communication Channels</t>
  </si>
  <si>
    <t>Marketing Design</t>
  </si>
  <si>
    <t>Branding Principles</t>
  </si>
  <si>
    <t>Digital Marketing</t>
  </si>
  <si>
    <t>Expo and Trade Show Organisational Skills</t>
  </si>
  <si>
    <t>Trade marketing &amp; Promo Principles</t>
  </si>
  <si>
    <t xml:space="preserve">Customer value management (CVM) </t>
  </si>
  <si>
    <t>Net promoter score (NPS)</t>
  </si>
  <si>
    <t>Purchasing process</t>
  </si>
  <si>
    <t>Inbound Shipment Management</t>
  </si>
  <si>
    <t>Total purchasing price concept</t>
  </si>
  <si>
    <t>Goods/services market area (possible suppliers, purchasing risk)</t>
  </si>
  <si>
    <t>Conclusion and control of contracts execution</t>
  </si>
  <si>
    <t>Reserves management, ABC analysis</t>
  </si>
  <si>
    <t>Tenedring process &amp; standards</t>
  </si>
  <si>
    <t>Procedures for the qualitative and quantitative goods acceptance</t>
  </si>
  <si>
    <t>Legislation, necessary permissions for the goods import</t>
  </si>
  <si>
    <t xml:space="preserve">Incoterms </t>
  </si>
  <si>
    <t>IT Network</t>
  </si>
  <si>
    <t>IT Infrastructure</t>
  </si>
  <si>
    <t>IT Services &amp; Helpdesk</t>
  </si>
  <si>
    <t>Cyber Security</t>
  </si>
  <si>
    <t>Software Development</t>
  </si>
  <si>
    <t>Netsuite Customisation and Optimisation</t>
  </si>
  <si>
    <t>Netsuite Development (Script, SQL, Workflows)</t>
  </si>
  <si>
    <t>System Administration</t>
  </si>
  <si>
    <t>Database Administration</t>
  </si>
  <si>
    <t>OHS&amp;E procedures and relevant legislation (local and international standarts)</t>
  </si>
  <si>
    <t xml:space="preserve">Incident investigation / Audit / Reporting </t>
  </si>
  <si>
    <t xml:space="preserve">HSE Controls Management </t>
  </si>
  <si>
    <t>HSE Risk assessment</t>
  </si>
  <si>
    <t xml:space="preserve">Security risks assessment </t>
  </si>
  <si>
    <t>Security management systems and software</t>
  </si>
  <si>
    <t>Security Monitoring</t>
  </si>
  <si>
    <t>Incident management</t>
  </si>
  <si>
    <t>Security Control mechanisms</t>
  </si>
  <si>
    <t>Post incident analysis and mitigation planning</t>
  </si>
  <si>
    <t>Skills Group items</t>
  </si>
  <si>
    <t>Select Position</t>
  </si>
  <si>
    <t>X</t>
  </si>
  <si>
    <t>Y</t>
  </si>
  <si>
    <t>Z</t>
  </si>
  <si>
    <t>LIST OF COMPETENCIES / ASSESSMENT SCALE</t>
  </si>
  <si>
    <t>POSITION ASSESSMENT</t>
  </si>
  <si>
    <t>EMPLOYEES ASSESSMENT</t>
  </si>
  <si>
    <t>GAP ANALYSIS</t>
  </si>
  <si>
    <t>"0"  not applicable / no skill</t>
  </si>
  <si>
    <t>Sales Specialist</t>
  </si>
  <si>
    <t xml:space="preserve">Andrew Roberts </t>
  </si>
  <si>
    <t>"1"  elementary skill / applies rarely</t>
  </si>
  <si>
    <t>"2"  intermediate skill / applies under control</t>
  </si>
  <si>
    <t>"3"  profficient skills /applies independently</t>
  </si>
  <si>
    <t>"4"  profound skill / applies, delegates and controls others</t>
  </si>
  <si>
    <t xml:space="preserve">"5"  expert / trains and coaches others </t>
  </si>
  <si>
    <t>Create Position Assessment</t>
  </si>
  <si>
    <t>Create Employee Assessment</t>
  </si>
  <si>
    <t>Notes: əvvəlcə Position Assessment təyin edilir. Daha sonra hər bir şəxs üçün Employee Assessment təyin edilir. Bu Asseementdən sonra skill gaplar ortaya çıxır.</t>
  </si>
  <si>
    <t>Poisition Asseement</t>
  </si>
  <si>
    <t>Assessment Scale hissəni sağda və ya solda info kimi göstərmək olar.</t>
  </si>
  <si>
    <t>Hər biri üçün view document olmalıdır, export etmək mümkün olmalıdır</t>
  </si>
  <si>
    <t>Create new Job Description</t>
  </si>
  <si>
    <t>Columns</t>
  </si>
  <si>
    <t xml:space="preserve">JOB TITLE </t>
  </si>
  <si>
    <t>HIERARCHY &amp; GRADE</t>
  </si>
  <si>
    <t xml:space="preserve">DEPARTMENT </t>
  </si>
  <si>
    <t>REPORTS TO</t>
  </si>
  <si>
    <t>EMPLOYEE</t>
  </si>
  <si>
    <t xml:space="preserve">JOB PURPOSE </t>
  </si>
  <si>
    <t>Dropdown from Headcount</t>
  </si>
  <si>
    <t>Detail</t>
  </si>
  <si>
    <t>Position Dropdown from Headcount</t>
  </si>
  <si>
    <t>Select employee dropdown from HC or keep blanks</t>
  </si>
  <si>
    <t>Multiline Text</t>
  </si>
  <si>
    <t>CRITICAL DUTIES</t>
  </si>
  <si>
    <t>+add option each add section should be multiline</t>
  </si>
  <si>
    <t>POSITION MAIN KPIs</t>
  </si>
  <si>
    <t>JOB DUTIES</t>
  </si>
  <si>
    <t>REQUIREMENTS</t>
  </si>
  <si>
    <t>GENERAL PROFFESSIONAL COMPETENCIES</t>
  </si>
  <si>
    <t>TECHNICAL COMPETENCIES</t>
  </si>
  <si>
    <t>BEHAVIORAL COMPETENCIES</t>
  </si>
  <si>
    <t xml:space="preserve">RESOURCES FOR JOB BUSINESS </t>
  </si>
  <si>
    <t>Extra table</t>
  </si>
  <si>
    <t>CRUD should be applied</t>
  </si>
  <si>
    <t>ACCESS RIGHTS</t>
  </si>
  <si>
    <t>Access Matrix</t>
  </si>
  <si>
    <t xml:space="preserve">COMPANY BENEFITS </t>
  </si>
  <si>
    <t>Multiple choice Dropdown from Competencies Company Benefits</t>
  </si>
  <si>
    <t>Multiple choice Dropdown from Competencies Access Matrix</t>
  </si>
  <si>
    <t xml:space="preserve">Multiple choice Dropdown from Competencies RESOURCES FOR JOB BUSINESS </t>
  </si>
  <si>
    <t>Multiple choice Dropdown from Competencies</t>
  </si>
  <si>
    <t>SIGNED BY LINE MANAGER</t>
  </si>
  <si>
    <t>SIGNED BY EMPLOYEE</t>
  </si>
  <si>
    <t>Not signed yet</t>
  </si>
  <si>
    <t>Signed digitally</t>
  </si>
  <si>
    <t>Manager hər bir işçisi bunu ayrı-ayrılıqda profilində görəcək və təsdiq edəcək</t>
  </si>
  <si>
    <r>
      <rPr>
        <b/>
        <sz val="11"/>
        <color theme="1"/>
        <rFont val="Aptos Narrow"/>
        <family val="2"/>
        <scheme val="minor"/>
      </rPr>
      <t>Notes:</t>
    </r>
    <r>
      <rPr>
        <sz val="11"/>
        <color theme="1"/>
        <rFont val="Aptos Narrow"/>
        <family val="2"/>
        <scheme val="minor"/>
      </rPr>
      <t xml:space="preserve"> Son iki sütun action xarakterlidir. Seçilmiş işçi bunu profilində görəcək və təsdiq edəcək</t>
    </r>
  </si>
  <si>
    <t>Bunlar;n h'r birini s'n'd kimi görmək və yükləmək mümkün olmalıdır</t>
  </si>
  <si>
    <t>COMPETENCIES</t>
  </si>
  <si>
    <t xml:space="preserve">EXPECTED BEHAVIOUR </t>
  </si>
  <si>
    <t>Specialist</t>
  </si>
  <si>
    <t>Andrew Roberts</t>
  </si>
  <si>
    <t>Richard Millard</t>
  </si>
  <si>
    <t>Joseph Jesudas</t>
  </si>
  <si>
    <t>Nick Williamson</t>
  </si>
  <si>
    <t>Nitika Nanda</t>
  </si>
  <si>
    <t>vacant - Operations Specialist</t>
  </si>
  <si>
    <t>RESULTS ORIENTATION</t>
  </si>
  <si>
    <t>Sets goals and focuses on accomplishment</t>
  </si>
  <si>
    <t xml:space="preserve">   Focuses on high-priority actions and does not become distracted by lower-priority activities</t>
  </si>
  <si>
    <t xml:space="preserve">   Takes appropriate risks to accomplish goals</t>
  </si>
  <si>
    <t xml:space="preserve">   Overcomes setbacks and adjusts the plan of action to realize goals</t>
  </si>
  <si>
    <t xml:space="preserve">   Develops a sense of urgency in others to complete tasks</t>
  </si>
  <si>
    <t xml:space="preserve">   Corrects actions if the result is below the expectation</t>
  </si>
  <si>
    <t>NEGOTIATION</t>
  </si>
  <si>
    <t>Clearly knows own strengths &amp; weaknesses</t>
  </si>
  <si>
    <t>Explores maximum information about the client's strengths &amp; weaknesses prior to start negotiation</t>
  </si>
  <si>
    <t>Creates a Win Win picture all the time | BATNA</t>
  </si>
  <si>
    <t>Build Personal relations if has positive impact on negotiation outcome</t>
  </si>
  <si>
    <t>Keeps goals in mind at stages of negotiation</t>
  </si>
  <si>
    <t>BUILDING RELATIONS</t>
  </si>
  <si>
    <t xml:space="preserve">Schedule time for socializing with customers, suppliers, stakeholders to make sure to attend dinners, events, gatherings to connect with people. </t>
  </si>
  <si>
    <t>Is genuine i.e. approaches relationships with sincerity and genuine interest in the other person.</t>
  </si>
  <si>
    <t xml:space="preserve">Stays positive, is not judgemental </t>
  </si>
  <si>
    <t>Set boundaries. Knows when to say “no” or take a step back to maintain healthier connections.</t>
  </si>
  <si>
    <t>Is patient. Allows relationships to develop at their own pace, without forcing connections or rushing the process.</t>
  </si>
  <si>
    <t>CUSTOMER FOCUS</t>
  </si>
  <si>
    <t>Keeps customers &amp; suppliers in mind during daily work and every decision</t>
  </si>
  <si>
    <t xml:space="preserve"> Take responsibility for the customer satisfaction beyond own job responsibilities </t>
  </si>
  <si>
    <t>Invites others to meet customer needs and satisfaction</t>
  </si>
  <si>
    <t>PLANNING &amp; ORGANIZING</t>
  </si>
  <si>
    <t xml:space="preserve"> Prioritizes and holds TO DO Lists</t>
  </si>
  <si>
    <t xml:space="preserve"> Determines tasks and allocates time properly</t>
  </si>
  <si>
    <t xml:space="preserve"> Tracks progress according to expectations</t>
  </si>
  <si>
    <t xml:space="preserve"> Keeps to be punctual</t>
  </si>
  <si>
    <t>PROBLEM SOLVING</t>
  </si>
  <si>
    <t xml:space="preserve">Stays calm and doesn't get under emotional impact of problems </t>
  </si>
  <si>
    <t>Spends 20% of time on problem diagnosis and 80% on solution</t>
  </si>
  <si>
    <t>Asks others to support with solution where needed</t>
  </si>
  <si>
    <t xml:space="preserve">Learns from problems and applies in processes to avoid same problems in futute </t>
  </si>
  <si>
    <t>TEAM ORIENTATION</t>
  </si>
  <si>
    <t xml:space="preserve"> Puts the goals of the team ahead </t>
  </si>
  <si>
    <t xml:space="preserve"> Shares important information with care and openness </t>
  </si>
  <si>
    <t xml:space="preserve"> Is willing to take extra time to train/coach team members</t>
  </si>
  <si>
    <t>CREATİVİTY</t>
  </si>
  <si>
    <t xml:space="preserve">   Genuinely values intellectual and cognitive matters</t>
  </si>
  <si>
    <t xml:space="preserve">   Enjoys expressing ideas</t>
  </si>
  <si>
    <t xml:space="preserve">   Has high aspiration level for self and wide range of interests.</t>
  </si>
  <si>
    <t>Can make unusual connections to unrelated ideas or things.</t>
  </si>
  <si>
    <t>BUSİNESS ETHİCS</t>
  </si>
  <si>
    <t xml:space="preserve"> Demonstrates disciplined behavior</t>
  </si>
  <si>
    <t xml:space="preserve"> Acts with dignity to others i.e. colleagues, customers, suppliers, stakeholders </t>
  </si>
  <si>
    <t xml:space="preserve">Respects others' time, effort and priorities </t>
  </si>
  <si>
    <t xml:space="preserve"> Demonstrates respect to laws, legal norms and internal polices</t>
  </si>
  <si>
    <t>Is polite and sensitive to people feelings</t>
  </si>
  <si>
    <t>INITIATIVE</t>
  </si>
  <si>
    <t xml:space="preserve">   Takes autonomous actions without expecting other people to give the solution </t>
  </si>
  <si>
    <t xml:space="preserve">   Deals with routine tasks independently without need to control</t>
  </si>
  <si>
    <t xml:space="preserve">   Seeks and finds alternative solutions and courses of action </t>
  </si>
  <si>
    <t xml:space="preserve">   Deals Independently and successfully in the event of new or critical situations</t>
  </si>
  <si>
    <t xml:space="preserve">   Displays energy and enthusiasm in work</t>
  </si>
  <si>
    <t>COMMUNICATION</t>
  </si>
  <si>
    <t xml:space="preserve"> Delivers messages in a clear and accurate manner way</t>
  </si>
  <si>
    <t xml:space="preserve"> Adjusts the messages to the client | audience</t>
  </si>
  <si>
    <t xml:space="preserve"> Prepares written reports and documents in a structured manner</t>
  </si>
  <si>
    <t xml:space="preserve"> Ensures understanding</t>
  </si>
  <si>
    <t>Listens carefully</t>
  </si>
  <si>
    <t>Behaivoral competencies</t>
  </si>
  <si>
    <r>
      <rPr>
        <b/>
        <sz val="11"/>
        <color theme="1"/>
        <rFont val="Aptos Narrow"/>
        <family val="2"/>
        <scheme val="minor"/>
      </rPr>
      <t>Notes:</t>
    </r>
    <r>
      <rPr>
        <sz val="11"/>
        <color theme="1"/>
        <rFont val="Aptos Narrow"/>
        <family val="2"/>
        <scheme val="minor"/>
      </rPr>
      <t xml:space="preserve"> Hər birBC-nin öz itemları var, sağda əlavə edirəm.</t>
    </r>
  </si>
  <si>
    <r>
      <rPr>
        <b/>
        <sz val="11"/>
        <color theme="1"/>
        <rFont val="Aptos Narrow"/>
        <family val="2"/>
        <scheme val="minor"/>
      </rPr>
      <t>Notes:</t>
    </r>
    <r>
      <rPr>
        <sz val="11"/>
        <color theme="1"/>
        <rFont val="Aptos Narrow"/>
        <family val="2"/>
        <scheme val="minor"/>
      </rPr>
      <t xml:space="preserve"> BC-lar üçün CRUD olmalıdır</t>
    </r>
  </si>
  <si>
    <t>Evaluation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</si>
</sst>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Display"/>
      <family val="2"/>
    </font>
    <font>
      <b/>
      <sz val="10"/>
      <color rgb="FF0000FF"/>
      <name val="Aptos Display"/>
      <family val="2"/>
    </font>
    <font>
      <sz val="10"/>
      <color rgb="FF0000FF"/>
      <name val="Aptos Display"/>
      <family val="2"/>
    </font>
    <font>
      <i/>
      <sz val="10"/>
      <color rgb="FF808080"/>
      <name val="Aptos Display"/>
      <family val="2"/>
    </font>
    <font>
      <b/>
      <sz val="10"/>
      <color rgb="FFFFFFFF"/>
      <name val="Aptos Display"/>
      <family val="2"/>
    </font>
    <font>
      <sz val="10"/>
      <color rgb="FFFFFFFF"/>
      <name val="Aptos Display"/>
      <family val="2"/>
    </font>
    <font>
      <sz val="8"/>
      <color rgb="FF000000"/>
      <name val="Aptos Display"/>
      <family val="2"/>
    </font>
    <font>
      <sz val="10"/>
      <color rgb="FF030303"/>
      <name val="Aptos Display"/>
      <family val="2"/>
    </font>
    <font>
      <sz val="10"/>
      <color rgb="FF000000"/>
      <name val="Aptos Narrow"/>
      <family val="2"/>
    </font>
    <font>
      <b/>
      <sz val="9"/>
      <color rgb="FF000000"/>
      <name val="Aptos Narrow"/>
      <family val="2"/>
    </font>
    <font>
      <b/>
      <sz val="10"/>
      <color rgb="FF808080"/>
      <name val="Aptos Narrow"/>
      <family val="2"/>
    </font>
    <font>
      <b/>
      <sz val="9"/>
      <color rgb="FFFFFFFF"/>
      <name val="Arial"/>
      <family val="2"/>
    </font>
    <font>
      <sz val="9"/>
      <color rgb="FF000000"/>
      <name val="Aptos Narrow"/>
      <family val="2"/>
    </font>
    <font>
      <sz val="10"/>
      <color rgb="FFFFFFFF"/>
      <name val="Aptos Narrow"/>
      <family val="2"/>
    </font>
    <font>
      <sz val="9"/>
      <color rgb="FF000000"/>
      <name val="Aptos Display"/>
      <family val="2"/>
    </font>
    <font>
      <b/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E8E8E8"/>
        <bgColor rgb="FFE8E8E8"/>
      </patternFill>
    </fill>
    <fill>
      <patternFill patternType="solid">
        <fgColor rgb="FF6699FF"/>
        <bgColor rgb="FF6699FF"/>
      </patternFill>
    </fill>
  </fills>
  <borders count="28">
    <border>
      <left/>
      <right/>
      <top/>
      <bottom/>
      <diagonal/>
    </border>
    <border>
      <left style="thick">
        <color rgb="FF0E2841"/>
      </left>
      <right/>
      <top/>
      <bottom style="thin">
        <color rgb="FF0E2841"/>
      </bottom>
      <diagonal/>
    </border>
    <border>
      <left style="thick">
        <color rgb="FF0E2841"/>
      </left>
      <right/>
      <top style="thin">
        <color rgb="FF0E2841"/>
      </top>
      <bottom style="thin">
        <color rgb="FF0E2841"/>
      </bottom>
      <diagonal/>
    </border>
    <border>
      <left/>
      <right/>
      <top style="thin">
        <color rgb="FF0E2841"/>
      </top>
      <bottom/>
      <diagonal/>
    </border>
    <border>
      <left style="thick">
        <color rgb="FF0E2841"/>
      </left>
      <right style="thin">
        <color rgb="FF0E2841"/>
      </right>
      <top style="thick">
        <color rgb="FF0E2841"/>
      </top>
      <bottom style="thin">
        <color rgb="FF0E2841"/>
      </bottom>
      <diagonal/>
    </border>
    <border>
      <left style="thin">
        <color rgb="FF0E2841"/>
      </left>
      <right style="thin">
        <color rgb="FF0E2841"/>
      </right>
      <top style="thin">
        <color rgb="FF0E2841"/>
      </top>
      <bottom/>
      <diagonal/>
    </border>
    <border>
      <left style="thick">
        <color rgb="FF0E2841"/>
      </left>
      <right style="thick">
        <color rgb="FF0E2841"/>
      </right>
      <top style="thick">
        <color rgb="FF0E2841"/>
      </top>
      <bottom style="thin">
        <color rgb="FF0E2841"/>
      </bottom>
      <diagonal/>
    </border>
    <border>
      <left style="thick">
        <color rgb="FF0E2841"/>
      </left>
      <right style="medium">
        <color rgb="FF0E2841"/>
      </right>
      <top style="thick">
        <color rgb="FF0E2841"/>
      </top>
      <bottom style="thin">
        <color rgb="FF0E2841"/>
      </bottom>
      <diagonal/>
    </border>
    <border>
      <left style="thin">
        <color rgb="FF0E2841"/>
      </left>
      <right style="thin">
        <color rgb="FF0E2841"/>
      </right>
      <top style="thin">
        <color rgb="FF0E2841"/>
      </top>
      <bottom style="thin">
        <color rgb="FF0E2841"/>
      </bottom>
      <diagonal/>
    </border>
    <border>
      <left style="thick">
        <color rgb="FF0E2841"/>
      </left>
      <right/>
      <top style="thin">
        <color rgb="FF0E2841"/>
      </top>
      <bottom/>
      <diagonal/>
    </border>
    <border>
      <left style="thin">
        <color rgb="FF0E2841"/>
      </left>
      <right style="thin">
        <color rgb="FF0E2841"/>
      </right>
      <top style="thin">
        <color rgb="FF0E2841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E2841"/>
      </left>
      <right style="thin">
        <color rgb="FF0E2841"/>
      </right>
      <top/>
      <bottom style="thin">
        <color rgb="FF0E284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E2841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E2841"/>
      </right>
      <top style="thin">
        <color rgb="FF0E2841"/>
      </top>
      <bottom style="thin">
        <color rgb="FF0E2841"/>
      </bottom>
      <diagonal/>
    </border>
    <border>
      <left style="thin">
        <color rgb="FF0E2841"/>
      </left>
      <right style="thin">
        <color rgb="FF0E2841"/>
      </right>
      <top style="thin">
        <color rgb="FF000000"/>
      </top>
      <bottom style="thick">
        <color rgb="FF0E2841"/>
      </bottom>
      <diagonal/>
    </border>
    <border>
      <left style="thick">
        <color rgb="FF0E2841"/>
      </left>
      <right style="thin">
        <color rgb="FF0E2841"/>
      </right>
      <top style="thin">
        <color rgb="FF000000"/>
      </top>
      <bottom style="thick">
        <color rgb="FF0E2841"/>
      </bottom>
      <diagonal/>
    </border>
    <border>
      <left style="thick">
        <color rgb="FF0E2841"/>
      </left>
      <right/>
      <top style="thick">
        <color rgb="FF0E2841"/>
      </top>
      <bottom style="thick">
        <color rgb="FF0E284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1" xfId="0" applyFont="1" applyBorder="1" applyAlignment="1">
      <alignment horizontal="left" wrapText="1" readingOrder="1"/>
    </xf>
    <xf numFmtId="0" fontId="3" fillId="0" borderId="2" xfId="0" applyFont="1" applyBorder="1" applyAlignment="1">
      <alignment horizontal="left" wrapText="1" readingOrder="1"/>
    </xf>
    <xf numFmtId="0" fontId="3" fillId="0" borderId="3" xfId="0" applyFont="1" applyBorder="1" applyAlignment="1">
      <alignment horizontal="left" wrapText="1" readingOrder="1"/>
    </xf>
    <xf numFmtId="0" fontId="0" fillId="2" borderId="0" xfId="0" applyFill="1"/>
    <xf numFmtId="0" fontId="0" fillId="0" borderId="0" xfId="0" applyFont="1" applyAlignment="1">
      <alignment wrapText="1"/>
    </xf>
    <xf numFmtId="0" fontId="2" fillId="0" borderId="0" xfId="0" applyFont="1"/>
    <xf numFmtId="0" fontId="4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3" borderId="9" xfId="0" applyFont="1" applyFill="1" applyBorder="1" applyAlignment="1">
      <alignment vertical="center" wrapText="1"/>
    </xf>
    <xf numFmtId="0" fontId="3" fillId="0" borderId="10" xfId="0" applyFont="1" applyBorder="1" applyAlignment="1">
      <alignment horizontal="center" vertical="center" textRotation="90" wrapText="1"/>
    </xf>
    <xf numFmtId="0" fontId="7" fillId="4" borderId="11" xfId="0" applyFont="1" applyFill="1" applyBorder="1" applyAlignment="1">
      <alignment vertical="center"/>
    </xf>
    <xf numFmtId="1" fontId="8" fillId="4" borderId="11" xfId="0" applyNumberFormat="1" applyFont="1" applyFill="1" applyBorder="1" applyAlignment="1">
      <alignment horizontal="center"/>
    </xf>
    <xf numFmtId="1" fontId="9" fillId="0" borderId="12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1" fontId="8" fillId="4" borderId="13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left" wrapText="1" readingOrder="1"/>
    </xf>
    <xf numFmtId="0" fontId="8" fillId="4" borderId="11" xfId="0" applyFont="1" applyFill="1" applyBorder="1"/>
    <xf numFmtId="0" fontId="10" fillId="0" borderId="15" xfId="0" applyFont="1" applyBorder="1" applyAlignment="1">
      <alignment horizontal="left" vertical="center" wrapText="1"/>
    </xf>
    <xf numFmtId="0" fontId="8" fillId="4" borderId="11" xfId="0" applyFont="1" applyFill="1" applyBorder="1" applyAlignment="1">
      <alignment horizontal="left" wrapText="1" readingOrder="1"/>
    </xf>
    <xf numFmtId="1" fontId="9" fillId="0" borderId="16" xfId="0" applyNumberFormat="1" applyFont="1" applyBorder="1" applyAlignment="1">
      <alignment horizontal="center"/>
    </xf>
    <xf numFmtId="0" fontId="11" fillId="3" borderId="3" xfId="0" applyFont="1" applyFill="1" applyBorder="1"/>
    <xf numFmtId="1" fontId="3" fillId="5" borderId="13" xfId="0" applyNumberFormat="1" applyFont="1" applyFill="1" applyBorder="1" applyAlignment="1">
      <alignment horizontal="center"/>
    </xf>
    <xf numFmtId="0" fontId="9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0" quotePrefix="1"/>
    <xf numFmtId="0" fontId="12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vertical="center" wrapText="1"/>
    </xf>
    <xf numFmtId="0" fontId="12" fillId="0" borderId="21" xfId="0" applyFont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vertical="center" wrapText="1"/>
    </xf>
    <xf numFmtId="0" fontId="16" fillId="6" borderId="23" xfId="0" applyFont="1" applyFill="1" applyBorder="1" applyAlignment="1">
      <alignment horizontal="center" vertical="center" wrapText="1"/>
    </xf>
    <xf numFmtId="0" fontId="11" fillId="5" borderId="23" xfId="0" applyFont="1" applyFill="1" applyBorder="1" applyAlignment="1">
      <alignment horizontal="center" vertical="center" wrapText="1"/>
    </xf>
    <xf numFmtId="9" fontId="11" fillId="5" borderId="24" xfId="1" applyFont="1" applyFill="1" applyBorder="1" applyAlignment="1">
      <alignment horizontal="center" vertical="center" wrapText="1"/>
    </xf>
    <xf numFmtId="0" fontId="15" fillId="3" borderId="25" xfId="0" applyFont="1" applyFill="1" applyBorder="1" applyAlignment="1">
      <alignment vertical="center" wrapText="1"/>
    </xf>
    <xf numFmtId="0" fontId="16" fillId="6" borderId="25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 wrapText="1"/>
    </xf>
    <xf numFmtId="0" fontId="15" fillId="3" borderId="26" xfId="0" applyFont="1" applyFill="1" applyBorder="1" applyAlignment="1">
      <alignment vertical="center" wrapText="1"/>
    </xf>
    <xf numFmtId="0" fontId="16" fillId="6" borderId="26" xfId="0" applyFont="1" applyFill="1" applyBorder="1" applyAlignment="1">
      <alignment horizontal="center" vertical="center" wrapText="1"/>
    </xf>
    <xf numFmtId="0" fontId="11" fillId="5" borderId="26" xfId="0" applyFont="1" applyFill="1" applyBorder="1" applyAlignment="1">
      <alignment horizontal="center" vertical="center" wrapText="1"/>
    </xf>
    <xf numFmtId="0" fontId="17" fillId="3" borderId="23" xfId="0" applyFont="1" applyFill="1" applyBorder="1" applyAlignment="1">
      <alignment vertical="center" wrapText="1"/>
    </xf>
    <xf numFmtId="0" fontId="17" fillId="3" borderId="25" xfId="0" applyFont="1" applyFill="1" applyBorder="1" applyAlignment="1">
      <alignment vertical="center" wrapText="1"/>
    </xf>
    <xf numFmtId="0" fontId="17" fillId="3" borderId="26" xfId="0" applyFont="1" applyFill="1" applyBorder="1" applyAlignment="1">
      <alignment vertical="center" wrapText="1"/>
    </xf>
    <xf numFmtId="0" fontId="15" fillId="3" borderId="26" xfId="0" applyFont="1" applyFill="1" applyBorder="1"/>
    <xf numFmtId="9" fontId="11" fillId="5" borderId="27" xfId="1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15"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4993071" cy="5723887"/>
    <xdr:grpSp>
      <xdr:nvGrpSpPr>
        <xdr:cNvPr id="2" name="Group 1">
          <a:extLst>
            <a:ext uri="{FF2B5EF4-FFF2-40B4-BE49-F238E27FC236}">
              <a16:creationId xmlns:a16="http://schemas.microsoft.com/office/drawing/2014/main" id="{A5BD906E-342C-439F-A7C6-E5D45D902AC9}"/>
            </a:ext>
          </a:extLst>
        </xdr:cNvPr>
        <xdr:cNvGrpSpPr/>
      </xdr:nvGrpSpPr>
      <xdr:grpSpPr>
        <a:xfrm>
          <a:off x="0" y="368300"/>
          <a:ext cx="4993071" cy="5723887"/>
          <a:chOff x="9804400" y="171450"/>
          <a:chExt cx="4993071" cy="5723887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C81A37A-B8C1-4DE3-2222-2899E7C1A6D4}"/>
              </a:ext>
            </a:extLst>
          </xdr:cNvPr>
          <xdr:cNvGrpSpPr/>
        </xdr:nvGrpSpPr>
        <xdr:grpSpPr>
          <a:xfrm>
            <a:off x="9811175" y="430737"/>
            <a:ext cx="963960" cy="4189570"/>
            <a:chOff x="9811175" y="430737"/>
            <a:chExt cx="963960" cy="4189570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4BBE51FB-ED60-2F0C-5478-3FAC3BC65C10}"/>
                </a:ext>
              </a:extLst>
            </xdr:cNvPr>
            <xdr:cNvSpPr/>
          </xdr:nvSpPr>
          <xdr:spPr>
            <a:xfrm>
              <a:off x="9813315" y="430737"/>
              <a:ext cx="961820" cy="779068"/>
            </a:xfrm>
            <a:prstGeom prst="rect">
              <a:avLst/>
            </a:prstGeom>
            <a:noFill/>
            <a:ln w="3172" cap="flat">
              <a:solidFill>
                <a:srgbClr val="156082"/>
              </a:solidFill>
              <a:prstDash val="solid"/>
              <a:miter/>
            </a:ln>
          </xdr:spPr>
          <xdr:txBody>
            <a:bodyPr vert="horz" wrap="square" lIns="179999" tIns="539998" rIns="170691" bIns="531366" anchor="ctr" anchorCtr="1" compatLnSpc="1">
              <a:noAutofit/>
            </a:bodyPr>
            <a:lstStyle/>
            <a:p>
              <a:pPr marL="0" marR="0" lvl="0" indent="0" algn="ctr" defTabSz="1066803" rtl="0" fontAlgn="auto" hangingPunct="1">
                <a:lnSpc>
                  <a:spcPct val="90000"/>
                </a:lnSpc>
                <a:spcBef>
                  <a:spcPts val="0"/>
                </a:spcBef>
                <a:spcAft>
                  <a:spcPts val="50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100" b="1" i="0" u="none" strike="noStrike" kern="0" cap="none" spc="0" baseline="0">
                  <a:solidFill>
                    <a:srgbClr val="000000"/>
                  </a:solidFill>
                  <a:uFillTx/>
                  <a:latin typeface="Aptos"/>
                </a:rPr>
                <a:t>5</a:t>
              </a:r>
              <a:endParaRPr lang="en-US" sz="1100" b="1" i="0" u="none" strike="noStrike" kern="1200" cap="none" spc="0" baseline="0">
                <a:solidFill>
                  <a:srgbClr val="000000"/>
                </a:solidFill>
                <a:uFillTx/>
                <a:latin typeface="Aptos"/>
              </a:endParaRPr>
            </a:p>
          </xdr:txBody>
        </xdr:sp>
        <xdr:sp macro="" textlink="">
          <xdr:nvSpPr>
            <xdr:cNvPr id="14" name="Rectangle 13">
              <a:extLst>
                <a:ext uri="{FF2B5EF4-FFF2-40B4-BE49-F238E27FC236}">
                  <a16:creationId xmlns:a16="http://schemas.microsoft.com/office/drawing/2014/main" id="{82704C1D-35C2-2787-620C-007DD00F7A26}"/>
                </a:ext>
              </a:extLst>
            </xdr:cNvPr>
            <xdr:cNvSpPr/>
          </xdr:nvSpPr>
          <xdr:spPr>
            <a:xfrm>
              <a:off x="9811175" y="1179054"/>
              <a:ext cx="961820" cy="1422431"/>
            </a:xfrm>
            <a:prstGeom prst="rect">
              <a:avLst/>
            </a:prstGeom>
            <a:noFill/>
            <a:ln w="3172" cap="flat">
              <a:solidFill>
                <a:srgbClr val="156082"/>
              </a:solidFill>
              <a:prstDash val="solid"/>
              <a:miter/>
            </a:ln>
          </xdr:spPr>
          <xdr:txBody>
            <a:bodyPr vert="horz" wrap="square" lIns="179999" tIns="539998" rIns="170691" bIns="531366" anchor="ctr" anchorCtr="1" compatLnSpc="1">
              <a:noAutofit/>
            </a:bodyPr>
            <a:lstStyle/>
            <a:p>
              <a:pPr marL="0" marR="0" lvl="0" indent="0" algn="ctr" defTabSz="1066803" rtl="0" fontAlgn="auto" hangingPunct="1">
                <a:lnSpc>
                  <a:spcPct val="90000"/>
                </a:lnSpc>
                <a:spcBef>
                  <a:spcPts val="0"/>
                </a:spcBef>
                <a:spcAft>
                  <a:spcPts val="50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100" b="1" i="0" u="none" strike="noStrike" kern="1200" cap="none" spc="0" baseline="0">
                  <a:solidFill>
                    <a:srgbClr val="000000"/>
                  </a:solidFill>
                  <a:uFillTx/>
                  <a:latin typeface="Aptos"/>
                </a:rPr>
                <a:t>4</a:t>
              </a:r>
              <a:endParaRPr lang="az-AZ" sz="1100" b="1" i="0" u="none" strike="noStrike" kern="1200" cap="none" spc="0" baseline="0">
                <a:solidFill>
                  <a:srgbClr val="000000"/>
                </a:solidFill>
                <a:uFillTx/>
                <a:latin typeface="Aptos"/>
              </a:endParaRPr>
            </a:p>
          </xdr:txBody>
        </xdr:sp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AE9D28C7-9A56-9AE2-EADE-1407998742D9}"/>
                </a:ext>
              </a:extLst>
            </xdr:cNvPr>
            <xdr:cNvSpPr/>
          </xdr:nvSpPr>
          <xdr:spPr>
            <a:xfrm>
              <a:off x="9813315" y="2627857"/>
              <a:ext cx="960750" cy="1992450"/>
            </a:xfrm>
            <a:prstGeom prst="rect">
              <a:avLst/>
            </a:prstGeom>
            <a:noFill/>
            <a:ln w="3172" cap="flat">
              <a:solidFill>
                <a:srgbClr val="156082"/>
              </a:solidFill>
              <a:prstDash val="solid"/>
              <a:miter/>
            </a:ln>
          </xdr:spPr>
          <xdr:txBody>
            <a:bodyPr vert="horz" wrap="square" lIns="179999" tIns="539998" rIns="170691" bIns="531366" anchor="ctr" anchorCtr="1" compatLnSpc="1">
              <a:noAutofit/>
            </a:bodyPr>
            <a:lstStyle/>
            <a:p>
              <a:pPr marL="0" marR="0" lvl="0" indent="0" algn="ctr" defTabSz="1066803" rtl="0" fontAlgn="auto" hangingPunct="1">
                <a:lnSpc>
                  <a:spcPct val="90000"/>
                </a:lnSpc>
                <a:spcBef>
                  <a:spcPts val="0"/>
                </a:spcBef>
                <a:spcAft>
                  <a:spcPts val="50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100" b="1" i="0" u="none" strike="noStrike" kern="1200" cap="none" spc="0" baseline="0">
                  <a:solidFill>
                    <a:srgbClr val="000000"/>
                  </a:solidFill>
                  <a:uFillTx/>
                  <a:latin typeface="Aptos"/>
                </a:rPr>
                <a:t>3</a:t>
              </a:r>
            </a:p>
          </xdr:txBody>
        </xdr: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338B29DC-727C-9C26-BEF2-F68BCADCBA6D}"/>
              </a:ext>
            </a:extLst>
          </xdr:cNvPr>
          <xdr:cNvSpPr/>
        </xdr:nvSpPr>
        <xdr:spPr>
          <a:xfrm>
            <a:off x="9822861" y="171450"/>
            <a:ext cx="4958617" cy="233821"/>
          </a:xfrm>
          <a:prstGeom prst="rect">
            <a:avLst/>
          </a:prstGeom>
          <a:noFill/>
          <a:ln w="3172" cap="flat">
            <a:solidFill>
              <a:srgbClr val="156082"/>
            </a:solidFill>
            <a:prstDash val="solid"/>
            <a:miter/>
          </a:ln>
        </xdr:spPr>
        <xdr:txBody>
          <a:bodyPr vert="horz" wrap="square" lIns="179999" tIns="539998" rIns="170691" bIns="531366" anchor="ctr" anchorCtr="1" compatLnSpc="1">
            <a:noAutofit/>
          </a:bodyPr>
          <a:lstStyle/>
          <a:p>
            <a:pPr marL="0" marR="0" lvl="0" indent="0" algn="ctr" defTabSz="1066803" rtl="0" fontAlgn="auto" hangingPunct="1">
              <a:lnSpc>
                <a:spcPct val="90000"/>
              </a:lnSpc>
              <a:spcBef>
                <a:spcPts val="0"/>
              </a:spcBef>
              <a:spcAft>
                <a:spcPts val="60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US" sz="1200" b="1" i="0" u="none" strike="noStrike" kern="1200" cap="none" spc="0" baseline="0">
                <a:solidFill>
                  <a:srgbClr val="000000"/>
                </a:solidFill>
                <a:uFillTx/>
                <a:latin typeface="Aptos"/>
              </a:rPr>
              <a:t>EXPECTED BEHAVIOUR SCALE DESCRIPTION</a:t>
            </a:r>
            <a:endParaRPr lang="az-AZ" sz="1200" b="1" i="0" u="none" strike="noStrike" kern="1200" cap="none" spc="0" baseline="0">
              <a:solidFill>
                <a:srgbClr val="000000"/>
              </a:solidFill>
              <a:uFillTx/>
              <a:latin typeface="Aptos"/>
            </a:endParaRPr>
          </a:p>
        </xdr:txBody>
      </xdr: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3BF573C3-5E33-EE36-D181-57C2C0E28861}"/>
              </a:ext>
            </a:extLst>
          </xdr:cNvPr>
          <xdr:cNvGrpSpPr/>
        </xdr:nvGrpSpPr>
        <xdr:grpSpPr>
          <a:xfrm>
            <a:off x="10810486" y="419590"/>
            <a:ext cx="3986985" cy="4189580"/>
            <a:chOff x="10810486" y="419590"/>
            <a:chExt cx="3986985" cy="4189580"/>
          </a:xfrm>
        </xdr:grpSpPr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E575A82A-BA33-6E48-BB25-EB90A10F9814}"/>
                </a:ext>
              </a:extLst>
            </xdr:cNvPr>
            <xdr:cNvSpPr/>
          </xdr:nvSpPr>
          <xdr:spPr>
            <a:xfrm>
              <a:off x="10819301" y="419590"/>
              <a:ext cx="3978170" cy="779068"/>
            </a:xfrm>
            <a:prstGeom prst="rect">
              <a:avLst/>
            </a:prstGeom>
            <a:noFill/>
            <a:ln w="3172" cap="flat">
              <a:solidFill>
                <a:srgbClr val="156082"/>
              </a:solidFill>
              <a:prstDash val="solid"/>
              <a:miter/>
            </a:ln>
          </xdr:spPr>
          <xdr:txBody>
            <a:bodyPr vert="horz" wrap="square" lIns="179999" tIns="539998" rIns="170691" bIns="531366" anchor="ctr" anchorCtr="1" compatLnSpc="1">
              <a:noAutofit/>
            </a:bodyPr>
            <a:lstStyle/>
            <a:p>
              <a:pPr marL="0" marR="0" lvl="0" indent="0" algn="ctr" defTabSz="914400" rtl="0" fontAlgn="auto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100" b="0" i="0" u="none" strike="noStrike" kern="0" cap="none" spc="0" baseline="0">
                  <a:solidFill>
                    <a:srgbClr val="000000"/>
                  </a:solidFill>
                  <a:uFillTx/>
                  <a:latin typeface="Aptos Display"/>
                </a:rPr>
                <a:t>Understands, Feels &amp; Lives the competency</a:t>
              </a:r>
            </a:p>
            <a:p>
              <a:pPr marL="0" marR="0" lvl="0" indent="0" algn="ctr" defTabSz="914400" rtl="0" fontAlgn="auto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100" b="0" i="0" u="none" strike="noStrike" kern="1200" cap="none" spc="0" baseline="0">
                  <a:solidFill>
                    <a:srgbClr val="000000"/>
                  </a:solidFill>
                  <a:uFillTx/>
                  <a:latin typeface="Aptos Display"/>
                </a:rPr>
                <a:t>Consistently demonstrates the competency</a:t>
              </a:r>
            </a:p>
            <a:p>
              <a:pPr marL="0" marR="0" lvl="0" indent="0" algn="ctr" defTabSz="914400" rtl="0" fontAlgn="auto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100" b="0" i="0" u="none" strike="noStrike" kern="0" cap="none" spc="0" baseline="0">
                  <a:solidFill>
                    <a:srgbClr val="000000"/>
                  </a:solidFill>
                  <a:uFillTx/>
                  <a:latin typeface="Aptos Display"/>
                </a:rPr>
                <a:t>A</a:t>
              </a:r>
              <a:r>
                <a:rPr lang="en-US" sz="1100" b="0" i="0" u="none" strike="noStrike" kern="1200" cap="none" spc="0" baseline="0">
                  <a:solidFill>
                    <a:srgbClr val="000000"/>
                  </a:solidFill>
                  <a:uFillTx/>
                  <a:latin typeface="Aptos Display"/>
                </a:rPr>
                <a:t>cts as a role model</a:t>
              </a:r>
            </a:p>
            <a:p>
              <a:pPr marL="0" marR="0" lvl="0" indent="0" algn="ctr" defTabSz="914400" rtl="0" fontAlgn="auto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100" b="0" i="0" u="none" strike="noStrike" kern="0" cap="none" spc="0" baseline="0">
                  <a:solidFill>
                    <a:srgbClr val="000000"/>
                  </a:solidFill>
                  <a:uFillTx/>
                  <a:latin typeface="Aptos Display"/>
                </a:rPr>
                <a:t>C</a:t>
              </a:r>
              <a:r>
                <a:rPr lang="en-US" sz="1100" b="0" i="0" u="none" strike="noStrike" kern="1200" cap="none" spc="0" baseline="0">
                  <a:solidFill>
                    <a:srgbClr val="000000"/>
                  </a:solidFill>
                  <a:uFillTx/>
                  <a:latin typeface="Aptos Display"/>
                </a:rPr>
                <a:t>oaches others</a:t>
              </a:r>
              <a:endParaRPr lang="ru-RU" sz="1100" b="0" i="0" u="none" strike="noStrike" kern="1200" cap="none" spc="0" baseline="0">
                <a:solidFill>
                  <a:srgbClr val="000000"/>
                </a:solidFill>
                <a:uFillTx/>
                <a:latin typeface="Aptos Display"/>
              </a:endParaRPr>
            </a:p>
          </xdr:txBody>
        </xdr:sp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D5FEB3C3-3124-9DD5-75D8-1D58EFCB703F}"/>
                </a:ext>
              </a:extLst>
            </xdr:cNvPr>
            <xdr:cNvSpPr/>
          </xdr:nvSpPr>
          <xdr:spPr>
            <a:xfrm>
              <a:off x="10810486" y="1167917"/>
              <a:ext cx="3978170" cy="1422431"/>
            </a:xfrm>
            <a:prstGeom prst="rect">
              <a:avLst/>
            </a:prstGeom>
            <a:noFill/>
            <a:ln w="3172" cap="flat">
              <a:solidFill>
                <a:srgbClr val="156082"/>
              </a:solidFill>
              <a:prstDash val="solid"/>
              <a:miter/>
            </a:ln>
          </xdr:spPr>
          <xdr:txBody>
            <a:bodyPr vert="horz" wrap="square" lIns="179999" tIns="539998" rIns="170691" bIns="531366" anchor="ctr" anchorCtr="1" compatLnSpc="1">
              <a:noAutofit/>
            </a:bodyPr>
            <a:lstStyle/>
            <a:p>
              <a:pPr marL="0" marR="0" lvl="0" indent="0" algn="ctr" defTabSz="914400" rtl="0" fontAlgn="auto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100" b="0" i="0" u="none" strike="noStrike" kern="0" cap="none" spc="0" baseline="0">
                  <a:solidFill>
                    <a:srgbClr val="000000"/>
                  </a:solidFill>
                  <a:uFillTx/>
                  <a:latin typeface="Aptos Display"/>
                </a:rPr>
                <a:t>Understands and accepts the competency </a:t>
              </a:r>
            </a:p>
            <a:p>
              <a:pPr marL="0" marR="0" lvl="0" indent="0" algn="ctr" defTabSz="914400" rtl="0" fontAlgn="auto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100" b="0" i="0" u="none" strike="noStrike" kern="1200" cap="none" spc="0" baseline="0">
                  <a:solidFill>
                    <a:srgbClr val="000000"/>
                  </a:solidFill>
                  <a:uFillTx/>
                  <a:latin typeface="Aptos Display"/>
                </a:rPr>
                <a:t>Demonstrates the competency most of the time</a:t>
              </a:r>
            </a:p>
            <a:p>
              <a:pPr marL="0" marR="0" lvl="0" indent="0" algn="ctr" defTabSz="914400" rtl="0" fontAlgn="auto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100" b="0" i="0" u="none" strike="noStrike" kern="0" cap="none" spc="0" baseline="0">
                  <a:solidFill>
                    <a:srgbClr val="000000"/>
                  </a:solidFill>
                  <a:uFillTx/>
                  <a:latin typeface="Aptos Display"/>
                </a:rPr>
                <a:t>Seeks for feedback on own behavior from leadership </a:t>
              </a:r>
              <a:endParaRPr lang="en-US" sz="1100" b="0" i="0" u="none" strike="noStrike" kern="1200" cap="none" spc="0" baseline="0">
                <a:solidFill>
                  <a:srgbClr val="000000"/>
                </a:solidFill>
                <a:uFillTx/>
                <a:latin typeface="Aptos Display"/>
              </a:endParaRPr>
            </a:p>
          </xdr:txBody>
        </xdr:sp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3690FA88-497E-7110-636A-B50866938664}"/>
                </a:ext>
              </a:extLst>
            </xdr:cNvPr>
            <xdr:cNvSpPr/>
          </xdr:nvSpPr>
          <xdr:spPr>
            <a:xfrm>
              <a:off x="10819301" y="2616720"/>
              <a:ext cx="3973753" cy="1992450"/>
            </a:xfrm>
            <a:prstGeom prst="rect">
              <a:avLst/>
            </a:prstGeom>
            <a:noFill/>
            <a:ln w="3172" cap="flat">
              <a:solidFill>
                <a:srgbClr val="156082"/>
              </a:solidFill>
              <a:prstDash val="solid"/>
              <a:miter/>
            </a:ln>
          </xdr:spPr>
          <xdr:txBody>
            <a:bodyPr vert="horz" wrap="square" lIns="179999" tIns="539998" rIns="170691" bIns="531366" anchor="ctr" anchorCtr="1" compatLnSpc="1">
              <a:noAutofit/>
            </a:bodyPr>
            <a:lstStyle/>
            <a:p>
              <a:pPr marL="0" marR="0" lvl="0" indent="0" algn="ctr" defTabSz="914400" rtl="0" fontAlgn="auto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100" b="0" i="0" u="none" strike="noStrike" kern="0" cap="none" spc="0" baseline="0">
                  <a:solidFill>
                    <a:srgbClr val="000000"/>
                  </a:solidFill>
                  <a:uFillTx/>
                  <a:latin typeface="Aptos" pitchFamily="34"/>
                </a:rPr>
                <a:t>Knows the competency</a:t>
              </a:r>
              <a:endParaRPr lang="az-AZ" sz="1100" b="0" i="0" u="none" strike="noStrike" kern="0" cap="none" spc="0" baseline="0">
                <a:solidFill>
                  <a:srgbClr val="000000"/>
                </a:solidFill>
                <a:uFillTx/>
                <a:latin typeface="Aptos" pitchFamily="34"/>
              </a:endParaRPr>
            </a:p>
            <a:p>
              <a:pPr marL="0" marR="0" lvl="0" indent="0" algn="ctr" defTabSz="914400" rtl="0" fontAlgn="auto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100" b="0" i="0" u="none" strike="noStrike" kern="0" cap="none" spc="0" baseline="0">
                  <a:solidFill>
                    <a:srgbClr val="000000"/>
                  </a:solidFill>
                  <a:uFillTx/>
                  <a:latin typeface="Aptos" pitchFamily="34"/>
                </a:rPr>
                <a:t>Consistently learns and adapts to the competency</a:t>
              </a:r>
              <a:endParaRPr lang="az-AZ" sz="1100" b="0" i="0" u="none" strike="noStrike" kern="0" cap="none" spc="0" baseline="0">
                <a:solidFill>
                  <a:srgbClr val="000000"/>
                </a:solidFill>
                <a:uFillTx/>
                <a:latin typeface="Aptos" pitchFamily="34"/>
              </a:endParaRPr>
            </a:p>
            <a:p>
              <a:pPr marL="0" marR="0" lvl="0" indent="0" algn="ctr" defTabSz="914400" rtl="0" fontAlgn="auto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n-US" sz="1100" b="0" i="0" u="none" strike="noStrike" kern="0" cap="none" spc="0" baseline="0">
                  <a:solidFill>
                    <a:srgbClr val="000000"/>
                  </a:solidFill>
                  <a:uFillTx/>
                  <a:latin typeface="Aptos" pitchFamily="34"/>
                </a:rPr>
                <a:t>Seeks for feedback on own behavior from team </a:t>
              </a:r>
              <a:endParaRPr lang="az-AZ" sz="1100" b="0" i="0" u="none" strike="noStrike" kern="0" cap="none" spc="0" baseline="0">
                <a:solidFill>
                  <a:srgbClr val="000000"/>
                </a:solidFill>
                <a:uFillTx/>
                <a:latin typeface="Aptos" pitchFamily="34"/>
              </a:endParaRPr>
            </a:p>
          </xdr:txBody>
        </xdr:sp>
      </xdr:grp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9BA6C2BE-ACD4-05B6-0336-93C1CA5318C8}"/>
              </a:ext>
            </a:extLst>
          </xdr:cNvPr>
          <xdr:cNvSpPr/>
        </xdr:nvSpPr>
        <xdr:spPr>
          <a:xfrm>
            <a:off x="9817942" y="4652101"/>
            <a:ext cx="960750" cy="603586"/>
          </a:xfrm>
          <a:prstGeom prst="rect">
            <a:avLst/>
          </a:prstGeom>
          <a:noFill/>
          <a:ln w="3172" cap="flat">
            <a:solidFill>
              <a:srgbClr val="156082"/>
            </a:solidFill>
            <a:prstDash val="solid"/>
            <a:miter/>
          </a:ln>
        </xdr:spPr>
        <xdr:txBody>
          <a:bodyPr vert="horz" wrap="square" lIns="179999" tIns="539998" rIns="170691" bIns="531366" anchor="ctr" anchorCtr="1" compatLnSpc="1">
            <a:noAutofit/>
          </a:bodyPr>
          <a:lstStyle/>
          <a:p>
            <a:pPr marL="0" marR="0" lvl="0" indent="0" algn="ctr" defTabSz="1066803" rtl="0" fontAlgn="auto" hangingPunct="1">
              <a:lnSpc>
                <a:spcPct val="90000"/>
              </a:lnSpc>
              <a:spcBef>
                <a:spcPts val="0"/>
              </a:spcBef>
              <a:spcAft>
                <a:spcPts val="50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US" sz="1100" b="1" i="0" u="none" strike="noStrike" kern="1200" cap="none" spc="0" baseline="0">
                <a:solidFill>
                  <a:srgbClr val="000000"/>
                </a:solidFill>
                <a:uFillTx/>
                <a:latin typeface="Aptos"/>
              </a:rPr>
              <a:t>2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8734ABA6-3EF9-D60A-544E-6DE8E53E72FC}"/>
              </a:ext>
            </a:extLst>
          </xdr:cNvPr>
          <xdr:cNvSpPr/>
        </xdr:nvSpPr>
        <xdr:spPr>
          <a:xfrm>
            <a:off x="10817253" y="4660980"/>
            <a:ext cx="3973753" cy="603586"/>
          </a:xfrm>
          <a:prstGeom prst="rect">
            <a:avLst/>
          </a:prstGeom>
          <a:noFill/>
          <a:ln w="3172" cap="flat">
            <a:solidFill>
              <a:srgbClr val="156082"/>
            </a:solidFill>
            <a:prstDash val="solid"/>
            <a:miter/>
          </a:ln>
        </xdr:spPr>
        <xdr:txBody>
          <a:bodyPr vert="horz" wrap="square" lIns="179999" tIns="539998" rIns="170691" bIns="531366" anchor="ctr" anchorCtr="1" compatLnSpc="1">
            <a:noAutofit/>
          </a:bodyPr>
          <a:lstStyle/>
          <a:p>
            <a:pPr marL="0" marR="0" lvl="0" indent="0" algn="ctr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US" sz="1100" b="0" i="0" u="none" strike="noStrike" kern="0" cap="none" spc="0" baseline="0">
                <a:solidFill>
                  <a:srgbClr val="000000"/>
                </a:solidFill>
                <a:uFillTx/>
                <a:latin typeface="Aptos" pitchFamily="34"/>
              </a:rPr>
              <a:t>Rarely demonstrates awareness or behaviour on the competency </a:t>
            </a:r>
            <a:endParaRPr lang="az-AZ" sz="1100" b="0" i="0" u="none" strike="noStrike" kern="0" cap="none" spc="0" baseline="0">
              <a:solidFill>
                <a:srgbClr val="000000"/>
              </a:solidFill>
              <a:uFillTx/>
              <a:latin typeface="Aptos" pitchFamily="34"/>
            </a:endParaRPr>
          </a:p>
          <a:p>
            <a:pPr marL="0" marR="0" lvl="0" indent="0" algn="ctr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US" sz="1100" b="0" i="0" u="none" strike="noStrike" kern="1200" cap="none" spc="0" baseline="0">
              <a:solidFill>
                <a:srgbClr val="000000"/>
              </a:solidFill>
              <a:uFillTx/>
              <a:latin typeface="Aptos" pitchFamily="34"/>
            </a:endParaRP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C5B06E3C-8C9A-A3A6-C244-3AFA59199B05}"/>
              </a:ext>
            </a:extLst>
          </xdr:cNvPr>
          <xdr:cNvSpPr/>
        </xdr:nvSpPr>
        <xdr:spPr>
          <a:xfrm>
            <a:off x="9804400" y="5282872"/>
            <a:ext cx="960750" cy="603586"/>
          </a:xfrm>
          <a:prstGeom prst="rect">
            <a:avLst/>
          </a:prstGeom>
          <a:noFill/>
          <a:ln w="3172" cap="flat">
            <a:solidFill>
              <a:srgbClr val="156082"/>
            </a:solidFill>
            <a:prstDash val="solid"/>
            <a:miter/>
          </a:ln>
        </xdr:spPr>
        <xdr:txBody>
          <a:bodyPr vert="horz" wrap="square" lIns="179999" tIns="539998" rIns="170691" bIns="531366" anchor="ctr" anchorCtr="1" compatLnSpc="1">
            <a:noAutofit/>
          </a:bodyPr>
          <a:lstStyle/>
          <a:p>
            <a:pPr marL="0" marR="0" lvl="0" indent="0" algn="ctr" defTabSz="1066803" rtl="0" fontAlgn="auto" hangingPunct="1">
              <a:lnSpc>
                <a:spcPct val="90000"/>
              </a:lnSpc>
              <a:spcBef>
                <a:spcPts val="0"/>
              </a:spcBef>
              <a:spcAft>
                <a:spcPts val="50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US" sz="1100" b="1" i="0" u="none" strike="noStrike" kern="1200" cap="none" spc="0" baseline="0">
                <a:solidFill>
                  <a:srgbClr val="000000"/>
                </a:solidFill>
                <a:uFillTx/>
                <a:latin typeface="Aptos"/>
              </a:rPr>
              <a:t>1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1F63D16E-E5AD-80B4-E11A-C5589DEF1F98}"/>
              </a:ext>
            </a:extLst>
          </xdr:cNvPr>
          <xdr:cNvSpPr/>
        </xdr:nvSpPr>
        <xdr:spPr>
          <a:xfrm>
            <a:off x="10803711" y="5291751"/>
            <a:ext cx="3973753" cy="603586"/>
          </a:xfrm>
          <a:prstGeom prst="rect">
            <a:avLst/>
          </a:prstGeom>
          <a:noFill/>
          <a:ln w="3172" cap="flat">
            <a:solidFill>
              <a:srgbClr val="156082"/>
            </a:solidFill>
            <a:prstDash val="solid"/>
            <a:miter/>
          </a:ln>
        </xdr:spPr>
        <xdr:txBody>
          <a:bodyPr vert="horz" wrap="square" lIns="179999" tIns="539998" rIns="170691" bIns="531366" anchor="ctr" anchorCtr="1" compatLnSpc="1">
            <a:noAutofit/>
          </a:bodyPr>
          <a:lstStyle/>
          <a:p>
            <a:pPr marL="0" marR="0" lvl="0" indent="0" algn="ctr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US" sz="1100" b="0" i="0" u="none" strike="noStrike" kern="0" cap="none" spc="0" baseline="0">
                <a:solidFill>
                  <a:srgbClr val="000000"/>
                </a:solidFill>
                <a:uFillTx/>
                <a:latin typeface="Aptos" pitchFamily="34"/>
              </a:rPr>
              <a:t>Is not aware or never demonstrates the competency</a:t>
            </a:r>
            <a:endParaRPr lang="az-AZ" sz="1100" b="0" i="0" u="none" strike="noStrike" kern="0" cap="none" spc="0" baseline="0">
              <a:solidFill>
                <a:srgbClr val="000000"/>
              </a:solidFill>
              <a:uFillTx/>
              <a:latin typeface="Aptos" pitchFamily="34"/>
            </a:endParaRPr>
          </a:p>
          <a:p>
            <a:pPr marL="0" marR="0" lvl="0" indent="0" algn="ctr" defTabSz="914400" rtl="0" fontAlgn="auto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US" sz="1100" b="0" i="0" u="none" strike="noStrike" kern="1200" cap="none" spc="0" baseline="0">
              <a:solidFill>
                <a:srgbClr val="000000"/>
              </a:solidFill>
              <a:uFillTx/>
              <a:latin typeface="Aptos" pitchFamily="34"/>
            </a:endParaRPr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5B81-E5E2-47C0-8D89-7CD696F73E8E}">
  <dimension ref="B2:M30"/>
  <sheetViews>
    <sheetView showGridLines="0" tabSelected="1" workbookViewId="0">
      <selection activeCell="B26" sqref="B26"/>
    </sheetView>
  </sheetViews>
  <sheetFormatPr defaultRowHeight="14.5" x14ac:dyDescent="0.35"/>
  <cols>
    <col min="2" max="2" width="53.36328125" bestFit="1" customWidth="1"/>
    <col min="4" max="4" width="49.90625" bestFit="1" customWidth="1"/>
    <col min="5" max="5" width="35.81640625" bestFit="1" customWidth="1"/>
    <col min="6" max="6" width="51" bestFit="1" customWidth="1"/>
    <col min="7" max="7" width="47.54296875" bestFit="1" customWidth="1"/>
    <col min="8" max="8" width="38.6328125" bestFit="1" customWidth="1"/>
    <col min="9" max="9" width="34.81640625" bestFit="1" customWidth="1"/>
    <col min="10" max="10" width="54" bestFit="1" customWidth="1"/>
    <col min="11" max="11" width="39.26953125" bestFit="1" customWidth="1"/>
    <col min="12" max="12" width="63.90625" bestFit="1" customWidth="1"/>
    <col min="13" max="13" width="37.90625" bestFit="1" customWidth="1"/>
  </cols>
  <sheetData>
    <row r="2" spans="2:13" x14ac:dyDescent="0.35">
      <c r="B2" s="6" t="s">
        <v>0</v>
      </c>
      <c r="C2" s="6"/>
      <c r="D2" s="6" t="s">
        <v>140</v>
      </c>
    </row>
    <row r="4" spans="2:13" x14ac:dyDescent="0.35">
      <c r="B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</row>
    <row r="5" spans="2:13" x14ac:dyDescent="0.35">
      <c r="B5" t="s">
        <v>2</v>
      </c>
      <c r="D5" t="s">
        <v>12</v>
      </c>
      <c r="E5" t="s">
        <v>30</v>
      </c>
      <c r="F5" t="s">
        <v>43</v>
      </c>
      <c r="G5" t="s">
        <v>57</v>
      </c>
      <c r="H5" t="s">
        <v>83</v>
      </c>
      <c r="I5" t="s">
        <v>102</v>
      </c>
      <c r="J5" t="s">
        <v>111</v>
      </c>
      <c r="K5" t="s">
        <v>121</v>
      </c>
      <c r="L5" t="s">
        <v>130</v>
      </c>
      <c r="M5" t="s">
        <v>134</v>
      </c>
    </row>
    <row r="6" spans="2:13" x14ac:dyDescent="0.35">
      <c r="B6" t="s">
        <v>3</v>
      </c>
      <c r="D6" t="s">
        <v>13</v>
      </c>
      <c r="E6" t="s">
        <v>31</v>
      </c>
      <c r="F6" t="s">
        <v>44</v>
      </c>
      <c r="G6" t="s">
        <v>58</v>
      </c>
      <c r="H6" t="s">
        <v>84</v>
      </c>
      <c r="I6" t="s">
        <v>103</v>
      </c>
      <c r="J6" t="s">
        <v>112</v>
      </c>
      <c r="K6" t="s">
        <v>122</v>
      </c>
      <c r="L6" t="s">
        <v>131</v>
      </c>
      <c r="M6" t="s">
        <v>135</v>
      </c>
    </row>
    <row r="7" spans="2:13" x14ac:dyDescent="0.35">
      <c r="B7" t="s">
        <v>4</v>
      </c>
      <c r="D7" t="s">
        <v>14</v>
      </c>
      <c r="E7" t="s">
        <v>32</v>
      </c>
      <c r="F7" t="s">
        <v>45</v>
      </c>
      <c r="G7" t="s">
        <v>59</v>
      </c>
      <c r="H7" t="s">
        <v>85</v>
      </c>
      <c r="I7" t="s">
        <v>104</v>
      </c>
      <c r="J7" t="s">
        <v>113</v>
      </c>
      <c r="K7" t="s">
        <v>123</v>
      </c>
      <c r="L7" t="s">
        <v>132</v>
      </c>
      <c r="M7" t="s">
        <v>136</v>
      </c>
    </row>
    <row r="8" spans="2:13" x14ac:dyDescent="0.35">
      <c r="B8" t="s">
        <v>5</v>
      </c>
      <c r="D8" t="s">
        <v>15</v>
      </c>
      <c r="E8" t="s">
        <v>33</v>
      </c>
      <c r="F8" t="s">
        <v>46</v>
      </c>
      <c r="G8" t="s">
        <v>60</v>
      </c>
      <c r="H8" t="s">
        <v>86</v>
      </c>
      <c r="I8" t="s">
        <v>105</v>
      </c>
      <c r="J8" t="s">
        <v>114</v>
      </c>
      <c r="K8" t="s">
        <v>124</v>
      </c>
      <c r="L8" t="s">
        <v>133</v>
      </c>
      <c r="M8" t="s">
        <v>137</v>
      </c>
    </row>
    <row r="9" spans="2:13" x14ac:dyDescent="0.35">
      <c r="B9" t="s">
        <v>6</v>
      </c>
      <c r="D9" t="s">
        <v>16</v>
      </c>
      <c r="E9" t="s">
        <v>34</v>
      </c>
      <c r="F9" t="s">
        <v>47</v>
      </c>
      <c r="G9" t="s">
        <v>61</v>
      </c>
      <c r="H9" t="s">
        <v>87</v>
      </c>
      <c r="I9" t="s">
        <v>106</v>
      </c>
      <c r="J9" t="s">
        <v>115</v>
      </c>
      <c r="K9" t="s">
        <v>125</v>
      </c>
      <c r="M9" t="s">
        <v>138</v>
      </c>
    </row>
    <row r="10" spans="2:13" x14ac:dyDescent="0.35">
      <c r="B10" t="s">
        <v>7</v>
      </c>
      <c r="D10" t="s">
        <v>17</v>
      </c>
      <c r="E10" t="s">
        <v>35</v>
      </c>
      <c r="F10" t="s">
        <v>48</v>
      </c>
      <c r="G10" t="s">
        <v>62</v>
      </c>
      <c r="H10" t="s">
        <v>88</v>
      </c>
      <c r="I10" t="s">
        <v>107</v>
      </c>
      <c r="J10" t="s">
        <v>116</v>
      </c>
      <c r="K10" t="s">
        <v>126</v>
      </c>
      <c r="M10" t="s">
        <v>139</v>
      </c>
    </row>
    <row r="11" spans="2:13" x14ac:dyDescent="0.35">
      <c r="B11" t="s">
        <v>8</v>
      </c>
      <c r="D11" t="s">
        <v>18</v>
      </c>
      <c r="E11" t="s">
        <v>36</v>
      </c>
      <c r="F11" t="s">
        <v>49</v>
      </c>
      <c r="G11" t="s">
        <v>63</v>
      </c>
      <c r="H11" t="s">
        <v>89</v>
      </c>
      <c r="I11" t="s">
        <v>108</v>
      </c>
      <c r="J11" t="s">
        <v>117</v>
      </c>
      <c r="K11" t="s">
        <v>127</v>
      </c>
    </row>
    <row r="12" spans="2:13" x14ac:dyDescent="0.35">
      <c r="B12" t="s">
        <v>9</v>
      </c>
      <c r="D12" t="s">
        <v>19</v>
      </c>
      <c r="E12" t="s">
        <v>37</v>
      </c>
      <c r="F12" t="s">
        <v>50</v>
      </c>
      <c r="G12" t="s">
        <v>64</v>
      </c>
      <c r="H12" t="s">
        <v>90</v>
      </c>
      <c r="I12" t="s">
        <v>109</v>
      </c>
      <c r="J12" t="s">
        <v>118</v>
      </c>
      <c r="K12" t="s">
        <v>128</v>
      </c>
    </row>
    <row r="13" spans="2:13" x14ac:dyDescent="0.35">
      <c r="B13" t="s">
        <v>10</v>
      </c>
      <c r="D13" t="s">
        <v>20</v>
      </c>
      <c r="E13" t="s">
        <v>38</v>
      </c>
      <c r="F13" t="s">
        <v>51</v>
      </c>
      <c r="G13" t="s">
        <v>65</v>
      </c>
      <c r="H13" t="s">
        <v>91</v>
      </c>
      <c r="I13" t="s">
        <v>110</v>
      </c>
      <c r="J13" t="s">
        <v>119</v>
      </c>
      <c r="K13" t="s">
        <v>129</v>
      </c>
    </row>
    <row r="14" spans="2:13" x14ac:dyDescent="0.35">
      <c r="B14" t="s">
        <v>11</v>
      </c>
      <c r="D14" t="s">
        <v>21</v>
      </c>
      <c r="E14" t="s">
        <v>39</v>
      </c>
      <c r="F14" t="s">
        <v>52</v>
      </c>
      <c r="G14" t="s">
        <v>66</v>
      </c>
      <c r="H14" t="s">
        <v>92</v>
      </c>
      <c r="J14" t="s">
        <v>120</v>
      </c>
    </row>
    <row r="15" spans="2:13" x14ac:dyDescent="0.35">
      <c r="D15" t="s">
        <v>22</v>
      </c>
      <c r="E15" t="s">
        <v>40</v>
      </c>
      <c r="F15" t="s">
        <v>53</v>
      </c>
      <c r="G15" t="s">
        <v>67</v>
      </c>
      <c r="H15" t="s">
        <v>93</v>
      </c>
    </row>
    <row r="16" spans="2:13" x14ac:dyDescent="0.35">
      <c r="B16" s="5" t="s">
        <v>27</v>
      </c>
      <c r="D16" t="s">
        <v>23</v>
      </c>
      <c r="E16" t="s">
        <v>41</v>
      </c>
      <c r="F16" t="s">
        <v>54</v>
      </c>
      <c r="G16" t="s">
        <v>68</v>
      </c>
      <c r="H16" t="s">
        <v>94</v>
      </c>
    </row>
    <row r="17" spans="2:8" x14ac:dyDescent="0.35">
      <c r="D17" t="s">
        <v>24</v>
      </c>
      <c r="E17" t="s">
        <v>42</v>
      </c>
      <c r="F17" t="s">
        <v>55</v>
      </c>
      <c r="G17" t="s">
        <v>69</v>
      </c>
      <c r="H17" t="s">
        <v>95</v>
      </c>
    </row>
    <row r="18" spans="2:8" x14ac:dyDescent="0.35">
      <c r="B18" t="s">
        <v>29</v>
      </c>
      <c r="D18" t="s">
        <v>25</v>
      </c>
      <c r="F18" t="s">
        <v>56</v>
      </c>
      <c r="G18" t="s">
        <v>70</v>
      </c>
      <c r="H18" t="s">
        <v>96</v>
      </c>
    </row>
    <row r="19" spans="2:8" x14ac:dyDescent="0.35">
      <c r="D19" t="s">
        <v>26</v>
      </c>
      <c r="G19" t="s">
        <v>71</v>
      </c>
      <c r="H19" t="s">
        <v>97</v>
      </c>
    </row>
    <row r="20" spans="2:8" x14ac:dyDescent="0.35">
      <c r="G20" t="s">
        <v>72</v>
      </c>
      <c r="H20" t="s">
        <v>98</v>
      </c>
    </row>
    <row r="21" spans="2:8" x14ac:dyDescent="0.35">
      <c r="D21" s="6" t="s">
        <v>28</v>
      </c>
      <c r="G21" t="s">
        <v>73</v>
      </c>
      <c r="H21" t="s">
        <v>99</v>
      </c>
    </row>
    <row r="22" spans="2:8" x14ac:dyDescent="0.35">
      <c r="G22" t="s">
        <v>74</v>
      </c>
      <c r="H22" t="s">
        <v>100</v>
      </c>
    </row>
    <row r="23" spans="2:8" x14ac:dyDescent="0.35">
      <c r="G23" t="s">
        <v>75</v>
      </c>
      <c r="H23" t="s">
        <v>101</v>
      </c>
    </row>
    <row r="24" spans="2:8" x14ac:dyDescent="0.35">
      <c r="G24" t="s">
        <v>76</v>
      </c>
    </row>
    <row r="25" spans="2:8" x14ac:dyDescent="0.35">
      <c r="G25" t="s">
        <v>77</v>
      </c>
    </row>
    <row r="26" spans="2:8" x14ac:dyDescent="0.35">
      <c r="G26" t="s">
        <v>78</v>
      </c>
    </row>
    <row r="27" spans="2:8" x14ac:dyDescent="0.35">
      <c r="G27" t="s">
        <v>79</v>
      </c>
    </row>
    <row r="28" spans="2:8" x14ac:dyDescent="0.35">
      <c r="G28" t="s">
        <v>80</v>
      </c>
    </row>
    <row r="29" spans="2:8" x14ac:dyDescent="0.35">
      <c r="G29" t="s">
        <v>81</v>
      </c>
    </row>
    <row r="30" spans="2:8" x14ac:dyDescent="0.35">
      <c r="G30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EEA9-E885-4AF1-A49A-9B4D01279144}">
  <dimension ref="B2:I154"/>
  <sheetViews>
    <sheetView workbookViewId="0">
      <selection activeCell="D11" sqref="D11"/>
    </sheetView>
  </sheetViews>
  <sheetFormatPr defaultRowHeight="14.5" x14ac:dyDescent="0.35"/>
  <cols>
    <col min="2" max="2" width="25.1796875" bestFit="1" customWidth="1"/>
    <col min="6" max="9" width="30" customWidth="1"/>
  </cols>
  <sheetData>
    <row r="2" spans="2:9" x14ac:dyDescent="0.35">
      <c r="B2" t="s">
        <v>141</v>
      </c>
      <c r="F2" s="6" t="s">
        <v>159</v>
      </c>
    </row>
    <row r="3" spans="2:9" x14ac:dyDescent="0.35">
      <c r="B3" t="s">
        <v>142</v>
      </c>
      <c r="F3" t="s">
        <v>161</v>
      </c>
    </row>
    <row r="4" spans="2:9" x14ac:dyDescent="0.35">
      <c r="B4" t="s">
        <v>143</v>
      </c>
      <c r="F4" t="s">
        <v>162</v>
      </c>
    </row>
    <row r="5" spans="2:9" x14ac:dyDescent="0.35">
      <c r="B5" t="s">
        <v>144</v>
      </c>
    </row>
    <row r="7" spans="2:9" x14ac:dyDescent="0.35">
      <c r="F7" s="31" t="s">
        <v>160</v>
      </c>
      <c r="G7" s="31"/>
    </row>
    <row r="8" spans="2:9" ht="15" thickBot="1" x14ac:dyDescent="0.4">
      <c r="B8" s="4" t="s">
        <v>157</v>
      </c>
    </row>
    <row r="9" spans="2:9" ht="15.5" thickTop="1" thickBot="1" x14ac:dyDescent="0.4">
      <c r="F9" s="7" t="s">
        <v>145</v>
      </c>
      <c r="G9" s="8" t="s">
        <v>146</v>
      </c>
      <c r="H9" s="8" t="s">
        <v>147</v>
      </c>
      <c r="I9" s="9" t="s">
        <v>148</v>
      </c>
    </row>
    <row r="10" spans="2:9" ht="15" thickTop="1" x14ac:dyDescent="0.35">
      <c r="B10" s="4" t="s">
        <v>158</v>
      </c>
      <c r="F10" s="7"/>
      <c r="G10" s="10">
        <v>5</v>
      </c>
      <c r="H10" s="10">
        <v>5</v>
      </c>
      <c r="I10" s="10">
        <v>5</v>
      </c>
    </row>
    <row r="11" spans="2:9" x14ac:dyDescent="0.35">
      <c r="F11" s="11" t="s">
        <v>149</v>
      </c>
      <c r="G11" s="30" t="s">
        <v>150</v>
      </c>
      <c r="H11" s="12" t="s">
        <v>151</v>
      </c>
      <c r="I11" s="12" t="s">
        <v>151</v>
      </c>
    </row>
    <row r="12" spans="2:9" x14ac:dyDescent="0.35">
      <c r="F12" s="11" t="s">
        <v>152</v>
      </c>
      <c r="G12" s="30"/>
      <c r="H12" s="12"/>
      <c r="I12" s="12"/>
    </row>
    <row r="13" spans="2:9" ht="26" x14ac:dyDescent="0.35">
      <c r="F13" s="11" t="s">
        <v>153</v>
      </c>
      <c r="G13" s="30"/>
      <c r="H13" s="12"/>
      <c r="I13" s="12"/>
    </row>
    <row r="14" spans="2:9" ht="26" x14ac:dyDescent="0.35">
      <c r="F14" s="11" t="s">
        <v>154</v>
      </c>
      <c r="G14" s="30"/>
      <c r="H14" s="12"/>
      <c r="I14" s="12"/>
    </row>
    <row r="15" spans="2:9" ht="26" x14ac:dyDescent="0.35">
      <c r="F15" s="11" t="s">
        <v>155</v>
      </c>
      <c r="G15" s="30"/>
      <c r="H15" s="12"/>
      <c r="I15" s="12"/>
    </row>
    <row r="16" spans="2:9" x14ac:dyDescent="0.35">
      <c r="F16" s="11" t="s">
        <v>156</v>
      </c>
      <c r="G16" s="30"/>
      <c r="H16" s="12"/>
      <c r="I16" s="12"/>
    </row>
    <row r="17" spans="6:9" x14ac:dyDescent="0.35">
      <c r="F17" s="13" t="s">
        <v>2</v>
      </c>
      <c r="G17" s="14">
        <f>SUM(G18:G32)</f>
        <v>38</v>
      </c>
      <c r="H17" s="14">
        <f>SUM(H18:H32)</f>
        <v>26</v>
      </c>
      <c r="I17" s="14">
        <f>SUM(I18:I32)</f>
        <v>-12</v>
      </c>
    </row>
    <row r="18" spans="6:9" x14ac:dyDescent="0.35">
      <c r="F18" s="1" t="s">
        <v>12</v>
      </c>
      <c r="G18" s="15">
        <v>0</v>
      </c>
      <c r="H18" s="16">
        <v>0</v>
      </c>
      <c r="I18" s="15" t="b">
        <f>IF(G18&gt;0,H18-G18)</f>
        <v>0</v>
      </c>
    </row>
    <row r="19" spans="6:9" x14ac:dyDescent="0.35">
      <c r="F19" s="2" t="s">
        <v>13</v>
      </c>
      <c r="G19" s="15">
        <v>0</v>
      </c>
      <c r="H19" s="16">
        <v>0</v>
      </c>
      <c r="I19" s="17" t="b">
        <f>IF(G19&gt;0,H19-G19)</f>
        <v>0</v>
      </c>
    </row>
    <row r="20" spans="6:9" ht="26.5" x14ac:dyDescent="0.35">
      <c r="F20" s="1" t="s">
        <v>14</v>
      </c>
      <c r="G20" s="15">
        <v>3</v>
      </c>
      <c r="H20" s="16">
        <v>2</v>
      </c>
      <c r="I20" s="15">
        <f>IF(G20&gt;0,H20-G20)</f>
        <v>-1</v>
      </c>
    </row>
    <row r="21" spans="6:9" ht="26.5" x14ac:dyDescent="0.35">
      <c r="F21" s="2" t="s">
        <v>15</v>
      </c>
      <c r="G21" s="17">
        <v>5</v>
      </c>
      <c r="H21" s="16">
        <v>4</v>
      </c>
      <c r="I21" s="17">
        <f>IF(G21&gt;0,H21-G21)</f>
        <v>-1</v>
      </c>
    </row>
    <row r="22" spans="6:9" ht="26.5" x14ac:dyDescent="0.35">
      <c r="F22" s="2" t="s">
        <v>16</v>
      </c>
      <c r="G22" s="17">
        <v>5</v>
      </c>
      <c r="H22" s="16">
        <v>3</v>
      </c>
      <c r="I22" s="17">
        <f>IF(G22&gt;0,H22-G22)</f>
        <v>-2</v>
      </c>
    </row>
    <row r="23" spans="6:9" x14ac:dyDescent="0.35">
      <c r="F23" s="2" t="s">
        <v>17</v>
      </c>
      <c r="G23" s="17">
        <v>5</v>
      </c>
      <c r="H23" s="16">
        <v>4</v>
      </c>
      <c r="I23" s="17">
        <f>IF(G23&gt;0,H23-G23)</f>
        <v>-1</v>
      </c>
    </row>
    <row r="24" spans="6:9" x14ac:dyDescent="0.35">
      <c r="F24" s="2" t="s">
        <v>18</v>
      </c>
      <c r="G24" s="17">
        <v>3</v>
      </c>
      <c r="H24" s="16">
        <v>0</v>
      </c>
      <c r="I24" s="17">
        <f>IF(G24&gt;0,H24-G24)</f>
        <v>-3</v>
      </c>
    </row>
    <row r="25" spans="6:9" x14ac:dyDescent="0.35">
      <c r="F25" s="2" t="s">
        <v>19</v>
      </c>
      <c r="G25" s="17">
        <v>3</v>
      </c>
      <c r="H25" s="16">
        <v>3</v>
      </c>
      <c r="I25" s="17">
        <f>IF(G25&gt;0,H25-G25)</f>
        <v>0</v>
      </c>
    </row>
    <row r="26" spans="6:9" x14ac:dyDescent="0.35">
      <c r="F26" s="2" t="s">
        <v>20</v>
      </c>
      <c r="G26" s="17">
        <v>5</v>
      </c>
      <c r="H26" s="16">
        <v>4</v>
      </c>
      <c r="I26" s="17">
        <f>IF(G26&gt;0,H26-G26)</f>
        <v>-1</v>
      </c>
    </row>
    <row r="27" spans="6:9" x14ac:dyDescent="0.35">
      <c r="F27" s="2" t="s">
        <v>21</v>
      </c>
      <c r="G27" s="17">
        <v>0</v>
      </c>
      <c r="H27" s="16">
        <v>0</v>
      </c>
      <c r="I27" s="17" t="b">
        <f>IF(G27&gt;0,H27-G27)</f>
        <v>0</v>
      </c>
    </row>
    <row r="28" spans="6:9" x14ac:dyDescent="0.35">
      <c r="F28" s="2" t="s">
        <v>22</v>
      </c>
      <c r="G28" s="17">
        <v>0</v>
      </c>
      <c r="H28" s="16">
        <v>0</v>
      </c>
      <c r="I28" s="17" t="b">
        <f>IF(G28&gt;0,H28-G28)</f>
        <v>0</v>
      </c>
    </row>
    <row r="29" spans="6:9" x14ac:dyDescent="0.35">
      <c r="F29" s="2" t="s">
        <v>23</v>
      </c>
      <c r="G29" s="17">
        <v>3</v>
      </c>
      <c r="H29" s="16">
        <v>3</v>
      </c>
      <c r="I29" s="17">
        <f>IF(G29&gt;0,H29-G29)</f>
        <v>0</v>
      </c>
    </row>
    <row r="30" spans="6:9" x14ac:dyDescent="0.35">
      <c r="F30" s="2" t="s">
        <v>24</v>
      </c>
      <c r="G30" s="17">
        <v>3</v>
      </c>
      <c r="H30" s="16">
        <v>3</v>
      </c>
      <c r="I30" s="17">
        <f>IF(G30&gt;0,H30-G30)</f>
        <v>0</v>
      </c>
    </row>
    <row r="31" spans="6:9" x14ac:dyDescent="0.35">
      <c r="F31" s="2" t="s">
        <v>25</v>
      </c>
      <c r="G31" s="17">
        <v>0</v>
      </c>
      <c r="H31" s="16">
        <v>0</v>
      </c>
      <c r="I31" s="17" t="b">
        <f>IF(G31&gt;0,H31-G31)</f>
        <v>0</v>
      </c>
    </row>
    <row r="32" spans="6:9" x14ac:dyDescent="0.35">
      <c r="F32" s="3" t="s">
        <v>26</v>
      </c>
      <c r="G32" s="18">
        <v>3</v>
      </c>
      <c r="H32" s="16">
        <v>0</v>
      </c>
      <c r="I32" s="18">
        <f>IF(G32&gt;0,H32-G32)</f>
        <v>-3</v>
      </c>
    </row>
    <row r="33" spans="6:9" x14ac:dyDescent="0.35">
      <c r="F33" s="13" t="s">
        <v>3</v>
      </c>
      <c r="G33" s="14">
        <f>SUM(G34:G46)</f>
        <v>45</v>
      </c>
      <c r="H33" s="19">
        <f>SUM(H34:H46)</f>
        <v>33</v>
      </c>
      <c r="I33" s="14">
        <f>SUM(I34:I46)</f>
        <v>-12</v>
      </c>
    </row>
    <row r="34" spans="6:9" x14ac:dyDescent="0.35">
      <c r="F34" s="2" t="s">
        <v>30</v>
      </c>
      <c r="G34" s="15">
        <v>3</v>
      </c>
      <c r="H34" s="16">
        <v>2</v>
      </c>
      <c r="I34" s="17">
        <f>IF(G34&gt;0,H34-G34)</f>
        <v>-1</v>
      </c>
    </row>
    <row r="35" spans="6:9" x14ac:dyDescent="0.35">
      <c r="F35" s="1" t="s">
        <v>31</v>
      </c>
      <c r="G35" s="15">
        <v>2</v>
      </c>
      <c r="H35" s="16">
        <v>1</v>
      </c>
      <c r="I35" s="17">
        <f>IF(G35&gt;0,H35-G35)</f>
        <v>-1</v>
      </c>
    </row>
    <row r="36" spans="6:9" ht="26.5" x14ac:dyDescent="0.35">
      <c r="F36" s="1" t="s">
        <v>32</v>
      </c>
      <c r="G36" s="17">
        <v>5</v>
      </c>
      <c r="H36" s="16">
        <v>1</v>
      </c>
      <c r="I36" s="17">
        <f>IF(G36&gt;0,H36-G36)</f>
        <v>-4</v>
      </c>
    </row>
    <row r="37" spans="6:9" ht="26.5" x14ac:dyDescent="0.35">
      <c r="F37" s="1" t="s">
        <v>33</v>
      </c>
      <c r="G37" s="17">
        <v>5</v>
      </c>
      <c r="H37" s="16">
        <v>4</v>
      </c>
      <c r="I37" s="17">
        <f>IF(G37&gt;0,H37-G37)</f>
        <v>-1</v>
      </c>
    </row>
    <row r="38" spans="6:9" x14ac:dyDescent="0.35">
      <c r="F38" s="1" t="s">
        <v>34</v>
      </c>
      <c r="G38" s="17">
        <v>5</v>
      </c>
      <c r="H38" s="16">
        <v>4</v>
      </c>
      <c r="I38" s="17">
        <f>IF(G38&gt;0,H38-G38)</f>
        <v>-1</v>
      </c>
    </row>
    <row r="39" spans="6:9" x14ac:dyDescent="0.35">
      <c r="F39" s="1" t="s">
        <v>35</v>
      </c>
      <c r="G39" s="17">
        <v>3</v>
      </c>
      <c r="H39" s="16">
        <v>3</v>
      </c>
      <c r="I39" s="17">
        <f>IF(G39&gt;0,H39-G39)</f>
        <v>0</v>
      </c>
    </row>
    <row r="40" spans="6:9" x14ac:dyDescent="0.35">
      <c r="F40" s="1" t="s">
        <v>36</v>
      </c>
      <c r="G40" s="17">
        <v>3</v>
      </c>
      <c r="H40" s="16">
        <v>2</v>
      </c>
      <c r="I40" s="17">
        <f>IF(G40&gt;0,H40-G40)</f>
        <v>-1</v>
      </c>
    </row>
    <row r="41" spans="6:9" x14ac:dyDescent="0.35">
      <c r="F41" s="1" t="s">
        <v>37</v>
      </c>
      <c r="G41" s="17">
        <v>3</v>
      </c>
      <c r="H41" s="16">
        <v>3</v>
      </c>
      <c r="I41" s="17">
        <f>IF(G41&gt;0,H41-G41)</f>
        <v>0</v>
      </c>
    </row>
    <row r="42" spans="6:9" x14ac:dyDescent="0.35">
      <c r="F42" s="1" t="s">
        <v>38</v>
      </c>
      <c r="G42" s="17">
        <v>4</v>
      </c>
      <c r="H42" s="16">
        <v>3</v>
      </c>
      <c r="I42" s="17">
        <f>IF(G42&gt;0,H42-G42)</f>
        <v>-1</v>
      </c>
    </row>
    <row r="43" spans="6:9" x14ac:dyDescent="0.35">
      <c r="F43" s="1" t="s">
        <v>39</v>
      </c>
      <c r="G43" s="17">
        <v>3</v>
      </c>
      <c r="H43" s="16">
        <v>2</v>
      </c>
      <c r="I43" s="17">
        <f>IF(G43&gt;0,H43-G43)</f>
        <v>-1</v>
      </c>
    </row>
    <row r="44" spans="6:9" x14ac:dyDescent="0.35">
      <c r="F44" s="1" t="s">
        <v>40</v>
      </c>
      <c r="G44" s="17">
        <v>3</v>
      </c>
      <c r="H44" s="16">
        <v>3</v>
      </c>
      <c r="I44" s="17">
        <f>IF(G44&gt;0,H44-G44)</f>
        <v>0</v>
      </c>
    </row>
    <row r="45" spans="6:9" x14ac:dyDescent="0.35">
      <c r="F45" s="20" t="s">
        <v>41</v>
      </c>
      <c r="G45" s="17">
        <v>3</v>
      </c>
      <c r="H45" s="16">
        <v>3</v>
      </c>
      <c r="I45" s="17">
        <f>IF(G45&gt;0,H45-G45)</f>
        <v>0</v>
      </c>
    </row>
    <row r="46" spans="6:9" x14ac:dyDescent="0.35">
      <c r="F46" s="20" t="s">
        <v>42</v>
      </c>
      <c r="G46" s="18">
        <v>3</v>
      </c>
      <c r="H46" s="16">
        <v>2</v>
      </c>
      <c r="I46" s="18">
        <f>IF(G46&gt;0,H46-G46)</f>
        <v>-1</v>
      </c>
    </row>
    <row r="47" spans="6:9" x14ac:dyDescent="0.35">
      <c r="F47" s="21" t="s">
        <v>4</v>
      </c>
      <c r="G47" s="14">
        <f>SUM(G48:G61)</f>
        <v>62</v>
      </c>
      <c r="H47" s="19">
        <f>SUM(H48:H61)</f>
        <v>31</v>
      </c>
      <c r="I47" s="14">
        <f>SUM(I48:I61)</f>
        <v>-31</v>
      </c>
    </row>
    <row r="48" spans="6:9" x14ac:dyDescent="0.35">
      <c r="F48" s="1" t="s">
        <v>43</v>
      </c>
      <c r="G48" s="15">
        <v>5</v>
      </c>
      <c r="H48" s="16">
        <v>3</v>
      </c>
      <c r="I48" s="15">
        <f>IF(G48&gt;0,H48-G48)</f>
        <v>-2</v>
      </c>
    </row>
    <row r="49" spans="6:9" x14ac:dyDescent="0.35">
      <c r="F49" s="22" t="s">
        <v>44</v>
      </c>
      <c r="G49" s="17">
        <v>5</v>
      </c>
      <c r="H49" s="16">
        <v>4</v>
      </c>
      <c r="I49" s="17">
        <f>IF(G49&gt;0,H49-G49)</f>
        <v>-1</v>
      </c>
    </row>
    <row r="50" spans="6:9" x14ac:dyDescent="0.35">
      <c r="F50" s="22" t="s">
        <v>45</v>
      </c>
      <c r="G50" s="17">
        <v>5</v>
      </c>
      <c r="H50" s="16">
        <v>3</v>
      </c>
      <c r="I50" s="17">
        <f>IF(G50&gt;0,H50-G50)</f>
        <v>-2</v>
      </c>
    </row>
    <row r="51" spans="6:9" x14ac:dyDescent="0.35">
      <c r="F51" s="22" t="s">
        <v>46</v>
      </c>
      <c r="G51" s="17">
        <v>5</v>
      </c>
      <c r="H51" s="16">
        <v>3</v>
      </c>
      <c r="I51" s="17">
        <f>IF(G51&gt;0,H51-G51)</f>
        <v>-2</v>
      </c>
    </row>
    <row r="52" spans="6:9" x14ac:dyDescent="0.35">
      <c r="F52" s="22" t="s">
        <v>47</v>
      </c>
      <c r="G52" s="17">
        <v>5</v>
      </c>
      <c r="H52" s="16">
        <v>3</v>
      </c>
      <c r="I52" s="17">
        <f>IF(G52&gt;0,H52-G52)</f>
        <v>-2</v>
      </c>
    </row>
    <row r="53" spans="6:9" ht="26" x14ac:dyDescent="0.35">
      <c r="F53" s="22" t="s">
        <v>48</v>
      </c>
      <c r="G53" s="17">
        <v>5</v>
      </c>
      <c r="H53" s="16">
        <v>4</v>
      </c>
      <c r="I53" s="17">
        <f>IF(G53&gt;0,H53-G53)</f>
        <v>-1</v>
      </c>
    </row>
    <row r="54" spans="6:9" ht="26" x14ac:dyDescent="0.35">
      <c r="F54" s="22" t="s">
        <v>49</v>
      </c>
      <c r="G54" s="17">
        <v>4</v>
      </c>
      <c r="H54" s="16">
        <v>2</v>
      </c>
      <c r="I54" s="17">
        <f>IF(G54&gt;0,H54-G54)</f>
        <v>-2</v>
      </c>
    </row>
    <row r="55" spans="6:9" ht="26" x14ac:dyDescent="0.35">
      <c r="F55" s="22" t="s">
        <v>50</v>
      </c>
      <c r="G55" s="17">
        <v>4</v>
      </c>
      <c r="H55" s="16">
        <v>1</v>
      </c>
      <c r="I55" s="17">
        <f>IF(G55&gt;0,H55-G55)</f>
        <v>-3</v>
      </c>
    </row>
    <row r="56" spans="6:9" x14ac:dyDescent="0.35">
      <c r="F56" s="22" t="s">
        <v>51</v>
      </c>
      <c r="G56" s="17">
        <v>3</v>
      </c>
      <c r="H56" s="16">
        <v>1</v>
      </c>
      <c r="I56" s="17">
        <f>IF(G56&gt;0,H56-G56)</f>
        <v>-2</v>
      </c>
    </row>
    <row r="57" spans="6:9" x14ac:dyDescent="0.35">
      <c r="F57" s="22" t="s">
        <v>52</v>
      </c>
      <c r="G57" s="17">
        <v>5</v>
      </c>
      <c r="H57" s="16">
        <v>4</v>
      </c>
      <c r="I57" s="17">
        <f>IF(G57&gt;0,H57-G57)</f>
        <v>-1</v>
      </c>
    </row>
    <row r="58" spans="6:9" x14ac:dyDescent="0.35">
      <c r="F58" s="22" t="s">
        <v>53</v>
      </c>
      <c r="G58" s="17">
        <v>4</v>
      </c>
      <c r="H58" s="16">
        <v>1</v>
      </c>
      <c r="I58" s="17">
        <f>IF(G58&gt;0,H58-G58)</f>
        <v>-3</v>
      </c>
    </row>
    <row r="59" spans="6:9" x14ac:dyDescent="0.35">
      <c r="F59" s="2" t="s">
        <v>54</v>
      </c>
      <c r="G59" s="17">
        <v>2</v>
      </c>
      <c r="H59" s="16">
        <v>0</v>
      </c>
      <c r="I59" s="17">
        <f>IF(G59&gt;0,H59-G59)</f>
        <v>-2</v>
      </c>
    </row>
    <row r="60" spans="6:9" x14ac:dyDescent="0.35">
      <c r="F60" s="22" t="s">
        <v>55</v>
      </c>
      <c r="G60" s="18">
        <v>5</v>
      </c>
      <c r="H60" s="16">
        <v>1</v>
      </c>
      <c r="I60" s="18">
        <f>IF(G60&gt;0,H60-G60)</f>
        <v>-4</v>
      </c>
    </row>
    <row r="61" spans="6:9" ht="26" x14ac:dyDescent="0.35">
      <c r="F61" s="22" t="s">
        <v>56</v>
      </c>
      <c r="G61" s="18">
        <v>5</v>
      </c>
      <c r="H61" s="16">
        <v>1</v>
      </c>
      <c r="I61" s="18">
        <f>IF(G61&gt;0,H61-G61)</f>
        <v>-4</v>
      </c>
    </row>
    <row r="62" spans="6:9" x14ac:dyDescent="0.35">
      <c r="F62" s="23" t="s">
        <v>5</v>
      </c>
      <c r="G62" s="14">
        <f>SUM(G63:G88)</f>
        <v>85</v>
      </c>
      <c r="H62" s="19">
        <f>SUM(H63:H88)</f>
        <v>27</v>
      </c>
      <c r="I62" s="14">
        <f>SUM(I63:I88)</f>
        <v>-58</v>
      </c>
    </row>
    <row r="63" spans="6:9" ht="26.5" x14ac:dyDescent="0.35">
      <c r="F63" s="2" t="s">
        <v>57</v>
      </c>
      <c r="G63" s="17">
        <v>2</v>
      </c>
      <c r="H63" s="16">
        <v>1</v>
      </c>
      <c r="I63" s="17">
        <f>IF(G63&gt;0,H63-G63)</f>
        <v>-1</v>
      </c>
    </row>
    <row r="64" spans="6:9" x14ac:dyDescent="0.35">
      <c r="F64" s="2" t="s">
        <v>58</v>
      </c>
      <c r="G64" s="17">
        <v>4</v>
      </c>
      <c r="H64" s="16">
        <v>1</v>
      </c>
      <c r="I64" s="17">
        <f>IF(G64&gt;0,H64-G64)</f>
        <v>-3</v>
      </c>
    </row>
    <row r="65" spans="6:9" ht="26.5" x14ac:dyDescent="0.35">
      <c r="F65" s="2" t="s">
        <v>59</v>
      </c>
      <c r="G65" s="17">
        <v>2</v>
      </c>
      <c r="H65" s="16">
        <v>0</v>
      </c>
      <c r="I65" s="17">
        <f>IF(G65&gt;0,H65-G65)</f>
        <v>-2</v>
      </c>
    </row>
    <row r="66" spans="6:9" x14ac:dyDescent="0.35">
      <c r="F66" s="2" t="s">
        <v>60</v>
      </c>
      <c r="G66" s="17">
        <v>3</v>
      </c>
      <c r="H66" s="16">
        <v>0</v>
      </c>
      <c r="I66" s="17">
        <f>IF(G66&gt;0,H66-G66)</f>
        <v>-3</v>
      </c>
    </row>
    <row r="67" spans="6:9" ht="26.5" x14ac:dyDescent="0.35">
      <c r="F67" s="2" t="s">
        <v>61</v>
      </c>
      <c r="G67" s="17">
        <v>5</v>
      </c>
      <c r="H67" s="16">
        <v>1</v>
      </c>
      <c r="I67" s="17">
        <f>IF(G67&gt;0,H67-G67)</f>
        <v>-4</v>
      </c>
    </row>
    <row r="68" spans="6:9" x14ac:dyDescent="0.35">
      <c r="F68" s="2" t="s">
        <v>62</v>
      </c>
      <c r="G68" s="17">
        <v>1</v>
      </c>
      <c r="H68" s="16">
        <v>0</v>
      </c>
      <c r="I68" s="17">
        <f>IF(G68&gt;0,H68-G68)</f>
        <v>-1</v>
      </c>
    </row>
    <row r="69" spans="6:9" x14ac:dyDescent="0.35">
      <c r="F69" s="2" t="s">
        <v>63</v>
      </c>
      <c r="G69" s="17">
        <v>5</v>
      </c>
      <c r="H69" s="16">
        <v>2</v>
      </c>
      <c r="I69" s="17">
        <f>IF(G69&gt;0,H69-G69)</f>
        <v>-3</v>
      </c>
    </row>
    <row r="70" spans="6:9" ht="26.5" x14ac:dyDescent="0.35">
      <c r="F70" s="2" t="s">
        <v>64</v>
      </c>
      <c r="G70" s="17">
        <v>4</v>
      </c>
      <c r="H70" s="16">
        <v>1</v>
      </c>
      <c r="I70" s="17">
        <f>IF(G70&gt;0,H70-G70)</f>
        <v>-3</v>
      </c>
    </row>
    <row r="71" spans="6:9" x14ac:dyDescent="0.35">
      <c r="F71" s="2" t="s">
        <v>65</v>
      </c>
      <c r="G71" s="17">
        <v>2</v>
      </c>
      <c r="H71" s="16">
        <v>0</v>
      </c>
      <c r="I71" s="17">
        <f>IF(G71&gt;0,H71-G71)</f>
        <v>-2</v>
      </c>
    </row>
    <row r="72" spans="6:9" ht="26.5" x14ac:dyDescent="0.35">
      <c r="F72" s="2" t="s">
        <v>66</v>
      </c>
      <c r="G72" s="17">
        <v>2</v>
      </c>
      <c r="H72" s="16">
        <v>0</v>
      </c>
      <c r="I72" s="17">
        <f>IF(G72&gt;0,H72-G72)</f>
        <v>-2</v>
      </c>
    </row>
    <row r="73" spans="6:9" ht="26.5" x14ac:dyDescent="0.35">
      <c r="F73" s="2" t="s">
        <v>67</v>
      </c>
      <c r="G73" s="17">
        <v>2</v>
      </c>
      <c r="H73" s="16">
        <v>0</v>
      </c>
      <c r="I73" s="17">
        <f>IF(G73&gt;0,H73-G73)</f>
        <v>-2</v>
      </c>
    </row>
    <row r="74" spans="6:9" x14ac:dyDescent="0.35">
      <c r="F74" s="2" t="s">
        <v>68</v>
      </c>
      <c r="G74" s="17">
        <v>3</v>
      </c>
      <c r="H74" s="16">
        <v>0</v>
      </c>
      <c r="I74" s="17">
        <f>IF(G74&gt;0,H74-G74)</f>
        <v>-3</v>
      </c>
    </row>
    <row r="75" spans="6:9" x14ac:dyDescent="0.35">
      <c r="F75" s="2" t="s">
        <v>69</v>
      </c>
      <c r="G75" s="17">
        <v>3</v>
      </c>
      <c r="H75" s="16">
        <v>0</v>
      </c>
      <c r="I75" s="17">
        <f>IF(G75&gt;0,H75-G75)</f>
        <v>-3</v>
      </c>
    </row>
    <row r="76" spans="6:9" x14ac:dyDescent="0.35">
      <c r="F76" s="2" t="s">
        <v>70</v>
      </c>
      <c r="G76" s="17">
        <v>2</v>
      </c>
      <c r="H76" s="16">
        <v>0</v>
      </c>
      <c r="I76" s="17">
        <f>IF(G76&gt;0,H76-G76)</f>
        <v>-2</v>
      </c>
    </row>
    <row r="77" spans="6:9" ht="26.5" x14ac:dyDescent="0.35">
      <c r="F77" s="2" t="s">
        <v>71</v>
      </c>
      <c r="G77" s="17">
        <v>1</v>
      </c>
      <c r="H77" s="16">
        <v>0</v>
      </c>
      <c r="I77" s="17">
        <f>IF(G77&gt;0,H77-G77)</f>
        <v>-1</v>
      </c>
    </row>
    <row r="78" spans="6:9" x14ac:dyDescent="0.35">
      <c r="F78" s="2" t="s">
        <v>72</v>
      </c>
      <c r="G78" s="17">
        <v>4</v>
      </c>
      <c r="H78" s="16">
        <v>0</v>
      </c>
      <c r="I78" s="17">
        <f>IF(G78&gt;0,H78-G78)</f>
        <v>-4</v>
      </c>
    </row>
    <row r="79" spans="6:9" ht="26.5" x14ac:dyDescent="0.35">
      <c r="F79" s="2" t="s">
        <v>73</v>
      </c>
      <c r="G79" s="17">
        <v>5</v>
      </c>
      <c r="H79" s="16">
        <v>3</v>
      </c>
      <c r="I79" s="17">
        <f>IF(G79&gt;0,H79-G79)</f>
        <v>-2</v>
      </c>
    </row>
    <row r="80" spans="6:9" ht="26.5" x14ac:dyDescent="0.35">
      <c r="F80" s="2" t="s">
        <v>74</v>
      </c>
      <c r="G80" s="17">
        <v>4</v>
      </c>
      <c r="H80" s="16">
        <v>2</v>
      </c>
      <c r="I80" s="17">
        <f>IF(G80&gt;0,H80-G80)</f>
        <v>-2</v>
      </c>
    </row>
    <row r="81" spans="6:9" ht="26.5" x14ac:dyDescent="0.35">
      <c r="F81" s="2" t="s">
        <v>75</v>
      </c>
      <c r="G81" s="17">
        <v>5</v>
      </c>
      <c r="H81" s="16">
        <v>0</v>
      </c>
      <c r="I81" s="17">
        <f>IF(G81&gt;0,H81-G81)</f>
        <v>-5</v>
      </c>
    </row>
    <row r="82" spans="6:9" x14ac:dyDescent="0.35">
      <c r="F82" s="2" t="s">
        <v>76</v>
      </c>
      <c r="G82" s="17">
        <v>1</v>
      </c>
      <c r="H82" s="16">
        <v>2</v>
      </c>
      <c r="I82" s="17">
        <f>IF(G82&gt;0,H82-G82)</f>
        <v>1</v>
      </c>
    </row>
    <row r="83" spans="6:9" x14ac:dyDescent="0.35">
      <c r="F83" s="2" t="s">
        <v>77</v>
      </c>
      <c r="G83" s="17">
        <v>4</v>
      </c>
      <c r="H83" s="16">
        <v>0</v>
      </c>
      <c r="I83" s="17">
        <f>IF(G83&gt;0,H83-G83)</f>
        <v>-4</v>
      </c>
    </row>
    <row r="84" spans="6:9" x14ac:dyDescent="0.35">
      <c r="F84" s="2" t="s">
        <v>78</v>
      </c>
      <c r="G84" s="17">
        <v>5</v>
      </c>
      <c r="H84" s="16">
        <v>3</v>
      </c>
      <c r="I84" s="17">
        <f>IF(G84&gt;0,H84-G84)</f>
        <v>-2</v>
      </c>
    </row>
    <row r="85" spans="6:9" ht="26.5" x14ac:dyDescent="0.35">
      <c r="F85" s="2" t="s">
        <v>79</v>
      </c>
      <c r="G85" s="17">
        <v>5</v>
      </c>
      <c r="H85" s="16">
        <v>3</v>
      </c>
      <c r="I85" s="17">
        <f>IF(G85&gt;0,H85-G85)</f>
        <v>-2</v>
      </c>
    </row>
    <row r="86" spans="6:9" x14ac:dyDescent="0.35">
      <c r="F86" s="2" t="s">
        <v>80</v>
      </c>
      <c r="G86" s="17">
        <v>3</v>
      </c>
      <c r="H86" s="16">
        <v>0</v>
      </c>
      <c r="I86" s="17">
        <f>IF(G86&gt;0,H86-G86)</f>
        <v>-3</v>
      </c>
    </row>
    <row r="87" spans="6:9" x14ac:dyDescent="0.35">
      <c r="F87" s="2" t="s">
        <v>81</v>
      </c>
      <c r="G87" s="17">
        <v>4</v>
      </c>
      <c r="H87" s="16">
        <v>5</v>
      </c>
      <c r="I87" s="17">
        <f>IF(G87&gt;0,H87-G87)</f>
        <v>1</v>
      </c>
    </row>
    <row r="88" spans="6:9" x14ac:dyDescent="0.35">
      <c r="F88" s="2" t="s">
        <v>82</v>
      </c>
      <c r="G88" s="17">
        <v>4</v>
      </c>
      <c r="H88" s="16">
        <v>3</v>
      </c>
      <c r="I88" s="17">
        <f>IF(G88&gt;0,H88-G88)</f>
        <v>-1</v>
      </c>
    </row>
    <row r="89" spans="6:9" x14ac:dyDescent="0.35">
      <c r="F89" s="13" t="s">
        <v>6</v>
      </c>
      <c r="G89" s="14">
        <f>SUM(G90:G108)</f>
        <v>23</v>
      </c>
      <c r="H89" s="19">
        <f>SUM(H90:H108)</f>
        <v>1</v>
      </c>
      <c r="I89" s="14">
        <f>SUM(I90:I108)</f>
        <v>-22</v>
      </c>
    </row>
    <row r="90" spans="6:9" x14ac:dyDescent="0.35">
      <c r="F90" s="1" t="s">
        <v>83</v>
      </c>
      <c r="G90" s="15">
        <v>0</v>
      </c>
      <c r="H90" s="16">
        <v>0</v>
      </c>
      <c r="I90" s="15" t="b">
        <f>IF(G90&gt;0,H90-G90)</f>
        <v>0</v>
      </c>
    </row>
    <row r="91" spans="6:9" x14ac:dyDescent="0.35">
      <c r="F91" s="1" t="s">
        <v>84</v>
      </c>
      <c r="G91" s="15">
        <v>0</v>
      </c>
      <c r="H91" s="16">
        <v>0</v>
      </c>
      <c r="I91" s="15" t="b">
        <f>IF(G91&gt;0,H91-G91)</f>
        <v>0</v>
      </c>
    </row>
    <row r="92" spans="6:9" x14ac:dyDescent="0.35">
      <c r="F92" s="1" t="s">
        <v>85</v>
      </c>
      <c r="G92" s="15">
        <v>0</v>
      </c>
      <c r="H92" s="16">
        <v>0</v>
      </c>
      <c r="I92" s="15" t="b">
        <f>IF(G92&gt;0,H92-G92)</f>
        <v>0</v>
      </c>
    </row>
    <row r="93" spans="6:9" x14ac:dyDescent="0.35">
      <c r="F93" s="1" t="s">
        <v>86</v>
      </c>
      <c r="G93" s="17">
        <v>4</v>
      </c>
      <c r="H93" s="16">
        <v>0</v>
      </c>
      <c r="I93" s="17">
        <f>IF(G93&gt;0,H93-G93)</f>
        <v>-4</v>
      </c>
    </row>
    <row r="94" spans="6:9" x14ac:dyDescent="0.35">
      <c r="F94" s="1" t="s">
        <v>87</v>
      </c>
      <c r="G94" s="17">
        <v>0</v>
      </c>
      <c r="H94" s="16">
        <v>0</v>
      </c>
      <c r="I94" s="17" t="b">
        <f>IF(G94&gt;0,H94-G94)</f>
        <v>0</v>
      </c>
    </row>
    <row r="95" spans="6:9" x14ac:dyDescent="0.35">
      <c r="F95" s="1" t="s">
        <v>88</v>
      </c>
      <c r="G95" s="17">
        <v>1</v>
      </c>
      <c r="H95" s="16">
        <v>0</v>
      </c>
      <c r="I95" s="17">
        <f>IF(G95&gt;0,H95-G95)</f>
        <v>-1</v>
      </c>
    </row>
    <row r="96" spans="6:9" x14ac:dyDescent="0.35">
      <c r="F96" s="2" t="s">
        <v>89</v>
      </c>
      <c r="G96" s="17">
        <v>2</v>
      </c>
      <c r="H96" s="16">
        <v>0</v>
      </c>
      <c r="I96" s="17">
        <f>IF(G96&gt;0,H96-G96)</f>
        <v>-2</v>
      </c>
    </row>
    <row r="97" spans="6:9" x14ac:dyDescent="0.35">
      <c r="F97" s="2" t="s">
        <v>90</v>
      </c>
      <c r="G97" s="18">
        <v>2</v>
      </c>
      <c r="H97" s="16">
        <v>0</v>
      </c>
      <c r="I97" s="18">
        <f>IF(G97&gt;0,H97-G97)</f>
        <v>-2</v>
      </c>
    </row>
    <row r="98" spans="6:9" x14ac:dyDescent="0.35">
      <c r="F98" s="1" t="s">
        <v>91</v>
      </c>
      <c r="G98" s="17">
        <v>2</v>
      </c>
      <c r="H98" s="16">
        <v>0</v>
      </c>
      <c r="I98" s="17">
        <f>IF(G98&gt;0,H98-G98)</f>
        <v>-2</v>
      </c>
    </row>
    <row r="99" spans="6:9" x14ac:dyDescent="0.35">
      <c r="F99" s="1" t="s">
        <v>92</v>
      </c>
      <c r="G99" s="17">
        <v>0</v>
      </c>
      <c r="H99" s="16">
        <v>0</v>
      </c>
      <c r="I99" s="17" t="b">
        <f>IF(G99&gt;0,H99-G99)</f>
        <v>0</v>
      </c>
    </row>
    <row r="100" spans="6:9" x14ac:dyDescent="0.35">
      <c r="F100" s="1" t="s">
        <v>93</v>
      </c>
      <c r="G100" s="17">
        <v>0</v>
      </c>
      <c r="H100" s="16">
        <v>0</v>
      </c>
      <c r="I100" s="17" t="b">
        <f>IF(G100&gt;0,H100-G100)</f>
        <v>0</v>
      </c>
    </row>
    <row r="101" spans="6:9" x14ac:dyDescent="0.35">
      <c r="F101" s="1" t="s">
        <v>94</v>
      </c>
      <c r="G101" s="17">
        <v>1</v>
      </c>
      <c r="H101" s="16">
        <v>1</v>
      </c>
      <c r="I101" s="17">
        <f>IF(G101&gt;0,H101-G101)</f>
        <v>0</v>
      </c>
    </row>
    <row r="102" spans="6:9" ht="26.5" x14ac:dyDescent="0.35">
      <c r="F102" s="1" t="s">
        <v>95</v>
      </c>
      <c r="G102" s="17">
        <v>4</v>
      </c>
      <c r="H102" s="16">
        <v>0</v>
      </c>
      <c r="I102" s="17">
        <f>IF(G102&gt;0,H102-G102)</f>
        <v>-4</v>
      </c>
    </row>
    <row r="103" spans="6:9" x14ac:dyDescent="0.35">
      <c r="F103" s="1" t="s">
        <v>96</v>
      </c>
      <c r="G103" s="17">
        <v>2</v>
      </c>
      <c r="H103" s="16">
        <v>0</v>
      </c>
      <c r="I103" s="17">
        <f>IF(G103&gt;0,H103-G103)</f>
        <v>-2</v>
      </c>
    </row>
    <row r="104" spans="6:9" ht="26.5" x14ac:dyDescent="0.35">
      <c r="F104" s="1" t="s">
        <v>97</v>
      </c>
      <c r="G104" s="17">
        <v>0</v>
      </c>
      <c r="H104" s="16">
        <v>0</v>
      </c>
      <c r="I104" s="17" t="b">
        <f>IF(G104&gt;0,H104-G104)</f>
        <v>0</v>
      </c>
    </row>
    <row r="105" spans="6:9" x14ac:dyDescent="0.35">
      <c r="F105" s="1" t="s">
        <v>98</v>
      </c>
      <c r="G105" s="17">
        <v>2</v>
      </c>
      <c r="H105" s="16">
        <v>0</v>
      </c>
      <c r="I105" s="17">
        <f>IF(G105&gt;0,H105-G105)</f>
        <v>-2</v>
      </c>
    </row>
    <row r="106" spans="6:9" x14ac:dyDescent="0.35">
      <c r="F106" s="1" t="s">
        <v>99</v>
      </c>
      <c r="G106" s="17">
        <v>0</v>
      </c>
      <c r="H106" s="16">
        <v>0</v>
      </c>
      <c r="I106" s="17" t="b">
        <f>IF(G106&gt;0,H106-G106)</f>
        <v>0</v>
      </c>
    </row>
    <row r="107" spans="6:9" x14ac:dyDescent="0.35">
      <c r="F107" s="1" t="s">
        <v>100</v>
      </c>
      <c r="G107" s="17">
        <v>0</v>
      </c>
      <c r="H107" s="16">
        <v>0</v>
      </c>
      <c r="I107" s="17" t="b">
        <f>IF(G107&gt;0,H107-G107)</f>
        <v>0</v>
      </c>
    </row>
    <row r="108" spans="6:9" x14ac:dyDescent="0.35">
      <c r="F108" s="1" t="s">
        <v>101</v>
      </c>
      <c r="G108" s="18">
        <v>3</v>
      </c>
      <c r="H108" s="16">
        <v>0</v>
      </c>
      <c r="I108" s="18">
        <f>IF(G108&gt;0,H108-G108)</f>
        <v>-3</v>
      </c>
    </row>
    <row r="109" spans="6:9" x14ac:dyDescent="0.35">
      <c r="F109" s="13" t="s">
        <v>7</v>
      </c>
      <c r="G109" s="14">
        <f>SUM(G110:G118)</f>
        <v>14</v>
      </c>
      <c r="H109" s="19">
        <f>SUM(H110:H118)</f>
        <v>5</v>
      </c>
      <c r="I109" s="14">
        <f>SUM(I110:I118)</f>
        <v>-9</v>
      </c>
    </row>
    <row r="110" spans="6:9" x14ac:dyDescent="0.35">
      <c r="F110" s="1" t="s">
        <v>102</v>
      </c>
      <c r="G110" s="15">
        <v>4</v>
      </c>
      <c r="H110" s="16">
        <v>1</v>
      </c>
      <c r="I110" s="15">
        <f>IF(G110&gt;0,H110-G110)</f>
        <v>-3</v>
      </c>
    </row>
    <row r="111" spans="6:9" x14ac:dyDescent="0.35">
      <c r="F111" s="1" t="s">
        <v>103</v>
      </c>
      <c r="G111" s="17">
        <v>3</v>
      </c>
      <c r="H111" s="16">
        <v>1</v>
      </c>
      <c r="I111" s="17">
        <f>IF(G111&gt;0,H111-G111)</f>
        <v>-2</v>
      </c>
    </row>
    <row r="112" spans="6:9" x14ac:dyDescent="0.35">
      <c r="F112" s="1" t="s">
        <v>104</v>
      </c>
      <c r="G112" s="17">
        <v>0</v>
      </c>
      <c r="H112" s="16">
        <v>0</v>
      </c>
      <c r="I112" s="17" t="b">
        <f>IF(G112&gt;0,H112-G112)</f>
        <v>0</v>
      </c>
    </row>
    <row r="113" spans="6:9" x14ac:dyDescent="0.35">
      <c r="F113" s="1" t="s">
        <v>105</v>
      </c>
      <c r="G113" s="17">
        <v>3</v>
      </c>
      <c r="H113" s="16">
        <v>1</v>
      </c>
      <c r="I113" s="17">
        <f>IF(G113&gt;0,H113-G113)</f>
        <v>-2</v>
      </c>
    </row>
    <row r="114" spans="6:9" x14ac:dyDescent="0.35">
      <c r="F114" s="1" t="s">
        <v>106</v>
      </c>
      <c r="G114" s="17">
        <v>0</v>
      </c>
      <c r="H114" s="16">
        <v>0</v>
      </c>
      <c r="I114" s="17" t="b">
        <f>IF(G114&gt;0,H114-G114)</f>
        <v>0</v>
      </c>
    </row>
    <row r="115" spans="6:9" ht="26.5" x14ac:dyDescent="0.35">
      <c r="F115" s="1" t="s">
        <v>107</v>
      </c>
      <c r="G115" s="24">
        <v>2</v>
      </c>
      <c r="H115" s="16">
        <v>1</v>
      </c>
      <c r="I115" s="17">
        <f>IF(G115&gt;0,H115-G115)</f>
        <v>-1</v>
      </c>
    </row>
    <row r="116" spans="6:9" x14ac:dyDescent="0.35">
      <c r="F116" s="1" t="s">
        <v>108</v>
      </c>
      <c r="G116" s="24">
        <v>2</v>
      </c>
      <c r="H116" s="16">
        <v>1</v>
      </c>
      <c r="I116" s="17">
        <f>IF(G116&gt;0,H116-G116)</f>
        <v>-1</v>
      </c>
    </row>
    <row r="117" spans="6:9" x14ac:dyDescent="0.35">
      <c r="F117" s="1" t="s">
        <v>109</v>
      </c>
      <c r="G117" s="17">
        <v>0</v>
      </c>
      <c r="H117" s="16">
        <v>0</v>
      </c>
      <c r="I117" s="17" t="b">
        <f>IF(G117&gt;0,H117-G117)</f>
        <v>0</v>
      </c>
    </row>
    <row r="118" spans="6:9" x14ac:dyDescent="0.35">
      <c r="F118" s="1" t="s">
        <v>110</v>
      </c>
      <c r="G118" s="18">
        <v>0</v>
      </c>
      <c r="H118" s="16">
        <v>0</v>
      </c>
      <c r="I118" s="18" t="b">
        <f>IF(G118&gt;0,H118-G118)</f>
        <v>0</v>
      </c>
    </row>
    <row r="119" spans="6:9" x14ac:dyDescent="0.35">
      <c r="F119" s="13" t="s">
        <v>8</v>
      </c>
      <c r="G119" s="14">
        <f>SUM(G120:G129)</f>
        <v>30</v>
      </c>
      <c r="H119" s="19">
        <f>SUM(H120:H129)</f>
        <v>6</v>
      </c>
      <c r="I119" s="14">
        <f>SUM(I120:I129)</f>
        <v>-24</v>
      </c>
    </row>
    <row r="120" spans="6:9" x14ac:dyDescent="0.35">
      <c r="F120" s="1" t="s">
        <v>111</v>
      </c>
      <c r="G120" s="15">
        <v>3</v>
      </c>
      <c r="H120" s="16">
        <v>2</v>
      </c>
      <c r="I120" s="15">
        <f>IF(G120&gt;0,H120-G120)</f>
        <v>-1</v>
      </c>
    </row>
    <row r="121" spans="6:9" x14ac:dyDescent="0.35">
      <c r="F121" s="1" t="s">
        <v>112</v>
      </c>
      <c r="G121" s="15">
        <v>2</v>
      </c>
      <c r="H121" s="16">
        <v>1</v>
      </c>
      <c r="I121" s="17">
        <f>IF(G121&gt;0,H121-G121)</f>
        <v>-1</v>
      </c>
    </row>
    <row r="122" spans="6:9" x14ac:dyDescent="0.35">
      <c r="F122" s="1" t="s">
        <v>113</v>
      </c>
      <c r="G122" s="17">
        <v>3</v>
      </c>
      <c r="H122" s="16">
        <v>1</v>
      </c>
      <c r="I122" s="17">
        <f>IF(G122&gt;0,H122-G122)</f>
        <v>-2</v>
      </c>
    </row>
    <row r="123" spans="6:9" ht="26.5" x14ac:dyDescent="0.35">
      <c r="F123" s="1" t="s">
        <v>114</v>
      </c>
      <c r="G123" s="17">
        <v>3</v>
      </c>
      <c r="H123" s="16">
        <v>1</v>
      </c>
      <c r="I123" s="17">
        <f>IF(G123&gt;0,H123-G123)</f>
        <v>-2</v>
      </c>
    </row>
    <row r="124" spans="6:9" ht="26.5" x14ac:dyDescent="0.35">
      <c r="F124" s="1" t="s">
        <v>115</v>
      </c>
      <c r="G124" s="17">
        <v>3</v>
      </c>
      <c r="H124" s="16">
        <v>0</v>
      </c>
      <c r="I124" s="17">
        <f>IF(G124&gt;0,H124-G124)</f>
        <v>-3</v>
      </c>
    </row>
    <row r="125" spans="6:9" x14ac:dyDescent="0.35">
      <c r="F125" s="1" t="s">
        <v>116</v>
      </c>
      <c r="G125" s="17">
        <v>2</v>
      </c>
      <c r="H125" s="16">
        <v>0</v>
      </c>
      <c r="I125" s="17">
        <f>IF(G125&gt;0,H125-G125)</f>
        <v>-2</v>
      </c>
    </row>
    <row r="126" spans="6:9" x14ac:dyDescent="0.35">
      <c r="F126" s="1" t="s">
        <v>117</v>
      </c>
      <c r="G126" s="17">
        <v>2</v>
      </c>
      <c r="H126" s="16">
        <v>0</v>
      </c>
      <c r="I126" s="17">
        <f>IF(G126&gt;0,H126-G126)</f>
        <v>-2</v>
      </c>
    </row>
    <row r="127" spans="6:9" ht="26.5" x14ac:dyDescent="0.35">
      <c r="F127" s="1" t="s">
        <v>118</v>
      </c>
      <c r="G127" s="17">
        <v>3</v>
      </c>
      <c r="H127" s="16">
        <v>0</v>
      </c>
      <c r="I127" s="17">
        <f>IF(G127&gt;0,H127-G127)</f>
        <v>-3</v>
      </c>
    </row>
    <row r="128" spans="6:9" ht="26.5" x14ac:dyDescent="0.35">
      <c r="F128" s="1" t="s">
        <v>119</v>
      </c>
      <c r="G128" s="17">
        <v>4</v>
      </c>
      <c r="H128" s="16">
        <v>0</v>
      </c>
      <c r="I128" s="17">
        <f>IF(G128&gt;0,H128-G128)</f>
        <v>-4</v>
      </c>
    </row>
    <row r="129" spans="6:9" x14ac:dyDescent="0.35">
      <c r="F129" s="1" t="s">
        <v>120</v>
      </c>
      <c r="G129" s="18">
        <v>5</v>
      </c>
      <c r="H129" s="16">
        <v>1</v>
      </c>
      <c r="I129" s="18">
        <f>IF(G129&gt;0,H129-G129)</f>
        <v>-4</v>
      </c>
    </row>
    <row r="130" spans="6:9" x14ac:dyDescent="0.35">
      <c r="F130" s="13" t="s">
        <v>9</v>
      </c>
      <c r="G130" s="14">
        <f>SUM(G131:G139)</f>
        <v>0</v>
      </c>
      <c r="H130" s="19">
        <f>SUM(H131:H139)</f>
        <v>0</v>
      </c>
      <c r="I130" s="14">
        <f>SUM(I131:I139)</f>
        <v>0</v>
      </c>
    </row>
    <row r="131" spans="6:9" x14ac:dyDescent="0.35">
      <c r="F131" s="1" t="s">
        <v>121</v>
      </c>
      <c r="G131" s="15">
        <v>0</v>
      </c>
      <c r="H131" s="16">
        <v>0</v>
      </c>
      <c r="I131" s="15" t="b">
        <f>IF(G131&gt;0,H131-G131)</f>
        <v>0</v>
      </c>
    </row>
    <row r="132" spans="6:9" x14ac:dyDescent="0.35">
      <c r="F132" s="1" t="s">
        <v>122</v>
      </c>
      <c r="G132" s="15">
        <v>0</v>
      </c>
      <c r="H132" s="16">
        <v>0</v>
      </c>
      <c r="I132" s="17" t="b">
        <f>IF(G132&gt;0,H132-G132)</f>
        <v>0</v>
      </c>
    </row>
    <row r="133" spans="6:9" x14ac:dyDescent="0.35">
      <c r="F133" s="1" t="s">
        <v>123</v>
      </c>
      <c r="G133" s="15">
        <v>0</v>
      </c>
      <c r="H133" s="16">
        <v>0</v>
      </c>
      <c r="I133" s="17" t="b">
        <f>IF(G133&gt;0,H133-G133)</f>
        <v>0</v>
      </c>
    </row>
    <row r="134" spans="6:9" x14ac:dyDescent="0.35">
      <c r="F134" s="1" t="s">
        <v>124</v>
      </c>
      <c r="G134" s="15">
        <v>0</v>
      </c>
      <c r="H134" s="16">
        <v>0</v>
      </c>
      <c r="I134" s="17" t="b">
        <f>IF(G134&gt;0,H134-G134)</f>
        <v>0</v>
      </c>
    </row>
    <row r="135" spans="6:9" x14ac:dyDescent="0.35">
      <c r="F135" s="1" t="s">
        <v>125</v>
      </c>
      <c r="G135" s="15">
        <v>0</v>
      </c>
      <c r="H135" s="16">
        <v>0</v>
      </c>
      <c r="I135" s="17" t="b">
        <f>IF(G135&gt;0,H135-G135)</f>
        <v>0</v>
      </c>
    </row>
    <row r="136" spans="6:9" ht="26.5" x14ac:dyDescent="0.35">
      <c r="F136" s="1" t="s">
        <v>126</v>
      </c>
      <c r="G136" s="15">
        <v>0</v>
      </c>
      <c r="H136" s="16">
        <v>0</v>
      </c>
      <c r="I136" s="17" t="b">
        <f>IF(G136&gt;0,H136-G136)</f>
        <v>0</v>
      </c>
    </row>
    <row r="137" spans="6:9" ht="26.5" x14ac:dyDescent="0.35">
      <c r="F137" s="1" t="s">
        <v>127</v>
      </c>
      <c r="G137" s="15">
        <v>0</v>
      </c>
      <c r="H137" s="16">
        <v>0</v>
      </c>
      <c r="I137" s="17"/>
    </row>
    <row r="138" spans="6:9" x14ac:dyDescent="0.35">
      <c r="F138" s="1" t="s">
        <v>128</v>
      </c>
      <c r="G138" s="15">
        <v>0</v>
      </c>
      <c r="H138" s="16">
        <v>0</v>
      </c>
      <c r="I138" s="17" t="b">
        <f>IF(G138&gt;0,H138-G138)</f>
        <v>0</v>
      </c>
    </row>
    <row r="139" spans="6:9" x14ac:dyDescent="0.35">
      <c r="F139" s="1" t="s">
        <v>129</v>
      </c>
      <c r="G139" s="15">
        <v>0</v>
      </c>
      <c r="H139" s="16">
        <v>0</v>
      </c>
      <c r="I139" s="18" t="b">
        <f>IF(G139&gt;0,H139-G139)</f>
        <v>0</v>
      </c>
    </row>
    <row r="140" spans="6:9" x14ac:dyDescent="0.35">
      <c r="F140" s="13" t="s">
        <v>10</v>
      </c>
      <c r="G140" s="14">
        <f>SUM(G141:G144)</f>
        <v>0</v>
      </c>
      <c r="H140" s="19">
        <f>SUM(H141:H144)</f>
        <v>0</v>
      </c>
      <c r="I140" s="14">
        <f>SUM(I141:I144)</f>
        <v>0</v>
      </c>
    </row>
    <row r="141" spans="6:9" ht="39.5" x14ac:dyDescent="0.35">
      <c r="F141" s="1" t="s">
        <v>130</v>
      </c>
      <c r="G141" s="15">
        <v>0</v>
      </c>
      <c r="H141" s="16">
        <v>0</v>
      </c>
      <c r="I141" s="15" t="b">
        <f>IF(G141&gt;0,H141-G141)</f>
        <v>0</v>
      </c>
    </row>
    <row r="142" spans="6:9" ht="26.5" x14ac:dyDescent="0.35">
      <c r="F142" s="1" t="s">
        <v>131</v>
      </c>
      <c r="G142" s="15">
        <v>0</v>
      </c>
      <c r="H142" s="16">
        <v>0</v>
      </c>
      <c r="I142" s="17" t="b">
        <f>IF(G142&gt;0,H142-G142)</f>
        <v>0</v>
      </c>
    </row>
    <row r="143" spans="6:9" x14ac:dyDescent="0.35">
      <c r="F143" s="1" t="s">
        <v>132</v>
      </c>
      <c r="G143" s="15">
        <v>0</v>
      </c>
      <c r="H143" s="16">
        <v>0</v>
      </c>
      <c r="I143" s="17" t="b">
        <f>IF(G143&gt;0,H143-G143)</f>
        <v>0</v>
      </c>
    </row>
    <row r="144" spans="6:9" x14ac:dyDescent="0.35">
      <c r="F144" s="1" t="s">
        <v>133</v>
      </c>
      <c r="G144" s="15">
        <v>0</v>
      </c>
      <c r="H144" s="16">
        <v>0</v>
      </c>
      <c r="I144" s="17" t="b">
        <f>IF(G144&gt;0,H144-G144)</f>
        <v>0</v>
      </c>
    </row>
    <row r="145" spans="6:9" x14ac:dyDescent="0.35">
      <c r="F145" s="13" t="s">
        <v>11</v>
      </c>
      <c r="G145" s="14">
        <f>SUM(G146:G151)</f>
        <v>0</v>
      </c>
      <c r="H145" s="19">
        <f>SUM(H146:H151)</f>
        <v>0</v>
      </c>
      <c r="I145" s="14">
        <f>SUM(I146:I151)</f>
        <v>0</v>
      </c>
    </row>
    <row r="146" spans="6:9" x14ac:dyDescent="0.35">
      <c r="F146" s="1" t="s">
        <v>134</v>
      </c>
      <c r="G146" s="15">
        <v>0</v>
      </c>
      <c r="H146" s="16">
        <v>0</v>
      </c>
      <c r="I146" s="15" t="b">
        <f>IF(G146&gt;0,H146-G146)</f>
        <v>0</v>
      </c>
    </row>
    <row r="147" spans="6:9" ht="26.5" x14ac:dyDescent="0.35">
      <c r="F147" s="1" t="s">
        <v>135</v>
      </c>
      <c r="G147" s="15">
        <v>0</v>
      </c>
      <c r="H147" s="16">
        <v>0</v>
      </c>
      <c r="I147" s="17" t="b">
        <f>IF(G147&gt;0,H147-G147)</f>
        <v>0</v>
      </c>
    </row>
    <row r="148" spans="6:9" x14ac:dyDescent="0.35">
      <c r="F148" s="1" t="s">
        <v>136</v>
      </c>
      <c r="G148" s="15">
        <v>0</v>
      </c>
      <c r="H148" s="16">
        <v>0</v>
      </c>
      <c r="I148" s="17" t="b">
        <f>IF(G148&gt;0,H148-G148)</f>
        <v>0</v>
      </c>
    </row>
    <row r="149" spans="6:9" x14ac:dyDescent="0.35">
      <c r="F149" s="1" t="s">
        <v>137</v>
      </c>
      <c r="G149" s="15">
        <v>0</v>
      </c>
      <c r="H149" s="16">
        <v>0</v>
      </c>
      <c r="I149" s="17" t="b">
        <f>IF(G149&gt;0,H149-G149)</f>
        <v>0</v>
      </c>
    </row>
    <row r="150" spans="6:9" x14ac:dyDescent="0.35">
      <c r="F150" s="1" t="s">
        <v>138</v>
      </c>
      <c r="G150" s="15">
        <v>0</v>
      </c>
      <c r="H150" s="16">
        <v>0</v>
      </c>
      <c r="I150" s="17" t="b">
        <f>IF(G150&gt;0,H150-G150)</f>
        <v>0</v>
      </c>
    </row>
    <row r="151" spans="6:9" ht="26.5" x14ac:dyDescent="0.35">
      <c r="F151" s="1" t="s">
        <v>139</v>
      </c>
      <c r="G151" s="15">
        <v>0</v>
      </c>
      <c r="H151" s="16">
        <v>0</v>
      </c>
      <c r="I151" s="18" t="b">
        <f>IF(G151&gt;0,H151-G151)</f>
        <v>0</v>
      </c>
    </row>
    <row r="152" spans="6:9" ht="15" thickBot="1" x14ac:dyDescent="0.4">
      <c r="F152" s="25"/>
      <c r="G152" s="26">
        <f>G145+G140+G130+G119+G109+G89+G62+G47+G17+G33</f>
        <v>297</v>
      </c>
      <c r="H152" s="26">
        <f>H145+H140+H130+H119+H109+H89+H62+H47+H17+H33</f>
        <v>129</v>
      </c>
      <c r="I152" s="26">
        <f t="shared" ref="I152" si="0">I145+I140+I130+I119+I109+I89+I62+I47+I17+I33</f>
        <v>-168</v>
      </c>
    </row>
    <row r="153" spans="6:9" ht="15.5" thickTop="1" thickBot="1" x14ac:dyDescent="0.4">
      <c r="G153" s="27"/>
      <c r="H153" s="28"/>
      <c r="I153" s="29"/>
    </row>
    <row r="154" spans="6:9" ht="15" thickTop="1" x14ac:dyDescent="0.35"/>
  </sheetData>
  <mergeCells count="5">
    <mergeCell ref="F9:F10"/>
    <mergeCell ref="G11:G16"/>
    <mergeCell ref="H11:H16"/>
    <mergeCell ref="I11:I16"/>
    <mergeCell ref="F7:G7"/>
  </mergeCells>
  <conditionalFormatting sqref="I18:I32 I34:I46 I48:I61 I63:I88 I90:I108 I110:I118 I120:I129 I131:I139 I141:I144 I146:I151">
    <cfRule type="cellIs" dxfId="5" priority="4" stopIfTrue="1" operator="lessThan">
      <formula>0</formula>
    </cfRule>
  </conditionalFormatting>
  <conditionalFormatting sqref="I18:I32 I34:I46 I48:I61 I63:I88 I90:I108 I110:I118 I120:I129 I131:I139 I141:I144 I146:I151">
    <cfRule type="cellIs" dxfId="4" priority="3" stopIfTrue="1" operator="greaterThan">
      <formula>0</formula>
    </cfRule>
  </conditionalFormatting>
  <conditionalFormatting sqref="F18:F28 F30:F32 F48:F151">
    <cfRule type="expression" dxfId="3" priority="5" stopIfTrue="1">
      <formula>AND(COUNTIF($A$12:$A$20, F18)+COUNTIF($A$22:$A$24, F18)+COUNTIF($A$10:$A$11, F18)+COUNTIF($A$40:$A$145, F18)&gt;1,NOT(ISBLANK(F18)))</formula>
    </cfRule>
  </conditionalFormatting>
  <conditionalFormatting sqref="F9 F11:F153">
    <cfRule type="expression" dxfId="2" priority="2" stopIfTrue="1">
      <formula>AND(COUNTIF($A$156:$A$1048576, F9)+COUNTIF($A$1:$A$154, F9)&gt;1,NOT(ISBLANK(F9)))</formula>
    </cfRule>
  </conditionalFormatting>
  <conditionalFormatting sqref="F35">
    <cfRule type="expression" dxfId="1" priority="6" stopIfTrue="1">
      <formula>AND(COUNTIF($A$27:$A$27, F35)&gt;1,NOT(ISBLANK(F35)))</formula>
    </cfRule>
  </conditionalFormatting>
  <conditionalFormatting sqref="F9 F11:F153">
    <cfRule type="expression" dxfId="0" priority="1" stopIfTrue="1">
      <formula>AND(COUNTIF($A:$A, F9)&gt;1,NOT(ISBLANK(F9)))</formula>
    </cfRule>
  </conditionalFormatting>
  <dataValidations count="1">
    <dataValidation type="list" allowBlank="1" showInputMessage="1" showErrorMessage="1" sqref="G18:H32 G146:H151 G141:H144 G131:H139 G120:H129 G110:H118 G90:H108 G63:H88 G48:H61 G34:H46" xr:uid="{74106821-6896-465C-944D-4CB8471A83CF}">
      <formula1>$L$1:$Q$1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90AC5-E68B-46FB-AB10-87710C4118DA}">
  <dimension ref="B2:H26"/>
  <sheetViews>
    <sheetView workbookViewId="0">
      <selection activeCell="C29" sqref="C29"/>
    </sheetView>
  </sheetViews>
  <sheetFormatPr defaultRowHeight="14.5" x14ac:dyDescent="0.35"/>
  <cols>
    <col min="2" max="2" width="36.453125" bestFit="1" customWidth="1"/>
    <col min="3" max="3" width="52.7265625" bestFit="1" customWidth="1"/>
    <col min="7" max="7" width="27.36328125" bestFit="1" customWidth="1"/>
    <col min="8" max="8" width="20.26953125" bestFit="1" customWidth="1"/>
  </cols>
  <sheetData>
    <row r="2" spans="2:8" x14ac:dyDescent="0.35">
      <c r="B2" t="s">
        <v>163</v>
      </c>
      <c r="G2" s="6" t="s">
        <v>185</v>
      </c>
    </row>
    <row r="3" spans="2:8" x14ac:dyDescent="0.35">
      <c r="G3" t="s">
        <v>184</v>
      </c>
      <c r="H3" t="s">
        <v>186</v>
      </c>
    </row>
    <row r="4" spans="2:8" x14ac:dyDescent="0.35">
      <c r="B4" s="6" t="s">
        <v>164</v>
      </c>
      <c r="C4" t="s">
        <v>172</v>
      </c>
      <c r="G4" t="s">
        <v>188</v>
      </c>
      <c r="H4" t="s">
        <v>186</v>
      </c>
    </row>
    <row r="5" spans="2:8" x14ac:dyDescent="0.35">
      <c r="B5" t="s">
        <v>165</v>
      </c>
      <c r="C5" t="s">
        <v>171</v>
      </c>
      <c r="G5" t="s">
        <v>189</v>
      </c>
      <c r="H5" t="s">
        <v>186</v>
      </c>
    </row>
    <row r="6" spans="2:8" x14ac:dyDescent="0.35">
      <c r="B6" t="s">
        <v>166</v>
      </c>
      <c r="C6" t="s">
        <v>171</v>
      </c>
    </row>
    <row r="7" spans="2:8" x14ac:dyDescent="0.35">
      <c r="B7" t="s">
        <v>167</v>
      </c>
      <c r="C7" t="s">
        <v>171</v>
      </c>
    </row>
    <row r="8" spans="2:8" x14ac:dyDescent="0.35">
      <c r="B8" t="s">
        <v>168</v>
      </c>
      <c r="C8" t="s">
        <v>173</v>
      </c>
    </row>
    <row r="9" spans="2:8" x14ac:dyDescent="0.35">
      <c r="B9" t="s">
        <v>169</v>
      </c>
      <c r="C9" t="s">
        <v>174</v>
      </c>
    </row>
    <row r="10" spans="2:8" x14ac:dyDescent="0.35">
      <c r="B10" t="s">
        <v>170</v>
      </c>
      <c r="C10" t="s">
        <v>175</v>
      </c>
    </row>
    <row r="11" spans="2:8" x14ac:dyDescent="0.35">
      <c r="B11" t="s">
        <v>176</v>
      </c>
      <c r="C11" s="32" t="s">
        <v>177</v>
      </c>
    </row>
    <row r="12" spans="2:8" x14ac:dyDescent="0.35">
      <c r="B12" t="s">
        <v>178</v>
      </c>
      <c r="C12" s="32" t="s">
        <v>177</v>
      </c>
    </row>
    <row r="13" spans="2:8" x14ac:dyDescent="0.35">
      <c r="B13" t="s">
        <v>179</v>
      </c>
      <c r="C13" s="32" t="s">
        <v>177</v>
      </c>
    </row>
    <row r="14" spans="2:8" x14ac:dyDescent="0.35">
      <c r="B14" t="s">
        <v>180</v>
      </c>
      <c r="C14" s="32" t="s">
        <v>177</v>
      </c>
    </row>
    <row r="15" spans="2:8" x14ac:dyDescent="0.35">
      <c r="B15" t="s">
        <v>181</v>
      </c>
      <c r="C15" t="s">
        <v>193</v>
      </c>
    </row>
    <row r="16" spans="2:8" x14ac:dyDescent="0.35">
      <c r="B16" t="s">
        <v>182</v>
      </c>
      <c r="C16" t="s">
        <v>193</v>
      </c>
    </row>
    <row r="17" spans="2:3" x14ac:dyDescent="0.35">
      <c r="B17" t="s">
        <v>183</v>
      </c>
      <c r="C17" t="s">
        <v>193</v>
      </c>
    </row>
    <row r="18" spans="2:3" x14ac:dyDescent="0.35">
      <c r="B18" t="s">
        <v>184</v>
      </c>
      <c r="C18" t="s">
        <v>192</v>
      </c>
    </row>
    <row r="19" spans="2:3" x14ac:dyDescent="0.35">
      <c r="B19" t="s">
        <v>187</v>
      </c>
      <c r="C19" t="s">
        <v>191</v>
      </c>
    </row>
    <row r="20" spans="2:3" x14ac:dyDescent="0.35">
      <c r="B20" t="s">
        <v>189</v>
      </c>
      <c r="C20" t="s">
        <v>190</v>
      </c>
    </row>
    <row r="21" spans="2:3" x14ac:dyDescent="0.35">
      <c r="B21" s="4" t="s">
        <v>194</v>
      </c>
      <c r="C21" t="s">
        <v>197</v>
      </c>
    </row>
    <row r="22" spans="2:3" x14ac:dyDescent="0.35">
      <c r="B22" s="4" t="s">
        <v>195</v>
      </c>
      <c r="C22" t="s">
        <v>196</v>
      </c>
    </row>
    <row r="24" spans="2:3" x14ac:dyDescent="0.35">
      <c r="B24" t="s">
        <v>199</v>
      </c>
    </row>
    <row r="25" spans="2:3" x14ac:dyDescent="0.35">
      <c r="B25" t="s">
        <v>198</v>
      </c>
    </row>
    <row r="26" spans="2:3" x14ac:dyDescent="0.35">
      <c r="B26" t="s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2A61D-B215-41B3-9089-78D16502F4AC}">
  <dimension ref="B3:N19"/>
  <sheetViews>
    <sheetView workbookViewId="0">
      <selection activeCell="D22" sqref="D22"/>
    </sheetView>
  </sheetViews>
  <sheetFormatPr defaultRowHeight="14.5" x14ac:dyDescent="0.35"/>
  <cols>
    <col min="2" max="2" width="36.26953125" bestFit="1" customWidth="1"/>
    <col min="4" max="4" width="76" bestFit="1" customWidth="1"/>
    <col min="5" max="5" width="80.81640625" bestFit="1" customWidth="1"/>
    <col min="6" max="6" width="118.1796875" bestFit="1" customWidth="1"/>
    <col min="7" max="7" width="66.54296875" bestFit="1" customWidth="1"/>
    <col min="8" max="8" width="38.08984375" bestFit="1" customWidth="1"/>
    <col min="9" max="9" width="66.36328125" bestFit="1" customWidth="1"/>
    <col min="10" max="10" width="47.36328125" bestFit="1" customWidth="1"/>
    <col min="11" max="11" width="50.453125" bestFit="1" customWidth="1"/>
    <col min="12" max="12" width="64.453125" bestFit="1" customWidth="1"/>
    <col min="13" max="13" width="65.36328125" bestFit="1" customWidth="1"/>
    <col min="14" max="14" width="52.90625" bestFit="1" customWidth="1"/>
  </cols>
  <sheetData>
    <row r="3" spans="2:14" x14ac:dyDescent="0.35">
      <c r="B3" s="6" t="s">
        <v>0</v>
      </c>
      <c r="D3" s="4" t="s">
        <v>210</v>
      </c>
      <c r="E3" s="4" t="s">
        <v>217</v>
      </c>
      <c r="F3" s="4" t="s">
        <v>223</v>
      </c>
      <c r="G3" s="4" t="s">
        <v>229</v>
      </c>
      <c r="H3" s="4" t="s">
        <v>233</v>
      </c>
      <c r="I3" s="4" t="s">
        <v>238</v>
      </c>
      <c r="J3" s="4" t="s">
        <v>243</v>
      </c>
      <c r="K3" s="4" t="s">
        <v>247</v>
      </c>
      <c r="L3" s="4" t="s">
        <v>252</v>
      </c>
      <c r="M3" s="4" t="s">
        <v>258</v>
      </c>
      <c r="N3" s="4" t="s">
        <v>264</v>
      </c>
    </row>
    <row r="4" spans="2:14" ht="14.5" customHeight="1" x14ac:dyDescent="0.35">
      <c r="D4" t="s">
        <v>211</v>
      </c>
      <c r="E4" t="s">
        <v>218</v>
      </c>
      <c r="F4" t="s">
        <v>224</v>
      </c>
      <c r="G4" t="s">
        <v>230</v>
      </c>
      <c r="H4" t="s">
        <v>234</v>
      </c>
      <c r="I4" t="s">
        <v>239</v>
      </c>
      <c r="J4" t="s">
        <v>244</v>
      </c>
      <c r="K4" t="s">
        <v>248</v>
      </c>
      <c r="L4" t="s">
        <v>253</v>
      </c>
      <c r="M4" t="s">
        <v>259</v>
      </c>
      <c r="N4" t="s">
        <v>265</v>
      </c>
    </row>
    <row r="5" spans="2:14" x14ac:dyDescent="0.35">
      <c r="B5" s="54" t="s">
        <v>270</v>
      </c>
      <c r="D5" t="s">
        <v>212</v>
      </c>
      <c r="E5" t="s">
        <v>219</v>
      </c>
      <c r="F5" t="s">
        <v>225</v>
      </c>
      <c r="G5" t="s">
        <v>231</v>
      </c>
      <c r="H5" t="s">
        <v>235</v>
      </c>
      <c r="I5" t="s">
        <v>240</v>
      </c>
      <c r="J5" t="s">
        <v>245</v>
      </c>
      <c r="K5" t="s">
        <v>249</v>
      </c>
      <c r="L5" t="s">
        <v>254</v>
      </c>
      <c r="M5" t="s">
        <v>260</v>
      </c>
      <c r="N5" t="s">
        <v>266</v>
      </c>
    </row>
    <row r="6" spans="2:14" x14ac:dyDescent="0.35">
      <c r="B6" t="s">
        <v>210</v>
      </c>
      <c r="D6" t="s">
        <v>213</v>
      </c>
      <c r="E6" t="s">
        <v>220</v>
      </c>
      <c r="F6" t="s">
        <v>226</v>
      </c>
      <c r="G6" t="s">
        <v>232</v>
      </c>
      <c r="H6" t="s">
        <v>236</v>
      </c>
      <c r="I6" t="s">
        <v>241</v>
      </c>
      <c r="J6" t="s">
        <v>246</v>
      </c>
      <c r="K6" t="s">
        <v>250</v>
      </c>
      <c r="L6" t="s">
        <v>255</v>
      </c>
      <c r="M6" t="s">
        <v>261</v>
      </c>
      <c r="N6" t="s">
        <v>267</v>
      </c>
    </row>
    <row r="7" spans="2:14" x14ac:dyDescent="0.35">
      <c r="B7" t="s">
        <v>217</v>
      </c>
      <c r="D7" t="s">
        <v>214</v>
      </c>
      <c r="E7" t="s">
        <v>221</v>
      </c>
      <c r="F7" t="s">
        <v>227</v>
      </c>
      <c r="H7" t="s">
        <v>237</v>
      </c>
      <c r="I7" t="s">
        <v>242</v>
      </c>
      <c r="K7" t="s">
        <v>251</v>
      </c>
      <c r="L7" t="s">
        <v>256</v>
      </c>
      <c r="M7" t="s">
        <v>262</v>
      </c>
      <c r="N7" t="s">
        <v>268</v>
      </c>
    </row>
    <row r="8" spans="2:14" x14ac:dyDescent="0.35">
      <c r="B8" t="s">
        <v>223</v>
      </c>
      <c r="D8" t="s">
        <v>215</v>
      </c>
      <c r="E8" t="s">
        <v>222</v>
      </c>
      <c r="F8" t="s">
        <v>228</v>
      </c>
      <c r="L8" t="s">
        <v>257</v>
      </c>
      <c r="M8" t="s">
        <v>263</v>
      </c>
      <c r="N8" t="s">
        <v>269</v>
      </c>
    </row>
    <row r="9" spans="2:14" x14ac:dyDescent="0.35">
      <c r="B9" t="s">
        <v>229</v>
      </c>
      <c r="D9" t="s">
        <v>216</v>
      </c>
    </row>
    <row r="10" spans="2:14" ht="14.5" customHeight="1" x14ac:dyDescent="0.35">
      <c r="B10" t="s">
        <v>233</v>
      </c>
    </row>
    <row r="11" spans="2:14" x14ac:dyDescent="0.35">
      <c r="B11" t="s">
        <v>238</v>
      </c>
    </row>
    <row r="12" spans="2:14" x14ac:dyDescent="0.35">
      <c r="B12" t="s">
        <v>243</v>
      </c>
    </row>
    <row r="13" spans="2:14" x14ac:dyDescent="0.35">
      <c r="B13" t="s">
        <v>247</v>
      </c>
    </row>
    <row r="14" spans="2:14" x14ac:dyDescent="0.35">
      <c r="B14" t="s">
        <v>252</v>
      </c>
    </row>
    <row r="15" spans="2:14" ht="14.5" customHeight="1" x14ac:dyDescent="0.35">
      <c r="B15" t="s">
        <v>258</v>
      </c>
    </row>
    <row r="16" spans="2:14" x14ac:dyDescent="0.35">
      <c r="B16" t="s">
        <v>264</v>
      </c>
    </row>
    <row r="18" spans="2:2" ht="29" x14ac:dyDescent="0.35">
      <c r="B18" s="5" t="s">
        <v>271</v>
      </c>
    </row>
    <row r="19" spans="2:2" x14ac:dyDescent="0.35">
      <c r="B19" t="s">
        <v>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6672-DE3B-4621-A499-55D48B37370F}">
  <dimension ref="A1:V53"/>
  <sheetViews>
    <sheetView showGridLines="0" workbookViewId="0">
      <selection activeCell="J8" sqref="J8"/>
    </sheetView>
  </sheetViews>
  <sheetFormatPr defaultRowHeight="14.5" x14ac:dyDescent="0.35"/>
  <cols>
    <col min="13" max="13" width="42.36328125" customWidth="1"/>
  </cols>
  <sheetData>
    <row r="1" spans="1:22" x14ac:dyDescent="0.35">
      <c r="A1" t="s">
        <v>273</v>
      </c>
    </row>
    <row r="3" spans="1:22" x14ac:dyDescent="0.35">
      <c r="L3" s="33" t="s">
        <v>201</v>
      </c>
      <c r="M3" s="33" t="s">
        <v>202</v>
      </c>
      <c r="N3" s="34"/>
      <c r="O3" s="35"/>
      <c r="P3" s="36"/>
      <c r="Q3" s="36"/>
      <c r="R3" s="36"/>
      <c r="S3" s="36"/>
      <c r="T3" s="36"/>
      <c r="U3" s="36"/>
      <c r="V3" s="36"/>
    </row>
    <row r="4" spans="1:22" ht="36" x14ac:dyDescent="0.35">
      <c r="L4" s="33"/>
      <c r="M4" s="33"/>
      <c r="N4" s="37" t="s">
        <v>203</v>
      </c>
      <c r="O4" s="37" t="s">
        <v>204</v>
      </c>
      <c r="P4" s="37" t="s">
        <v>205</v>
      </c>
      <c r="Q4" s="37" t="s">
        <v>206</v>
      </c>
      <c r="R4" s="37" t="s">
        <v>207</v>
      </c>
      <c r="S4" s="37" t="s">
        <v>204</v>
      </c>
      <c r="T4" s="37" t="s">
        <v>208</v>
      </c>
      <c r="U4" s="37" t="s">
        <v>209</v>
      </c>
      <c r="V4" s="37" t="s">
        <v>204</v>
      </c>
    </row>
    <row r="5" spans="1:22" x14ac:dyDescent="0.35">
      <c r="L5" s="38" t="s">
        <v>210</v>
      </c>
      <c r="M5" s="39" t="s">
        <v>211</v>
      </c>
      <c r="N5" s="40">
        <v>3</v>
      </c>
      <c r="O5" s="41">
        <v>1</v>
      </c>
      <c r="P5" s="42"/>
      <c r="Q5" s="42"/>
      <c r="R5" s="42"/>
      <c r="S5" s="42">
        <f>(SUM(O5:O10)/SUM(N5:N10))</f>
        <v>0.66666666666666663</v>
      </c>
      <c r="T5" s="42"/>
      <c r="U5" s="42"/>
      <c r="V5" s="42" t="str">
        <f>IF(AND(S5&lt;=100%,S5&gt;90%),"E",IF(AND(S5&lt;=90%,S5&gt;=75%),"E-",IF(S5&lt;75%,"E--",IF(AND(S5&gt;100%,S5&lt;115%),"E+",IF(S5&gt;115%,"E++",)))))</f>
        <v>E--</v>
      </c>
    </row>
    <row r="6" spans="1:22" ht="24" x14ac:dyDescent="0.35">
      <c r="L6" s="38"/>
      <c r="M6" s="43" t="s">
        <v>212</v>
      </c>
      <c r="N6" s="44">
        <v>3</v>
      </c>
      <c r="O6" s="45"/>
      <c r="P6" s="42"/>
      <c r="Q6" s="42"/>
      <c r="R6" s="42"/>
      <c r="S6" s="42"/>
      <c r="T6" s="42"/>
      <c r="U6" s="42"/>
      <c r="V6" s="42"/>
    </row>
    <row r="7" spans="1:22" x14ac:dyDescent="0.35">
      <c r="L7" s="38"/>
      <c r="M7" s="43" t="s">
        <v>213</v>
      </c>
      <c r="N7" s="44">
        <v>3</v>
      </c>
      <c r="O7" s="45">
        <v>2</v>
      </c>
      <c r="P7" s="42"/>
      <c r="Q7" s="42"/>
      <c r="R7" s="42"/>
      <c r="S7" s="42"/>
      <c r="T7" s="42"/>
      <c r="U7" s="42"/>
      <c r="V7" s="42"/>
    </row>
    <row r="8" spans="1:22" ht="24" x14ac:dyDescent="0.35">
      <c r="L8" s="38"/>
      <c r="M8" s="43" t="s">
        <v>214</v>
      </c>
      <c r="N8" s="44">
        <v>3</v>
      </c>
      <c r="O8" s="45">
        <v>4</v>
      </c>
      <c r="P8" s="42"/>
      <c r="Q8" s="42"/>
      <c r="R8" s="42"/>
      <c r="S8" s="42"/>
      <c r="T8" s="42"/>
      <c r="U8" s="42"/>
      <c r="V8" s="42"/>
    </row>
    <row r="9" spans="1:22" x14ac:dyDescent="0.35">
      <c r="L9" s="38"/>
      <c r="M9" s="43" t="s">
        <v>215</v>
      </c>
      <c r="N9" s="44">
        <v>3</v>
      </c>
      <c r="O9" s="45"/>
      <c r="P9" s="42"/>
      <c r="Q9" s="42"/>
      <c r="R9" s="42"/>
      <c r="S9" s="42"/>
      <c r="T9" s="42"/>
      <c r="U9" s="42"/>
      <c r="V9" s="42"/>
    </row>
    <row r="10" spans="1:22" x14ac:dyDescent="0.35">
      <c r="L10" s="38"/>
      <c r="M10" s="46" t="s">
        <v>216</v>
      </c>
      <c r="N10" s="47">
        <v>3</v>
      </c>
      <c r="O10" s="48">
        <v>5</v>
      </c>
      <c r="P10" s="42"/>
      <c r="Q10" s="42"/>
      <c r="R10" s="42"/>
      <c r="S10" s="42"/>
      <c r="T10" s="42"/>
      <c r="U10" s="42"/>
      <c r="V10" s="42"/>
    </row>
    <row r="11" spans="1:22" x14ac:dyDescent="0.35">
      <c r="L11" s="38" t="s">
        <v>217</v>
      </c>
      <c r="M11" s="39" t="s">
        <v>218</v>
      </c>
      <c r="N11" s="40">
        <v>3</v>
      </c>
      <c r="O11" s="41"/>
      <c r="P11" s="42"/>
      <c r="Q11" s="42"/>
      <c r="R11" s="42"/>
      <c r="S11" s="42">
        <f>(SUM(O11:O15)/SUM(N11:N15))</f>
        <v>0</v>
      </c>
      <c r="T11" s="42"/>
      <c r="U11" s="42"/>
      <c r="V11" s="42" t="str">
        <f>IF(AND(S11&lt;=100%,S11&gt;90%),"E",IF(AND(S11&lt;=90%,S11&gt;=75%),"E-",IF(S11&lt;75%,"E--",IF(AND(S11&gt;100%,S11&lt;115%),"E+",IF(S11&gt;115%,"E++",)))))</f>
        <v>E--</v>
      </c>
    </row>
    <row r="12" spans="1:22" ht="24" x14ac:dyDescent="0.35">
      <c r="L12" s="38"/>
      <c r="M12" s="43" t="s">
        <v>219</v>
      </c>
      <c r="N12" s="44">
        <v>3</v>
      </c>
      <c r="O12" s="45"/>
      <c r="P12" s="42"/>
      <c r="Q12" s="42"/>
      <c r="R12" s="42"/>
      <c r="S12" s="42"/>
      <c r="T12" s="42"/>
      <c r="U12" s="42"/>
      <c r="V12" s="42"/>
    </row>
    <row r="13" spans="1:22" x14ac:dyDescent="0.35">
      <c r="L13" s="38"/>
      <c r="M13" s="43" t="s">
        <v>220</v>
      </c>
      <c r="N13" s="44">
        <v>3</v>
      </c>
      <c r="O13" s="45"/>
      <c r="P13" s="42"/>
      <c r="Q13" s="42"/>
      <c r="R13" s="42"/>
      <c r="S13" s="42"/>
      <c r="T13" s="42"/>
      <c r="U13" s="42"/>
      <c r="V13" s="42"/>
    </row>
    <row r="14" spans="1:22" ht="24" x14ac:dyDescent="0.35">
      <c r="L14" s="38"/>
      <c r="M14" s="43" t="s">
        <v>221</v>
      </c>
      <c r="N14" s="44">
        <v>3</v>
      </c>
      <c r="O14" s="45"/>
      <c r="P14" s="42"/>
      <c r="Q14" s="42"/>
      <c r="R14" s="42"/>
      <c r="S14" s="42"/>
      <c r="T14" s="42"/>
      <c r="U14" s="42"/>
      <c r="V14" s="42"/>
    </row>
    <row r="15" spans="1:22" x14ac:dyDescent="0.35">
      <c r="L15" s="38"/>
      <c r="M15" s="46" t="s">
        <v>222</v>
      </c>
      <c r="N15" s="47">
        <v>3</v>
      </c>
      <c r="O15" s="48"/>
      <c r="P15" s="42"/>
      <c r="Q15" s="42"/>
      <c r="R15" s="42"/>
      <c r="S15" s="42"/>
      <c r="T15" s="42"/>
      <c r="U15" s="42"/>
      <c r="V15" s="42"/>
    </row>
    <row r="16" spans="1:22" ht="36" x14ac:dyDescent="0.35">
      <c r="L16" s="38" t="s">
        <v>223</v>
      </c>
      <c r="M16" s="39" t="s">
        <v>224</v>
      </c>
      <c r="N16" s="40">
        <v>3</v>
      </c>
      <c r="O16" s="41"/>
      <c r="P16" s="42"/>
      <c r="Q16" s="42"/>
      <c r="R16" s="42"/>
      <c r="S16" s="42">
        <f>(SUM(O16:O20)/SUM(N16:N20))</f>
        <v>0</v>
      </c>
      <c r="T16" s="42"/>
      <c r="U16" s="42"/>
      <c r="V16" s="42" t="str">
        <f>IF(AND(S16&lt;=100%,S16&gt;90%),"E",IF(AND(S16&lt;=90%,S16&gt;=75%),"E-",IF(S16&lt;75%,"E--",IF(AND(S16&gt;100%,S16&lt;115%),"E+",IF(S16&gt;115%,"E++",)))))</f>
        <v>E--</v>
      </c>
    </row>
    <row r="17" spans="12:22" ht="24" x14ac:dyDescent="0.35">
      <c r="L17" s="38"/>
      <c r="M17" s="43" t="s">
        <v>225</v>
      </c>
      <c r="N17" s="44">
        <v>3</v>
      </c>
      <c r="O17" s="45"/>
      <c r="P17" s="42"/>
      <c r="Q17" s="42"/>
      <c r="R17" s="42"/>
      <c r="S17" s="42"/>
      <c r="T17" s="42"/>
      <c r="U17" s="42"/>
      <c r="V17" s="42"/>
    </row>
    <row r="18" spans="12:22" x14ac:dyDescent="0.35">
      <c r="L18" s="38"/>
      <c r="M18" s="43" t="s">
        <v>226</v>
      </c>
      <c r="N18" s="44">
        <v>3</v>
      </c>
      <c r="O18" s="45"/>
      <c r="P18" s="42"/>
      <c r="Q18" s="42"/>
      <c r="R18" s="42"/>
      <c r="S18" s="42"/>
      <c r="T18" s="42"/>
      <c r="U18" s="42"/>
      <c r="V18" s="42"/>
    </row>
    <row r="19" spans="12:22" ht="24" x14ac:dyDescent="0.35">
      <c r="L19" s="38"/>
      <c r="M19" s="43" t="s">
        <v>227</v>
      </c>
      <c r="N19" s="44">
        <v>3</v>
      </c>
      <c r="O19" s="45"/>
      <c r="P19" s="42"/>
      <c r="Q19" s="42"/>
      <c r="R19" s="42"/>
      <c r="S19" s="42"/>
      <c r="T19" s="42"/>
      <c r="U19" s="42"/>
      <c r="V19" s="42"/>
    </row>
    <row r="20" spans="12:22" ht="24" x14ac:dyDescent="0.35">
      <c r="L20" s="38"/>
      <c r="M20" s="46" t="s">
        <v>228</v>
      </c>
      <c r="N20" s="47">
        <v>3</v>
      </c>
      <c r="O20" s="48"/>
      <c r="P20" s="42"/>
      <c r="Q20" s="42"/>
      <c r="R20" s="42"/>
      <c r="S20" s="42"/>
      <c r="T20" s="42"/>
      <c r="U20" s="42"/>
      <c r="V20" s="42"/>
    </row>
    <row r="21" spans="12:22" ht="24" x14ac:dyDescent="0.35">
      <c r="L21" s="38" t="s">
        <v>229</v>
      </c>
      <c r="M21" s="39" t="s">
        <v>230</v>
      </c>
      <c r="N21" s="40">
        <v>3</v>
      </c>
      <c r="O21" s="41"/>
      <c r="P21" s="42"/>
      <c r="Q21" s="42"/>
      <c r="R21" s="42"/>
      <c r="S21" s="42">
        <f>(SUM(O21:O23)/SUM(N21:N23))</f>
        <v>0</v>
      </c>
      <c r="T21" s="42"/>
      <c r="U21" s="42"/>
      <c r="V21" s="42" t="str">
        <f>IF(AND(S21&lt;=100%,S21&gt;90%),"E",IF(AND(S21&lt;=90%,S21&gt;=75%),"E-",IF(S21&lt;75%,"E--",IF(AND(S21&gt;100%,S21&lt;115%),"E+",IF(S21&gt;115%,"E++",)))))</f>
        <v>E--</v>
      </c>
    </row>
    <row r="22" spans="12:22" ht="24" x14ac:dyDescent="0.35">
      <c r="L22" s="38"/>
      <c r="M22" s="43" t="s">
        <v>231</v>
      </c>
      <c r="N22" s="44">
        <v>3</v>
      </c>
      <c r="O22" s="45"/>
      <c r="P22" s="42"/>
      <c r="Q22" s="42"/>
      <c r="R22" s="42"/>
      <c r="S22" s="42"/>
      <c r="T22" s="42"/>
      <c r="U22" s="42"/>
      <c r="V22" s="42"/>
    </row>
    <row r="23" spans="12:22" x14ac:dyDescent="0.35">
      <c r="L23" s="38"/>
      <c r="M23" s="46" t="s">
        <v>232</v>
      </c>
      <c r="N23" s="47">
        <v>3</v>
      </c>
      <c r="O23" s="48"/>
      <c r="P23" s="42"/>
      <c r="Q23" s="42"/>
      <c r="R23" s="42"/>
      <c r="S23" s="42"/>
      <c r="T23" s="42"/>
      <c r="U23" s="42"/>
      <c r="V23" s="42"/>
    </row>
    <row r="24" spans="12:22" x14ac:dyDescent="0.35">
      <c r="L24" s="38" t="s">
        <v>233</v>
      </c>
      <c r="M24" s="49" t="s">
        <v>234</v>
      </c>
      <c r="N24" s="40">
        <v>3</v>
      </c>
      <c r="O24" s="41"/>
      <c r="P24" s="42"/>
      <c r="Q24" s="42"/>
      <c r="R24" s="42"/>
      <c r="S24" s="42">
        <f>(SUM(O24:O27)/SUM(N24:N27))</f>
        <v>0</v>
      </c>
      <c r="T24" s="42"/>
      <c r="U24" s="42"/>
      <c r="V24" s="42" t="str">
        <f>IF(AND(S24&lt;=100%,S24&gt;90%),"E",IF(AND(S24&lt;=90%,S24&gt;=75%),"E-",IF(S24&lt;75%,"E--",IF(AND(S24&gt;100%,S24&lt;115%),"E+",IF(S24&gt;115%,"E++",)))))</f>
        <v>E--</v>
      </c>
    </row>
    <row r="25" spans="12:22" x14ac:dyDescent="0.35">
      <c r="L25" s="38"/>
      <c r="M25" s="50" t="s">
        <v>235</v>
      </c>
      <c r="N25" s="44">
        <v>3</v>
      </c>
      <c r="O25" s="45"/>
      <c r="P25" s="42"/>
      <c r="Q25" s="42"/>
      <c r="R25" s="42"/>
      <c r="S25" s="42"/>
      <c r="T25" s="42"/>
      <c r="U25" s="42"/>
      <c r="V25" s="42"/>
    </row>
    <row r="26" spans="12:22" x14ac:dyDescent="0.35">
      <c r="L26" s="38"/>
      <c r="M26" s="50" t="s">
        <v>236</v>
      </c>
      <c r="N26" s="44">
        <v>3</v>
      </c>
      <c r="O26" s="45"/>
      <c r="P26" s="42"/>
      <c r="Q26" s="42"/>
      <c r="R26" s="42"/>
      <c r="S26" s="42"/>
      <c r="T26" s="42"/>
      <c r="U26" s="42"/>
      <c r="V26" s="42"/>
    </row>
    <row r="27" spans="12:22" x14ac:dyDescent="0.35">
      <c r="L27" s="38"/>
      <c r="M27" s="51" t="s">
        <v>237</v>
      </c>
      <c r="N27" s="47">
        <v>3</v>
      </c>
      <c r="O27" s="48"/>
      <c r="P27" s="42"/>
      <c r="Q27" s="42"/>
      <c r="R27" s="42"/>
      <c r="S27" s="42"/>
      <c r="T27" s="42"/>
      <c r="U27" s="42"/>
      <c r="V27" s="42"/>
    </row>
    <row r="28" spans="12:22" x14ac:dyDescent="0.35">
      <c r="L28" s="38" t="s">
        <v>238</v>
      </c>
      <c r="M28" s="39" t="s">
        <v>239</v>
      </c>
      <c r="N28" s="40">
        <v>3</v>
      </c>
      <c r="O28" s="41"/>
      <c r="P28" s="42"/>
      <c r="Q28" s="42"/>
      <c r="R28" s="42"/>
      <c r="S28" s="42">
        <f>(SUM(O28:O31)/SUM(N28:N31))</f>
        <v>0</v>
      </c>
      <c r="T28" s="42"/>
      <c r="U28" s="42"/>
      <c r="V28" s="42" t="str">
        <f>IF(AND(S28&lt;=100%,S28&gt;90%),"E",IF(AND(S28&lt;=90%,S28&gt;=75%),"E-",IF(S28&lt;75%,"E--",IF(AND(S28&gt;100%,S28&lt;115%),"E+",IF(S28&gt;115%,"E++",)))))</f>
        <v>E--</v>
      </c>
    </row>
    <row r="29" spans="12:22" x14ac:dyDescent="0.35">
      <c r="L29" s="38"/>
      <c r="M29" s="43" t="s">
        <v>240</v>
      </c>
      <c r="N29" s="44">
        <v>3</v>
      </c>
      <c r="O29" s="45"/>
      <c r="P29" s="42"/>
      <c r="Q29" s="42"/>
      <c r="R29" s="42"/>
      <c r="S29" s="42"/>
      <c r="T29" s="42"/>
      <c r="U29" s="42"/>
      <c r="V29" s="42"/>
    </row>
    <row r="30" spans="12:22" x14ac:dyDescent="0.35">
      <c r="L30" s="38"/>
      <c r="M30" s="43" t="s">
        <v>241</v>
      </c>
      <c r="N30" s="44">
        <v>3</v>
      </c>
      <c r="O30" s="45"/>
      <c r="P30" s="42"/>
      <c r="Q30" s="42"/>
      <c r="R30" s="42"/>
      <c r="S30" s="42"/>
      <c r="T30" s="42"/>
      <c r="U30" s="42"/>
      <c r="V30" s="42"/>
    </row>
    <row r="31" spans="12:22" ht="24" x14ac:dyDescent="0.35">
      <c r="L31" s="38"/>
      <c r="M31" s="46" t="s">
        <v>242</v>
      </c>
      <c r="N31" s="47">
        <v>3</v>
      </c>
      <c r="O31" s="48"/>
      <c r="P31" s="42"/>
      <c r="Q31" s="42"/>
      <c r="R31" s="42"/>
      <c r="S31" s="42"/>
      <c r="T31" s="42"/>
      <c r="U31" s="42"/>
      <c r="V31" s="42"/>
    </row>
    <row r="32" spans="12:22" x14ac:dyDescent="0.35">
      <c r="L32" s="38" t="s">
        <v>243</v>
      </c>
      <c r="M32" s="39" t="s">
        <v>244</v>
      </c>
      <c r="N32" s="40">
        <v>3</v>
      </c>
      <c r="O32" s="41"/>
      <c r="P32" s="42"/>
      <c r="Q32" s="42"/>
      <c r="R32" s="42"/>
      <c r="S32" s="42">
        <f>(SUM(O32:O34)/SUM(N32:N34))</f>
        <v>0</v>
      </c>
      <c r="T32" s="42"/>
      <c r="U32" s="42"/>
      <c r="V32" s="42" t="str">
        <f>IF(AND(S32&lt;=100%,S32&gt;90%),"E",IF(AND(S32&lt;=90%,S32&gt;=75%),"E-",IF(S32&lt;75%,"E--",IF(AND(S32&gt;100%,S32&lt;115%),"E+",IF(S32&gt;115%,"E++",)))))</f>
        <v>E--</v>
      </c>
    </row>
    <row r="33" spans="12:22" x14ac:dyDescent="0.35">
      <c r="L33" s="38"/>
      <c r="M33" s="43" t="s">
        <v>245</v>
      </c>
      <c r="N33" s="44">
        <v>3</v>
      </c>
      <c r="O33" s="45"/>
      <c r="P33" s="42"/>
      <c r="Q33" s="42"/>
      <c r="R33" s="42"/>
      <c r="S33" s="42"/>
      <c r="T33" s="42"/>
      <c r="U33" s="42"/>
      <c r="V33" s="42"/>
    </row>
    <row r="34" spans="12:22" x14ac:dyDescent="0.35">
      <c r="L34" s="38"/>
      <c r="M34" s="46" t="s">
        <v>246</v>
      </c>
      <c r="N34" s="47">
        <v>3</v>
      </c>
      <c r="O34" s="48"/>
      <c r="P34" s="42"/>
      <c r="Q34" s="42"/>
      <c r="R34" s="42"/>
      <c r="S34" s="42"/>
      <c r="T34" s="42"/>
      <c r="U34" s="42"/>
      <c r="V34" s="42"/>
    </row>
    <row r="35" spans="12:22" x14ac:dyDescent="0.35">
      <c r="L35" s="38" t="s">
        <v>247</v>
      </c>
      <c r="M35" s="39" t="s">
        <v>248</v>
      </c>
      <c r="N35" s="40">
        <v>3</v>
      </c>
      <c r="O35" s="41"/>
      <c r="P35" s="42"/>
      <c r="Q35" s="42"/>
      <c r="R35" s="42"/>
      <c r="S35" s="42">
        <f>(SUM(O35:O38)/SUM(N35:N38))</f>
        <v>0</v>
      </c>
      <c r="T35" s="42"/>
      <c r="U35" s="42"/>
      <c r="V35" s="42" t="str">
        <f>IF(AND(S35&lt;=100%,S35&gt;90%),"E",IF(AND(S35&lt;=90%,S35&gt;=75%),"E-",IF(S35&lt;75%,"E--",IF(AND(S35&gt;100%,S35&lt;115%),"E+",IF(S35&gt;115%,"E++",)))))</f>
        <v>E--</v>
      </c>
    </row>
    <row r="36" spans="12:22" x14ac:dyDescent="0.35">
      <c r="L36" s="38"/>
      <c r="M36" s="43" t="s">
        <v>249</v>
      </c>
      <c r="N36" s="44">
        <v>3</v>
      </c>
      <c r="O36" s="45"/>
      <c r="P36" s="42"/>
      <c r="Q36" s="42"/>
      <c r="R36" s="42"/>
      <c r="S36" s="42"/>
      <c r="T36" s="42"/>
      <c r="U36" s="42"/>
      <c r="V36" s="42"/>
    </row>
    <row r="37" spans="12:22" x14ac:dyDescent="0.35">
      <c r="L37" s="38"/>
      <c r="M37" s="43" t="s">
        <v>250</v>
      </c>
      <c r="N37" s="44">
        <v>3</v>
      </c>
      <c r="O37" s="45"/>
      <c r="P37" s="42"/>
      <c r="Q37" s="42"/>
      <c r="R37" s="42"/>
      <c r="S37" s="42"/>
      <c r="T37" s="42"/>
      <c r="U37" s="42"/>
      <c r="V37" s="42"/>
    </row>
    <row r="38" spans="12:22" x14ac:dyDescent="0.35">
      <c r="L38" s="38"/>
      <c r="M38" s="46" t="s">
        <v>251</v>
      </c>
      <c r="N38" s="47">
        <v>3</v>
      </c>
      <c r="O38" s="48"/>
      <c r="P38" s="42"/>
      <c r="Q38" s="42"/>
      <c r="R38" s="42"/>
      <c r="S38" s="42"/>
      <c r="T38" s="42"/>
      <c r="U38" s="42"/>
      <c r="V38" s="42"/>
    </row>
    <row r="39" spans="12:22" x14ac:dyDescent="0.35">
      <c r="L39" s="38" t="s">
        <v>252</v>
      </c>
      <c r="M39" s="39" t="s">
        <v>253</v>
      </c>
      <c r="N39" s="40">
        <v>3</v>
      </c>
      <c r="O39" s="41"/>
      <c r="P39" s="42"/>
      <c r="Q39" s="42"/>
      <c r="R39" s="42"/>
      <c r="S39" s="42">
        <f>(SUM(O39:O43)/SUM(N39:N43))</f>
        <v>0</v>
      </c>
      <c r="T39" s="42"/>
      <c r="U39" s="42"/>
      <c r="V39" s="42" t="str">
        <f>IF(AND(S39&lt;=100%,S39&gt;90%),"E",IF(AND(S39&lt;=90%,S39&gt;=75%),"E-",IF(S39&lt;75%,"E--",IF(AND(S39&gt;100%,S39&lt;115%),"E+",IF(S39&gt;115%,"E++",)))))</f>
        <v>E--</v>
      </c>
    </row>
    <row r="40" spans="12:22" ht="24" x14ac:dyDescent="0.35">
      <c r="L40" s="38"/>
      <c r="M40" s="43" t="s">
        <v>254</v>
      </c>
      <c r="N40" s="44">
        <v>3</v>
      </c>
      <c r="O40" s="45"/>
      <c r="P40" s="42"/>
      <c r="Q40" s="42"/>
      <c r="R40" s="42"/>
      <c r="S40" s="42"/>
      <c r="T40" s="42"/>
      <c r="U40" s="42"/>
      <c r="V40" s="42"/>
    </row>
    <row r="41" spans="12:22" x14ac:dyDescent="0.35">
      <c r="L41" s="38"/>
      <c r="M41" s="43" t="s">
        <v>255</v>
      </c>
      <c r="N41" s="44">
        <v>3</v>
      </c>
      <c r="O41" s="45"/>
      <c r="P41" s="42"/>
      <c r="Q41" s="42"/>
      <c r="R41" s="42"/>
      <c r="S41" s="42"/>
      <c r="T41" s="42"/>
      <c r="U41" s="42"/>
      <c r="V41" s="42"/>
    </row>
    <row r="42" spans="12:22" ht="24" x14ac:dyDescent="0.35">
      <c r="L42" s="38"/>
      <c r="M42" s="43" t="s">
        <v>256</v>
      </c>
      <c r="N42" s="44">
        <v>3</v>
      </c>
      <c r="O42" s="45"/>
      <c r="P42" s="42"/>
      <c r="Q42" s="42"/>
      <c r="R42" s="42"/>
      <c r="S42" s="42"/>
      <c r="T42" s="42"/>
      <c r="U42" s="42"/>
      <c r="V42" s="42"/>
    </row>
    <row r="43" spans="12:22" x14ac:dyDescent="0.35">
      <c r="L43" s="38"/>
      <c r="M43" s="52" t="s">
        <v>257</v>
      </c>
      <c r="N43" s="47">
        <v>3</v>
      </c>
      <c r="O43" s="48"/>
      <c r="P43" s="42"/>
      <c r="Q43" s="42"/>
      <c r="R43" s="42"/>
      <c r="S43" s="42"/>
      <c r="T43" s="42"/>
      <c r="U43" s="42"/>
      <c r="V43" s="42"/>
    </row>
    <row r="44" spans="12:22" ht="24" x14ac:dyDescent="0.35">
      <c r="L44" s="38" t="s">
        <v>258</v>
      </c>
      <c r="M44" s="39" t="s">
        <v>259</v>
      </c>
      <c r="N44" s="40">
        <v>3</v>
      </c>
      <c r="O44" s="41"/>
      <c r="P44" s="42"/>
      <c r="Q44" s="42"/>
      <c r="R44" s="42"/>
      <c r="S44" s="42">
        <f>(SUM(O44:O48)/SUM(N44:N48))</f>
        <v>0</v>
      </c>
      <c r="T44" s="42"/>
      <c r="U44" s="42"/>
      <c r="V44" s="42" t="str">
        <f>IF(AND(S44&lt;=100%,S44&gt;90%),"E",IF(AND(S44&lt;=90%,S44&gt;=75%),"E-",IF(S44&lt;75%,"E--",IF(AND(S44&gt;100%,S44&lt;115%),"E+",IF(S44&gt;115%,"E++",)))))</f>
        <v>E--</v>
      </c>
    </row>
    <row r="45" spans="12:22" x14ac:dyDescent="0.35">
      <c r="L45" s="38"/>
      <c r="M45" s="43" t="s">
        <v>260</v>
      </c>
      <c r="N45" s="44">
        <v>3</v>
      </c>
      <c r="O45" s="45"/>
      <c r="P45" s="42"/>
      <c r="Q45" s="42"/>
      <c r="R45" s="42"/>
      <c r="S45" s="42"/>
      <c r="T45" s="42"/>
      <c r="U45" s="42"/>
      <c r="V45" s="42"/>
    </row>
    <row r="46" spans="12:22" x14ac:dyDescent="0.35">
      <c r="L46" s="38"/>
      <c r="M46" s="43" t="s">
        <v>261</v>
      </c>
      <c r="N46" s="44">
        <v>3</v>
      </c>
      <c r="O46" s="45"/>
      <c r="P46" s="42"/>
      <c r="Q46" s="42"/>
      <c r="R46" s="42"/>
      <c r="S46" s="42"/>
      <c r="T46" s="42"/>
      <c r="U46" s="42"/>
      <c r="V46" s="42"/>
    </row>
    <row r="47" spans="12:22" ht="24" x14ac:dyDescent="0.35">
      <c r="L47" s="38"/>
      <c r="M47" s="43" t="s">
        <v>262</v>
      </c>
      <c r="N47" s="44">
        <v>3</v>
      </c>
      <c r="O47" s="45"/>
      <c r="P47" s="42"/>
      <c r="Q47" s="42"/>
      <c r="R47" s="42"/>
      <c r="S47" s="42"/>
      <c r="T47" s="42"/>
      <c r="U47" s="42"/>
      <c r="V47" s="42"/>
    </row>
    <row r="48" spans="12:22" x14ac:dyDescent="0.35">
      <c r="L48" s="38"/>
      <c r="M48" s="46" t="s">
        <v>263</v>
      </c>
      <c r="N48" s="47">
        <v>3</v>
      </c>
      <c r="O48" s="48"/>
      <c r="P48" s="42"/>
      <c r="Q48" s="42"/>
      <c r="R48" s="42"/>
      <c r="S48" s="42"/>
      <c r="T48" s="42"/>
      <c r="U48" s="42"/>
      <c r="V48" s="42"/>
    </row>
    <row r="49" spans="12:22" x14ac:dyDescent="0.35">
      <c r="L49" s="38" t="s">
        <v>264</v>
      </c>
      <c r="M49" s="39" t="s">
        <v>265</v>
      </c>
      <c r="N49" s="40">
        <v>3</v>
      </c>
      <c r="O49" s="41"/>
      <c r="P49" s="42"/>
      <c r="Q49" s="42"/>
      <c r="R49" s="42"/>
      <c r="S49" s="42">
        <f>(SUM(O49:O53)/SUM(N49:N53))</f>
        <v>0</v>
      </c>
      <c r="T49" s="42"/>
      <c r="U49" s="42"/>
      <c r="V49" s="53" t="str">
        <f>IF(AND(S49&lt;=100%,S49&gt;90%),"E",IF(AND(S49&lt;=90%,S49&gt;=75%),"E-",IF(S49&lt;75%,"E--",IF(AND(S49&gt;100%,S49&lt;115%),"E+",IF(S49&gt;115%,"E++",)))))</f>
        <v>E--</v>
      </c>
    </row>
    <row r="50" spans="12:22" x14ac:dyDescent="0.35">
      <c r="L50" s="38"/>
      <c r="M50" s="43" t="s">
        <v>266</v>
      </c>
      <c r="N50" s="44">
        <v>3</v>
      </c>
      <c r="O50" s="45"/>
      <c r="P50" s="42"/>
      <c r="Q50" s="42"/>
      <c r="R50" s="42"/>
      <c r="S50" s="42"/>
      <c r="T50" s="42"/>
      <c r="U50" s="42"/>
      <c r="V50" s="53"/>
    </row>
    <row r="51" spans="12:22" ht="24" x14ac:dyDescent="0.35">
      <c r="L51" s="38"/>
      <c r="M51" s="43" t="s">
        <v>267</v>
      </c>
      <c r="N51" s="44">
        <v>3</v>
      </c>
      <c r="O51" s="45"/>
      <c r="P51" s="42"/>
      <c r="Q51" s="42"/>
      <c r="R51" s="42"/>
      <c r="S51" s="42"/>
      <c r="T51" s="42"/>
      <c r="U51" s="42"/>
      <c r="V51" s="53"/>
    </row>
    <row r="52" spans="12:22" x14ac:dyDescent="0.35">
      <c r="L52" s="38"/>
      <c r="M52" s="43" t="s">
        <v>268</v>
      </c>
      <c r="N52" s="44">
        <v>3</v>
      </c>
      <c r="O52" s="45"/>
      <c r="P52" s="42"/>
      <c r="Q52" s="42"/>
      <c r="R52" s="42"/>
      <c r="S52" s="42"/>
      <c r="T52" s="42"/>
      <c r="U52" s="42"/>
      <c r="V52" s="53"/>
    </row>
    <row r="53" spans="12:22" x14ac:dyDescent="0.35">
      <c r="L53" s="38"/>
      <c r="M53" s="46" t="s">
        <v>269</v>
      </c>
      <c r="N53" s="47">
        <v>3</v>
      </c>
      <c r="O53" s="48"/>
      <c r="P53" s="42"/>
      <c r="Q53" s="42"/>
      <c r="R53" s="42"/>
      <c r="S53" s="42"/>
      <c r="T53" s="42"/>
      <c r="U53" s="42"/>
      <c r="V53" s="53"/>
    </row>
  </sheetData>
  <mergeCells count="90">
    <mergeCell ref="U44:U48"/>
    <mergeCell ref="V44:V48"/>
    <mergeCell ref="L49:L53"/>
    <mergeCell ref="P49:P53"/>
    <mergeCell ref="Q49:Q53"/>
    <mergeCell ref="R49:R53"/>
    <mergeCell ref="S49:S53"/>
    <mergeCell ref="T49:T53"/>
    <mergeCell ref="U49:U53"/>
    <mergeCell ref="V49:V53"/>
    <mergeCell ref="L44:L48"/>
    <mergeCell ref="P44:P48"/>
    <mergeCell ref="Q44:Q48"/>
    <mergeCell ref="R44:R48"/>
    <mergeCell ref="S44:S48"/>
    <mergeCell ref="T44:T48"/>
    <mergeCell ref="U35:U38"/>
    <mergeCell ref="V35:V38"/>
    <mergeCell ref="L39:L43"/>
    <mergeCell ref="P39:P43"/>
    <mergeCell ref="Q39:Q43"/>
    <mergeCell ref="R39:R43"/>
    <mergeCell ref="S39:S43"/>
    <mergeCell ref="T39:T43"/>
    <mergeCell ref="U39:U43"/>
    <mergeCell ref="V39:V43"/>
    <mergeCell ref="L35:L38"/>
    <mergeCell ref="P35:P38"/>
    <mergeCell ref="Q35:Q38"/>
    <mergeCell ref="R35:R38"/>
    <mergeCell ref="S35:S38"/>
    <mergeCell ref="T35:T38"/>
    <mergeCell ref="U28:U31"/>
    <mergeCell ref="V28:V31"/>
    <mergeCell ref="L32:L34"/>
    <mergeCell ref="P32:P34"/>
    <mergeCell ref="Q32:Q34"/>
    <mergeCell ref="R32:R34"/>
    <mergeCell ref="S32:S34"/>
    <mergeCell ref="T32:T34"/>
    <mergeCell ref="U32:U34"/>
    <mergeCell ref="V32:V34"/>
    <mergeCell ref="L28:L31"/>
    <mergeCell ref="P28:P31"/>
    <mergeCell ref="Q28:Q31"/>
    <mergeCell ref="R28:R31"/>
    <mergeCell ref="S28:S31"/>
    <mergeCell ref="T28:T31"/>
    <mergeCell ref="U21:U23"/>
    <mergeCell ref="V21:V23"/>
    <mergeCell ref="L24:L27"/>
    <mergeCell ref="P24:P27"/>
    <mergeCell ref="Q24:Q27"/>
    <mergeCell ref="R24:R27"/>
    <mergeCell ref="S24:S27"/>
    <mergeCell ref="T24:T27"/>
    <mergeCell ref="U24:U27"/>
    <mergeCell ref="V24:V27"/>
    <mergeCell ref="L21:L23"/>
    <mergeCell ref="P21:P23"/>
    <mergeCell ref="Q21:Q23"/>
    <mergeCell ref="R21:R23"/>
    <mergeCell ref="S21:S23"/>
    <mergeCell ref="T21:T23"/>
    <mergeCell ref="U11:U15"/>
    <mergeCell ref="V11:V15"/>
    <mergeCell ref="L16:L20"/>
    <mergeCell ref="P16:P20"/>
    <mergeCell ref="Q16:Q20"/>
    <mergeCell ref="R16:R20"/>
    <mergeCell ref="S16:S20"/>
    <mergeCell ref="T16:T20"/>
    <mergeCell ref="U16:U20"/>
    <mergeCell ref="V16:V20"/>
    <mergeCell ref="S5:S10"/>
    <mergeCell ref="T5:T10"/>
    <mergeCell ref="U5:U10"/>
    <mergeCell ref="V5:V10"/>
    <mergeCell ref="L11:L15"/>
    <mergeCell ref="P11:P15"/>
    <mergeCell ref="Q11:Q15"/>
    <mergeCell ref="R11:R15"/>
    <mergeCell ref="S11:S15"/>
    <mergeCell ref="T11:T15"/>
    <mergeCell ref="L3:L4"/>
    <mergeCell ref="M3:M4"/>
    <mergeCell ref="L5:L10"/>
    <mergeCell ref="P5:P10"/>
    <mergeCell ref="Q5:Q10"/>
    <mergeCell ref="R5:R10"/>
  </mergeCells>
  <dataValidations count="1">
    <dataValidation type="list" allowBlank="1" showInputMessage="1" showErrorMessage="1" sqref="N5:N53" xr:uid="{BD16A325-1E79-423E-8FAE-E59756034A3B}">
      <formula1>$N$3:$R$3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Competency_Matrix</vt:lpstr>
      <vt:lpstr>Create Assessment for Core Comp</vt:lpstr>
      <vt:lpstr>Job Description</vt:lpstr>
      <vt:lpstr>Behaivoral Competencies</vt:lpstr>
      <vt:lpstr>Create Assesment for 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Nizami Tahirov</dc:creator>
  <cp:lastModifiedBy>Nizami Tahirov</cp:lastModifiedBy>
  <dcterms:created xsi:type="dcterms:W3CDTF">2025-06-03T05:19:25Z</dcterms:created>
  <dcterms:modified xsi:type="dcterms:W3CDTF">2025-06-03T07:04:24Z</dcterms:modified>
</cp:coreProperties>
</file>