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blem7-" sheetId="3" r:id="rId1"/>
    <sheet name="Regression 4-6" sheetId="2" r:id="rId2"/>
    <sheet name="Problem1-3" sheetId="1" r:id="rId3"/>
  </sheets>
  <definedNames>
    <definedName name="solver_adj" localSheetId="0" hidden="1">'Problem7-'!$D$2:$G$2</definedName>
    <definedName name="solver_adj" localSheetId="1" hidden="1">'Regression 4-6'!$C$2:$D$2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2" hidden="1">'Problem1-3'!$I$21</definedName>
    <definedName name="solver_opt" localSheetId="0" hidden="1">'Problem7-'!$I$1</definedName>
    <definedName name="solver_opt" localSheetId="1" hidden="1">'Regression 4-6'!$F$1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2" hidden="1">1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5" i="3"/>
  <c r="I5" i="3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5" i="3"/>
  <c r="E6" i="2"/>
  <c r="F6" i="2" s="1"/>
  <c r="E7" i="2"/>
  <c r="F7" i="2" s="1"/>
  <c r="E8" i="2"/>
  <c r="F8" i="2" s="1"/>
  <c r="E9" i="2"/>
  <c r="F9" i="2" s="1"/>
  <c r="E5" i="2"/>
  <c r="F5" i="2" s="1"/>
  <c r="D6" i="2"/>
  <c r="D7" i="2"/>
  <c r="D8" i="2"/>
  <c r="D9" i="2"/>
  <c r="D5" i="2"/>
  <c r="C11" i="1"/>
  <c r="C9" i="1"/>
  <c r="B9" i="1"/>
  <c r="G7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C8" i="1"/>
  <c r="B8" i="1"/>
  <c r="I1" i="3" l="1"/>
  <c r="F1" i="2"/>
</calcChain>
</file>

<file path=xl/sharedStrings.xml><?xml version="1.0" encoding="utf-8"?>
<sst xmlns="http://schemas.openxmlformats.org/spreadsheetml/2006/main" count="35" uniqueCount="19">
  <si>
    <t>X</t>
  </si>
  <si>
    <t>Y</t>
  </si>
  <si>
    <t>Mean</t>
  </si>
  <si>
    <t>Standard deviation</t>
  </si>
  <si>
    <t>Deviation in X</t>
  </si>
  <si>
    <t>Deviation in Y</t>
  </si>
  <si>
    <t>Product</t>
  </si>
  <si>
    <t>Total</t>
  </si>
  <si>
    <t>Correlation</t>
  </si>
  <si>
    <t>Coefficients</t>
  </si>
  <si>
    <t>Intercept</t>
  </si>
  <si>
    <t>Linear Combinations</t>
  </si>
  <si>
    <t>Squared Error</t>
  </si>
  <si>
    <t>Sum Squared Error</t>
  </si>
  <si>
    <t>AvgSessionDuration</t>
  </si>
  <si>
    <t>PagesPerSession</t>
  </si>
  <si>
    <t>NewVisits</t>
  </si>
  <si>
    <t>Revenue</t>
  </si>
  <si>
    <t>periodID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</si>
</sst>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vs. 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819116360454943E-2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'Problem1-3'!$B$2:$B$6</c:f>
              <c:numCache>
                <c:formatCode>General</c:formatCode>
                <c:ptCount val="5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</c:numCache>
            </c:numRef>
          </c:xVal>
          <c:yVal>
            <c:numRef>
              <c:f>'Problem1-3'!$C$2:$C$6</c:f>
              <c:numCache>
                <c:formatCode>General</c:formatCode>
                <c:ptCount val="5"/>
                <c:pt idx="0">
                  <c:v>5</c:v>
                </c:pt>
                <c:pt idx="1">
                  <c:v>260</c:v>
                </c:pt>
                <c:pt idx="2">
                  <c:v>480</c:v>
                </c:pt>
                <c:pt idx="3">
                  <c:v>745</c:v>
                </c:pt>
                <c:pt idx="4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3-47C1-8EB0-090E8C39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96000"/>
        <c:axId val="373196328"/>
      </c:scatterChart>
      <c:valAx>
        <c:axId val="3731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328"/>
        <c:crosses val="autoZero"/>
        <c:crossBetween val="midCat"/>
      </c:valAx>
      <c:valAx>
        <c:axId val="37319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11</xdr:row>
      <xdr:rowOff>91440</xdr:rowOff>
    </xdr:from>
    <xdr:to>
      <xdr:col>6</xdr:col>
      <xdr:colOff>220980</xdr:colOff>
      <xdr:row>26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85" zoomScaleNormal="85" workbookViewId="0">
      <selection activeCell="E11" sqref="E11"/>
    </sheetView>
  </sheetViews>
  <sheetFormatPr defaultRowHeight="14.4" x14ac:dyDescent="0.3"/>
  <cols>
    <col min="1" max="1" width="12" customWidth="1"/>
    <col min="6" max="6" width="16.21875" customWidth="1"/>
    <col min="8" max="8" width="16.44140625" customWidth="1"/>
  </cols>
  <sheetData>
    <row r="1" spans="1:9" x14ac:dyDescent="0.3">
      <c r="B1" t="s">
        <v>18</v>
      </c>
      <c r="C1" s="1" t="s">
        <v>17</v>
      </c>
      <c r="D1" t="s">
        <v>16</v>
      </c>
      <c r="E1" t="s">
        <v>15</v>
      </c>
      <c r="F1" t="s">
        <v>14</v>
      </c>
      <c r="G1" t="s">
        <v>10</v>
      </c>
      <c r="H1" t="s">
        <v>13</v>
      </c>
      <c r="I1">
        <f>SUM(I5:I29)</f>
        <v>1591.0909576984404</v>
      </c>
    </row>
    <row r="2" spans="1:9" x14ac:dyDescent="0.3">
      <c r="A2" t="s">
        <v>9</v>
      </c>
      <c r="D2">
        <v>0.98000874844002028</v>
      </c>
      <c r="E2">
        <v>0.18584698776817501</v>
      </c>
      <c r="F2">
        <v>0.40078701885701024</v>
      </c>
      <c r="G2">
        <v>25.962573062641386</v>
      </c>
    </row>
    <row r="4" spans="1:9" x14ac:dyDescent="0.3">
      <c r="B4" t="s">
        <v>18</v>
      </c>
      <c r="C4" s="1" t="s">
        <v>17</v>
      </c>
      <c r="D4" t="s">
        <v>16</v>
      </c>
      <c r="E4" t="s">
        <v>15</v>
      </c>
      <c r="F4" t="s">
        <v>14</v>
      </c>
      <c r="G4" t="s">
        <v>10</v>
      </c>
      <c r="H4" t="s">
        <v>11</v>
      </c>
      <c r="I4" t="s">
        <v>12</v>
      </c>
    </row>
    <row r="5" spans="1:9" x14ac:dyDescent="0.3">
      <c r="B5">
        <v>1</v>
      </c>
      <c r="C5">
        <v>130.58000000000001</v>
      </c>
      <c r="D5">
        <v>20</v>
      </c>
      <c r="E5">
        <v>2</v>
      </c>
      <c r="F5">
        <v>235.57</v>
      </c>
      <c r="G5">
        <f>1</f>
        <v>1</v>
      </c>
      <c r="H5">
        <f>SUMPRODUCT(D$2:G$2, D5:G5)</f>
        <v>140.34784003912404</v>
      </c>
      <c r="I5">
        <f>(C5-H5)^2</f>
        <v>95.410699029914426</v>
      </c>
    </row>
    <row r="6" spans="1:9" x14ac:dyDescent="0.3">
      <c r="B6">
        <v>2</v>
      </c>
      <c r="C6">
        <v>188.79</v>
      </c>
      <c r="D6">
        <v>18</v>
      </c>
      <c r="E6">
        <v>4</v>
      </c>
      <c r="F6">
        <v>355.98</v>
      </c>
      <c r="G6">
        <f>1</f>
        <v>1</v>
      </c>
      <c r="H6">
        <f t="shared" ref="H6:H29" si="0">SUMPRODUCT(D$2:G$2, D6:G6)</f>
        <v>187.01828145835296</v>
      </c>
      <c r="I6">
        <f t="shared" ref="I6:I29" si="1">(C6-H6)^2</f>
        <v>3.1389865908158892</v>
      </c>
    </row>
    <row r="7" spans="1:9" x14ac:dyDescent="0.3">
      <c r="B7">
        <v>3</v>
      </c>
      <c r="C7">
        <v>181.99</v>
      </c>
      <c r="D7">
        <v>20</v>
      </c>
      <c r="E7">
        <v>2</v>
      </c>
      <c r="F7">
        <v>315.85000000000002</v>
      </c>
      <c r="G7">
        <f>1</f>
        <v>1</v>
      </c>
      <c r="H7">
        <f t="shared" si="0"/>
        <v>172.52302191296482</v>
      </c>
      <c r="I7">
        <f t="shared" si="1"/>
        <v>89.623674100404415</v>
      </c>
    </row>
    <row r="8" spans="1:9" x14ac:dyDescent="0.3">
      <c r="B8">
        <v>4</v>
      </c>
      <c r="C8">
        <v>97.95</v>
      </c>
      <c r="D8">
        <v>20</v>
      </c>
      <c r="E8">
        <v>3</v>
      </c>
      <c r="F8">
        <v>155.91999999999999</v>
      </c>
      <c r="G8">
        <f>1</f>
        <v>1</v>
      </c>
      <c r="H8">
        <f t="shared" si="0"/>
        <v>108.61100097493134</v>
      </c>
      <c r="I8">
        <f t="shared" si="1"/>
        <v>113.656941787487</v>
      </c>
    </row>
    <row r="9" spans="1:9" x14ac:dyDescent="0.3">
      <c r="B9">
        <v>5</v>
      </c>
      <c r="C9">
        <v>157.56</v>
      </c>
      <c r="D9">
        <v>17</v>
      </c>
      <c r="E9">
        <v>2</v>
      </c>
      <c r="F9">
        <v>319.3</v>
      </c>
      <c r="G9">
        <f>1</f>
        <v>1</v>
      </c>
      <c r="H9">
        <f t="shared" si="0"/>
        <v>170.96571088270144</v>
      </c>
      <c r="I9">
        <f t="shared" si="1"/>
        <v>179.71308427057986</v>
      </c>
    </row>
    <row r="10" spans="1:9" x14ac:dyDescent="0.3">
      <c r="B10">
        <v>6</v>
      </c>
      <c r="C10">
        <v>136.46</v>
      </c>
      <c r="D10">
        <v>15</v>
      </c>
      <c r="E10">
        <v>4</v>
      </c>
      <c r="F10">
        <v>219.04</v>
      </c>
      <c r="G10">
        <f>1</f>
        <v>1</v>
      </c>
      <c r="H10">
        <f t="shared" si="0"/>
        <v>129.19448085075391</v>
      </c>
      <c r="I10">
        <f t="shared" si="1"/>
        <v>52.787768508061816</v>
      </c>
    </row>
    <row r="11" spans="1:9" x14ac:dyDescent="0.3">
      <c r="B11">
        <v>7</v>
      </c>
      <c r="C11">
        <v>163.93</v>
      </c>
      <c r="D11">
        <v>21</v>
      </c>
      <c r="E11">
        <v>1</v>
      </c>
      <c r="F11">
        <v>310.18</v>
      </c>
      <c r="G11">
        <f>1</f>
        <v>1</v>
      </c>
      <c r="H11">
        <f t="shared" si="0"/>
        <v>171.04472127671741</v>
      </c>
      <c r="I11">
        <f t="shared" si="1"/>
        <v>50.619258845375327</v>
      </c>
    </row>
    <row r="12" spans="1:9" x14ac:dyDescent="0.3">
      <c r="B12">
        <v>8</v>
      </c>
      <c r="C12">
        <v>142.33000000000001</v>
      </c>
      <c r="D12">
        <v>15</v>
      </c>
      <c r="E12">
        <v>2</v>
      </c>
      <c r="F12">
        <v>250.08</v>
      </c>
      <c r="G12">
        <f>1</f>
        <v>1</v>
      </c>
      <c r="H12">
        <f t="shared" si="0"/>
        <v>141.26321594053917</v>
      </c>
      <c r="I12">
        <f t="shared" si="1"/>
        <v>1.1380282295197566</v>
      </c>
    </row>
    <row r="13" spans="1:9" x14ac:dyDescent="0.3">
      <c r="B13">
        <v>9</v>
      </c>
      <c r="C13">
        <v>128.87</v>
      </c>
      <c r="D13">
        <v>22</v>
      </c>
      <c r="E13">
        <v>2</v>
      </c>
      <c r="F13">
        <v>227.83</v>
      </c>
      <c r="G13">
        <f>1</f>
        <v>1</v>
      </c>
      <c r="H13">
        <f t="shared" si="0"/>
        <v>139.20576601005084</v>
      </c>
      <c r="I13">
        <f t="shared" si="1"/>
        <v>106.82805901452211</v>
      </c>
    </row>
    <row r="14" spans="1:9" x14ac:dyDescent="0.3">
      <c r="B14">
        <v>10</v>
      </c>
      <c r="C14">
        <v>208.18</v>
      </c>
      <c r="D14">
        <v>18</v>
      </c>
      <c r="E14">
        <v>3</v>
      </c>
      <c r="F14">
        <v>416.37</v>
      </c>
      <c r="G14">
        <f>1</f>
        <v>1</v>
      </c>
      <c r="H14">
        <f t="shared" si="0"/>
        <v>211.03596253935962</v>
      </c>
      <c r="I14">
        <f t="shared" si="1"/>
        <v>8.1565220262253888</v>
      </c>
    </row>
    <row r="15" spans="1:9" x14ac:dyDescent="0.3">
      <c r="B15">
        <v>11</v>
      </c>
      <c r="C15">
        <v>160.63999999999999</v>
      </c>
      <c r="D15">
        <v>22</v>
      </c>
      <c r="E15">
        <v>5</v>
      </c>
      <c r="F15">
        <v>255.85</v>
      </c>
      <c r="G15">
        <f>1</f>
        <v>1</v>
      </c>
      <c r="H15">
        <f t="shared" si="0"/>
        <v>150.99335924172877</v>
      </c>
      <c r="I15">
        <f t="shared" si="1"/>
        <v>93.057677919139493</v>
      </c>
    </row>
    <row r="16" spans="1:9" x14ac:dyDescent="0.3">
      <c r="B16">
        <v>12</v>
      </c>
      <c r="C16">
        <v>198.69</v>
      </c>
      <c r="D16">
        <v>17</v>
      </c>
      <c r="E16">
        <v>4</v>
      </c>
      <c r="F16">
        <v>377.24</v>
      </c>
      <c r="G16">
        <f>1</f>
        <v>1</v>
      </c>
      <c r="H16">
        <f t="shared" si="0"/>
        <v>194.55900473081297</v>
      </c>
      <c r="I16">
        <f t="shared" si="1"/>
        <v>17.06512191404558</v>
      </c>
    </row>
    <row r="17" spans="2:9" x14ac:dyDescent="0.3">
      <c r="B17">
        <v>13</v>
      </c>
      <c r="C17">
        <v>160.51</v>
      </c>
      <c r="D17">
        <v>15</v>
      </c>
      <c r="E17">
        <v>3</v>
      </c>
      <c r="F17">
        <v>317.16000000000003</v>
      </c>
      <c r="G17">
        <f>1</f>
        <v>1</v>
      </c>
      <c r="H17">
        <f t="shared" si="0"/>
        <v>168.33385615323559</v>
      </c>
      <c r="I17">
        <f t="shared" si="1"/>
        <v>61.212725106522498</v>
      </c>
    </row>
    <row r="18" spans="2:9" x14ac:dyDescent="0.3">
      <c r="B18">
        <v>14</v>
      </c>
      <c r="C18">
        <v>177.88</v>
      </c>
      <c r="D18">
        <v>18</v>
      </c>
      <c r="E18">
        <v>1</v>
      </c>
      <c r="F18">
        <v>337.99</v>
      </c>
      <c r="G18">
        <f>1</f>
        <v>1</v>
      </c>
      <c r="H18">
        <f t="shared" si="0"/>
        <v>179.25058202581081</v>
      </c>
      <c r="I18">
        <f t="shared" si="1"/>
        <v>1.8784950894756884</v>
      </c>
    </row>
    <row r="19" spans="2:9" x14ac:dyDescent="0.3">
      <c r="B19">
        <v>15</v>
      </c>
      <c r="C19">
        <v>142.68</v>
      </c>
      <c r="D19">
        <v>22</v>
      </c>
      <c r="E19">
        <v>3</v>
      </c>
      <c r="F19">
        <v>220.43</v>
      </c>
      <c r="G19">
        <f>1</f>
        <v>1</v>
      </c>
      <c r="H19">
        <f t="shared" si="0"/>
        <v>136.42578905827713</v>
      </c>
      <c r="I19">
        <f t="shared" si="1"/>
        <v>39.115154503566124</v>
      </c>
    </row>
    <row r="20" spans="2:9" x14ac:dyDescent="0.3">
      <c r="B20">
        <v>16</v>
      </c>
      <c r="C20">
        <v>157.87</v>
      </c>
      <c r="D20">
        <v>22</v>
      </c>
      <c r="E20">
        <v>4</v>
      </c>
      <c r="F20">
        <v>253.6</v>
      </c>
      <c r="G20">
        <f>1</f>
        <v>1</v>
      </c>
      <c r="H20">
        <f t="shared" si="0"/>
        <v>149.90574146153233</v>
      </c>
      <c r="I20">
        <f t="shared" si="1"/>
        <v>63.429414067555264</v>
      </c>
    </row>
    <row r="21" spans="2:9" x14ac:dyDescent="0.3">
      <c r="B21">
        <v>17</v>
      </c>
      <c r="C21">
        <v>195.9</v>
      </c>
      <c r="D21">
        <v>20</v>
      </c>
      <c r="E21">
        <v>3</v>
      </c>
      <c r="F21">
        <v>354.93</v>
      </c>
      <c r="G21">
        <f>1</f>
        <v>1</v>
      </c>
      <c r="H21">
        <f t="shared" si="0"/>
        <v>188.37162559766497</v>
      </c>
      <c r="I21">
        <f t="shared" si="1"/>
        <v>56.676421141733357</v>
      </c>
    </row>
    <row r="22" spans="2:9" x14ac:dyDescent="0.3">
      <c r="B22">
        <v>18</v>
      </c>
      <c r="C22">
        <v>137.91</v>
      </c>
      <c r="D22">
        <v>21</v>
      </c>
      <c r="E22">
        <v>1</v>
      </c>
      <c r="F22">
        <v>196.03</v>
      </c>
      <c r="G22">
        <f>1</f>
        <v>1</v>
      </c>
      <c r="H22">
        <f t="shared" si="0"/>
        <v>125.2948830741897</v>
      </c>
      <c r="I22">
        <f t="shared" si="1"/>
        <v>159.14117505186547</v>
      </c>
    </row>
    <row r="23" spans="2:9" x14ac:dyDescent="0.3">
      <c r="B23">
        <v>19</v>
      </c>
      <c r="C23">
        <v>180.08</v>
      </c>
      <c r="D23">
        <v>15</v>
      </c>
      <c r="E23">
        <v>1</v>
      </c>
      <c r="F23">
        <v>316.85000000000002</v>
      </c>
      <c r="G23">
        <f>1</f>
        <v>1</v>
      </c>
      <c r="H23">
        <f t="shared" si="0"/>
        <v>167.83791820185357</v>
      </c>
      <c r="I23">
        <f t="shared" si="1"/>
        <v>149.86856675250846</v>
      </c>
    </row>
    <row r="24" spans="2:9" x14ac:dyDescent="0.3">
      <c r="B24">
        <v>20</v>
      </c>
      <c r="C24">
        <v>167.04</v>
      </c>
      <c r="D24">
        <v>17</v>
      </c>
      <c r="E24">
        <v>4</v>
      </c>
      <c r="F24">
        <v>332.64</v>
      </c>
      <c r="G24">
        <f>1</f>
        <v>1</v>
      </c>
      <c r="H24">
        <f t="shared" si="0"/>
        <v>176.6839036897903</v>
      </c>
      <c r="I24">
        <f t="shared" si="1"/>
        <v>93.004878377951087</v>
      </c>
    </row>
    <row r="25" spans="2:9" x14ac:dyDescent="0.3">
      <c r="B25">
        <v>21</v>
      </c>
      <c r="C25">
        <v>132.21</v>
      </c>
      <c r="D25">
        <v>22</v>
      </c>
      <c r="E25">
        <v>4</v>
      </c>
      <c r="F25">
        <v>204.8</v>
      </c>
      <c r="G25">
        <f>1</f>
        <v>1</v>
      </c>
      <c r="H25">
        <f t="shared" si="0"/>
        <v>130.34733494131024</v>
      </c>
      <c r="I25">
        <f t="shared" si="1"/>
        <v>3.4695211208637682</v>
      </c>
    </row>
    <row r="26" spans="2:9" x14ac:dyDescent="0.3">
      <c r="B26">
        <v>22</v>
      </c>
      <c r="C26">
        <v>191.14</v>
      </c>
      <c r="D26">
        <v>17</v>
      </c>
      <c r="E26">
        <v>3</v>
      </c>
      <c r="F26">
        <v>362.53</v>
      </c>
      <c r="G26">
        <f>1</f>
        <v>1</v>
      </c>
      <c r="H26">
        <f t="shared" si="0"/>
        <v>188.47758069565816</v>
      </c>
      <c r="I26">
        <f t="shared" si="1"/>
        <v>7.088476552132005</v>
      </c>
    </row>
    <row r="27" spans="2:9" x14ac:dyDescent="0.3">
      <c r="B27">
        <v>23</v>
      </c>
      <c r="C27">
        <v>186.81</v>
      </c>
      <c r="D27">
        <v>16</v>
      </c>
      <c r="E27">
        <v>6</v>
      </c>
      <c r="F27">
        <v>359.11</v>
      </c>
      <c r="G27">
        <f>1</f>
        <v>1</v>
      </c>
      <c r="H27">
        <f t="shared" si="0"/>
        <v>186.68442130603171</v>
      </c>
      <c r="I27">
        <f t="shared" si="1"/>
        <v>1.5770008378782306E-2</v>
      </c>
    </row>
    <row r="28" spans="2:9" x14ac:dyDescent="0.3">
      <c r="B28">
        <v>24</v>
      </c>
      <c r="C28">
        <v>145.63999999999999</v>
      </c>
      <c r="D28">
        <v>22</v>
      </c>
      <c r="E28">
        <v>5</v>
      </c>
      <c r="F28">
        <v>272.52</v>
      </c>
      <c r="G28">
        <f>1</f>
        <v>1</v>
      </c>
      <c r="H28">
        <f t="shared" si="0"/>
        <v>157.67447884607512</v>
      </c>
      <c r="I28">
        <f t="shared" si="1"/>
        <v>144.82868109662982</v>
      </c>
    </row>
    <row r="29" spans="2:9" x14ac:dyDescent="0.3">
      <c r="B29">
        <v>25</v>
      </c>
      <c r="C29">
        <v>148.29</v>
      </c>
      <c r="D29">
        <v>16</v>
      </c>
      <c r="E29">
        <v>5</v>
      </c>
      <c r="F29">
        <v>262.76</v>
      </c>
      <c r="G29">
        <f>1</f>
        <v>1</v>
      </c>
      <c r="H29">
        <f t="shared" si="0"/>
        <v>147.8827450513906</v>
      </c>
      <c r="I29">
        <f t="shared" si="1"/>
        <v>0.16585659316683846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D4" sqref="D4:F9"/>
    </sheetView>
  </sheetViews>
  <sheetFormatPr defaultRowHeight="14.4" x14ac:dyDescent="0.3"/>
  <cols>
    <col min="1" max="1" width="10.44140625" customWidth="1"/>
    <col min="5" max="5" width="17.5546875" customWidth="1"/>
    <col min="6" max="6" width="12.88671875" customWidth="1"/>
  </cols>
  <sheetData>
    <row r="1" spans="1:6" x14ac:dyDescent="0.3">
      <c r="B1" t="s">
        <v>1</v>
      </c>
      <c r="C1" t="s">
        <v>0</v>
      </c>
      <c r="D1" t="s">
        <v>10</v>
      </c>
      <c r="E1" t="s">
        <v>13</v>
      </c>
      <c r="F1">
        <f>SUM(F5:F9)</f>
        <v>5867.5000117443924</v>
      </c>
    </row>
    <row r="2" spans="1:6" x14ac:dyDescent="0.3">
      <c r="A2" t="s">
        <v>9</v>
      </c>
      <c r="C2">
        <v>53.499858151198083</v>
      </c>
      <c r="D2">
        <v>-1354.4961940983255</v>
      </c>
    </row>
    <row r="4" spans="1:6" x14ac:dyDescent="0.3">
      <c r="B4" t="s">
        <v>1</v>
      </c>
      <c r="C4" t="s">
        <v>0</v>
      </c>
      <c r="D4" t="s">
        <v>10</v>
      </c>
      <c r="E4" t="s">
        <v>11</v>
      </c>
      <c r="F4" t="s">
        <v>12</v>
      </c>
    </row>
    <row r="5" spans="1:6" x14ac:dyDescent="0.3">
      <c r="B5">
        <v>5</v>
      </c>
      <c r="C5">
        <v>25</v>
      </c>
      <c r="D5">
        <f>1</f>
        <v>1</v>
      </c>
      <c r="E5">
        <f>SUMPRODUCT(C$2:D$2, C5:D5)</f>
        <v>-16.99974031837337</v>
      </c>
      <c r="F5">
        <f>(B5-E5)^2</f>
        <v>483.9885740758628</v>
      </c>
    </row>
    <row r="6" spans="1:6" x14ac:dyDescent="0.3">
      <c r="B6">
        <v>260</v>
      </c>
      <c r="C6">
        <v>30</v>
      </c>
      <c r="D6">
        <f>1</f>
        <v>1</v>
      </c>
      <c r="E6">
        <f t="shared" ref="E6:E9" si="0">SUMPRODUCT(C$2:D$2, C6:D6)</f>
        <v>250.49955043761702</v>
      </c>
      <c r="F6">
        <f t="shared" ref="F6:F9" si="1">(B6-E6)^2</f>
        <v>90.258541887383004</v>
      </c>
    </row>
    <row r="7" spans="1:6" x14ac:dyDescent="0.3">
      <c r="B7">
        <v>480</v>
      </c>
      <c r="C7">
        <v>35</v>
      </c>
      <c r="D7">
        <f>1</f>
        <v>1</v>
      </c>
      <c r="E7">
        <f t="shared" si="0"/>
        <v>517.9988411936074</v>
      </c>
      <c r="F7">
        <f t="shared" si="1"/>
        <v>1443.9119320569951</v>
      </c>
    </row>
    <row r="8" spans="1:6" x14ac:dyDescent="0.3">
      <c r="B8">
        <v>745</v>
      </c>
      <c r="C8">
        <v>40</v>
      </c>
      <c r="D8">
        <f>1</f>
        <v>1</v>
      </c>
      <c r="E8">
        <f t="shared" si="0"/>
        <v>785.49813194959756</v>
      </c>
      <c r="F8">
        <f t="shared" si="1"/>
        <v>1640.0986914070149</v>
      </c>
    </row>
    <row r="9" spans="1:6" x14ac:dyDescent="0.3">
      <c r="B9">
        <v>1100</v>
      </c>
      <c r="C9">
        <v>45</v>
      </c>
      <c r="D9">
        <f>1</f>
        <v>1</v>
      </c>
      <c r="E9">
        <f t="shared" si="0"/>
        <v>1052.9974227055884</v>
      </c>
      <c r="F9">
        <f t="shared" si="1"/>
        <v>2209.2422723171362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B1" sqref="B1:B6"/>
    </sheetView>
  </sheetViews>
  <sheetFormatPr defaultRowHeight="14.4" x14ac:dyDescent="0.3"/>
  <cols>
    <col min="1" max="1" width="17.21875" customWidth="1"/>
    <col min="2" max="2" width="10.44140625" customWidth="1"/>
    <col min="4" max="4" width="5.109375" customWidth="1"/>
    <col min="5" max="5" width="13.5546875" customWidth="1"/>
    <col min="6" max="6" width="12.33203125" customWidth="1"/>
  </cols>
  <sheetData>
    <row r="1" spans="1:8" x14ac:dyDescent="0.3">
      <c r="B1" t="s">
        <v>0</v>
      </c>
      <c r="C1" t="s">
        <v>1</v>
      </c>
      <c r="E1" t="s">
        <v>4</v>
      </c>
      <c r="F1" t="s">
        <v>5</v>
      </c>
      <c r="G1" t="s">
        <v>6</v>
      </c>
    </row>
    <row r="2" spans="1:8" x14ac:dyDescent="0.3">
      <c r="B2">
        <v>25</v>
      </c>
      <c r="C2">
        <v>5</v>
      </c>
      <c r="E2">
        <f>B2-B$8</f>
        <v>-10</v>
      </c>
      <c r="F2">
        <f>C2-C$8</f>
        <v>-513</v>
      </c>
      <c r="G2">
        <f>E2*F2</f>
        <v>5130</v>
      </c>
    </row>
    <row r="3" spans="1:8" x14ac:dyDescent="0.3">
      <c r="B3">
        <v>30</v>
      </c>
      <c r="C3">
        <v>260</v>
      </c>
      <c r="E3">
        <f t="shared" ref="E3:E6" si="0">B3-B$8</f>
        <v>-5</v>
      </c>
      <c r="F3">
        <f t="shared" ref="F3:F6" si="1">C3-C$8</f>
        <v>-258</v>
      </c>
      <c r="G3">
        <f t="shared" ref="G3:G6" si="2">E3*F3</f>
        <v>1290</v>
      </c>
    </row>
    <row r="4" spans="1:8" x14ac:dyDescent="0.3">
      <c r="B4">
        <v>35</v>
      </c>
      <c r="C4">
        <v>480</v>
      </c>
      <c r="E4">
        <f t="shared" si="0"/>
        <v>0</v>
      </c>
      <c r="F4">
        <f t="shared" si="1"/>
        <v>-38</v>
      </c>
      <c r="G4">
        <f t="shared" si="2"/>
        <v>0</v>
      </c>
    </row>
    <row r="5" spans="1:8" x14ac:dyDescent="0.3">
      <c r="B5">
        <v>40</v>
      </c>
      <c r="C5">
        <v>745</v>
      </c>
      <c r="E5">
        <f t="shared" si="0"/>
        <v>5</v>
      </c>
      <c r="F5">
        <f t="shared" si="1"/>
        <v>227</v>
      </c>
      <c r="G5">
        <f t="shared" si="2"/>
        <v>1135</v>
      </c>
    </row>
    <row r="6" spans="1:8" x14ac:dyDescent="0.3">
      <c r="B6">
        <v>45</v>
      </c>
      <c r="C6">
        <v>1100</v>
      </c>
      <c r="E6">
        <f t="shared" si="0"/>
        <v>10</v>
      </c>
      <c r="F6">
        <f t="shared" si="1"/>
        <v>582</v>
      </c>
      <c r="G6">
        <f t="shared" si="2"/>
        <v>5820</v>
      </c>
    </row>
    <row r="7" spans="1:8" x14ac:dyDescent="0.3">
      <c r="G7">
        <f>SUM(G2:G6)</f>
        <v>13375</v>
      </c>
      <c r="H7" t="s">
        <v>7</v>
      </c>
    </row>
    <row r="8" spans="1:8" x14ac:dyDescent="0.3">
      <c r="A8" t="s">
        <v>2</v>
      </c>
      <c r="B8">
        <f>AVERAGE(B2:B6)</f>
        <v>35</v>
      </c>
      <c r="C8">
        <f>AVERAGE(C2:C6)</f>
        <v>518</v>
      </c>
    </row>
    <row r="9" spans="1:8" x14ac:dyDescent="0.3">
      <c r="A9" t="s">
        <v>3</v>
      </c>
      <c r="B9">
        <f>STDEV(B2:B6)</f>
        <v>7.9056941504209481</v>
      </c>
      <c r="C9">
        <f>STDEV(C2:C6)</f>
        <v>424.68517751388498</v>
      </c>
    </row>
    <row r="11" spans="1:8" x14ac:dyDescent="0.3">
      <c r="B11" t="s">
        <v>8</v>
      </c>
      <c r="C11">
        <f>CORREL(B2:B6, C2:C6)</f>
        <v>0.99592512157712954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Problem7-</vt:lpstr>
      <vt:lpstr>Regression 4-6</vt:lpstr>
      <vt:lpstr>Problem1-3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2016-02-29T02:47:51Z</dcterms:modified>
</cp:coreProperties>
</file>