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 activeTab="5"/>
  </bookViews>
  <sheets>
    <sheet name="Analisis." sheetId="1" r:id="rId1"/>
    <sheet name="Leg. 20001236" sheetId="2" r:id="rId2"/>
    <sheet name="Leg. 20000331" sheetId="3" r:id="rId3"/>
    <sheet name="Leg. 20000628" sheetId="4" r:id="rId4"/>
    <sheet name="Leg. 20004207" sheetId="5" r:id="rId5"/>
    <sheet name="Leg. 20006642" sheetId="6" r:id="rId6"/>
    <sheet name="Leg. 20003556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7" i="2" l="1"/>
  <c r="G62" i="2"/>
  <c r="G61" i="2"/>
  <c r="B62" i="2"/>
  <c r="B61" i="2"/>
  <c r="B66" i="7"/>
  <c r="G61" i="7"/>
  <c r="G60" i="7"/>
  <c r="B61" i="7"/>
  <c r="B60" i="7"/>
  <c r="C64" i="6" l="1"/>
  <c r="B64" i="6"/>
  <c r="G59" i="6"/>
  <c r="G58" i="6"/>
  <c r="B59" i="6"/>
  <c r="C58" i="6"/>
  <c r="B58" i="6"/>
  <c r="B65" i="4"/>
  <c r="G60" i="4"/>
  <c r="G59" i="4"/>
  <c r="B60" i="4"/>
  <c r="B59" i="4"/>
  <c r="G59" i="5"/>
  <c r="B59" i="5"/>
  <c r="B64" i="5"/>
  <c r="G58" i="5"/>
  <c r="B58" i="5"/>
  <c r="B66" i="3"/>
  <c r="G61" i="3"/>
  <c r="G60" i="3"/>
  <c r="B61" i="3"/>
  <c r="B60" i="3"/>
</calcChain>
</file>

<file path=xl/sharedStrings.xml><?xml version="1.0" encoding="utf-8"?>
<sst xmlns="http://schemas.openxmlformats.org/spreadsheetml/2006/main" count="253" uniqueCount="30">
  <si>
    <t>ARCIMP</t>
  </si>
  <si>
    <t>Remuneracion bruta en período fiscal</t>
  </si>
  <si>
    <t xml:space="preserve">Promedio Remu bruta </t>
  </si>
  <si>
    <t>Dedeucciones especiales calculadas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</si>
  <si>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</si>
  <si>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</si>
  <si>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</si>
  <si>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</si>
  <si>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</si>
  <si>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</si>
  <si>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</si>
  <si>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</si>
  <si>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Menor a 150000</t>
  </si>
  <si>
    <t>Impuesto devuelto/retenido 2021</t>
  </si>
  <si>
    <t>Calculo impuesto para devolución en cuotas</t>
  </si>
  <si>
    <t>Calculo Cuota manual</t>
  </si>
  <si>
    <t>Calculo cuota SAP</t>
  </si>
  <si>
    <t>Cuotas</t>
  </si>
  <si>
    <t>13,502,98</t>
  </si>
  <si>
    <t>Mayor a 150000 y menor a 173000</t>
  </si>
  <si>
    <t>Dev Total</t>
  </si>
  <si>
    <t>Dev Parcial</t>
  </si>
  <si>
    <t>Aproximado</t>
  </si>
  <si>
    <t>Dev total</t>
  </si>
  <si>
    <t>Dev parcial</t>
  </si>
  <si>
    <t>Caso 1 (Menor a 150000)</t>
  </si>
  <si>
    <t>Caso 2 (Mayor a 150000 y menor a 173000)</t>
  </si>
  <si>
    <t xml:space="preserve">Devuelve bien el importe de las 5 cuotas generadas del mes 1 al mes 5 y lo retenido en los meses 6 y 7 </t>
  </si>
  <si>
    <t>Resta determinar el correcto calculo de la devolucion parcial a lo largo de los meses, el calculo que se realiza en SAP es correcto</t>
  </si>
  <si>
    <t>No se encontro ningun legajo que aplique para el Caso 3  (Mayor a 173000)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</si>
</sst>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1" xfId="0" applyBorder="1"/>
    <xf numFmtId="164" fontId="0" fillId="0" borderId="2" xfId="1" applyFont="1" applyBorder="1"/>
    <xf numFmtId="0" fontId="0" fillId="0" borderId="3" xfId="0" applyBorder="1"/>
    <xf numFmtId="164" fontId="0" fillId="0" borderId="4" xfId="1" applyFont="1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164" fontId="0" fillId="2" borderId="6" xfId="0" applyNumberFormat="1" applyFill="1" applyBorder="1"/>
    <xf numFmtId="164" fontId="0" fillId="3" borderId="6" xfId="0" applyNumberFormat="1" applyFill="1" applyBorder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Relationship Id="rId6" Type="http://schemas.openxmlformats.org/officeDocument/2006/relationships/image" Target="../media/image37.png"/><Relationship Id="rId5" Type="http://schemas.openxmlformats.org/officeDocument/2006/relationships/image" Target="../media/image36.png"/><Relationship Id="rId4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5</xdr:col>
      <xdr:colOff>732857</xdr:colOff>
      <xdr:row>10</xdr:row>
      <xdr:rowOff>190333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"/>
          <a:ext cx="4542857" cy="13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12</xdr:col>
      <xdr:colOff>732857</xdr:colOff>
      <xdr:row>11</xdr:row>
      <xdr:rowOff>9357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762000"/>
          <a:ext cx="4542857" cy="13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5</xdr:col>
      <xdr:colOff>732857</xdr:colOff>
      <xdr:row>20</xdr:row>
      <xdr:rowOff>180810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667000"/>
          <a:ext cx="4542857" cy="13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12</xdr:col>
      <xdr:colOff>732190</xdr:colOff>
      <xdr:row>41</xdr:row>
      <xdr:rowOff>9333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286500"/>
          <a:ext cx="9876190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5</xdr:col>
      <xdr:colOff>732857</xdr:colOff>
      <xdr:row>50</xdr:row>
      <xdr:rowOff>180810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382000"/>
          <a:ext cx="4542857" cy="13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52</xdr:row>
      <xdr:rowOff>0</xdr:rowOff>
    </xdr:from>
    <xdr:to>
      <xdr:col>13</xdr:col>
      <xdr:colOff>675714</xdr:colOff>
      <xdr:row>76</xdr:row>
      <xdr:rowOff>151805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9906000"/>
          <a:ext cx="4485714" cy="47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5</xdr:col>
      <xdr:colOff>732857</xdr:colOff>
      <xdr:row>11</xdr:row>
      <xdr:rowOff>9357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"/>
          <a:ext cx="4542857" cy="1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12</xdr:col>
      <xdr:colOff>732857</xdr:colOff>
      <xdr:row>10</xdr:row>
      <xdr:rowOff>190333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762000"/>
          <a:ext cx="4542857" cy="1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5</xdr:col>
      <xdr:colOff>732857</xdr:colOff>
      <xdr:row>21</xdr:row>
      <xdr:rowOff>190333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857500"/>
          <a:ext cx="4542857" cy="1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12</xdr:col>
      <xdr:colOff>732190</xdr:colOff>
      <xdr:row>42</xdr:row>
      <xdr:rowOff>9333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477000"/>
          <a:ext cx="9876190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5</xdr:col>
      <xdr:colOff>732857</xdr:colOff>
      <xdr:row>49</xdr:row>
      <xdr:rowOff>114190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572500"/>
          <a:ext cx="4542857" cy="87619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13</xdr:col>
      <xdr:colOff>675714</xdr:colOff>
      <xdr:row>69</xdr:row>
      <xdr:rowOff>75757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0" y="9715500"/>
          <a:ext cx="4485714" cy="35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5</xdr:col>
      <xdr:colOff>732857</xdr:colOff>
      <xdr:row>10</xdr:row>
      <xdr:rowOff>190333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"/>
          <a:ext cx="4542857" cy="13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12</xdr:col>
      <xdr:colOff>732857</xdr:colOff>
      <xdr:row>10</xdr:row>
      <xdr:rowOff>190333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762000"/>
          <a:ext cx="4542857" cy="1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5</xdr:col>
      <xdr:colOff>732857</xdr:colOff>
      <xdr:row>20</xdr:row>
      <xdr:rowOff>180810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667000"/>
          <a:ext cx="4542857" cy="13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12</xdr:col>
      <xdr:colOff>732190</xdr:colOff>
      <xdr:row>41</xdr:row>
      <xdr:rowOff>9333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286500"/>
          <a:ext cx="9876190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5</xdr:col>
      <xdr:colOff>732857</xdr:colOff>
      <xdr:row>48</xdr:row>
      <xdr:rowOff>114190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382000"/>
          <a:ext cx="4542857" cy="87619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50</xdr:row>
      <xdr:rowOff>0</xdr:rowOff>
    </xdr:from>
    <xdr:to>
      <xdr:col>13</xdr:col>
      <xdr:colOff>704286</xdr:colOff>
      <xdr:row>72</xdr:row>
      <xdr:rowOff>66138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0" y="9525000"/>
          <a:ext cx="4514286" cy="42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5</xdr:col>
      <xdr:colOff>732857</xdr:colOff>
      <xdr:row>10</xdr:row>
      <xdr:rowOff>190333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"/>
          <a:ext cx="4542857" cy="13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12</xdr:col>
      <xdr:colOff>732857</xdr:colOff>
      <xdr:row>10</xdr:row>
      <xdr:rowOff>190333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762000"/>
          <a:ext cx="4542857" cy="1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5</xdr:col>
      <xdr:colOff>732857</xdr:colOff>
      <xdr:row>15</xdr:row>
      <xdr:rowOff>76167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667000"/>
          <a:ext cx="4542857" cy="2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12</xdr:col>
      <xdr:colOff>732857</xdr:colOff>
      <xdr:row>20</xdr:row>
      <xdr:rowOff>37952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4000" y="2667000"/>
          <a:ext cx="4542857" cy="1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12</xdr:col>
      <xdr:colOff>732190</xdr:colOff>
      <xdr:row>40</xdr:row>
      <xdr:rowOff>9333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096000"/>
          <a:ext cx="9876190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5</xdr:col>
      <xdr:colOff>732857</xdr:colOff>
      <xdr:row>47</xdr:row>
      <xdr:rowOff>114190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191500"/>
          <a:ext cx="4542857" cy="87619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49</xdr:row>
      <xdr:rowOff>0</xdr:rowOff>
    </xdr:from>
    <xdr:to>
      <xdr:col>13</xdr:col>
      <xdr:colOff>685238</xdr:colOff>
      <xdr:row>73</xdr:row>
      <xdr:rowOff>142281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0" y="9334500"/>
          <a:ext cx="4495238" cy="47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5</xdr:col>
      <xdr:colOff>732857</xdr:colOff>
      <xdr:row>10</xdr:row>
      <xdr:rowOff>180810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"/>
          <a:ext cx="4542857" cy="13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12</xdr:col>
      <xdr:colOff>732857</xdr:colOff>
      <xdr:row>10</xdr:row>
      <xdr:rowOff>171286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762000"/>
          <a:ext cx="4542857" cy="1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5</xdr:col>
      <xdr:colOff>732857</xdr:colOff>
      <xdr:row>16</xdr:row>
      <xdr:rowOff>28524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667000"/>
          <a:ext cx="4542857" cy="4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12</xdr:col>
      <xdr:colOff>732857</xdr:colOff>
      <xdr:row>19</xdr:row>
      <xdr:rowOff>66548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4000" y="2667000"/>
          <a:ext cx="4542857" cy="1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12</xdr:col>
      <xdr:colOff>732190</xdr:colOff>
      <xdr:row>39</xdr:row>
      <xdr:rowOff>9333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905500"/>
          <a:ext cx="9876190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5</xdr:col>
      <xdr:colOff>732857</xdr:colOff>
      <xdr:row>47</xdr:row>
      <xdr:rowOff>114190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191500"/>
          <a:ext cx="4542857" cy="87619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49</xdr:row>
      <xdr:rowOff>0</xdr:rowOff>
    </xdr:from>
    <xdr:to>
      <xdr:col>13</xdr:col>
      <xdr:colOff>685238</xdr:colOff>
      <xdr:row>74</xdr:row>
      <xdr:rowOff>104162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0" y="9334500"/>
          <a:ext cx="4495238" cy="49047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5</xdr:col>
      <xdr:colOff>732857</xdr:colOff>
      <xdr:row>10</xdr:row>
      <xdr:rowOff>171286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"/>
          <a:ext cx="4542857" cy="13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12</xdr:col>
      <xdr:colOff>732857</xdr:colOff>
      <xdr:row>10</xdr:row>
      <xdr:rowOff>180810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762000"/>
          <a:ext cx="4542857" cy="13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5</xdr:col>
      <xdr:colOff>732857</xdr:colOff>
      <xdr:row>20</xdr:row>
      <xdr:rowOff>180810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667000"/>
          <a:ext cx="4542857" cy="13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12</xdr:col>
      <xdr:colOff>732190</xdr:colOff>
      <xdr:row>42</xdr:row>
      <xdr:rowOff>9333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477000"/>
          <a:ext cx="9876190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5</xdr:col>
      <xdr:colOff>732857</xdr:colOff>
      <xdr:row>49</xdr:row>
      <xdr:rowOff>114190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572500"/>
          <a:ext cx="4542857" cy="87619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13</xdr:col>
      <xdr:colOff>666190</xdr:colOff>
      <xdr:row>75</xdr:row>
      <xdr:rowOff>170852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0" y="9715500"/>
          <a:ext cx="4476190" cy="4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F16" sqref="F16"/>
    </sheetView>
  </sheetViews>
  <sheetFormatPr baseColWidth="10" defaultColWidth="9.140625" defaultRowHeight="15" x14ac:dyDescent="0.25"/>
  <cols>
    <col min="5" max="5" width="10.140625" customWidth="1"/>
  </cols>
  <sheetData>
    <row r="1" spans="1:18" x14ac:dyDescent="0.25">
      <c r="A1" s="12">
        <v>20001236</v>
      </c>
      <c r="B1" t="s">
        <v>25</v>
      </c>
      <c r="F1" s="14" t="s">
        <v>27</v>
      </c>
      <c r="G1" s="14"/>
      <c r="H1" s="14"/>
      <c r="I1" s="14"/>
      <c r="J1" s="14"/>
      <c r="K1" s="14"/>
      <c r="L1" s="14"/>
      <c r="M1" s="14"/>
      <c r="N1" s="14"/>
      <c r="O1" s="14"/>
    </row>
    <row r="2" spans="1:18" x14ac:dyDescent="0.25"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8" x14ac:dyDescent="0.25">
      <c r="A3" s="12">
        <v>20000331</v>
      </c>
      <c r="B3" t="s">
        <v>25</v>
      </c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8" x14ac:dyDescent="0.25"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8" x14ac:dyDescent="0.25">
      <c r="A5" s="12">
        <v>20000628</v>
      </c>
      <c r="B5" t="s">
        <v>25</v>
      </c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8" x14ac:dyDescent="0.25"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8" x14ac:dyDescent="0.25">
      <c r="A7" s="12">
        <v>20003556</v>
      </c>
      <c r="B7" t="s">
        <v>25</v>
      </c>
      <c r="F7" s="14"/>
      <c r="G7" s="14"/>
      <c r="H7" s="14"/>
      <c r="I7" s="14"/>
      <c r="J7" s="14"/>
      <c r="K7" s="14"/>
      <c r="L7" s="14"/>
      <c r="M7" s="14"/>
      <c r="N7" s="14"/>
      <c r="O7" s="14"/>
    </row>
    <row r="9" spans="1:18" x14ac:dyDescent="0.25">
      <c r="A9" s="13">
        <v>20004207</v>
      </c>
      <c r="B9" t="s">
        <v>26</v>
      </c>
      <c r="F9" s="14" t="s">
        <v>28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x14ac:dyDescent="0.25"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x14ac:dyDescent="0.25">
      <c r="A11" s="13">
        <v>20006642</v>
      </c>
      <c r="B11" t="s">
        <v>26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3" spans="1:18" x14ac:dyDescent="0.25">
      <c r="A13" t="s">
        <v>29</v>
      </c>
    </row>
  </sheetData>
  <mergeCells count="2">
    <mergeCell ref="F9:R11"/>
    <mergeCell ref="F1:O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A10" workbookViewId="0">
      <selection activeCell="G15" sqref="G15"/>
    </sheetView>
  </sheetViews>
  <sheetFormatPr baseColWidth="10" defaultRowHeight="15" x14ac:dyDescent="0.25"/>
  <sheetData>
    <row r="1" spans="1:8" x14ac:dyDescent="0.25">
      <c r="A1" s="1" t="s">
        <v>0</v>
      </c>
    </row>
    <row r="3" spans="1:8" x14ac:dyDescent="0.25">
      <c r="A3" s="1" t="s">
        <v>1</v>
      </c>
      <c r="H3" s="1" t="s">
        <v>2</v>
      </c>
    </row>
    <row r="13" spans="1:8" x14ac:dyDescent="0.25">
      <c r="A13" s="1" t="s">
        <v>3</v>
      </c>
    </row>
    <row r="23" spans="1:2" x14ac:dyDescent="0.25">
      <c r="A23" t="s">
        <v>4</v>
      </c>
      <c r="B23" t="s">
        <v>12</v>
      </c>
    </row>
    <row r="24" spans="1:2" x14ac:dyDescent="0.25">
      <c r="A24" t="s">
        <v>5</v>
      </c>
      <c r="B24" t="s">
        <v>12</v>
      </c>
    </row>
    <row r="25" spans="1:2" x14ac:dyDescent="0.25">
      <c r="A25" t="s">
        <v>6</v>
      </c>
      <c r="B25" t="s">
        <v>12</v>
      </c>
    </row>
    <row r="26" spans="1:2" x14ac:dyDescent="0.25">
      <c r="A26" t="s">
        <v>7</v>
      </c>
      <c r="B26" t="s">
        <v>12</v>
      </c>
    </row>
    <row r="27" spans="1:2" x14ac:dyDescent="0.25">
      <c r="A27" t="s">
        <v>8</v>
      </c>
      <c r="B27" t="s">
        <v>12</v>
      </c>
    </row>
    <row r="28" spans="1:2" x14ac:dyDescent="0.25">
      <c r="A28" t="s">
        <v>9</v>
      </c>
      <c r="B28" t="s">
        <v>12</v>
      </c>
    </row>
    <row r="29" spans="1:2" x14ac:dyDescent="0.25">
      <c r="A29" t="s">
        <v>10</v>
      </c>
      <c r="B29" t="s">
        <v>12</v>
      </c>
    </row>
    <row r="30" spans="1:2" x14ac:dyDescent="0.25">
      <c r="A30" t="s">
        <v>11</v>
      </c>
      <c r="B30" t="s">
        <v>12</v>
      </c>
    </row>
    <row r="32" spans="1:2" x14ac:dyDescent="0.25">
      <c r="A32" s="1" t="s">
        <v>13</v>
      </c>
    </row>
    <row r="43" spans="1:1" x14ac:dyDescent="0.25">
      <c r="A43" s="1" t="s">
        <v>14</v>
      </c>
    </row>
    <row r="53" spans="1:7" x14ac:dyDescent="0.25">
      <c r="A53" s="1" t="s">
        <v>15</v>
      </c>
      <c r="B53" s="1"/>
      <c r="C53" s="1"/>
      <c r="D53" s="1"/>
      <c r="E53" s="1"/>
      <c r="F53" s="1" t="s">
        <v>16</v>
      </c>
    </row>
    <row r="55" spans="1:7" x14ac:dyDescent="0.25">
      <c r="A55" s="3" t="s">
        <v>4</v>
      </c>
      <c r="B55" s="4">
        <v>3524.57</v>
      </c>
      <c r="F55" s="3" t="s">
        <v>4</v>
      </c>
      <c r="G55" s="4">
        <v>3524.57</v>
      </c>
    </row>
    <row r="56" spans="1:7" x14ac:dyDescent="0.25">
      <c r="A56" s="5" t="s">
        <v>5</v>
      </c>
      <c r="B56" s="6">
        <v>6250.37</v>
      </c>
      <c r="F56" s="5" t="s">
        <v>5</v>
      </c>
      <c r="G56" s="6">
        <v>6250.37</v>
      </c>
    </row>
    <row r="57" spans="1:7" x14ac:dyDescent="0.25">
      <c r="A57" s="5" t="s">
        <v>6</v>
      </c>
      <c r="B57" s="6">
        <v>6432.54</v>
      </c>
      <c r="F57" s="5" t="s">
        <v>6</v>
      </c>
      <c r="G57" s="6">
        <v>6432.54</v>
      </c>
    </row>
    <row r="58" spans="1:7" x14ac:dyDescent="0.25">
      <c r="A58" s="5" t="s">
        <v>7</v>
      </c>
      <c r="B58" s="6">
        <v>6432.43</v>
      </c>
      <c r="F58" s="5" t="s">
        <v>7</v>
      </c>
      <c r="G58" s="6">
        <v>6432.43</v>
      </c>
    </row>
    <row r="59" spans="1:7" x14ac:dyDescent="0.25">
      <c r="A59" s="5" t="s">
        <v>8</v>
      </c>
      <c r="B59" s="6">
        <v>9624.5300000000007</v>
      </c>
      <c r="F59" s="5" t="s">
        <v>8</v>
      </c>
      <c r="G59" s="6">
        <v>9624.5300000000007</v>
      </c>
    </row>
    <row r="60" spans="1:7" x14ac:dyDescent="0.25">
      <c r="A60" s="5"/>
      <c r="B60" s="7"/>
      <c r="F60" s="5"/>
      <c r="G60" s="7"/>
    </row>
    <row r="61" spans="1:7" ht="15.75" thickBot="1" x14ac:dyDescent="0.3">
      <c r="A61" s="5"/>
      <c r="B61" s="8">
        <f>SUM(B55:B60)</f>
        <v>32264.440000000002</v>
      </c>
      <c r="F61" s="5"/>
      <c r="G61" s="8">
        <f>SUM(G55:G60)</f>
        <v>32264.440000000002</v>
      </c>
    </row>
    <row r="62" spans="1:7" ht="15.75" thickBot="1" x14ac:dyDescent="0.3">
      <c r="A62" s="9" t="s">
        <v>17</v>
      </c>
      <c r="B62" s="10">
        <f>B61/5</f>
        <v>6452.8880000000008</v>
      </c>
      <c r="F62" s="9" t="s">
        <v>17</v>
      </c>
      <c r="G62" s="10">
        <f>G61/5</f>
        <v>6452.8880000000008</v>
      </c>
    </row>
    <row r="64" spans="1:7" x14ac:dyDescent="0.25">
      <c r="A64" s="3" t="s">
        <v>9</v>
      </c>
      <c r="B64" s="4">
        <v>9895.5300000000007</v>
      </c>
    </row>
    <row r="65" spans="1:2" x14ac:dyDescent="0.25">
      <c r="A65" s="5" t="s">
        <v>10</v>
      </c>
      <c r="B65" s="6">
        <v>13576.73</v>
      </c>
    </row>
    <row r="66" spans="1:2" ht="15.75" thickBot="1" x14ac:dyDescent="0.3">
      <c r="A66" s="5"/>
      <c r="B66" s="7"/>
    </row>
    <row r="67" spans="1:2" ht="15.75" thickBot="1" x14ac:dyDescent="0.3">
      <c r="A67" s="9"/>
      <c r="B67" s="10">
        <f>SUM(B64:B66)</f>
        <v>23472.260000000002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16" workbookViewId="0">
      <selection activeCell="E59" sqref="E59"/>
    </sheetView>
  </sheetViews>
  <sheetFormatPr baseColWidth="10" defaultRowHeight="15" x14ac:dyDescent="0.25"/>
  <sheetData>
    <row r="1" spans="1:8" x14ac:dyDescent="0.25">
      <c r="A1" s="1" t="s">
        <v>0</v>
      </c>
    </row>
    <row r="3" spans="1:8" x14ac:dyDescent="0.25">
      <c r="A3" s="1" t="s">
        <v>1</v>
      </c>
      <c r="H3" s="1" t="s">
        <v>2</v>
      </c>
    </row>
    <row r="14" spans="1:8" x14ac:dyDescent="0.25">
      <c r="A14" s="1" t="s">
        <v>3</v>
      </c>
    </row>
    <row r="24" spans="1:2" x14ac:dyDescent="0.25">
      <c r="A24" t="s">
        <v>4</v>
      </c>
      <c r="B24" t="s">
        <v>12</v>
      </c>
    </row>
    <row r="25" spans="1:2" x14ac:dyDescent="0.25">
      <c r="A25" t="s">
        <v>5</v>
      </c>
      <c r="B25" t="s">
        <v>12</v>
      </c>
    </row>
    <row r="26" spans="1:2" x14ac:dyDescent="0.25">
      <c r="A26" t="s">
        <v>6</v>
      </c>
      <c r="B26" t="s">
        <v>12</v>
      </c>
    </row>
    <row r="27" spans="1:2" x14ac:dyDescent="0.25">
      <c r="A27" t="s">
        <v>7</v>
      </c>
      <c r="B27" t="s">
        <v>12</v>
      </c>
    </row>
    <row r="28" spans="1:2" x14ac:dyDescent="0.25">
      <c r="A28" t="s">
        <v>8</v>
      </c>
      <c r="B28" t="s">
        <v>12</v>
      </c>
    </row>
    <row r="29" spans="1:2" x14ac:dyDescent="0.25">
      <c r="A29" t="s">
        <v>9</v>
      </c>
      <c r="B29" t="s">
        <v>12</v>
      </c>
    </row>
    <row r="30" spans="1:2" x14ac:dyDescent="0.25">
      <c r="A30" t="s">
        <v>10</v>
      </c>
      <c r="B30" t="s">
        <v>12</v>
      </c>
    </row>
    <row r="31" spans="1:2" x14ac:dyDescent="0.25">
      <c r="A31" t="s">
        <v>11</v>
      </c>
      <c r="B31" t="s">
        <v>12</v>
      </c>
    </row>
    <row r="33" spans="1:1" x14ac:dyDescent="0.25">
      <c r="A33" s="1" t="s">
        <v>13</v>
      </c>
    </row>
    <row r="44" spans="1:1" x14ac:dyDescent="0.25">
      <c r="A44" s="1" t="s">
        <v>14</v>
      </c>
    </row>
    <row r="52" spans="1:7" x14ac:dyDescent="0.25">
      <c r="A52" s="1" t="s">
        <v>15</v>
      </c>
      <c r="B52" s="1"/>
      <c r="C52" s="1"/>
      <c r="D52" s="1"/>
      <c r="E52" s="1"/>
      <c r="F52" s="1" t="s">
        <v>16</v>
      </c>
    </row>
    <row r="54" spans="1:7" x14ac:dyDescent="0.25">
      <c r="A54" s="3" t="s">
        <v>4</v>
      </c>
      <c r="B54" s="4">
        <v>1833.83</v>
      </c>
      <c r="F54" s="3" t="s">
        <v>4</v>
      </c>
      <c r="G54" s="4">
        <v>1833.83</v>
      </c>
    </row>
    <row r="55" spans="1:7" x14ac:dyDescent="0.25">
      <c r="A55" s="5" t="s">
        <v>5</v>
      </c>
      <c r="B55" s="6">
        <v>4154.6099999999997</v>
      </c>
      <c r="F55" s="5" t="s">
        <v>5</v>
      </c>
      <c r="G55" s="6">
        <v>4154.6099999999997</v>
      </c>
    </row>
    <row r="56" spans="1:7" x14ac:dyDescent="0.25">
      <c r="A56" s="5" t="s">
        <v>6</v>
      </c>
      <c r="B56" s="6">
        <v>4447.03</v>
      </c>
      <c r="F56" s="5" t="s">
        <v>6</v>
      </c>
      <c r="G56" s="6">
        <v>4447.03</v>
      </c>
    </row>
    <row r="57" spans="1:7" x14ac:dyDescent="0.25">
      <c r="A57" s="5" t="s">
        <v>7</v>
      </c>
      <c r="B57" s="6">
        <v>4465.1499999999996</v>
      </c>
      <c r="F57" s="5" t="s">
        <v>7</v>
      </c>
      <c r="G57" s="6">
        <v>4465.1499999999996</v>
      </c>
    </row>
    <row r="58" spans="1:7" x14ac:dyDescent="0.25">
      <c r="A58" s="5" t="s">
        <v>8</v>
      </c>
      <c r="B58" s="6">
        <v>10187.9</v>
      </c>
      <c r="F58" s="5" t="s">
        <v>8</v>
      </c>
      <c r="G58" s="6">
        <v>10187.9</v>
      </c>
    </row>
    <row r="59" spans="1:7" x14ac:dyDescent="0.25">
      <c r="A59" s="5"/>
      <c r="B59" s="7"/>
      <c r="F59" s="5"/>
      <c r="G59" s="7"/>
    </row>
    <row r="60" spans="1:7" ht="15.75" thickBot="1" x14ac:dyDescent="0.3">
      <c r="A60" s="5"/>
      <c r="B60" s="8">
        <f>SUM(B54:B59)</f>
        <v>25088.519999999997</v>
      </c>
      <c r="F60" s="5"/>
      <c r="G60" s="8">
        <f>SUM(G54:G59)</f>
        <v>25088.519999999997</v>
      </c>
    </row>
    <row r="61" spans="1:7" ht="15.75" thickBot="1" x14ac:dyDescent="0.3">
      <c r="A61" s="9" t="s">
        <v>17</v>
      </c>
      <c r="B61" s="10">
        <f>B60/5</f>
        <v>5017.7039999999997</v>
      </c>
      <c r="F61" s="9" t="s">
        <v>17</v>
      </c>
      <c r="G61" s="10">
        <f>G60/5</f>
        <v>5017.7039999999997</v>
      </c>
    </row>
    <row r="63" spans="1:7" x14ac:dyDescent="0.25">
      <c r="A63" s="3" t="s">
        <v>9</v>
      </c>
      <c r="B63" s="4">
        <v>561.58000000000004</v>
      </c>
    </row>
    <row r="64" spans="1:7" x14ac:dyDescent="0.25">
      <c r="A64" s="5" t="s">
        <v>10</v>
      </c>
      <c r="B64" s="6">
        <v>11174.16</v>
      </c>
    </row>
    <row r="65" spans="1:2" ht="15.75" thickBot="1" x14ac:dyDescent="0.3">
      <c r="A65" s="5"/>
      <c r="B65" s="7"/>
    </row>
    <row r="66" spans="1:2" ht="15.75" thickBot="1" x14ac:dyDescent="0.3">
      <c r="A66" s="9"/>
      <c r="B66" s="10">
        <f>SUM(B63:B65)</f>
        <v>11735.74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21" workbookViewId="0">
      <selection activeCell="E62" sqref="E62"/>
    </sheetView>
  </sheetViews>
  <sheetFormatPr baseColWidth="10" defaultRowHeight="15" x14ac:dyDescent="0.25"/>
  <sheetData>
    <row r="1" spans="1:8" x14ac:dyDescent="0.25">
      <c r="A1" s="1" t="s">
        <v>0</v>
      </c>
    </row>
    <row r="3" spans="1:8" x14ac:dyDescent="0.25">
      <c r="A3" s="1" t="s">
        <v>1</v>
      </c>
      <c r="H3" s="1" t="s">
        <v>2</v>
      </c>
    </row>
    <row r="13" spans="1:8" x14ac:dyDescent="0.25">
      <c r="A13" s="1" t="s">
        <v>3</v>
      </c>
    </row>
    <row r="23" spans="1:2" x14ac:dyDescent="0.25">
      <c r="A23" t="s">
        <v>4</v>
      </c>
      <c r="B23" t="s">
        <v>12</v>
      </c>
    </row>
    <row r="24" spans="1:2" x14ac:dyDescent="0.25">
      <c r="A24" t="s">
        <v>5</v>
      </c>
      <c r="B24" t="s">
        <v>12</v>
      </c>
    </row>
    <row r="25" spans="1:2" x14ac:dyDescent="0.25">
      <c r="A25" t="s">
        <v>6</v>
      </c>
      <c r="B25" t="s">
        <v>12</v>
      </c>
    </row>
    <row r="26" spans="1:2" x14ac:dyDescent="0.25">
      <c r="A26" t="s">
        <v>7</v>
      </c>
      <c r="B26" t="s">
        <v>12</v>
      </c>
    </row>
    <row r="27" spans="1:2" x14ac:dyDescent="0.25">
      <c r="A27" t="s">
        <v>8</v>
      </c>
      <c r="B27" t="s">
        <v>12</v>
      </c>
    </row>
    <row r="28" spans="1:2" x14ac:dyDescent="0.25">
      <c r="A28" t="s">
        <v>9</v>
      </c>
      <c r="B28" t="s">
        <v>12</v>
      </c>
    </row>
    <row r="29" spans="1:2" x14ac:dyDescent="0.25">
      <c r="A29" t="s">
        <v>10</v>
      </c>
      <c r="B29" t="s">
        <v>12</v>
      </c>
    </row>
    <row r="30" spans="1:2" x14ac:dyDescent="0.25">
      <c r="A30" t="s">
        <v>11</v>
      </c>
      <c r="B30" t="s">
        <v>12</v>
      </c>
    </row>
    <row r="32" spans="1:2" x14ac:dyDescent="0.25">
      <c r="A32" s="1" t="s">
        <v>13</v>
      </c>
    </row>
    <row r="43" spans="1:1" x14ac:dyDescent="0.25">
      <c r="A43" s="1" t="s">
        <v>14</v>
      </c>
    </row>
    <row r="51" spans="1:7" x14ac:dyDescent="0.25">
      <c r="A51" s="1" t="s">
        <v>15</v>
      </c>
      <c r="B51" s="1"/>
      <c r="C51" s="1"/>
      <c r="D51" s="1"/>
      <c r="E51" s="1"/>
      <c r="F51" s="1" t="s">
        <v>16</v>
      </c>
    </row>
    <row r="53" spans="1:7" x14ac:dyDescent="0.25">
      <c r="A53" s="3" t="s">
        <v>4</v>
      </c>
      <c r="B53" s="4">
        <v>580.01</v>
      </c>
      <c r="F53" s="3" t="s">
        <v>4</v>
      </c>
      <c r="G53" s="4">
        <v>580.01</v>
      </c>
    </row>
    <row r="54" spans="1:7" x14ac:dyDescent="0.25">
      <c r="A54" s="5" t="s">
        <v>5</v>
      </c>
      <c r="B54" s="6">
        <v>1718.58</v>
      </c>
      <c r="F54" s="5" t="s">
        <v>5</v>
      </c>
      <c r="G54" s="6">
        <v>1718.58</v>
      </c>
    </row>
    <row r="55" spans="1:7" x14ac:dyDescent="0.25">
      <c r="A55" s="5" t="s">
        <v>6</v>
      </c>
      <c r="B55" s="6">
        <v>1776.21</v>
      </c>
      <c r="F55" s="5" t="s">
        <v>6</v>
      </c>
      <c r="G55" s="6">
        <v>1776.21</v>
      </c>
    </row>
    <row r="56" spans="1:7" x14ac:dyDescent="0.25">
      <c r="A56" s="5" t="s">
        <v>7</v>
      </c>
      <c r="B56" s="6">
        <v>1840.76</v>
      </c>
      <c r="F56" s="5" t="s">
        <v>7</v>
      </c>
      <c r="G56" s="6">
        <v>1840.76</v>
      </c>
    </row>
    <row r="57" spans="1:7" x14ac:dyDescent="0.25">
      <c r="A57" s="5" t="s">
        <v>8</v>
      </c>
      <c r="B57" s="6">
        <v>3870.54</v>
      </c>
      <c r="F57" s="5" t="s">
        <v>8</v>
      </c>
      <c r="G57" s="6">
        <v>3870.54</v>
      </c>
    </row>
    <row r="58" spans="1:7" x14ac:dyDescent="0.25">
      <c r="A58" s="5"/>
      <c r="B58" s="7"/>
      <c r="F58" s="5"/>
      <c r="G58" s="7"/>
    </row>
    <row r="59" spans="1:7" ht="15.75" thickBot="1" x14ac:dyDescent="0.3">
      <c r="A59" s="5"/>
      <c r="B59" s="8">
        <f>SUM(B53:B58)</f>
        <v>9786.1</v>
      </c>
      <c r="F59" s="5"/>
      <c r="G59" s="8">
        <f>SUM(G53:G58)</f>
        <v>9786.1</v>
      </c>
    </row>
    <row r="60" spans="1:7" ht="15.75" thickBot="1" x14ac:dyDescent="0.3">
      <c r="A60" s="9" t="s">
        <v>17</v>
      </c>
      <c r="B60" s="10">
        <f>B59/5</f>
        <v>1957.22</v>
      </c>
      <c r="F60" s="9" t="s">
        <v>17</v>
      </c>
      <c r="G60" s="10">
        <f>G59/5</f>
        <v>1957.22</v>
      </c>
    </row>
    <row r="62" spans="1:7" x14ac:dyDescent="0.25">
      <c r="A62" s="3" t="s">
        <v>9</v>
      </c>
      <c r="B62" s="4">
        <v>-2143.27</v>
      </c>
    </row>
    <row r="63" spans="1:7" x14ac:dyDescent="0.25">
      <c r="A63" s="5" t="s">
        <v>10</v>
      </c>
      <c r="B63" s="6">
        <v>5294.47</v>
      </c>
    </row>
    <row r="64" spans="1:7" ht="15.75" thickBot="1" x14ac:dyDescent="0.3">
      <c r="A64" s="5"/>
      <c r="B64" s="7"/>
    </row>
    <row r="65" spans="1:2" ht="15.75" thickBot="1" x14ac:dyDescent="0.3">
      <c r="A65" s="9"/>
      <c r="B65" s="10">
        <f>SUM(B62:B64)</f>
        <v>3151.2000000000003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10" workbookViewId="0">
      <selection activeCell="B23" sqref="B23"/>
    </sheetView>
  </sheetViews>
  <sheetFormatPr baseColWidth="10" defaultRowHeight="15" x14ac:dyDescent="0.25"/>
  <sheetData>
    <row r="1" spans="1:8" x14ac:dyDescent="0.25">
      <c r="A1" s="1" t="s">
        <v>0</v>
      </c>
    </row>
    <row r="3" spans="1:8" x14ac:dyDescent="0.25">
      <c r="A3" s="1" t="s">
        <v>1</v>
      </c>
      <c r="H3" s="1" t="s">
        <v>2</v>
      </c>
    </row>
    <row r="13" spans="1:8" x14ac:dyDescent="0.25">
      <c r="A13" s="1" t="s">
        <v>3</v>
      </c>
    </row>
    <row r="22" spans="1:2" x14ac:dyDescent="0.25">
      <c r="A22" t="s">
        <v>4</v>
      </c>
      <c r="B22" t="s">
        <v>12</v>
      </c>
    </row>
    <row r="23" spans="1:2" x14ac:dyDescent="0.25">
      <c r="A23" t="s">
        <v>5</v>
      </c>
      <c r="B23" t="s">
        <v>19</v>
      </c>
    </row>
    <row r="24" spans="1:2" x14ac:dyDescent="0.25">
      <c r="A24" t="s">
        <v>6</v>
      </c>
      <c r="B24" t="s">
        <v>19</v>
      </c>
    </row>
    <row r="25" spans="1:2" x14ac:dyDescent="0.25">
      <c r="A25" t="s">
        <v>7</v>
      </c>
      <c r="B25" t="s">
        <v>19</v>
      </c>
    </row>
    <row r="26" spans="1:2" x14ac:dyDescent="0.25">
      <c r="A26" t="s">
        <v>8</v>
      </c>
      <c r="B26" t="s">
        <v>19</v>
      </c>
    </row>
    <row r="27" spans="1:2" x14ac:dyDescent="0.25">
      <c r="A27" t="s">
        <v>9</v>
      </c>
      <c r="B27" t="s">
        <v>19</v>
      </c>
    </row>
    <row r="28" spans="1:2" x14ac:dyDescent="0.25">
      <c r="A28" t="s">
        <v>10</v>
      </c>
      <c r="B28" t="s">
        <v>19</v>
      </c>
    </row>
    <row r="29" spans="1:2" x14ac:dyDescent="0.25">
      <c r="A29" t="s">
        <v>11</v>
      </c>
      <c r="B29" t="s">
        <v>19</v>
      </c>
    </row>
    <row r="31" spans="1:2" x14ac:dyDescent="0.25">
      <c r="A31" s="1" t="s">
        <v>13</v>
      </c>
    </row>
    <row r="42" spans="1:1" x14ac:dyDescent="0.25">
      <c r="A42" s="1" t="s">
        <v>14</v>
      </c>
    </row>
    <row r="50" spans="1:7" x14ac:dyDescent="0.25">
      <c r="A50" s="1" t="s">
        <v>15</v>
      </c>
      <c r="B50" s="1"/>
      <c r="C50" s="1"/>
      <c r="D50" s="1"/>
      <c r="E50" s="1"/>
      <c r="F50" s="1" t="s">
        <v>16</v>
      </c>
    </row>
    <row r="52" spans="1:7" x14ac:dyDescent="0.25">
      <c r="A52" s="3" t="s">
        <v>4</v>
      </c>
      <c r="B52" s="4">
        <v>6649.62</v>
      </c>
      <c r="C52" t="s">
        <v>20</v>
      </c>
      <c r="F52" s="3" t="s">
        <v>4</v>
      </c>
      <c r="G52" s="4">
        <v>6649.62</v>
      </c>
    </row>
    <row r="53" spans="1:7" x14ac:dyDescent="0.25">
      <c r="A53" s="5" t="s">
        <v>5</v>
      </c>
      <c r="B53" s="6">
        <v>10256.620000000001</v>
      </c>
      <c r="C53" t="s">
        <v>21</v>
      </c>
      <c r="F53" s="5" t="s">
        <v>5</v>
      </c>
      <c r="G53" s="6">
        <v>5143.12</v>
      </c>
    </row>
    <row r="54" spans="1:7" x14ac:dyDescent="0.25">
      <c r="A54" s="5" t="s">
        <v>6</v>
      </c>
      <c r="B54" s="6">
        <v>10294.06</v>
      </c>
      <c r="C54" t="s">
        <v>21</v>
      </c>
      <c r="F54" s="5" t="s">
        <v>6</v>
      </c>
      <c r="G54" s="6">
        <v>9213.5</v>
      </c>
    </row>
    <row r="55" spans="1:7" x14ac:dyDescent="0.25">
      <c r="A55" s="5" t="s">
        <v>7</v>
      </c>
      <c r="B55" s="6">
        <v>-6328.07</v>
      </c>
      <c r="C55" t="s">
        <v>21</v>
      </c>
      <c r="F55" s="5" t="s">
        <v>7</v>
      </c>
      <c r="G55" s="6">
        <v>-5390.41</v>
      </c>
    </row>
    <row r="56" spans="1:7" x14ac:dyDescent="0.25">
      <c r="A56" s="5" t="s">
        <v>8</v>
      </c>
      <c r="B56" s="6" t="s">
        <v>18</v>
      </c>
      <c r="C56" t="s">
        <v>21</v>
      </c>
      <c r="F56" s="5" t="s">
        <v>8</v>
      </c>
      <c r="G56" s="6">
        <v>8412.8799999999992</v>
      </c>
    </row>
    <row r="57" spans="1:7" x14ac:dyDescent="0.25">
      <c r="A57" s="5"/>
      <c r="B57" s="7"/>
      <c r="F57" s="5"/>
      <c r="G57" s="7"/>
    </row>
    <row r="58" spans="1:7" ht="15.75" thickBot="1" x14ac:dyDescent="0.3">
      <c r="A58" s="5"/>
      <c r="B58" s="8">
        <f>SUM(B52:B57)</f>
        <v>20872.230000000003</v>
      </c>
      <c r="F58" s="5"/>
      <c r="G58" s="8">
        <f>SUM(G52:G57)</f>
        <v>24028.71</v>
      </c>
    </row>
    <row r="59" spans="1:7" ht="15.75" thickBot="1" x14ac:dyDescent="0.3">
      <c r="A59" s="9" t="s">
        <v>17</v>
      </c>
      <c r="B59" s="11">
        <f>B58/5</f>
        <v>4174.4460000000008</v>
      </c>
      <c r="C59" t="s">
        <v>22</v>
      </c>
      <c r="F59" s="9" t="s">
        <v>17</v>
      </c>
      <c r="G59" s="10">
        <f>G58/5</f>
        <v>4805.7420000000002</v>
      </c>
    </row>
    <row r="61" spans="1:7" x14ac:dyDescent="0.25">
      <c r="A61" s="3" t="s">
        <v>9</v>
      </c>
      <c r="B61" s="4">
        <v>-4888.8900000000003</v>
      </c>
    </row>
    <row r="62" spans="1:7" x14ac:dyDescent="0.25">
      <c r="A62" s="5" t="s">
        <v>10</v>
      </c>
      <c r="B62" s="6">
        <v>11154.27</v>
      </c>
    </row>
    <row r="63" spans="1:7" ht="15.75" thickBot="1" x14ac:dyDescent="0.3">
      <c r="A63" s="5"/>
      <c r="B63" s="7"/>
    </row>
    <row r="64" spans="1:7" ht="15.75" thickBot="1" x14ac:dyDescent="0.3">
      <c r="A64" s="9"/>
      <c r="B64" s="11">
        <f>SUM(B61:B63)</f>
        <v>6265.38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workbookViewId="0">
      <selection activeCell="F26" sqref="F26"/>
    </sheetView>
  </sheetViews>
  <sheetFormatPr baseColWidth="10" defaultRowHeight="15" x14ac:dyDescent="0.25"/>
  <sheetData>
    <row r="1" spans="1:8" x14ac:dyDescent="0.25">
      <c r="A1" s="1" t="s">
        <v>0</v>
      </c>
    </row>
    <row r="3" spans="1:8" x14ac:dyDescent="0.25">
      <c r="A3" s="1" t="s">
        <v>1</v>
      </c>
      <c r="H3" s="1" t="s">
        <v>2</v>
      </c>
    </row>
    <row r="13" spans="1:8" x14ac:dyDescent="0.25">
      <c r="A13" s="1" t="s">
        <v>3</v>
      </c>
    </row>
    <row r="21" spans="1:2" x14ac:dyDescent="0.25">
      <c r="A21" t="s">
        <v>4</v>
      </c>
      <c r="B21" t="s">
        <v>12</v>
      </c>
    </row>
    <row r="22" spans="1:2" x14ac:dyDescent="0.25">
      <c r="A22" t="s">
        <v>5</v>
      </c>
      <c r="B22" t="s">
        <v>12</v>
      </c>
    </row>
    <row r="23" spans="1:2" x14ac:dyDescent="0.25">
      <c r="A23" t="s">
        <v>6</v>
      </c>
      <c r="B23" t="s">
        <v>19</v>
      </c>
    </row>
    <row r="24" spans="1:2" x14ac:dyDescent="0.25">
      <c r="A24" t="s">
        <v>7</v>
      </c>
      <c r="B24" t="s">
        <v>19</v>
      </c>
    </row>
    <row r="25" spans="1:2" x14ac:dyDescent="0.25">
      <c r="A25" t="s">
        <v>8</v>
      </c>
      <c r="B25" t="s">
        <v>19</v>
      </c>
    </row>
    <row r="26" spans="1:2" x14ac:dyDescent="0.25">
      <c r="A26" t="s">
        <v>9</v>
      </c>
      <c r="B26" t="s">
        <v>19</v>
      </c>
    </row>
    <row r="27" spans="1:2" x14ac:dyDescent="0.25">
      <c r="A27" t="s">
        <v>10</v>
      </c>
      <c r="B27" t="s">
        <v>19</v>
      </c>
    </row>
    <row r="28" spans="1:2" x14ac:dyDescent="0.25">
      <c r="A28" t="s">
        <v>11</v>
      </c>
      <c r="B28" t="s">
        <v>19</v>
      </c>
    </row>
    <row r="30" spans="1:2" x14ac:dyDescent="0.25">
      <c r="A30" s="1" t="s">
        <v>13</v>
      </c>
    </row>
    <row r="42" spans="1:1" x14ac:dyDescent="0.25">
      <c r="A42" s="1" t="s">
        <v>14</v>
      </c>
    </row>
    <row r="50" spans="1:7" x14ac:dyDescent="0.25">
      <c r="A50" s="1" t="s">
        <v>15</v>
      </c>
      <c r="B50" s="1"/>
      <c r="C50" s="1"/>
      <c r="D50" s="1"/>
      <c r="E50" s="1"/>
      <c r="F50" s="1" t="s">
        <v>16</v>
      </c>
    </row>
    <row r="52" spans="1:7" x14ac:dyDescent="0.25">
      <c r="A52" s="3" t="s">
        <v>4</v>
      </c>
      <c r="B52" s="4">
        <v>5683.6</v>
      </c>
      <c r="C52" t="s">
        <v>23</v>
      </c>
      <c r="F52" s="3" t="s">
        <v>4</v>
      </c>
      <c r="G52" s="4">
        <v>5683.6</v>
      </c>
    </row>
    <row r="53" spans="1:7" x14ac:dyDescent="0.25">
      <c r="A53" s="5" t="s">
        <v>5</v>
      </c>
      <c r="B53" s="6">
        <v>11211.38</v>
      </c>
      <c r="C53" t="s">
        <v>23</v>
      </c>
      <c r="F53" s="5" t="s">
        <v>5</v>
      </c>
      <c r="G53" s="6">
        <v>11211.38</v>
      </c>
    </row>
    <row r="54" spans="1:7" x14ac:dyDescent="0.25">
      <c r="A54" s="5" t="s">
        <v>6</v>
      </c>
      <c r="B54" s="6">
        <v>12376.87</v>
      </c>
      <c r="C54" t="s">
        <v>24</v>
      </c>
      <c r="F54" s="5" t="s">
        <v>6</v>
      </c>
      <c r="G54" s="6">
        <v>7981.58</v>
      </c>
    </row>
    <row r="55" spans="1:7" x14ac:dyDescent="0.25">
      <c r="A55" s="5" t="s">
        <v>7</v>
      </c>
      <c r="B55" s="6">
        <v>11327.73</v>
      </c>
      <c r="C55" t="s">
        <v>24</v>
      </c>
      <c r="F55" s="5" t="s">
        <v>7</v>
      </c>
      <c r="G55" s="6">
        <v>3791.06</v>
      </c>
    </row>
    <row r="56" spans="1:7" x14ac:dyDescent="0.25">
      <c r="A56" s="5" t="s">
        <v>8</v>
      </c>
      <c r="B56" s="6">
        <v>15659.57</v>
      </c>
      <c r="C56" t="s">
        <v>24</v>
      </c>
      <c r="F56" s="5" t="s">
        <v>8</v>
      </c>
      <c r="G56" s="6">
        <v>1389.15</v>
      </c>
    </row>
    <row r="57" spans="1:7" x14ac:dyDescent="0.25">
      <c r="A57" s="5"/>
      <c r="B57" s="7"/>
      <c r="F57" s="5"/>
      <c r="G57" s="7"/>
    </row>
    <row r="58" spans="1:7" ht="15.75" thickBot="1" x14ac:dyDescent="0.3">
      <c r="A58" s="5"/>
      <c r="B58" s="8">
        <f>SUM(B52:B57)</f>
        <v>56259.15</v>
      </c>
      <c r="C58" s="2">
        <f>B58*0.5</f>
        <v>28129.575000000001</v>
      </c>
      <c r="F58" s="5"/>
      <c r="G58" s="8">
        <f>SUM(G52:G57)</f>
        <v>30056.77</v>
      </c>
    </row>
    <row r="59" spans="1:7" ht="15.75" thickBot="1" x14ac:dyDescent="0.3">
      <c r="A59" s="9" t="s">
        <v>17</v>
      </c>
      <c r="B59" s="11">
        <f>C58/5</f>
        <v>5625.915</v>
      </c>
      <c r="C59" t="s">
        <v>22</v>
      </c>
      <c r="F59" s="9" t="s">
        <v>17</v>
      </c>
      <c r="G59" s="10">
        <f>G58/5</f>
        <v>6011.3540000000003</v>
      </c>
    </row>
    <row r="61" spans="1:7" x14ac:dyDescent="0.25">
      <c r="A61" s="3" t="s">
        <v>9</v>
      </c>
      <c r="B61" s="4">
        <v>19396.330000000002</v>
      </c>
      <c r="C61" t="s">
        <v>24</v>
      </c>
    </row>
    <row r="62" spans="1:7" x14ac:dyDescent="0.25">
      <c r="A62" s="5" t="s">
        <v>10</v>
      </c>
      <c r="B62" s="6">
        <v>15682.96</v>
      </c>
      <c r="C62" t="s">
        <v>24</v>
      </c>
    </row>
    <row r="63" spans="1:7" ht="15.75" thickBot="1" x14ac:dyDescent="0.3">
      <c r="A63" s="5"/>
      <c r="B63" s="7"/>
    </row>
    <row r="64" spans="1:7" ht="15.75" thickBot="1" x14ac:dyDescent="0.3">
      <c r="A64" s="9"/>
      <c r="B64" s="11">
        <f>SUM(B61:B63)</f>
        <v>35079.29</v>
      </c>
      <c r="C64" s="2">
        <f>B64*0.5</f>
        <v>17539.645</v>
      </c>
      <c r="D64" t="s">
        <v>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zoomScale="90" zoomScaleNormal="90" workbookViewId="0">
      <selection activeCell="B66" sqref="B66"/>
    </sheetView>
  </sheetViews>
  <sheetFormatPr baseColWidth="10" defaultRowHeight="15" x14ac:dyDescent="0.25"/>
  <sheetData>
    <row r="1" spans="1:8" x14ac:dyDescent="0.25">
      <c r="A1" s="1" t="s">
        <v>0</v>
      </c>
    </row>
    <row r="3" spans="1:8" x14ac:dyDescent="0.25">
      <c r="A3" s="1" t="s">
        <v>1</v>
      </c>
      <c r="H3" s="1" t="s">
        <v>2</v>
      </c>
    </row>
    <row r="13" spans="1:8" x14ac:dyDescent="0.25">
      <c r="A13" s="1" t="s">
        <v>3</v>
      </c>
    </row>
    <row r="24" spans="1:2" x14ac:dyDescent="0.25">
      <c r="A24" t="s">
        <v>4</v>
      </c>
      <c r="B24" t="s">
        <v>12</v>
      </c>
    </row>
    <row r="25" spans="1:2" x14ac:dyDescent="0.25">
      <c r="A25" t="s">
        <v>5</v>
      </c>
      <c r="B25" t="s">
        <v>12</v>
      </c>
    </row>
    <row r="26" spans="1:2" x14ac:dyDescent="0.25">
      <c r="A26" t="s">
        <v>6</v>
      </c>
      <c r="B26" t="s">
        <v>12</v>
      </c>
    </row>
    <row r="27" spans="1:2" x14ac:dyDescent="0.25">
      <c r="A27" t="s">
        <v>7</v>
      </c>
      <c r="B27" t="s">
        <v>12</v>
      </c>
    </row>
    <row r="28" spans="1:2" x14ac:dyDescent="0.25">
      <c r="A28" t="s">
        <v>8</v>
      </c>
      <c r="B28" t="s">
        <v>12</v>
      </c>
    </row>
    <row r="29" spans="1:2" x14ac:dyDescent="0.25">
      <c r="A29" t="s">
        <v>9</v>
      </c>
      <c r="B29" t="s">
        <v>12</v>
      </c>
    </row>
    <row r="30" spans="1:2" x14ac:dyDescent="0.25">
      <c r="A30" t="s">
        <v>10</v>
      </c>
      <c r="B30" t="s">
        <v>12</v>
      </c>
    </row>
    <row r="31" spans="1:2" x14ac:dyDescent="0.25">
      <c r="A31" t="s">
        <v>11</v>
      </c>
      <c r="B31" t="s">
        <v>12</v>
      </c>
    </row>
    <row r="33" spans="1:1" x14ac:dyDescent="0.25">
      <c r="A33" s="1" t="s">
        <v>13</v>
      </c>
    </row>
    <row r="44" spans="1:1" x14ac:dyDescent="0.25">
      <c r="A44" s="1" t="s">
        <v>14</v>
      </c>
    </row>
    <row r="52" spans="1:7" x14ac:dyDescent="0.25">
      <c r="A52" s="1" t="s">
        <v>15</v>
      </c>
      <c r="B52" s="1"/>
      <c r="C52" s="1"/>
      <c r="D52" s="1"/>
      <c r="E52" s="1"/>
      <c r="F52" s="1" t="s">
        <v>16</v>
      </c>
    </row>
    <row r="54" spans="1:7" x14ac:dyDescent="0.25">
      <c r="A54" s="3" t="s">
        <v>4</v>
      </c>
      <c r="B54" s="4">
        <v>2823.92</v>
      </c>
      <c r="F54" s="3" t="s">
        <v>4</v>
      </c>
      <c r="G54" s="4">
        <v>2823.92</v>
      </c>
    </row>
    <row r="55" spans="1:7" x14ac:dyDescent="0.25">
      <c r="A55" s="5" t="s">
        <v>5</v>
      </c>
      <c r="B55" s="6">
        <v>5216.24</v>
      </c>
      <c r="F55" s="5" t="s">
        <v>5</v>
      </c>
      <c r="G55" s="6">
        <v>5216.24</v>
      </c>
    </row>
    <row r="56" spans="1:7" x14ac:dyDescent="0.25">
      <c r="A56" s="5" t="s">
        <v>6</v>
      </c>
      <c r="B56" s="6">
        <v>6099.86</v>
      </c>
      <c r="F56" s="5" t="s">
        <v>6</v>
      </c>
      <c r="G56" s="6">
        <v>6099.86</v>
      </c>
    </row>
    <row r="57" spans="1:7" x14ac:dyDescent="0.25">
      <c r="A57" s="5" t="s">
        <v>7</v>
      </c>
      <c r="B57" s="6">
        <v>4714.17</v>
      </c>
      <c r="F57" s="5" t="s">
        <v>7</v>
      </c>
      <c r="G57" s="6">
        <v>4714.17</v>
      </c>
    </row>
    <row r="58" spans="1:7" x14ac:dyDescent="0.25">
      <c r="A58" s="5" t="s">
        <v>8</v>
      </c>
      <c r="B58" s="6">
        <v>8535.07</v>
      </c>
      <c r="F58" s="5" t="s">
        <v>8</v>
      </c>
      <c r="G58" s="6">
        <v>8535.07</v>
      </c>
    </row>
    <row r="59" spans="1:7" x14ac:dyDescent="0.25">
      <c r="A59" s="5"/>
      <c r="B59" s="7"/>
      <c r="F59" s="5"/>
      <c r="G59" s="7"/>
    </row>
    <row r="60" spans="1:7" ht="15.75" thickBot="1" x14ac:dyDescent="0.3">
      <c r="A60" s="5"/>
      <c r="B60" s="8">
        <f>SUM(B54:B59)</f>
        <v>27389.260000000002</v>
      </c>
      <c r="C60" s="2"/>
      <c r="F60" s="5"/>
      <c r="G60" s="8">
        <f>SUM(G54:G59)</f>
        <v>27389.260000000002</v>
      </c>
    </row>
    <row r="61" spans="1:7" ht="15.75" thickBot="1" x14ac:dyDescent="0.3">
      <c r="A61" s="9" t="s">
        <v>17</v>
      </c>
      <c r="B61" s="10">
        <f>B60/5</f>
        <v>5477.8520000000008</v>
      </c>
      <c r="F61" s="9" t="s">
        <v>17</v>
      </c>
      <c r="G61" s="10">
        <f>G60/5</f>
        <v>5477.8520000000008</v>
      </c>
    </row>
    <row r="63" spans="1:7" x14ac:dyDescent="0.25">
      <c r="A63" s="3" t="s">
        <v>9</v>
      </c>
      <c r="B63" s="4">
        <v>-2540.9899999999998</v>
      </c>
    </row>
    <row r="64" spans="1:7" x14ac:dyDescent="0.25">
      <c r="A64" s="5" t="s">
        <v>10</v>
      </c>
      <c r="B64" s="6">
        <v>11859.06</v>
      </c>
    </row>
    <row r="65" spans="1:3" ht="15.75" thickBot="1" x14ac:dyDescent="0.3">
      <c r="A65" s="5"/>
      <c r="B65" s="7"/>
    </row>
    <row r="66" spans="1:3" ht="15.75" thickBot="1" x14ac:dyDescent="0.3">
      <c r="A66" s="9"/>
      <c r="B66" s="10">
        <f>SUM(B63:B65)</f>
        <v>9318.07</v>
      </c>
      <c r="C6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Analisis.</vt:lpstr>
      <vt:lpstr>Leg. 20001236</vt:lpstr>
      <vt:lpstr>Leg. 20000331</vt:lpstr>
      <vt:lpstr>Leg. 20000628</vt:lpstr>
      <vt:lpstr>Leg. 20004207</vt:lpstr>
      <vt:lpstr>Leg. 20006642</vt:lpstr>
      <vt:lpstr>Leg. 20003556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2021-10-06T18:40:02Z</dcterms:modified>
</cp:coreProperties>
</file>