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pc\Desktop\My dashboards\First Depi Dashboard\"/>
    </mc:Choice>
  </mc:AlternateContent>
  <xr:revisionPtr revIDLastSave="0" documentId="13_ncr:1_{4B1A845D-6392-49E1-84D4-52F7626580C0}" xr6:coauthVersionLast="47" xr6:coauthVersionMax="47" xr10:uidLastSave="{00000000-0000-0000-0000-000000000000}"/>
  <bookViews>
    <workbookView xWindow="-108" yWindow="-108" windowWidth="23256" windowHeight="12456" activeTab="2" xr2:uid="{00000000-000D-0000-FFFF-FFFF00000000}"/>
  </bookViews>
  <sheets>
    <sheet name="Analysis" sheetId="3" r:id="rId1"/>
    <sheet name="Landing Page" sheetId="5" r:id="rId2"/>
    <sheet name="Home tab" sheetId="2" r:id="rId3"/>
  </sheets>
  <definedNames>
    <definedName name="Slicer_Age_Category">#N/A</definedName>
    <definedName name="Slicer_Pclass">#N/A</definedName>
    <definedName name="Slicer_Sex">#N/A</definedName>
  </definedNames>
  <calcPr calcId="191029"/>
  <pivotCaches>
    <pivotCache cacheId="6" r:id="rId4"/>
    <pivotCache cacheId="7" r:id="rId5"/>
    <pivotCache cacheId="203" r:id="rId6"/>
    <pivotCache cacheId="206" r:id="rId7"/>
    <pivotCache cacheId="209" r:id="rId8"/>
    <pivotCache cacheId="212" r:id="rId9"/>
    <pivotCache cacheId="215" r:id="rId10"/>
    <pivotCache cacheId="218"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itanec_6c4b55e6-3867-4cb6-8036-3719c085b5b8" name="Titanec" connection="Query - Titanec"/>
        </x15:modelTables>
      </x15:dataModel>
    </ext>
  </extLst>
</workbook>
</file>

<file path=xl/calcChain.xml><?xml version="1.0" encoding="utf-8"?>
<calcChain xmlns="http://schemas.openxmlformats.org/spreadsheetml/2006/main">
  <c r="R15" i="3" l="1"/>
  <c r="R11" i="3"/>
  <c r="Q11" i="3"/>
  <c r="B10" i="3"/>
  <c r="B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381BFA-B5D4-4AA2-9617-EFCDC8B05AF9}" name="Query - Titanec" description="Connection to the 'Titanec' query in the workbook." type="100" refreshedVersion="8" minRefreshableVersion="5">
    <extLst>
      <ext xmlns:x15="http://schemas.microsoft.com/office/spreadsheetml/2010/11/main" uri="{DE250136-89BD-433C-8126-D09CA5730AF9}">
        <x15:connection id="26a06db7-9a9d-4a9e-ac1d-e558124c37d4"/>
      </ext>
    </extLst>
  </connection>
  <connection id="2" xr16:uid="{5BAA3B1D-A048-4F92-AD64-4A01D03897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<sst xmlns="http://schemas.openxmlformats.org/spreadsheetml/2006/main" count="56" uniqueCount="30">
  <si>
    <t>male</t>
  </si>
  <si>
    <t>female</t>
  </si>
  <si>
    <t>Row Labels</t>
  </si>
  <si>
    <t>Grand Total</t>
  </si>
  <si>
    <t>Sum of Survived</t>
  </si>
  <si>
    <t>Number of survivors in each sex</t>
  </si>
  <si>
    <t>Column Labels</t>
  </si>
  <si>
    <t>Count of PassengerId</t>
  </si>
  <si>
    <t>Cherbourg</t>
  </si>
  <si>
    <t>Queenstown</t>
  </si>
  <si>
    <t>Southampton</t>
  </si>
  <si>
    <t>Number of passengers</t>
  </si>
  <si>
    <t>Total number of survivors</t>
  </si>
  <si>
    <t>Age grouping by survivals</t>
  </si>
  <si>
    <t>Adult</t>
  </si>
  <si>
    <t>Child</t>
  </si>
  <si>
    <t>Elderly</t>
  </si>
  <si>
    <t>Teen</t>
  </si>
  <si>
    <t>Survivals by sex and age category</t>
  </si>
  <si>
    <t>Number of survivors by place</t>
  </si>
  <si>
    <t>Total Sum of Survived</t>
  </si>
  <si>
    <t>Total Count of PassengerId</t>
  </si>
  <si>
    <t>total number of children</t>
  </si>
  <si>
    <t>total number of females</t>
  </si>
  <si>
    <t>Passengers Count</t>
  </si>
  <si>
    <t>Survivals count</t>
  </si>
  <si>
    <t>Total Passengers</t>
  </si>
  <si>
    <t>Total Survived</t>
  </si>
  <si>
    <t>Passengers</t>
  </si>
  <si>
    <t>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</si>
</sst>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494E4A"/>
        <bgColor indexed="64"/>
      </patternFill>
    </fill>
    <fill>
      <patternFill patternType="solid">
        <fgColor rgb="FFFF33CC"/>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center"/>
    </xf>
    <xf numFmtId="0" fontId="0" fillId="3" borderId="0" xfId="0" applyFill="1"/>
    <xf numFmtId="0" fontId="0" fillId="4" borderId="0" xfId="0" applyFill="1"/>
    <xf numFmtId="0" fontId="0" fillId="2" borderId="0" xfId="0" applyFill="1" applyAlignment="1">
      <alignment horizontal="center"/>
    </xf>
    <xf numFmtId="0" fontId="0" fillId="0" borderId="0" xfId="0" applyNumberFormat="1"/>
    <xf numFmtId="0" fontId="0" fillId="0" borderId="0" xfId="0" applyFill="1"/>
    <xf numFmtId="0" fontId="0" fillId="0" borderId="0" xfId="0" applyFill="1" applyAlignment="1">
      <alignment horizontal="left"/>
    </xf>
    <xf numFmtId="0" fontId="0" fillId="0" borderId="0" xfId="0" applyNumberFormat="1" applyFill="1"/>
    <xf numFmtId="0" fontId="0" fillId="0" borderId="0" xfId="0" applyFill="1" applyAlignment="1">
      <alignment horizontal="left" indent="1"/>
    </xf>
    <xf numFmtId="0" fontId="0" fillId="4" borderId="0" xfId="0" applyNumberFormat="1" applyFill="1"/>
    <xf numFmtId="0" fontId="0" fillId="2" borderId="0" xfId="0" applyNumberFormat="1" applyFill="1"/>
  </cellXfs>
  <cellStyles count="1">
    <cellStyle name="Normal" xfId="0" builtinId="0"/>
  </cellStyles>
  <dxfs count="182">
    <dxf>
      <fill>
        <patternFill patternType="solid">
          <bgColor rgb="FFFF33CC"/>
        </patternFill>
      </fill>
    </dxf>
    <dxf>
      <fill>
        <patternFill patternType="solid">
          <bgColor rgb="FFFF33CC"/>
        </patternFill>
      </fill>
    </dxf>
    <dxf>
      <fill>
        <patternFill patternType="solid">
          <bgColor rgb="FFFF33CC"/>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CC"/>
        </patternFill>
      </fill>
    </dxf>
    <dxf>
      <fill>
        <patternFill patternType="solid">
          <bgColor rgb="FFFF33CC"/>
        </patternFill>
      </fill>
    </dxf>
    <dxf>
      <fill>
        <patternFill patternType="solid">
          <bgColor rgb="FFFF33CC"/>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CC"/>
        </patternFill>
      </fill>
    </dxf>
    <dxf>
      <fill>
        <patternFill patternType="solid">
          <bgColor rgb="FFFF33CC"/>
        </patternFill>
      </fill>
    </dxf>
    <dxf>
      <fill>
        <patternFill patternType="solid">
          <bgColor rgb="FFFF33CC"/>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CC"/>
        </patternFill>
      </fill>
    </dxf>
    <dxf>
      <fill>
        <patternFill patternType="solid">
          <bgColor rgb="FFFF33CC"/>
        </patternFill>
      </fill>
    </dxf>
    <dxf>
      <fill>
        <patternFill patternType="solid">
          <bgColor rgb="FFFF33CC"/>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CC"/>
        </patternFill>
      </fill>
    </dxf>
    <dxf>
      <fill>
        <patternFill patternType="solid">
          <bgColor rgb="FFFF33CC"/>
        </patternFill>
      </fill>
    </dxf>
    <dxf>
      <fill>
        <patternFill patternType="solid">
          <bgColor rgb="FFFF33CC"/>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CC"/>
        </patternFill>
      </fill>
    </dxf>
    <dxf>
      <fill>
        <patternFill patternType="solid">
          <bgColor rgb="FFFF33CC"/>
        </patternFill>
      </fill>
    </dxf>
    <dxf>
      <fill>
        <patternFill patternType="solid">
          <bgColor rgb="FFFF33CC"/>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CC"/>
        </patternFill>
      </fill>
    </dxf>
    <dxf>
      <fill>
        <patternFill patternType="solid">
          <bgColor rgb="FFFF33CC"/>
        </patternFill>
      </fill>
    </dxf>
    <dxf>
      <fill>
        <patternFill patternType="solid">
          <bgColor rgb="FFFF33CC"/>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CC"/>
        </patternFill>
      </fill>
    </dxf>
    <dxf>
      <fill>
        <patternFill patternType="solid">
          <bgColor rgb="FFFF33CC"/>
        </patternFill>
      </fill>
    </dxf>
    <dxf>
      <fill>
        <patternFill patternType="solid">
          <bgColor rgb="FFFF33CC"/>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CC"/>
        </patternFill>
      </fill>
    </dxf>
    <dxf>
      <fill>
        <patternFill patternType="solid">
          <bgColor rgb="FFFF33CC"/>
        </patternFill>
      </fill>
    </dxf>
    <dxf>
      <fill>
        <patternFill patternType="solid">
          <bgColor rgb="FFFF33CC"/>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FF33CC"/>
        </patternFill>
      </fill>
    </dxf>
    <dxf>
      <fill>
        <patternFill patternType="solid">
          <bgColor rgb="FFFF33CC"/>
        </patternFill>
      </fill>
    </dxf>
    <dxf>
      <fill>
        <patternFill patternType="solid">
          <bgColor rgb="FFFF33CC"/>
        </patternFill>
      </fill>
    </dxf>
    <dxf>
      <font>
        <sz val="18"/>
      </font>
      <fill>
        <patternFill>
          <bgColor rgb="FF583517"/>
        </patternFill>
      </fill>
    </dxf>
    <dxf>
      <font>
        <color theme="0"/>
      </font>
      <fill>
        <patternFill>
          <bgColor rgb="FF583517"/>
        </patternFill>
      </fill>
    </dxf>
  </dxfs>
  <tableStyles count="1" defaultTableStyle="TableStyleMedium2" defaultPivotStyle="PivotStyleLight16">
    <tableStyle name="Slicer Style 1" pivot="0" table="0" count="4" xr9:uid="{3C801DCE-62E0-4C54-9280-B1FDA5F3CACB}">
      <tableStyleElement type="wholeTable" dxfId="181"/>
      <tableStyleElement type="headerRow" dxfId="180"/>
    </tableStyle>
  </tableStyles>
  <colors>
    <mruColors>
      <color rgb="FFE49E60"/>
      <color rgb="FF494E4A"/>
      <color rgb="FFA3775C"/>
      <color rgb="FF884B1F"/>
      <color rgb="FF583517"/>
      <color rgb="FFFF33CC"/>
    </mruColors>
  </colors>
  <extLst>
    <ext xmlns:x14="http://schemas.microsoft.com/office/spreadsheetml/2009/9/main" uri="{46F421CA-312F-682f-3DD2-61675219B42D}">
      <x14:dxfs count="2">
        <dxf>
          <font>
            <sz val="16"/>
          </font>
          <fill>
            <patternFill>
              <bgColor theme="1"/>
            </patternFill>
          </fill>
        </dxf>
        <dxf>
          <font>
            <sz val="16"/>
          </font>
          <fill>
            <patternFill>
              <bgColor rgb="FFA3775C"/>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DB.xlsx]Analysis!survivors by sex</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E49E60"/>
          </a:solidFill>
          <a:ln w="19050">
            <a:noFill/>
          </a:ln>
          <a:effectLst/>
        </c:spPr>
      </c:pivotFmt>
      <c:pivotFmt>
        <c:idx val="6"/>
        <c:spPr>
          <a:solidFill>
            <a:schemeClr val="tx1">
              <a:lumMod val="95000"/>
              <a:lumOff val="5000"/>
            </a:schemeClr>
          </a:solidFill>
          <a:ln w="19050">
            <a:noFill/>
          </a:ln>
          <a:effectLst/>
        </c:spPr>
      </c:pivotFmt>
    </c:pivotFmts>
    <c:plotArea>
      <c:layout>
        <c:manualLayout>
          <c:layoutTarget val="inner"/>
          <c:xMode val="edge"/>
          <c:yMode val="edge"/>
          <c:x val="0.18466892536174589"/>
          <c:y val="6.0185185185185182E-2"/>
          <c:w val="0.59718553472077129"/>
          <c:h val="0.89814814814814814"/>
        </c:manualLayout>
      </c:layout>
      <c:pieChart>
        <c:varyColors val="1"/>
        <c:ser>
          <c:idx val="0"/>
          <c:order val="0"/>
          <c:tx>
            <c:strRef>
              <c:f>Analysis!$E$2</c:f>
              <c:strCache>
                <c:ptCount val="1"/>
                <c:pt idx="0">
                  <c:v>Total</c:v>
                </c:pt>
              </c:strCache>
            </c:strRef>
          </c:tx>
          <c:spPr>
            <a:ln>
              <a:noFill/>
            </a:ln>
          </c:spPr>
          <c:dPt>
            <c:idx val="0"/>
            <c:bubble3D val="0"/>
            <c:spPr>
              <a:solidFill>
                <a:srgbClr val="E49E60"/>
              </a:solidFill>
              <a:ln w="19050">
                <a:noFill/>
              </a:ln>
              <a:effectLst/>
            </c:spPr>
            <c:extLst>
              <c:ext xmlns:c16="http://schemas.microsoft.com/office/drawing/2014/chart" uri="{C3380CC4-5D6E-409C-BE32-E72D297353CC}">
                <c16:uniqueId val="{00000001-2C85-4E7F-A2B5-1631AC81EF93}"/>
              </c:ext>
            </c:extLst>
          </c:dPt>
          <c:dPt>
            <c:idx val="1"/>
            <c:bubble3D val="0"/>
            <c:spPr>
              <a:solidFill>
                <a:schemeClr val="tx1">
                  <a:lumMod val="95000"/>
                  <a:lumOff val="5000"/>
                </a:schemeClr>
              </a:solidFill>
              <a:ln w="19050">
                <a:noFill/>
              </a:ln>
              <a:effectLst/>
            </c:spPr>
            <c:extLst>
              <c:ext xmlns:c16="http://schemas.microsoft.com/office/drawing/2014/chart" uri="{C3380CC4-5D6E-409C-BE32-E72D297353CC}">
                <c16:uniqueId val="{00000003-2C85-4E7F-A2B5-1631AC81EF93}"/>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Analysis!$D$3:$D$5</c:f>
              <c:strCache>
                <c:ptCount val="2"/>
                <c:pt idx="0">
                  <c:v>female</c:v>
                </c:pt>
                <c:pt idx="1">
                  <c:v>male</c:v>
                </c:pt>
              </c:strCache>
            </c:strRef>
          </c:cat>
          <c:val>
            <c:numRef>
              <c:f>Analysis!$E$3:$E$5</c:f>
              <c:numCache>
                <c:formatCode>General</c:formatCode>
                <c:ptCount val="2"/>
                <c:pt idx="0">
                  <c:v>229</c:v>
                </c:pt>
                <c:pt idx="1">
                  <c:v>263</c:v>
                </c:pt>
              </c:numCache>
            </c:numRef>
          </c:val>
          <c:extLst>
            <c:ext xmlns:c16="http://schemas.microsoft.com/office/drawing/2014/chart" uri="{C3380CC4-5D6E-409C-BE32-E72D297353CC}">
              <c16:uniqueId val="{00000004-2C85-4E7F-A2B5-1631AC81EF9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DB.xlsx]Analysis!Survivals by age category</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49E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49E60"/>
          </a:solidFill>
          <a:ln>
            <a:noFill/>
          </a:ln>
          <a:effectLst/>
        </c:spPr>
        <c:dLbl>
          <c:idx val="0"/>
          <c:layout>
            <c:manualLayout>
              <c:x val="1.1111111111111124E-2"/>
              <c:y val="0"/>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49E60"/>
          </a:solidFill>
          <a:ln>
            <a:noFill/>
          </a:ln>
          <a:effectLst/>
        </c:spPr>
        <c:dLbl>
          <c:idx val="0"/>
          <c:layout>
            <c:manualLayout>
              <c:x val="8.3333333333333332E-3"/>
              <c:y val="-1.3537110007036256E-1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Analysis!$I$2</c:f>
              <c:strCache>
                <c:ptCount val="1"/>
                <c:pt idx="0">
                  <c:v>Passengers Count</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Analysis!$H$3:$H$7</c:f>
              <c:strCache>
                <c:ptCount val="4"/>
                <c:pt idx="0">
                  <c:v>Adult</c:v>
                </c:pt>
                <c:pt idx="1">
                  <c:v>Elderly</c:v>
                </c:pt>
                <c:pt idx="2">
                  <c:v>Child</c:v>
                </c:pt>
                <c:pt idx="3">
                  <c:v>Teen</c:v>
                </c:pt>
              </c:strCache>
            </c:strRef>
          </c:cat>
          <c:val>
            <c:numRef>
              <c:f>Analysis!$I$3:$I$7</c:f>
              <c:numCache>
                <c:formatCode>General</c:formatCode>
                <c:ptCount val="4"/>
                <c:pt idx="0">
                  <c:v>517</c:v>
                </c:pt>
                <c:pt idx="1">
                  <c:v>247</c:v>
                </c:pt>
                <c:pt idx="2">
                  <c:v>164</c:v>
                </c:pt>
                <c:pt idx="3">
                  <c:v>72</c:v>
                </c:pt>
              </c:numCache>
            </c:numRef>
          </c:val>
          <c:extLst>
            <c:ext xmlns:c16="http://schemas.microsoft.com/office/drawing/2014/chart" uri="{C3380CC4-5D6E-409C-BE32-E72D297353CC}">
              <c16:uniqueId val="{00000000-B470-459D-B3AD-DE32FB2F9A99}"/>
            </c:ext>
          </c:extLst>
        </c:ser>
        <c:ser>
          <c:idx val="1"/>
          <c:order val="1"/>
          <c:tx>
            <c:strRef>
              <c:f>Analysis!$J$2</c:f>
              <c:strCache>
                <c:ptCount val="1"/>
                <c:pt idx="0">
                  <c:v>Survivals count</c:v>
                </c:pt>
              </c:strCache>
            </c:strRef>
          </c:tx>
          <c:spPr>
            <a:solidFill>
              <a:srgbClr val="E49E60"/>
            </a:solidFill>
            <a:ln>
              <a:noFill/>
            </a:ln>
            <a:effectLst/>
          </c:spPr>
          <c:invertIfNegative val="0"/>
          <c:dPt>
            <c:idx val="0"/>
            <c:invertIfNegative val="0"/>
            <c:bubble3D val="0"/>
            <c:extLst>
              <c:ext xmlns:c16="http://schemas.microsoft.com/office/drawing/2014/chart" uri="{C3380CC4-5D6E-409C-BE32-E72D297353CC}">
                <c16:uniqueId val="{00000002-B470-459D-B3AD-DE32FB2F9A99}"/>
              </c:ext>
            </c:extLst>
          </c:dPt>
          <c:dPt>
            <c:idx val="1"/>
            <c:invertIfNegative val="0"/>
            <c:bubble3D val="0"/>
            <c:extLst>
              <c:ext xmlns:c16="http://schemas.microsoft.com/office/drawing/2014/chart" uri="{C3380CC4-5D6E-409C-BE32-E72D297353CC}">
                <c16:uniqueId val="{00000003-B470-459D-B3AD-DE32FB2F9A99}"/>
              </c:ext>
            </c:extLst>
          </c:dPt>
          <c:dLbls>
            <c:dLbl>
              <c:idx val="0"/>
              <c:layout>
                <c:manualLayout>
                  <c:x val="1.111111111111112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70-459D-B3AD-DE32FB2F9A99}"/>
                </c:ext>
              </c:extLst>
            </c:dLbl>
            <c:dLbl>
              <c:idx val="1"/>
              <c:layout>
                <c:manualLayout>
                  <c:x val="8.3333333333333332E-3"/>
                  <c:y val="-1.353711000703625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70-459D-B3AD-DE32FB2F9A9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Analysis!$H$3:$H$7</c:f>
              <c:strCache>
                <c:ptCount val="4"/>
                <c:pt idx="0">
                  <c:v>Adult</c:v>
                </c:pt>
                <c:pt idx="1">
                  <c:v>Elderly</c:v>
                </c:pt>
                <c:pt idx="2">
                  <c:v>Child</c:v>
                </c:pt>
                <c:pt idx="3">
                  <c:v>Teen</c:v>
                </c:pt>
              </c:strCache>
            </c:strRef>
          </c:cat>
          <c:val>
            <c:numRef>
              <c:f>Analysis!$J$3:$J$7</c:f>
              <c:numCache>
                <c:formatCode>General</c:formatCode>
                <c:ptCount val="4"/>
                <c:pt idx="0">
                  <c:v>260</c:v>
                </c:pt>
                <c:pt idx="1">
                  <c:v>116</c:v>
                </c:pt>
                <c:pt idx="2">
                  <c:v>80</c:v>
                </c:pt>
                <c:pt idx="3">
                  <c:v>36</c:v>
                </c:pt>
              </c:numCache>
            </c:numRef>
          </c:val>
          <c:extLst>
            <c:ext xmlns:c16="http://schemas.microsoft.com/office/drawing/2014/chart" uri="{C3380CC4-5D6E-409C-BE32-E72D297353CC}">
              <c16:uniqueId val="{00000001-B470-459D-B3AD-DE32FB2F9A99}"/>
            </c:ext>
          </c:extLst>
        </c:ser>
        <c:dLbls>
          <c:dLblPos val="outEnd"/>
          <c:showLegendKey val="0"/>
          <c:showVal val="1"/>
          <c:showCatName val="0"/>
          <c:showSerName val="0"/>
          <c:showPercent val="0"/>
          <c:showBubbleSize val="0"/>
        </c:dLbls>
        <c:gapWidth val="219"/>
        <c:overlap val="-27"/>
        <c:axId val="1558840120"/>
        <c:axId val="1558840840"/>
      </c:barChart>
      <c:catAx>
        <c:axId val="155884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558840840"/>
        <c:crosses val="autoZero"/>
        <c:auto val="1"/>
        <c:lblAlgn val="ctr"/>
        <c:lblOffset val="100"/>
        <c:noMultiLvlLbl val="0"/>
      </c:catAx>
      <c:valAx>
        <c:axId val="1558840840"/>
        <c:scaling>
          <c:orientation val="minMax"/>
        </c:scaling>
        <c:delete val="1"/>
        <c:axPos val="l"/>
        <c:numFmt formatCode="General" sourceLinked="1"/>
        <c:majorTickMark val="out"/>
        <c:minorTickMark val="none"/>
        <c:tickLblPos val="nextTo"/>
        <c:crossAx val="1558840120"/>
        <c:crosses val="autoZero"/>
        <c:crossBetween val="between"/>
      </c:valAx>
      <c:spPr>
        <a:noFill/>
        <a:ln>
          <a:noFill/>
        </a:ln>
        <a:effectLst/>
      </c:spPr>
    </c:plotArea>
    <c:legend>
      <c:legendPos val="r"/>
      <c:layout>
        <c:manualLayout>
          <c:xMode val="edge"/>
          <c:yMode val="edge"/>
          <c:x val="0.54575918635170606"/>
          <c:y val="0.39381035645884149"/>
          <c:w val="0.39868525809273841"/>
          <c:h val="0.3045900503923454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DB.xlsx]Analysis!class and gender survival</c:name>
    <c:fmtId val="9"/>
  </c:pivotSource>
  <c:chart>
    <c:autoTitleDeleted val="0"/>
    <c:pivotFmts>
      <c:pivotFmt>
        <c:idx val="0"/>
        <c:spPr>
          <a:solidFill>
            <a:srgbClr val="E49E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49E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49E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Analysis!$I$31</c:f>
              <c:strCache>
                <c:ptCount val="1"/>
                <c:pt idx="0">
                  <c:v>Survived</c:v>
                </c:pt>
              </c:strCache>
            </c:strRef>
          </c:tx>
          <c:spPr>
            <a:solidFill>
              <a:srgbClr val="E49E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Analysis!$H$32:$H$40</c:f>
              <c:multiLvlStrCache>
                <c:ptCount val="6"/>
                <c:lvl>
                  <c:pt idx="0">
                    <c:v>2</c:v>
                  </c:pt>
                  <c:pt idx="1">
                    <c:v>3</c:v>
                  </c:pt>
                  <c:pt idx="2">
                    <c:v>1</c:v>
                  </c:pt>
                  <c:pt idx="3">
                    <c:v>3</c:v>
                  </c:pt>
                  <c:pt idx="4">
                    <c:v>1</c:v>
                  </c:pt>
                  <c:pt idx="5">
                    <c:v>2</c:v>
                  </c:pt>
                </c:lvl>
                <c:lvl>
                  <c:pt idx="0">
                    <c:v>female</c:v>
                  </c:pt>
                  <c:pt idx="3">
                    <c:v>male</c:v>
                  </c:pt>
                </c:lvl>
              </c:multiLvlStrCache>
            </c:multiLvlStrRef>
          </c:cat>
          <c:val>
            <c:numRef>
              <c:f>Analysis!$I$32:$I$40</c:f>
              <c:numCache>
                <c:formatCode>General</c:formatCode>
                <c:ptCount val="6"/>
                <c:pt idx="0">
                  <c:v>64</c:v>
                </c:pt>
                <c:pt idx="1">
                  <c:v>80</c:v>
                </c:pt>
                <c:pt idx="2">
                  <c:v>85</c:v>
                </c:pt>
                <c:pt idx="3">
                  <c:v>83</c:v>
                </c:pt>
                <c:pt idx="4">
                  <c:v>86</c:v>
                </c:pt>
                <c:pt idx="5">
                  <c:v>94</c:v>
                </c:pt>
              </c:numCache>
            </c:numRef>
          </c:val>
          <c:extLst>
            <c:ext xmlns:c16="http://schemas.microsoft.com/office/drawing/2014/chart" uri="{C3380CC4-5D6E-409C-BE32-E72D297353CC}">
              <c16:uniqueId val="{00000000-81B5-4E4F-8CEA-40E189D3FD97}"/>
            </c:ext>
          </c:extLst>
        </c:ser>
        <c:ser>
          <c:idx val="1"/>
          <c:order val="1"/>
          <c:tx>
            <c:strRef>
              <c:f>Analysis!$J$31</c:f>
              <c:strCache>
                <c:ptCount val="1"/>
                <c:pt idx="0">
                  <c:v>Passengers</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Analysis!$H$32:$H$40</c:f>
              <c:multiLvlStrCache>
                <c:ptCount val="6"/>
                <c:lvl>
                  <c:pt idx="0">
                    <c:v>2</c:v>
                  </c:pt>
                  <c:pt idx="1">
                    <c:v>3</c:v>
                  </c:pt>
                  <c:pt idx="2">
                    <c:v>1</c:v>
                  </c:pt>
                  <c:pt idx="3">
                    <c:v>3</c:v>
                  </c:pt>
                  <c:pt idx="4">
                    <c:v>1</c:v>
                  </c:pt>
                  <c:pt idx="5">
                    <c:v>2</c:v>
                  </c:pt>
                </c:lvl>
                <c:lvl>
                  <c:pt idx="0">
                    <c:v>female</c:v>
                  </c:pt>
                  <c:pt idx="3">
                    <c:v>male</c:v>
                  </c:pt>
                </c:lvl>
              </c:multiLvlStrCache>
            </c:multiLvlStrRef>
          </c:cat>
          <c:val>
            <c:numRef>
              <c:f>Analysis!$J$32:$J$40</c:f>
              <c:numCache>
                <c:formatCode>General</c:formatCode>
                <c:ptCount val="6"/>
                <c:pt idx="0">
                  <c:v>138</c:v>
                </c:pt>
                <c:pt idx="1">
                  <c:v>162</c:v>
                </c:pt>
                <c:pt idx="2">
                  <c:v>173</c:v>
                </c:pt>
                <c:pt idx="3">
                  <c:v>157</c:v>
                </c:pt>
                <c:pt idx="4">
                  <c:v>182</c:v>
                </c:pt>
                <c:pt idx="5">
                  <c:v>188</c:v>
                </c:pt>
              </c:numCache>
            </c:numRef>
          </c:val>
          <c:extLst>
            <c:ext xmlns:c16="http://schemas.microsoft.com/office/drawing/2014/chart" uri="{C3380CC4-5D6E-409C-BE32-E72D297353CC}">
              <c16:uniqueId val="{00000001-81B5-4E4F-8CEA-40E189D3FD97}"/>
            </c:ext>
          </c:extLst>
        </c:ser>
        <c:dLbls>
          <c:dLblPos val="outEnd"/>
          <c:showLegendKey val="0"/>
          <c:showVal val="1"/>
          <c:showCatName val="0"/>
          <c:showSerName val="0"/>
          <c:showPercent val="0"/>
          <c:showBubbleSize val="0"/>
        </c:dLbls>
        <c:gapWidth val="182"/>
        <c:axId val="2134081688"/>
        <c:axId val="2134084208"/>
      </c:barChart>
      <c:catAx>
        <c:axId val="2134081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2134084208"/>
        <c:crosses val="autoZero"/>
        <c:auto val="1"/>
        <c:lblAlgn val="ctr"/>
        <c:lblOffset val="100"/>
        <c:noMultiLvlLbl val="0"/>
      </c:catAx>
      <c:valAx>
        <c:axId val="2134084208"/>
        <c:scaling>
          <c:orientation val="minMax"/>
        </c:scaling>
        <c:delete val="1"/>
        <c:axPos val="b"/>
        <c:numFmt formatCode="General" sourceLinked="1"/>
        <c:majorTickMark val="out"/>
        <c:minorTickMark val="none"/>
        <c:tickLblPos val="nextTo"/>
        <c:crossAx val="2134081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ome tab'!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2</xdr:col>
      <xdr:colOff>495997</xdr:colOff>
      <xdr:row>0</xdr:row>
      <xdr:rowOff>63919</xdr:rowOff>
    </xdr:from>
    <xdr:to>
      <xdr:col>29</xdr:col>
      <xdr:colOff>500743</xdr:colOff>
      <xdr:row>40</xdr:row>
      <xdr:rowOff>102994</xdr:rowOff>
    </xdr:to>
    <xdr:sp macro="" textlink="">
      <xdr:nvSpPr>
        <xdr:cNvPr id="2" name="Rectangle: Rounded Corners 1">
          <a:extLst>
            <a:ext uri="{FF2B5EF4-FFF2-40B4-BE49-F238E27FC236}">
              <a16:creationId xmlns:a16="http://schemas.microsoft.com/office/drawing/2014/main" id="{76830EDC-02C8-4968-9EF0-0B82A7964A76}"/>
            </a:ext>
          </a:extLst>
        </xdr:cNvPr>
        <xdr:cNvSpPr/>
      </xdr:nvSpPr>
      <xdr:spPr>
        <a:xfrm>
          <a:off x="1715197" y="63919"/>
          <a:ext cx="16463946" cy="7441361"/>
        </a:xfrm>
        <a:prstGeom prst="roundRect">
          <a:avLst>
            <a:gd name="adj" fmla="val 11473"/>
          </a:avLst>
        </a:prstGeom>
        <a:solidFill>
          <a:srgbClr val="A377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32658</xdr:colOff>
      <xdr:row>7</xdr:row>
      <xdr:rowOff>87086</xdr:rowOff>
    </xdr:from>
    <xdr:to>
      <xdr:col>28</xdr:col>
      <xdr:colOff>329838</xdr:colOff>
      <xdr:row>31</xdr:row>
      <xdr:rowOff>141515</xdr:rowOff>
    </xdr:to>
    <xdr:pic>
      <xdr:nvPicPr>
        <xdr:cNvPr id="54" name="Picture 53">
          <a:extLst>
            <a:ext uri="{FF2B5EF4-FFF2-40B4-BE49-F238E27FC236}">
              <a16:creationId xmlns:a16="http://schemas.microsoft.com/office/drawing/2014/main" id="{B4F08785-CE1D-7295-DBE5-0311A6ECFE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95858" y="1382486"/>
          <a:ext cx="7002780" cy="449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108856</xdr:colOff>
      <xdr:row>9</xdr:row>
      <xdr:rowOff>152400</xdr:rowOff>
    </xdr:from>
    <xdr:to>
      <xdr:col>14</xdr:col>
      <xdr:colOff>337457</xdr:colOff>
      <xdr:row>16</xdr:row>
      <xdr:rowOff>97971</xdr:rowOff>
    </xdr:to>
    <xdr:sp macro="" textlink="">
      <xdr:nvSpPr>
        <xdr:cNvPr id="55" name="TextBox 54">
          <a:extLst>
            <a:ext uri="{FF2B5EF4-FFF2-40B4-BE49-F238E27FC236}">
              <a16:creationId xmlns:a16="http://schemas.microsoft.com/office/drawing/2014/main" id="{5FE1FF65-82B0-3577-428B-7DA50C1A6891}"/>
            </a:ext>
          </a:extLst>
        </xdr:cNvPr>
        <xdr:cNvSpPr txBox="1"/>
      </xdr:nvSpPr>
      <xdr:spPr>
        <a:xfrm>
          <a:off x="3156856" y="1817914"/>
          <a:ext cx="5715001" cy="1240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Explore the Data Behind History’s Most Infamous Voyage</a:t>
          </a:r>
        </a:p>
      </xdr:txBody>
    </xdr:sp>
    <xdr:clientData/>
  </xdr:twoCellAnchor>
  <xdr:twoCellAnchor>
    <xdr:from>
      <xdr:col>7</xdr:col>
      <xdr:colOff>283029</xdr:colOff>
      <xdr:row>21</xdr:row>
      <xdr:rowOff>54429</xdr:rowOff>
    </xdr:from>
    <xdr:to>
      <xdr:col>11</xdr:col>
      <xdr:colOff>250372</xdr:colOff>
      <xdr:row>25</xdr:row>
      <xdr:rowOff>0</xdr:rowOff>
    </xdr:to>
    <xdr:sp macro="" textlink="">
      <xdr:nvSpPr>
        <xdr:cNvPr id="56" name="Rectangle: Rounded Corners 55">
          <a:extLst>
            <a:ext uri="{FF2B5EF4-FFF2-40B4-BE49-F238E27FC236}">
              <a16:creationId xmlns:a16="http://schemas.microsoft.com/office/drawing/2014/main" id="{F0AD866F-BC3B-6B0D-C68E-48B344738A8F}"/>
            </a:ext>
          </a:extLst>
        </xdr:cNvPr>
        <xdr:cNvSpPr/>
      </xdr:nvSpPr>
      <xdr:spPr>
        <a:xfrm>
          <a:off x="4550229" y="3940629"/>
          <a:ext cx="2405743" cy="685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228600</xdr:colOff>
      <xdr:row>21</xdr:row>
      <xdr:rowOff>54429</xdr:rowOff>
    </xdr:from>
    <xdr:to>
      <xdr:col>11</xdr:col>
      <xdr:colOff>250372</xdr:colOff>
      <xdr:row>24</xdr:row>
      <xdr:rowOff>130629</xdr:rowOff>
    </xdr:to>
    <xdr:sp macro="" textlink="">
      <xdr:nvSpPr>
        <xdr:cNvPr id="57" name="TextBox 56">
          <a:hlinkClick xmlns:r="http://schemas.openxmlformats.org/officeDocument/2006/relationships" r:id="rId2"/>
          <a:extLst>
            <a:ext uri="{FF2B5EF4-FFF2-40B4-BE49-F238E27FC236}">
              <a16:creationId xmlns:a16="http://schemas.microsoft.com/office/drawing/2014/main" id="{7DE0F6F3-B725-C769-6C24-EC9549034F64}"/>
            </a:ext>
          </a:extLst>
        </xdr:cNvPr>
        <xdr:cNvSpPr txBox="1"/>
      </xdr:nvSpPr>
      <xdr:spPr>
        <a:xfrm>
          <a:off x="4495800" y="3940629"/>
          <a:ext cx="2460172" cy="631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rPr>
            <a:t>Start</a:t>
          </a:r>
        </a:p>
      </xdr:txBody>
    </xdr:sp>
    <xdr:clientData/>
  </xdr:twoCellAnchor>
  <xdr:twoCellAnchor>
    <xdr:from>
      <xdr:col>9</xdr:col>
      <xdr:colOff>21771</xdr:colOff>
      <xdr:row>15</xdr:row>
      <xdr:rowOff>97971</xdr:rowOff>
    </xdr:from>
    <xdr:to>
      <xdr:col>10</xdr:col>
      <xdr:colOff>65314</xdr:colOff>
      <xdr:row>20</xdr:row>
      <xdr:rowOff>87085</xdr:rowOff>
    </xdr:to>
    <xdr:sp macro="" textlink="">
      <xdr:nvSpPr>
        <xdr:cNvPr id="60" name="Arrow: Down 59">
          <a:extLst>
            <a:ext uri="{FF2B5EF4-FFF2-40B4-BE49-F238E27FC236}">
              <a16:creationId xmlns:a16="http://schemas.microsoft.com/office/drawing/2014/main" id="{84B50BFF-BA9E-F07F-C8FE-FCD63EAADF16}"/>
            </a:ext>
          </a:extLst>
        </xdr:cNvPr>
        <xdr:cNvSpPr/>
      </xdr:nvSpPr>
      <xdr:spPr>
        <a:xfrm>
          <a:off x="5508171" y="2873828"/>
          <a:ext cx="653143" cy="914400"/>
        </a:xfrm>
        <a:prstGeom prst="down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474225</xdr:colOff>
      <xdr:row>0</xdr:row>
      <xdr:rowOff>107462</xdr:rowOff>
    </xdr:from>
    <xdr:to>
      <xdr:col>29</xdr:col>
      <xdr:colOff>478971</xdr:colOff>
      <xdr:row>40</xdr:row>
      <xdr:rowOff>146537</xdr:rowOff>
    </xdr:to>
    <xdr:sp macro="" textlink="">
      <xdr:nvSpPr>
        <xdr:cNvPr id="2" name="Rectangle: Rounded Corners 1">
          <a:extLst>
            <a:ext uri="{FF2B5EF4-FFF2-40B4-BE49-F238E27FC236}">
              <a16:creationId xmlns:a16="http://schemas.microsoft.com/office/drawing/2014/main" id="{259B0A24-6F0C-F705-7355-6B2D66E276ED}"/>
            </a:ext>
          </a:extLst>
        </xdr:cNvPr>
        <xdr:cNvSpPr/>
      </xdr:nvSpPr>
      <xdr:spPr>
        <a:xfrm>
          <a:off x="1693425" y="107462"/>
          <a:ext cx="16463946" cy="7441361"/>
        </a:xfrm>
        <a:prstGeom prst="roundRect">
          <a:avLst>
            <a:gd name="adj" fmla="val 11473"/>
          </a:avLst>
        </a:prstGeom>
        <a:solidFill>
          <a:srgbClr val="A377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102995</xdr:colOff>
      <xdr:row>1</xdr:row>
      <xdr:rowOff>78154</xdr:rowOff>
    </xdr:from>
    <xdr:to>
      <xdr:col>29</xdr:col>
      <xdr:colOff>130628</xdr:colOff>
      <xdr:row>6</xdr:row>
      <xdr:rowOff>166077</xdr:rowOff>
    </xdr:to>
    <xdr:sp macro="" textlink="">
      <xdr:nvSpPr>
        <xdr:cNvPr id="3" name="Rectangle: Rounded Corners 2">
          <a:extLst>
            <a:ext uri="{FF2B5EF4-FFF2-40B4-BE49-F238E27FC236}">
              <a16:creationId xmlns:a16="http://schemas.microsoft.com/office/drawing/2014/main" id="{994A6A53-4479-865E-3D8D-6B391FA5D096}"/>
            </a:ext>
          </a:extLst>
        </xdr:cNvPr>
        <xdr:cNvSpPr/>
      </xdr:nvSpPr>
      <xdr:spPr>
        <a:xfrm>
          <a:off x="4370195" y="263211"/>
          <a:ext cx="13438833" cy="1013209"/>
        </a:xfrm>
        <a:prstGeom prst="roundRect">
          <a:avLst>
            <a:gd name="adj" fmla="val 33521"/>
          </a:avLst>
        </a:prstGeom>
        <a:solidFill>
          <a:srgbClr val="58351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405842</xdr:colOff>
      <xdr:row>0</xdr:row>
      <xdr:rowOff>87923</xdr:rowOff>
    </xdr:from>
    <xdr:to>
      <xdr:col>6</xdr:col>
      <xdr:colOff>435150</xdr:colOff>
      <xdr:row>40</xdr:row>
      <xdr:rowOff>146538</xdr:rowOff>
    </xdr:to>
    <xdr:sp macro="" textlink="">
      <xdr:nvSpPr>
        <xdr:cNvPr id="4" name="Rectangle: Rounded Corners 3">
          <a:extLst>
            <a:ext uri="{FF2B5EF4-FFF2-40B4-BE49-F238E27FC236}">
              <a16:creationId xmlns:a16="http://schemas.microsoft.com/office/drawing/2014/main" id="{CDE95E9C-E368-4D81-8891-4CD5D12624F2}"/>
            </a:ext>
          </a:extLst>
        </xdr:cNvPr>
        <xdr:cNvSpPr/>
      </xdr:nvSpPr>
      <xdr:spPr>
        <a:xfrm>
          <a:off x="1625042" y="87923"/>
          <a:ext cx="2467708" cy="7460901"/>
        </a:xfrm>
        <a:prstGeom prst="roundRect">
          <a:avLst>
            <a:gd name="adj" fmla="val 13725"/>
          </a:avLst>
        </a:prstGeom>
        <a:solidFill>
          <a:srgbClr val="58351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128397</xdr:colOff>
      <xdr:row>9</xdr:row>
      <xdr:rowOff>58199</xdr:rowOff>
    </xdr:from>
    <xdr:to>
      <xdr:col>11</xdr:col>
      <xdr:colOff>376535</xdr:colOff>
      <xdr:row>14</xdr:row>
      <xdr:rowOff>138306</xdr:rowOff>
    </xdr:to>
    <xdr:sp macro="" textlink="">
      <xdr:nvSpPr>
        <xdr:cNvPr id="7" name="Rectangle: Rounded Corners 6">
          <a:extLst>
            <a:ext uri="{FF2B5EF4-FFF2-40B4-BE49-F238E27FC236}">
              <a16:creationId xmlns:a16="http://schemas.microsoft.com/office/drawing/2014/main" id="{3282F994-A84E-48A8-95E7-B8043DF4D91C}"/>
            </a:ext>
          </a:extLst>
        </xdr:cNvPr>
        <xdr:cNvSpPr/>
      </xdr:nvSpPr>
      <xdr:spPr>
        <a:xfrm>
          <a:off x="4395597" y="1723713"/>
          <a:ext cx="2686538" cy="1005393"/>
        </a:xfrm>
        <a:prstGeom prst="roundRect">
          <a:avLst>
            <a:gd name="adj" fmla="val 33521"/>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18</xdr:col>
      <xdr:colOff>261257</xdr:colOff>
      <xdr:row>9</xdr:row>
      <xdr:rowOff>58199</xdr:rowOff>
    </xdr:from>
    <xdr:to>
      <xdr:col>24</xdr:col>
      <xdr:colOff>337457</xdr:colOff>
      <xdr:row>14</xdr:row>
      <xdr:rowOff>138306</xdr:rowOff>
    </xdr:to>
    <xdr:sp macro="" textlink="">
      <xdr:nvSpPr>
        <xdr:cNvPr id="14" name="Rectangle: Rounded Corners 13">
          <a:extLst>
            <a:ext uri="{FF2B5EF4-FFF2-40B4-BE49-F238E27FC236}">
              <a16:creationId xmlns:a16="http://schemas.microsoft.com/office/drawing/2014/main" id="{1F71B9F3-148E-402F-9E84-0BA78A1495E1}"/>
            </a:ext>
          </a:extLst>
        </xdr:cNvPr>
        <xdr:cNvSpPr/>
      </xdr:nvSpPr>
      <xdr:spPr>
        <a:xfrm>
          <a:off x="11234057" y="1723713"/>
          <a:ext cx="3733800" cy="1005393"/>
        </a:xfrm>
        <a:prstGeom prst="roundRect">
          <a:avLst>
            <a:gd name="adj" fmla="val 33521"/>
          </a:avLst>
        </a:prstGeom>
        <a:solidFill>
          <a:srgbClr val="58351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120580</xdr:colOff>
      <xdr:row>18</xdr:row>
      <xdr:rowOff>49963</xdr:rowOff>
    </xdr:from>
    <xdr:to>
      <xdr:col>14</xdr:col>
      <xdr:colOff>122534</xdr:colOff>
      <xdr:row>40</xdr:row>
      <xdr:rowOff>20654</xdr:rowOff>
    </xdr:to>
    <xdr:sp macro="" textlink="">
      <xdr:nvSpPr>
        <xdr:cNvPr id="16" name="Rectangle: Rounded Corners 15">
          <a:extLst>
            <a:ext uri="{FF2B5EF4-FFF2-40B4-BE49-F238E27FC236}">
              <a16:creationId xmlns:a16="http://schemas.microsoft.com/office/drawing/2014/main" id="{EE27C0CA-C01D-4152-B702-BF11A18A94B4}"/>
            </a:ext>
          </a:extLst>
        </xdr:cNvPr>
        <xdr:cNvSpPr/>
      </xdr:nvSpPr>
      <xdr:spPr>
        <a:xfrm>
          <a:off x="4387780" y="3380992"/>
          <a:ext cx="4269154" cy="4041948"/>
        </a:xfrm>
        <a:prstGeom prst="roundRect">
          <a:avLst>
            <a:gd name="adj" fmla="val 15116"/>
          </a:avLst>
        </a:prstGeom>
        <a:solidFill>
          <a:srgbClr val="58351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239764</xdr:colOff>
      <xdr:row>2</xdr:row>
      <xdr:rowOff>29308</xdr:rowOff>
    </xdr:from>
    <xdr:to>
      <xdr:col>24</xdr:col>
      <xdr:colOff>585596</xdr:colOff>
      <xdr:row>7</xdr:row>
      <xdr:rowOff>166077</xdr:rowOff>
    </xdr:to>
    <xdr:sp macro="" textlink="">
      <xdr:nvSpPr>
        <xdr:cNvPr id="5" name="TextBox 4">
          <a:extLst>
            <a:ext uri="{FF2B5EF4-FFF2-40B4-BE49-F238E27FC236}">
              <a16:creationId xmlns:a16="http://schemas.microsoft.com/office/drawing/2014/main" id="{92852EEF-381B-5D1B-0885-5F51BB55648C}"/>
            </a:ext>
          </a:extLst>
        </xdr:cNvPr>
        <xdr:cNvSpPr txBox="1"/>
      </xdr:nvSpPr>
      <xdr:spPr>
        <a:xfrm>
          <a:off x="4506964" y="399422"/>
          <a:ext cx="10709032" cy="1062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Survival Analysis -</a:t>
          </a:r>
          <a:r>
            <a:rPr lang="en-US" sz="3200" b="1" baseline="0">
              <a:solidFill>
                <a:schemeClr val="bg1"/>
              </a:solidFill>
            </a:rPr>
            <a:t> </a:t>
          </a:r>
          <a:r>
            <a:rPr lang="en-US" sz="3200" b="1">
              <a:solidFill>
                <a:schemeClr val="bg1"/>
              </a:solidFill>
            </a:rPr>
            <a:t>Titanic (1912)</a:t>
          </a:r>
        </a:p>
      </xdr:txBody>
    </xdr:sp>
    <xdr:clientData/>
  </xdr:twoCellAnchor>
  <xdr:twoCellAnchor>
    <xdr:from>
      <xdr:col>7</xdr:col>
      <xdr:colOff>259303</xdr:colOff>
      <xdr:row>9</xdr:row>
      <xdr:rowOff>147378</xdr:rowOff>
    </xdr:from>
    <xdr:to>
      <xdr:col>11</xdr:col>
      <xdr:colOff>44380</xdr:colOff>
      <xdr:row>12</xdr:row>
      <xdr:rowOff>49686</xdr:rowOff>
    </xdr:to>
    <xdr:sp macro="" textlink="">
      <xdr:nvSpPr>
        <xdr:cNvPr id="8" name="TextBox 7">
          <a:extLst>
            <a:ext uri="{FF2B5EF4-FFF2-40B4-BE49-F238E27FC236}">
              <a16:creationId xmlns:a16="http://schemas.microsoft.com/office/drawing/2014/main" id="{B509BD61-D254-79A6-CE7B-EEDCC3D0C51A}"/>
            </a:ext>
          </a:extLst>
        </xdr:cNvPr>
        <xdr:cNvSpPr txBox="1"/>
      </xdr:nvSpPr>
      <xdr:spPr>
        <a:xfrm>
          <a:off x="4526503" y="1812892"/>
          <a:ext cx="2223477" cy="45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chemeClr val="bg1"/>
              </a:solidFill>
            </a:rPr>
            <a:t>Total Passengers:</a:t>
          </a:r>
        </a:p>
      </xdr:txBody>
    </xdr:sp>
    <xdr:clientData/>
  </xdr:twoCellAnchor>
  <xdr:twoCellAnchor>
    <xdr:from>
      <xdr:col>7</xdr:col>
      <xdr:colOff>297264</xdr:colOff>
      <xdr:row>11</xdr:row>
      <xdr:rowOff>107741</xdr:rowOff>
    </xdr:from>
    <xdr:to>
      <xdr:col>9</xdr:col>
      <xdr:colOff>404725</xdr:colOff>
      <xdr:row>13</xdr:row>
      <xdr:rowOff>88203</xdr:rowOff>
    </xdr:to>
    <xdr:sp macro="" textlink="Analysis!B10">
      <xdr:nvSpPr>
        <xdr:cNvPr id="9" name="TextBox 8">
          <a:extLst>
            <a:ext uri="{FF2B5EF4-FFF2-40B4-BE49-F238E27FC236}">
              <a16:creationId xmlns:a16="http://schemas.microsoft.com/office/drawing/2014/main" id="{030C8C2C-E111-481A-8FEC-4218E28F8C8F}"/>
            </a:ext>
          </a:extLst>
        </xdr:cNvPr>
        <xdr:cNvSpPr txBox="1"/>
      </xdr:nvSpPr>
      <xdr:spPr>
        <a:xfrm>
          <a:off x="4564464" y="2143370"/>
          <a:ext cx="1326661" cy="350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44F45E-B549-4F78-B9B2-13AC7B1CCF94}" type="TxLink">
            <a:rPr lang="en-US" sz="2000" b="1" i="0" u="none" strike="noStrike">
              <a:solidFill>
                <a:schemeClr val="bg1"/>
              </a:solidFill>
              <a:latin typeface="Calibri"/>
              <a:ea typeface="Calibri"/>
              <a:cs typeface="Calibri"/>
            </a:rPr>
            <a:pPr/>
            <a:t>1000</a:t>
          </a:fld>
          <a:endParaRPr lang="en-US" sz="2000" b="1">
            <a:solidFill>
              <a:schemeClr val="bg1"/>
            </a:solidFill>
          </a:endParaRPr>
        </a:p>
      </xdr:txBody>
    </xdr:sp>
    <xdr:clientData/>
  </xdr:twoCellAnchor>
  <xdr:twoCellAnchor>
    <xdr:from>
      <xdr:col>18</xdr:col>
      <xdr:colOff>421965</xdr:colOff>
      <xdr:row>11</xdr:row>
      <xdr:rowOff>107741</xdr:rowOff>
    </xdr:from>
    <xdr:to>
      <xdr:col>21</xdr:col>
      <xdr:colOff>307590</xdr:colOff>
      <xdr:row>13</xdr:row>
      <xdr:rowOff>88203</xdr:rowOff>
    </xdr:to>
    <xdr:sp macro="" textlink="Analysis!R11">
      <xdr:nvSpPr>
        <xdr:cNvPr id="18" name="TextBox 17">
          <a:extLst>
            <a:ext uri="{FF2B5EF4-FFF2-40B4-BE49-F238E27FC236}">
              <a16:creationId xmlns:a16="http://schemas.microsoft.com/office/drawing/2014/main" id="{3DBB0022-A20B-4DF1-B453-530EE561BBC0}"/>
            </a:ext>
          </a:extLst>
        </xdr:cNvPr>
        <xdr:cNvSpPr txBox="1"/>
      </xdr:nvSpPr>
      <xdr:spPr>
        <a:xfrm>
          <a:off x="11394765" y="2143370"/>
          <a:ext cx="1714425" cy="350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AD34A3-F01F-4A09-940E-36313F1AF791}" type="TxLink">
            <a:rPr lang="en-US" sz="2000" b="1" i="0" u="none" strike="noStrike">
              <a:solidFill>
                <a:schemeClr val="bg1"/>
              </a:solidFill>
              <a:latin typeface="Calibri"/>
              <a:ea typeface="Calibri"/>
              <a:cs typeface="Calibri"/>
            </a:rPr>
            <a:pPr/>
            <a:t>394</a:t>
          </a:fld>
          <a:endParaRPr lang="en-US" sz="5400" b="1">
            <a:solidFill>
              <a:schemeClr val="bg1"/>
            </a:solidFill>
          </a:endParaRPr>
        </a:p>
      </xdr:txBody>
    </xdr:sp>
    <xdr:clientData/>
  </xdr:twoCellAnchor>
  <xdr:twoCellAnchor editAs="oneCell">
    <xdr:from>
      <xdr:col>2</xdr:col>
      <xdr:colOff>468086</xdr:colOff>
      <xdr:row>24</xdr:row>
      <xdr:rowOff>70343</xdr:rowOff>
    </xdr:from>
    <xdr:to>
      <xdr:col>6</xdr:col>
      <xdr:colOff>391886</xdr:colOff>
      <xdr:row>29</xdr:row>
      <xdr:rowOff>141515</xdr:rowOff>
    </xdr:to>
    <mc:AlternateContent xmlns:mc="http://schemas.openxmlformats.org/markup-compatibility/2006">
      <mc:Choice xmlns:a14="http://schemas.microsoft.com/office/drawing/2010/main" Requires="a14">
        <xdr:graphicFrame macro="">
          <xdr:nvGraphicFramePr>
            <xdr:cNvPr id="21" name="Sex">
              <a:extLst>
                <a:ext uri="{FF2B5EF4-FFF2-40B4-BE49-F238E27FC236}">
                  <a16:creationId xmlns:a16="http://schemas.microsoft.com/office/drawing/2014/main" id="{BEBA5EFE-2AB5-4C6F-B4E6-4F885285315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687286" y="4511714"/>
              <a:ext cx="2362200" cy="996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435428</xdr:colOff>
      <xdr:row>16</xdr:row>
      <xdr:rowOff>42399</xdr:rowOff>
    </xdr:from>
    <xdr:to>
      <xdr:col>6</xdr:col>
      <xdr:colOff>408073</xdr:colOff>
      <xdr:row>23</xdr:row>
      <xdr:rowOff>130628</xdr:rowOff>
    </xdr:to>
    <mc:AlternateContent xmlns:mc="http://schemas.openxmlformats.org/markup-compatibility/2006" xmlns:a14="http://schemas.microsoft.com/office/drawing/2010/main">
      <mc:Choice Requires="a14">
        <xdr:graphicFrame macro="">
          <xdr:nvGraphicFramePr>
            <xdr:cNvPr id="22" name="Age Category">
              <a:extLst>
                <a:ext uri="{FF2B5EF4-FFF2-40B4-BE49-F238E27FC236}">
                  <a16:creationId xmlns:a16="http://schemas.microsoft.com/office/drawing/2014/main" id="{7722FBB4-DE60-4F0A-98B4-1D7C004E4DD2}"/>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1654628" y="3003313"/>
              <a:ext cx="2411045" cy="1383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228600</xdr:colOff>
      <xdr:row>18</xdr:row>
      <xdr:rowOff>57080</xdr:rowOff>
    </xdr:from>
    <xdr:to>
      <xdr:col>22</xdr:col>
      <xdr:colOff>0</xdr:colOff>
      <xdr:row>40</xdr:row>
      <xdr:rowOff>13537</xdr:rowOff>
    </xdr:to>
    <xdr:sp macro="" textlink="">
      <xdr:nvSpPr>
        <xdr:cNvPr id="27" name="Rectangle: Rounded Corners 26">
          <a:extLst>
            <a:ext uri="{FF2B5EF4-FFF2-40B4-BE49-F238E27FC236}">
              <a16:creationId xmlns:a16="http://schemas.microsoft.com/office/drawing/2014/main" id="{A1C3B13E-B332-41EC-BAA4-F993ECC8F0C7}"/>
            </a:ext>
          </a:extLst>
        </xdr:cNvPr>
        <xdr:cNvSpPr/>
      </xdr:nvSpPr>
      <xdr:spPr>
        <a:xfrm>
          <a:off x="8763000" y="3388109"/>
          <a:ext cx="4648200" cy="4027714"/>
        </a:xfrm>
        <a:prstGeom prst="roundRect">
          <a:avLst>
            <a:gd name="adj" fmla="val 15116"/>
          </a:avLst>
        </a:prstGeom>
        <a:solidFill>
          <a:srgbClr val="58351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108857</xdr:colOff>
      <xdr:row>18</xdr:row>
      <xdr:rowOff>57080</xdr:rowOff>
    </xdr:from>
    <xdr:to>
      <xdr:col>29</xdr:col>
      <xdr:colOff>206829</xdr:colOff>
      <xdr:row>40</xdr:row>
      <xdr:rowOff>13537</xdr:rowOff>
    </xdr:to>
    <xdr:sp macro="" textlink="">
      <xdr:nvSpPr>
        <xdr:cNvPr id="28" name="Rectangle: Rounded Corners 27">
          <a:extLst>
            <a:ext uri="{FF2B5EF4-FFF2-40B4-BE49-F238E27FC236}">
              <a16:creationId xmlns:a16="http://schemas.microsoft.com/office/drawing/2014/main" id="{E9860BB6-E21D-4F82-B570-52DC49EA872D}"/>
            </a:ext>
          </a:extLst>
        </xdr:cNvPr>
        <xdr:cNvSpPr/>
      </xdr:nvSpPr>
      <xdr:spPr>
        <a:xfrm>
          <a:off x="13520057" y="3388109"/>
          <a:ext cx="4365172" cy="4027714"/>
        </a:xfrm>
        <a:prstGeom prst="roundRect">
          <a:avLst>
            <a:gd name="adj" fmla="val 15116"/>
          </a:avLst>
        </a:prstGeom>
        <a:solidFill>
          <a:srgbClr val="58351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521679</xdr:colOff>
      <xdr:row>9</xdr:row>
      <xdr:rowOff>58199</xdr:rowOff>
    </xdr:from>
    <xdr:to>
      <xdr:col>29</xdr:col>
      <xdr:colOff>160217</xdr:colOff>
      <xdr:row>14</xdr:row>
      <xdr:rowOff>138306</xdr:rowOff>
    </xdr:to>
    <xdr:sp macro="" textlink="">
      <xdr:nvSpPr>
        <xdr:cNvPr id="32" name="Rectangle: Rounded Corners 31">
          <a:extLst>
            <a:ext uri="{FF2B5EF4-FFF2-40B4-BE49-F238E27FC236}">
              <a16:creationId xmlns:a16="http://schemas.microsoft.com/office/drawing/2014/main" id="{52750302-1E89-4CB7-BAE2-355A5A63B054}"/>
            </a:ext>
          </a:extLst>
        </xdr:cNvPr>
        <xdr:cNvSpPr/>
      </xdr:nvSpPr>
      <xdr:spPr>
        <a:xfrm>
          <a:off x="15152079" y="1723713"/>
          <a:ext cx="2686538" cy="1005393"/>
        </a:xfrm>
        <a:prstGeom prst="roundRect">
          <a:avLst>
            <a:gd name="adj" fmla="val 33521"/>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24</xdr:col>
      <xdr:colOff>602118</xdr:colOff>
      <xdr:row>9</xdr:row>
      <xdr:rowOff>147378</xdr:rowOff>
    </xdr:from>
    <xdr:to>
      <xdr:col>29</xdr:col>
      <xdr:colOff>32656</xdr:colOff>
      <xdr:row>12</xdr:row>
      <xdr:rowOff>49686</xdr:rowOff>
    </xdr:to>
    <xdr:sp macro="" textlink="">
      <xdr:nvSpPr>
        <xdr:cNvPr id="10" name="TextBox 9">
          <a:extLst>
            <a:ext uri="{FF2B5EF4-FFF2-40B4-BE49-F238E27FC236}">
              <a16:creationId xmlns:a16="http://schemas.microsoft.com/office/drawing/2014/main" id="{232614A8-DDC1-4FF8-9D1E-F4CBDD1793E9}"/>
            </a:ext>
          </a:extLst>
        </xdr:cNvPr>
        <xdr:cNvSpPr txBox="1"/>
      </xdr:nvSpPr>
      <xdr:spPr>
        <a:xfrm>
          <a:off x="15232518" y="1812892"/>
          <a:ext cx="2478538" cy="45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baseline="0">
              <a:solidFill>
                <a:schemeClr val="bg1"/>
              </a:solidFill>
            </a:rPr>
            <a:t>Survivors:</a:t>
          </a:r>
          <a:endParaRPr lang="en-US" sz="1800" b="0">
            <a:solidFill>
              <a:schemeClr val="bg1"/>
            </a:solidFill>
          </a:endParaRPr>
        </a:p>
      </xdr:txBody>
    </xdr:sp>
    <xdr:clientData/>
  </xdr:twoCellAnchor>
  <xdr:twoCellAnchor>
    <xdr:from>
      <xdr:col>25</xdr:col>
      <xdr:colOff>22707</xdr:colOff>
      <xdr:row>11</xdr:row>
      <xdr:rowOff>107741</xdr:rowOff>
    </xdr:from>
    <xdr:to>
      <xdr:col>27</xdr:col>
      <xdr:colOff>72012</xdr:colOff>
      <xdr:row>13</xdr:row>
      <xdr:rowOff>88203</xdr:rowOff>
    </xdr:to>
    <xdr:sp macro="" textlink="Analysis!B3">
      <xdr:nvSpPr>
        <xdr:cNvPr id="11" name="TextBox 10">
          <a:extLst>
            <a:ext uri="{FF2B5EF4-FFF2-40B4-BE49-F238E27FC236}">
              <a16:creationId xmlns:a16="http://schemas.microsoft.com/office/drawing/2014/main" id="{3E332815-4868-41A9-86B9-9DE3A1FD1AEF}"/>
            </a:ext>
          </a:extLst>
        </xdr:cNvPr>
        <xdr:cNvSpPr txBox="1"/>
      </xdr:nvSpPr>
      <xdr:spPr>
        <a:xfrm>
          <a:off x="15262707" y="2143370"/>
          <a:ext cx="1268505" cy="350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85FF2B-466D-4645-AC94-5BC3D388107A}" type="TxLink">
            <a:rPr lang="en-US" sz="2000" b="1" i="0" u="none" strike="noStrike">
              <a:solidFill>
                <a:schemeClr val="bg1"/>
              </a:solidFill>
              <a:latin typeface="Calibri"/>
              <a:ea typeface="Calibri"/>
              <a:cs typeface="Calibri"/>
            </a:rPr>
            <a:pPr/>
            <a:t>492</a:t>
          </a:fld>
          <a:endParaRPr lang="en-US" sz="3600" b="1">
            <a:solidFill>
              <a:schemeClr val="bg1"/>
            </a:solidFill>
          </a:endParaRPr>
        </a:p>
      </xdr:txBody>
    </xdr:sp>
    <xdr:clientData/>
  </xdr:twoCellAnchor>
  <xdr:twoCellAnchor>
    <xdr:from>
      <xdr:col>11</xdr:col>
      <xdr:colOff>598715</xdr:colOff>
      <xdr:row>9</xdr:row>
      <xdr:rowOff>58199</xdr:rowOff>
    </xdr:from>
    <xdr:to>
      <xdr:col>18</xdr:col>
      <xdr:colOff>65315</xdr:colOff>
      <xdr:row>14</xdr:row>
      <xdr:rowOff>138306</xdr:rowOff>
    </xdr:to>
    <xdr:sp macro="" textlink="">
      <xdr:nvSpPr>
        <xdr:cNvPr id="34" name="Rectangle: Rounded Corners 33">
          <a:extLst>
            <a:ext uri="{FF2B5EF4-FFF2-40B4-BE49-F238E27FC236}">
              <a16:creationId xmlns:a16="http://schemas.microsoft.com/office/drawing/2014/main" id="{78FA77B9-5B39-454C-896F-FA166DB45EC7}"/>
            </a:ext>
          </a:extLst>
        </xdr:cNvPr>
        <xdr:cNvSpPr/>
      </xdr:nvSpPr>
      <xdr:spPr>
        <a:xfrm>
          <a:off x="7304315" y="1723713"/>
          <a:ext cx="3733800" cy="1005393"/>
        </a:xfrm>
        <a:prstGeom prst="roundRect">
          <a:avLst>
            <a:gd name="adj" fmla="val 33521"/>
          </a:avLst>
        </a:prstGeom>
        <a:solidFill>
          <a:srgbClr val="58351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63637</xdr:colOff>
      <xdr:row>9</xdr:row>
      <xdr:rowOff>147378</xdr:rowOff>
    </xdr:from>
    <xdr:to>
      <xdr:col>16</xdr:col>
      <xdr:colOff>365193</xdr:colOff>
      <xdr:row>12</xdr:row>
      <xdr:rowOff>49686</xdr:rowOff>
    </xdr:to>
    <xdr:sp macro="" textlink="">
      <xdr:nvSpPr>
        <xdr:cNvPr id="19" name="TextBox 18">
          <a:extLst>
            <a:ext uri="{FF2B5EF4-FFF2-40B4-BE49-F238E27FC236}">
              <a16:creationId xmlns:a16="http://schemas.microsoft.com/office/drawing/2014/main" id="{F6285297-D95F-4FD8-A77A-1CDE7D01A248}"/>
            </a:ext>
          </a:extLst>
        </xdr:cNvPr>
        <xdr:cNvSpPr txBox="1"/>
      </xdr:nvSpPr>
      <xdr:spPr>
        <a:xfrm>
          <a:off x="7378837" y="1812892"/>
          <a:ext cx="2739956" cy="45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chemeClr val="bg1"/>
              </a:solidFill>
            </a:rPr>
            <a:t>Children</a:t>
          </a:r>
          <a:r>
            <a:rPr lang="en-US" sz="1800" b="0" baseline="0">
              <a:solidFill>
                <a:schemeClr val="bg1"/>
              </a:solidFill>
            </a:rPr>
            <a:t> Count:</a:t>
          </a:r>
          <a:endParaRPr lang="en-US" sz="1800" b="0">
            <a:solidFill>
              <a:schemeClr val="bg1"/>
            </a:solidFill>
          </a:endParaRPr>
        </a:p>
      </xdr:txBody>
    </xdr:sp>
    <xdr:clientData/>
  </xdr:twoCellAnchor>
  <xdr:twoCellAnchor>
    <xdr:from>
      <xdr:col>12</xdr:col>
      <xdr:colOff>94060</xdr:colOff>
      <xdr:row>11</xdr:row>
      <xdr:rowOff>107741</xdr:rowOff>
    </xdr:from>
    <xdr:to>
      <xdr:col>14</xdr:col>
      <xdr:colOff>509683</xdr:colOff>
      <xdr:row>13</xdr:row>
      <xdr:rowOff>88203</xdr:rowOff>
    </xdr:to>
    <xdr:sp macro="" textlink="Analysis!Q11">
      <xdr:nvSpPr>
        <xdr:cNvPr id="20" name="TextBox 19">
          <a:extLst>
            <a:ext uri="{FF2B5EF4-FFF2-40B4-BE49-F238E27FC236}">
              <a16:creationId xmlns:a16="http://schemas.microsoft.com/office/drawing/2014/main" id="{B80E321B-C404-43E4-B279-3DDCBC336BED}"/>
            </a:ext>
          </a:extLst>
        </xdr:cNvPr>
        <xdr:cNvSpPr txBox="1"/>
      </xdr:nvSpPr>
      <xdr:spPr>
        <a:xfrm>
          <a:off x="7409260" y="2143370"/>
          <a:ext cx="1634823" cy="350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8301BB-3CD7-4160-B05A-59DA71A3FD29}" type="TxLink">
            <a:rPr lang="en-US" sz="2000" b="1" i="0" u="none" strike="noStrike">
              <a:solidFill>
                <a:schemeClr val="bg1"/>
              </a:solidFill>
              <a:latin typeface="Calibri"/>
              <a:ea typeface="Calibri"/>
              <a:cs typeface="Calibri"/>
            </a:rPr>
            <a:pPr/>
            <a:t>164</a:t>
          </a:fld>
          <a:endParaRPr lang="en-US" sz="8000" b="1">
            <a:solidFill>
              <a:schemeClr val="bg1"/>
            </a:solidFill>
          </a:endParaRPr>
        </a:p>
      </xdr:txBody>
    </xdr:sp>
    <xdr:clientData/>
  </xdr:twoCellAnchor>
  <xdr:twoCellAnchor>
    <xdr:from>
      <xdr:col>21</xdr:col>
      <xdr:colOff>304799</xdr:colOff>
      <xdr:row>22</xdr:row>
      <xdr:rowOff>108858</xdr:rowOff>
    </xdr:from>
    <xdr:to>
      <xdr:col>28</xdr:col>
      <xdr:colOff>478971</xdr:colOff>
      <xdr:row>37</xdr:row>
      <xdr:rowOff>76201</xdr:rowOff>
    </xdr:to>
    <xdr:graphicFrame macro="">
      <xdr:nvGraphicFramePr>
        <xdr:cNvPr id="35" name="Chart 34">
          <a:extLst>
            <a:ext uri="{FF2B5EF4-FFF2-40B4-BE49-F238E27FC236}">
              <a16:creationId xmlns:a16="http://schemas.microsoft.com/office/drawing/2014/main" id="{2D6FC177-7967-49CC-A1DB-E69F09BBB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326572</xdr:colOff>
      <xdr:row>19</xdr:row>
      <xdr:rowOff>76199</xdr:rowOff>
    </xdr:from>
    <xdr:to>
      <xdr:col>28</xdr:col>
      <xdr:colOff>500743</xdr:colOff>
      <xdr:row>21</xdr:row>
      <xdr:rowOff>65314</xdr:rowOff>
    </xdr:to>
    <xdr:sp macro="" textlink="">
      <xdr:nvSpPr>
        <xdr:cNvPr id="36" name="TextBox 35">
          <a:extLst>
            <a:ext uri="{FF2B5EF4-FFF2-40B4-BE49-F238E27FC236}">
              <a16:creationId xmlns:a16="http://schemas.microsoft.com/office/drawing/2014/main" id="{27675B93-3C23-ED6E-9F45-309BF0A5F142}"/>
            </a:ext>
          </a:extLst>
        </xdr:cNvPr>
        <xdr:cNvSpPr txBox="1"/>
      </xdr:nvSpPr>
      <xdr:spPr>
        <a:xfrm>
          <a:off x="13737772" y="3592285"/>
          <a:ext cx="3831771"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a:solidFill>
                <a:schemeClr val="bg1"/>
              </a:solidFill>
            </a:rPr>
            <a:t>Survived</a:t>
          </a:r>
          <a:r>
            <a:rPr lang="en-US" sz="2000" b="0" baseline="0">
              <a:solidFill>
                <a:schemeClr val="bg1"/>
              </a:solidFill>
            </a:rPr>
            <a:t> Rate In Each Sex:</a:t>
          </a:r>
          <a:endParaRPr lang="en-US" sz="2000" b="0">
            <a:solidFill>
              <a:schemeClr val="bg1"/>
            </a:solidFill>
          </a:endParaRPr>
        </a:p>
      </xdr:txBody>
    </xdr:sp>
    <xdr:clientData/>
  </xdr:twoCellAnchor>
  <xdr:twoCellAnchor>
    <xdr:from>
      <xdr:col>7</xdr:col>
      <xdr:colOff>163285</xdr:colOff>
      <xdr:row>20</xdr:row>
      <xdr:rowOff>130627</xdr:rowOff>
    </xdr:from>
    <xdr:to>
      <xdr:col>14</xdr:col>
      <xdr:colOff>468085</xdr:colOff>
      <xdr:row>39</xdr:row>
      <xdr:rowOff>54428</xdr:rowOff>
    </xdr:to>
    <xdr:graphicFrame macro="">
      <xdr:nvGraphicFramePr>
        <xdr:cNvPr id="37" name="Chart 36">
          <a:extLst>
            <a:ext uri="{FF2B5EF4-FFF2-40B4-BE49-F238E27FC236}">
              <a16:creationId xmlns:a16="http://schemas.microsoft.com/office/drawing/2014/main" id="{08701317-3D89-4265-ABA9-D80DFEA09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283029</xdr:colOff>
      <xdr:row>19</xdr:row>
      <xdr:rowOff>65313</xdr:rowOff>
    </xdr:from>
    <xdr:to>
      <xdr:col>14</xdr:col>
      <xdr:colOff>206829</xdr:colOff>
      <xdr:row>21</xdr:row>
      <xdr:rowOff>163286</xdr:rowOff>
    </xdr:to>
    <xdr:sp macro="" textlink="">
      <xdr:nvSpPr>
        <xdr:cNvPr id="38" name="TextBox 37">
          <a:extLst>
            <a:ext uri="{FF2B5EF4-FFF2-40B4-BE49-F238E27FC236}">
              <a16:creationId xmlns:a16="http://schemas.microsoft.com/office/drawing/2014/main" id="{55F178D8-6AAE-CAB9-4B0A-69834EECB7D4}"/>
            </a:ext>
          </a:extLst>
        </xdr:cNvPr>
        <xdr:cNvSpPr txBox="1"/>
      </xdr:nvSpPr>
      <xdr:spPr>
        <a:xfrm>
          <a:off x="4550229" y="3581399"/>
          <a:ext cx="4191000" cy="468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solidFill>
            </a:rPr>
            <a:t>Survival Distribution by Age Group:</a:t>
          </a:r>
        </a:p>
      </xdr:txBody>
    </xdr:sp>
    <xdr:clientData/>
  </xdr:twoCellAnchor>
  <xdr:twoCellAnchor>
    <xdr:from>
      <xdr:col>14</xdr:col>
      <xdr:colOff>468086</xdr:colOff>
      <xdr:row>19</xdr:row>
      <xdr:rowOff>76198</xdr:rowOff>
    </xdr:from>
    <xdr:to>
      <xdr:col>22</xdr:col>
      <xdr:colOff>261258</xdr:colOff>
      <xdr:row>21</xdr:row>
      <xdr:rowOff>174171</xdr:rowOff>
    </xdr:to>
    <xdr:sp macro="" textlink="">
      <xdr:nvSpPr>
        <xdr:cNvPr id="41" name="TextBox 40">
          <a:extLst>
            <a:ext uri="{FF2B5EF4-FFF2-40B4-BE49-F238E27FC236}">
              <a16:creationId xmlns:a16="http://schemas.microsoft.com/office/drawing/2014/main" id="{E57F93A6-DF8D-4AEA-A948-FD87D25EB7F9}"/>
            </a:ext>
          </a:extLst>
        </xdr:cNvPr>
        <xdr:cNvSpPr txBox="1"/>
      </xdr:nvSpPr>
      <xdr:spPr>
        <a:xfrm>
          <a:off x="9002486" y="3592284"/>
          <a:ext cx="4669972" cy="468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Survival by Gender and Class:</a:t>
          </a:r>
          <a:endParaRPr lang="en-US" sz="2000" b="0">
            <a:solidFill>
              <a:schemeClr val="bg1"/>
            </a:solidFill>
          </a:endParaRPr>
        </a:p>
      </xdr:txBody>
    </xdr:sp>
    <xdr:clientData/>
  </xdr:twoCellAnchor>
  <xdr:twoCellAnchor>
    <xdr:from>
      <xdr:col>18</xdr:col>
      <xdr:colOff>391885</xdr:colOff>
      <xdr:row>9</xdr:row>
      <xdr:rowOff>141514</xdr:rowOff>
    </xdr:from>
    <xdr:to>
      <xdr:col>21</xdr:col>
      <xdr:colOff>533399</xdr:colOff>
      <xdr:row>12</xdr:row>
      <xdr:rowOff>-1</xdr:rowOff>
    </xdr:to>
    <xdr:sp macro="" textlink="Analysis!R15">
      <xdr:nvSpPr>
        <xdr:cNvPr id="42" name="TextBox 41">
          <a:extLst>
            <a:ext uri="{FF2B5EF4-FFF2-40B4-BE49-F238E27FC236}">
              <a16:creationId xmlns:a16="http://schemas.microsoft.com/office/drawing/2014/main" id="{61EDDD81-1F3B-56BF-BC07-D635AE1CA435}"/>
            </a:ext>
          </a:extLst>
        </xdr:cNvPr>
        <xdr:cNvSpPr txBox="1"/>
      </xdr:nvSpPr>
      <xdr:spPr>
        <a:xfrm>
          <a:off x="11364685" y="1807028"/>
          <a:ext cx="1970314"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A67727-58AD-4E6F-B151-E4909637D859}" type="TxLink">
            <a:rPr lang="en-US" sz="1800" b="0" i="0" u="none" strike="noStrike">
              <a:solidFill>
                <a:schemeClr val="bg1"/>
              </a:solidFill>
              <a:latin typeface="Calibri"/>
              <a:ea typeface="Calibri"/>
              <a:cs typeface="Calibri"/>
            </a:rPr>
            <a:pPr/>
            <a:t>Female Count:</a:t>
          </a:fld>
          <a:endParaRPr lang="en-US" sz="5400" b="0">
            <a:solidFill>
              <a:schemeClr val="bg1"/>
            </a:solidFill>
          </a:endParaRPr>
        </a:p>
      </xdr:txBody>
    </xdr:sp>
    <xdr:clientData/>
  </xdr:twoCellAnchor>
  <xdr:twoCellAnchor>
    <xdr:from>
      <xdr:col>2</xdr:col>
      <xdr:colOff>391884</xdr:colOff>
      <xdr:row>2</xdr:row>
      <xdr:rowOff>10886</xdr:rowOff>
    </xdr:from>
    <xdr:to>
      <xdr:col>6</xdr:col>
      <xdr:colOff>435427</xdr:colOff>
      <xdr:row>8</xdr:row>
      <xdr:rowOff>141514</xdr:rowOff>
    </xdr:to>
    <xdr:sp macro="" textlink="">
      <xdr:nvSpPr>
        <xdr:cNvPr id="43" name="TextBox 42">
          <a:extLst>
            <a:ext uri="{FF2B5EF4-FFF2-40B4-BE49-F238E27FC236}">
              <a16:creationId xmlns:a16="http://schemas.microsoft.com/office/drawing/2014/main" id="{29CB96D3-2937-700D-C665-C507BEB4F26B}"/>
            </a:ext>
          </a:extLst>
        </xdr:cNvPr>
        <xdr:cNvSpPr txBox="1"/>
      </xdr:nvSpPr>
      <xdr:spPr>
        <a:xfrm>
          <a:off x="1611084" y="381000"/>
          <a:ext cx="2481943" cy="1240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Analysis</a:t>
          </a:r>
          <a:r>
            <a:rPr lang="en-US" sz="3200" baseline="0">
              <a:solidFill>
                <a:schemeClr val="bg1"/>
              </a:solidFill>
            </a:rPr>
            <a:t> Controls:</a:t>
          </a:r>
          <a:endParaRPr lang="en-US" sz="3200">
            <a:solidFill>
              <a:schemeClr val="bg1"/>
            </a:solidFill>
          </a:endParaRPr>
        </a:p>
      </xdr:txBody>
    </xdr:sp>
    <xdr:clientData/>
  </xdr:twoCellAnchor>
  <xdr:twoCellAnchor editAs="oneCell">
    <xdr:from>
      <xdr:col>22</xdr:col>
      <xdr:colOff>87084</xdr:colOff>
      <xdr:row>8</xdr:row>
      <xdr:rowOff>108858</xdr:rowOff>
    </xdr:from>
    <xdr:to>
      <xdr:col>24</xdr:col>
      <xdr:colOff>141513</xdr:colOff>
      <xdr:row>15</xdr:row>
      <xdr:rowOff>87087</xdr:rowOff>
    </xdr:to>
    <xdr:pic>
      <xdr:nvPicPr>
        <xdr:cNvPr id="45" name="Picture 44">
          <a:extLst>
            <a:ext uri="{FF2B5EF4-FFF2-40B4-BE49-F238E27FC236}">
              <a16:creationId xmlns:a16="http://schemas.microsoft.com/office/drawing/2014/main" id="{540BB624-D79D-7E30-3913-276255AEDD9F}"/>
            </a:ext>
          </a:extLst>
        </xdr:cNvPr>
        <xdr:cNvPicPr>
          <a:picLocks noChangeAspect="1"/>
        </xdr:cNvPicPr>
      </xdr:nvPicPr>
      <xdr:blipFill>
        <a:blip xmlns:r="http://schemas.openxmlformats.org/officeDocument/2006/relationships" r:embed="rId3"/>
        <a:stretch>
          <a:fillRect/>
        </a:stretch>
      </xdr:blipFill>
      <xdr:spPr>
        <a:xfrm>
          <a:off x="13498284" y="1589315"/>
          <a:ext cx="1273629" cy="1273629"/>
        </a:xfrm>
        <a:prstGeom prst="rect">
          <a:avLst/>
        </a:prstGeom>
      </xdr:spPr>
    </xdr:pic>
    <xdr:clientData/>
  </xdr:twoCellAnchor>
  <xdr:twoCellAnchor editAs="oneCell">
    <xdr:from>
      <xdr:col>15</xdr:col>
      <xdr:colOff>228600</xdr:colOff>
      <xdr:row>7</xdr:row>
      <xdr:rowOff>152400</xdr:rowOff>
    </xdr:from>
    <xdr:to>
      <xdr:col>17</xdr:col>
      <xdr:colOff>576944</xdr:colOff>
      <xdr:row>16</xdr:row>
      <xdr:rowOff>54430</xdr:rowOff>
    </xdr:to>
    <xdr:pic>
      <xdr:nvPicPr>
        <xdr:cNvPr id="46" name="Picture 45">
          <a:extLst>
            <a:ext uri="{FF2B5EF4-FFF2-40B4-BE49-F238E27FC236}">
              <a16:creationId xmlns:a16="http://schemas.microsoft.com/office/drawing/2014/main" id="{171BED20-6FE1-212A-1840-9F78AC15A0B2}"/>
            </a:ext>
          </a:extLst>
        </xdr:cNvPr>
        <xdr:cNvPicPr>
          <a:picLocks noChangeAspect="1"/>
        </xdr:cNvPicPr>
      </xdr:nvPicPr>
      <xdr:blipFill>
        <a:blip xmlns:r="http://schemas.openxmlformats.org/officeDocument/2006/relationships" r:embed="rId4"/>
        <a:stretch>
          <a:fillRect/>
        </a:stretch>
      </xdr:blipFill>
      <xdr:spPr>
        <a:xfrm>
          <a:off x="9372600" y="1447800"/>
          <a:ext cx="1567544" cy="1567544"/>
        </a:xfrm>
        <a:prstGeom prst="rect">
          <a:avLst/>
        </a:prstGeom>
      </xdr:spPr>
    </xdr:pic>
    <xdr:clientData/>
  </xdr:twoCellAnchor>
  <xdr:twoCellAnchor editAs="oneCell">
    <xdr:from>
      <xdr:col>25</xdr:col>
      <xdr:colOff>195943</xdr:colOff>
      <xdr:row>0</xdr:row>
      <xdr:rowOff>152402</xdr:rowOff>
    </xdr:from>
    <xdr:to>
      <xdr:col>28</xdr:col>
      <xdr:colOff>130628</xdr:colOff>
      <xdr:row>9</xdr:row>
      <xdr:rowOff>97974</xdr:rowOff>
    </xdr:to>
    <xdr:pic>
      <xdr:nvPicPr>
        <xdr:cNvPr id="47" name="Picture 46">
          <a:extLst>
            <a:ext uri="{FF2B5EF4-FFF2-40B4-BE49-F238E27FC236}">
              <a16:creationId xmlns:a16="http://schemas.microsoft.com/office/drawing/2014/main" id="{03119693-6419-EFA0-EDB6-1E233D347EC8}"/>
            </a:ext>
          </a:extLst>
        </xdr:cNvPr>
        <xdr:cNvPicPr>
          <a:picLocks noChangeAspect="1"/>
        </xdr:cNvPicPr>
      </xdr:nvPicPr>
      <xdr:blipFill>
        <a:blip xmlns:r="http://schemas.openxmlformats.org/officeDocument/2006/relationships" r:embed="rId5"/>
        <a:stretch>
          <a:fillRect/>
        </a:stretch>
      </xdr:blipFill>
      <xdr:spPr>
        <a:xfrm>
          <a:off x="15435943" y="152402"/>
          <a:ext cx="1763485" cy="1611086"/>
        </a:xfrm>
        <a:prstGeom prst="rect">
          <a:avLst/>
        </a:prstGeom>
      </xdr:spPr>
    </xdr:pic>
    <xdr:clientData/>
  </xdr:twoCellAnchor>
  <xdr:twoCellAnchor editAs="oneCell">
    <xdr:from>
      <xdr:col>10</xdr:col>
      <xdr:colOff>87084</xdr:colOff>
      <xdr:row>9</xdr:row>
      <xdr:rowOff>97970</xdr:rowOff>
    </xdr:from>
    <xdr:to>
      <xdr:col>11</xdr:col>
      <xdr:colOff>402771</xdr:colOff>
      <xdr:row>14</xdr:row>
      <xdr:rowOff>97971</xdr:rowOff>
    </xdr:to>
    <xdr:pic>
      <xdr:nvPicPr>
        <xdr:cNvPr id="48" name="Picture 47">
          <a:extLst>
            <a:ext uri="{FF2B5EF4-FFF2-40B4-BE49-F238E27FC236}">
              <a16:creationId xmlns:a16="http://schemas.microsoft.com/office/drawing/2014/main" id="{D4A5D8F7-58EC-6725-86ED-0D1603801252}"/>
            </a:ext>
          </a:extLst>
        </xdr:cNvPr>
        <xdr:cNvPicPr>
          <a:picLocks noChangeAspect="1"/>
        </xdr:cNvPicPr>
      </xdr:nvPicPr>
      <xdr:blipFill>
        <a:blip xmlns:r="http://schemas.openxmlformats.org/officeDocument/2006/relationships" r:embed="rId6"/>
        <a:stretch>
          <a:fillRect/>
        </a:stretch>
      </xdr:blipFill>
      <xdr:spPr>
        <a:xfrm>
          <a:off x="6183084" y="1763484"/>
          <a:ext cx="925287" cy="925287"/>
        </a:xfrm>
        <a:prstGeom prst="rect">
          <a:avLst/>
        </a:prstGeom>
      </xdr:spPr>
    </xdr:pic>
    <xdr:clientData/>
  </xdr:twoCellAnchor>
  <xdr:twoCellAnchor editAs="oneCell">
    <xdr:from>
      <xdr:col>27</xdr:col>
      <xdr:colOff>348343</xdr:colOff>
      <xdr:row>9</xdr:row>
      <xdr:rowOff>119743</xdr:rowOff>
    </xdr:from>
    <xdr:to>
      <xdr:col>29</xdr:col>
      <xdr:colOff>43543</xdr:colOff>
      <xdr:row>14</xdr:row>
      <xdr:rowOff>108857</xdr:rowOff>
    </xdr:to>
    <xdr:pic>
      <xdr:nvPicPr>
        <xdr:cNvPr id="51" name="Picture 50">
          <a:extLst>
            <a:ext uri="{FF2B5EF4-FFF2-40B4-BE49-F238E27FC236}">
              <a16:creationId xmlns:a16="http://schemas.microsoft.com/office/drawing/2014/main" id="{3DAC3AEC-E1A1-A1B4-E254-109ABC917676}"/>
            </a:ext>
          </a:extLst>
        </xdr:cNvPr>
        <xdr:cNvPicPr>
          <a:picLocks noChangeAspect="1"/>
        </xdr:cNvPicPr>
      </xdr:nvPicPr>
      <xdr:blipFill>
        <a:blip xmlns:r="http://schemas.openxmlformats.org/officeDocument/2006/relationships" r:embed="rId7"/>
        <a:stretch>
          <a:fillRect/>
        </a:stretch>
      </xdr:blipFill>
      <xdr:spPr>
        <a:xfrm>
          <a:off x="16807543" y="1785257"/>
          <a:ext cx="914400" cy="914400"/>
        </a:xfrm>
        <a:prstGeom prst="rect">
          <a:avLst/>
        </a:prstGeom>
      </xdr:spPr>
    </xdr:pic>
    <xdr:clientData/>
  </xdr:twoCellAnchor>
  <xdr:twoCellAnchor editAs="oneCell">
    <xdr:from>
      <xdr:col>3</xdr:col>
      <xdr:colOff>413657</xdr:colOff>
      <xdr:row>8</xdr:row>
      <xdr:rowOff>87086</xdr:rowOff>
    </xdr:from>
    <xdr:to>
      <xdr:col>5</xdr:col>
      <xdr:colOff>424543</xdr:colOff>
      <xdr:row>15</xdr:row>
      <xdr:rowOff>21772</xdr:rowOff>
    </xdr:to>
    <xdr:pic>
      <xdr:nvPicPr>
        <xdr:cNvPr id="53" name="Graphic 52" descr="Filter">
          <a:extLst>
            <a:ext uri="{FF2B5EF4-FFF2-40B4-BE49-F238E27FC236}">
              <a16:creationId xmlns:a16="http://schemas.microsoft.com/office/drawing/2014/main" id="{B534442A-BB0C-8F19-BF27-0C4881C6D58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242457" y="1567543"/>
          <a:ext cx="1230086" cy="1230086"/>
        </a:xfrm>
        <a:prstGeom prst="rect">
          <a:avLst/>
        </a:prstGeom>
      </xdr:spPr>
    </xdr:pic>
    <xdr:clientData/>
  </xdr:twoCellAnchor>
  <xdr:twoCellAnchor>
    <xdr:from>
      <xdr:col>14</xdr:col>
      <xdr:colOff>370115</xdr:colOff>
      <xdr:row>23</xdr:row>
      <xdr:rowOff>10886</xdr:rowOff>
    </xdr:from>
    <xdr:to>
      <xdr:col>22</xdr:col>
      <xdr:colOff>65315</xdr:colOff>
      <xdr:row>37</xdr:row>
      <xdr:rowOff>163286</xdr:rowOff>
    </xdr:to>
    <xdr:graphicFrame macro="">
      <xdr:nvGraphicFramePr>
        <xdr:cNvPr id="12" name="Chart 11">
          <a:extLst>
            <a:ext uri="{FF2B5EF4-FFF2-40B4-BE49-F238E27FC236}">
              <a16:creationId xmlns:a16="http://schemas.microsoft.com/office/drawing/2014/main" id="{7D0C3A63-3E60-45C8-8EE8-B24008E47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424544</xdr:colOff>
      <xdr:row>31</xdr:row>
      <xdr:rowOff>32659</xdr:rowOff>
    </xdr:from>
    <xdr:to>
      <xdr:col>6</xdr:col>
      <xdr:colOff>381001</xdr:colOff>
      <xdr:row>36</xdr:row>
      <xdr:rowOff>119743</xdr:rowOff>
    </xdr:to>
    <mc:AlternateContent xmlns:mc="http://schemas.openxmlformats.org/markup-compatibility/2006">
      <mc:Choice xmlns:a14="http://schemas.microsoft.com/office/drawing/2010/main" Requires="a14">
        <xdr:graphicFrame macro="">
          <xdr:nvGraphicFramePr>
            <xdr:cNvPr id="13" name="Pclass">
              <a:extLst>
                <a:ext uri="{FF2B5EF4-FFF2-40B4-BE49-F238E27FC236}">
                  <a16:creationId xmlns:a16="http://schemas.microsoft.com/office/drawing/2014/main" id="{8C344490-D8D1-448F-BAAC-A64B760E8899}"/>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1643744" y="5769430"/>
              <a:ext cx="2394857" cy="1012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7.745238657408" backgroundQuery="1" createdVersion="8" refreshedVersion="8" minRefreshableVersion="3" recordCount="0" supportSubquery="1" supportAdvancedDrill="1" xr:uid="{09355A3F-0CA8-4A7D-A03A-2B0C240C8B47}">
  <cacheSource type="external" connectionId="2"/>
  <cacheFields count="4">
    <cacheField name="[Titanec].[Embarked].[Embarked]" caption="Embarked" numFmtId="0" hierarchy="8" level="1">
      <sharedItems count="3">
        <s v="Cherbourg"/>
        <s v="Queenstown"/>
        <s v="Southampton"/>
      </sharedItems>
    </cacheField>
    <cacheField name="[Measures].[Sum of Survived 2]" caption="Sum of Survived 2" numFmtId="0" hierarchy="13" level="32767"/>
    <cacheField name="[Measures].[Count of PassengerId 2]" caption="Count of PassengerId 2" numFmtId="0" hierarchy="15" level="32767"/>
    <cacheField name="[Titanec].[Age Category].[Age Category]" caption="Age Category" numFmtId="0" hierarchy="10" level="1">
      <sharedItems containsSemiMixedTypes="0" containsNonDate="0" containsString="0"/>
    </cacheField>
  </cacheFields>
  <cacheHierarchies count="21">
    <cacheHierarchy uniqueName="[Titanec].[PassengerId]" caption="PassengerId" attribute="1" defaultMemberUniqueName="[Titanec].[PassengerId].[All]" allUniqueName="[Titanec].[PassengerId].[All]" dimensionUniqueName="[Titanec]" displayFolder="" count="0" memberValueDatatype="20" unbalanced="0"/>
    <cacheHierarchy uniqueName="[Titanec].[Pclass]" caption="Pclass" attribute="1" defaultMemberUniqueName="[Titanec].[Pclass].[All]" allUniqueName="[Titanec].[Pclass].[All]" dimensionUniqueName="[Titanec]" displayFolder="" count="0" memberValueDatatype="20" unbalanced="0"/>
    <cacheHierarchy uniqueName="[Titanec].[Name]" caption="Name" attribute="1" defaultMemberUniqueName="[Titanec].[Name].[All]" allUniqueName="[Titanec].[Name].[All]" dimensionUniqueName="[Titanec]" displayFolder="" count="0" memberValueDatatype="130" unbalanced="0"/>
    <cacheHierarchy uniqueName="[Titanec].[Sex]" caption="Sex" attribute="1" defaultMemberUniqueName="[Titanec].[Sex].[All]" allUniqueName="[Titanec].[Sex].[All]" dimensionUniqueName="[Titanec]" displayFolder="" count="2" memberValueDatatype="130" unbalanced="0"/>
    <cacheHierarchy uniqueName="[Titanec].[Age]" caption="Age" attribute="1" defaultMemberUniqueName="[Titanec].[Age].[All]" allUniqueName="[Titanec].[Age].[All]" dimensionUniqueName="[Titanec]" displayFolder="" count="0" memberValueDatatype="20" unbalanced="0"/>
    <cacheHierarchy uniqueName="[Titanec].[SibSp]" caption="SibSp" attribute="1" defaultMemberUniqueName="[Titanec].[SibSp].[All]" allUniqueName="[Titanec].[SibSp].[All]" dimensionUniqueName="[Titanec]" displayFolder="" count="0" memberValueDatatype="20" unbalanced="0"/>
    <cacheHierarchy uniqueName="[Titanec].[Parch]" caption="Parch" attribute="1" defaultMemberUniqueName="[Titanec].[Parch].[All]" allUniqueName="[Titanec].[Parch].[All]" dimensionUniqueName="[Titanec]" displayFolder="" count="0" memberValueDatatype="20" unbalanced="0"/>
    <cacheHierarchy uniqueName="[Titanec].[Fare]" caption="Fare" attribute="1" defaultMemberUniqueName="[Titanec].[Fare].[All]" allUniqueName="[Titanec].[Fare].[All]" dimensionUniqueName="[Titanec]" displayFolder="" count="0" memberValueDatatype="5" unbalanced="0"/>
    <cacheHierarchy uniqueName="[Titanec].[Embarked]" caption="Embarked" attribute="1" defaultMemberUniqueName="[Titanec].[Embarked].[All]" allUniqueName="[Titanec].[Embarked].[All]" dimensionUniqueName="[Titanec]" displayFolder="" count="2" memberValueDatatype="130" unbalanced="0">
      <fieldsUsage count="2">
        <fieldUsage x="-1"/>
        <fieldUsage x="0"/>
      </fieldsUsage>
    </cacheHierarchy>
    <cacheHierarchy uniqueName="[Titanec].[Survived]" caption="Survived" attribute="1" defaultMemberUniqueName="[Titanec].[Survived].[All]" allUniqueName="[Titanec].[Survived].[All]" dimensionUniqueName="[Titanec]" displayFolder="" count="0" memberValueDatatype="20" unbalanced="0"/>
    <cacheHierarchy uniqueName="[Titanec].[Age Category]" caption="Age Category" attribute="1" defaultMemberUniqueName="[Titanec].[Age Category].[All]" allUniqueName="[Titanec].[Age Category].[All]" dimensionUniqueName="[Titanec]" displayFolder="" count="2" memberValueDatatype="130" unbalanced="0">
      <fieldsUsage count="2">
        <fieldUsage x="-1"/>
        <fieldUsage x="3"/>
      </fieldsUsage>
    </cacheHierarchy>
    <cacheHierarchy uniqueName="[Measures].[__XL_Count Titanec]" caption="__XL_Count Titanec" measure="1" displayFolder="" measureGroup="Titanec" count="0" hidden="1"/>
    <cacheHierarchy uniqueName="[Measures].[__No measures defined]" caption="__No measures defined" measure="1" displayFolder="" count="0" hidden="1"/>
    <cacheHierarchy uniqueName="[Measures].[Sum of Survived 2]" caption="Sum of Survived 2" measure="1" displayFolder="" measureGroup="Titanec"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assengerId 2]" caption="Sum of PassengerId 2" measure="1" displayFolder="" measureGroup="Titanec" count="0" hidden="1">
      <extLst>
        <ext xmlns:x15="http://schemas.microsoft.com/office/spreadsheetml/2010/11/main" uri="{B97F6D7D-B522-45F9-BDA1-12C45D357490}">
          <x15:cacheHierarchy aggregatedColumn="0"/>
        </ext>
      </extLst>
    </cacheHierarchy>
    <cacheHierarchy uniqueName="[Measures].[Count of PassengerId 2]" caption="Count of PassengerId 2" measure="1" displayFolder="" measureGroup="Titanec" count="0" oneField="1" hidden="1">
      <fieldsUsage count="1">
        <fieldUsage x="2"/>
      </fieldsUsage>
      <extLst>
        <ext xmlns:x15="http://schemas.microsoft.com/office/spreadsheetml/2010/11/main" uri="{B97F6D7D-B522-45F9-BDA1-12C45D357490}">
          <x15:cacheHierarchy aggregatedColumn="0"/>
        </ext>
      </extLst>
    </cacheHierarchy>
    <cacheHierarchy uniqueName="[Measures].[Distinct Count of PassengerId]" caption="Distinct Count of PassengerId" measure="1" displayFolder="" measureGroup="Titanec"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itanec" count="0" hidden="1">
      <extLst>
        <ext xmlns:x15="http://schemas.microsoft.com/office/spreadsheetml/2010/11/main" uri="{B97F6D7D-B522-45F9-BDA1-12C45D357490}">
          <x15:cacheHierarchy aggregatedColumn="4"/>
        </ext>
      </extLst>
    </cacheHierarchy>
    <cacheHierarchy uniqueName="[Measures].[Sum of SibSp 2]" caption="Sum of SibSp 2" measure="1" displayFolder="" measureGroup="Titanec"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Titanec" count="0" hidden="1">
      <extLst>
        <ext xmlns:x15="http://schemas.microsoft.com/office/spreadsheetml/2010/11/main" uri="{B97F6D7D-B522-45F9-BDA1-12C45D357490}">
          <x15:cacheHierarchy aggregatedColumn="6"/>
        </ext>
      </extLst>
    </cacheHierarchy>
    <cacheHierarchy uniqueName="[Measures].[Sum of Pclass 2]" caption="Sum of Pclass 2" measure="1" displayFolder="" measureGroup="Titanec"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itanec" uniqueName="[Titanec]" caption="Titanec"/>
  </dimensions>
  <measureGroups count="1">
    <measureGroup name="Titanec" caption="Titane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7.74523912037" backgroundQuery="1" createdVersion="8" refreshedVersion="8" minRefreshableVersion="3" recordCount="0" supportSubquery="1" supportAdvancedDrill="1" xr:uid="{6934BF82-8B16-4BB8-86A9-9B80EAD8F133}">
  <cacheSource type="external" connectionId="2"/>
  <cacheFields count="3">
    <cacheField name="[Measures].[Count of PassengerId 2]" caption="Count of PassengerId 2" numFmtId="0" hierarchy="15" level="32767"/>
    <cacheField name="[Titanec].[Sex].[Sex]" caption="Sex" numFmtId="0" hierarchy="3" level="1">
      <sharedItems count="2">
        <s v="female"/>
        <s v="male"/>
      </sharedItems>
    </cacheField>
    <cacheField name="[Titanec].[Age Category].[Age Category]" caption="Age Category" numFmtId="0" hierarchy="10" level="1">
      <sharedItems containsSemiMixedTypes="0" containsNonDate="0" containsString="0"/>
    </cacheField>
  </cacheFields>
  <cacheHierarchies count="21">
    <cacheHierarchy uniqueName="[Titanec].[PassengerId]" caption="PassengerId" attribute="1" defaultMemberUniqueName="[Titanec].[PassengerId].[All]" allUniqueName="[Titanec].[PassengerId].[All]" dimensionUniqueName="[Titanec]" displayFolder="" count="0" memberValueDatatype="20" unbalanced="0"/>
    <cacheHierarchy uniqueName="[Titanec].[Pclass]" caption="Pclass" attribute="1" defaultMemberUniqueName="[Titanec].[Pclass].[All]" allUniqueName="[Titanec].[Pclass].[All]" dimensionUniqueName="[Titanec]" displayFolder="" count="0" memberValueDatatype="20" unbalanced="0"/>
    <cacheHierarchy uniqueName="[Titanec].[Name]" caption="Name" attribute="1" defaultMemberUniqueName="[Titanec].[Name].[All]" allUniqueName="[Titanec].[Name].[All]" dimensionUniqueName="[Titanec]" displayFolder="" count="0" memberValueDatatype="130" unbalanced="0"/>
    <cacheHierarchy uniqueName="[Titanec].[Sex]" caption="Sex" attribute="1" defaultMemberUniqueName="[Titanec].[Sex].[All]" allUniqueName="[Titanec].[Sex].[All]" dimensionUniqueName="[Titanec]" displayFolder="" count="2" memberValueDatatype="130" unbalanced="0">
      <fieldsUsage count="2">
        <fieldUsage x="-1"/>
        <fieldUsage x="1"/>
      </fieldsUsage>
    </cacheHierarchy>
    <cacheHierarchy uniqueName="[Titanec].[Age]" caption="Age" attribute="1" defaultMemberUniqueName="[Titanec].[Age].[All]" allUniqueName="[Titanec].[Age].[All]" dimensionUniqueName="[Titanec]" displayFolder="" count="0" memberValueDatatype="20" unbalanced="0"/>
    <cacheHierarchy uniqueName="[Titanec].[SibSp]" caption="SibSp" attribute="1" defaultMemberUniqueName="[Titanec].[SibSp].[All]" allUniqueName="[Titanec].[SibSp].[All]" dimensionUniqueName="[Titanec]" displayFolder="" count="0" memberValueDatatype="20" unbalanced="0"/>
    <cacheHierarchy uniqueName="[Titanec].[Parch]" caption="Parch" attribute="1" defaultMemberUniqueName="[Titanec].[Parch].[All]" allUniqueName="[Titanec].[Parch].[All]" dimensionUniqueName="[Titanec]" displayFolder="" count="0" memberValueDatatype="20" unbalanced="0"/>
    <cacheHierarchy uniqueName="[Titanec].[Fare]" caption="Fare" attribute="1" defaultMemberUniqueName="[Titanec].[Fare].[All]" allUniqueName="[Titanec].[Fare].[All]" dimensionUniqueName="[Titanec]" displayFolder="" count="0" memberValueDatatype="5" unbalanced="0"/>
    <cacheHierarchy uniqueName="[Titanec].[Embarked]" caption="Embarked" attribute="1" defaultMemberUniqueName="[Titanec].[Embarked].[All]" allUniqueName="[Titanec].[Embarked].[All]" dimensionUniqueName="[Titanec]" displayFolder="" count="0" memberValueDatatype="130" unbalanced="0"/>
    <cacheHierarchy uniqueName="[Titanec].[Survived]" caption="Survived" attribute="1" defaultMemberUniqueName="[Titanec].[Survived].[All]" allUniqueName="[Titanec].[Survived].[All]" dimensionUniqueName="[Titanec]" displayFolder="" count="0" memberValueDatatype="20" unbalanced="0"/>
    <cacheHierarchy uniqueName="[Titanec].[Age Category]" caption="Age Category" attribute="1" defaultMemberUniqueName="[Titanec].[Age Category].[All]" allUniqueName="[Titanec].[Age Category].[All]" dimensionUniqueName="[Titanec]" displayFolder="" count="2" memberValueDatatype="130" unbalanced="0">
      <fieldsUsage count="2">
        <fieldUsage x="-1"/>
        <fieldUsage x="2"/>
      </fieldsUsage>
    </cacheHierarchy>
    <cacheHierarchy uniqueName="[Measures].[__XL_Count Titanec]" caption="__XL_Count Titanec" measure="1" displayFolder="" measureGroup="Titanec" count="0" hidden="1"/>
    <cacheHierarchy uniqueName="[Measures].[__No measures defined]" caption="__No measures defined" measure="1" displayFolder="" count="0" hidden="1"/>
    <cacheHierarchy uniqueName="[Measures].[Sum of Survived 2]" caption="Sum of Survived 2" measure="1" displayFolder="" measureGroup="Titanec" count="0" hidden="1">
      <extLst>
        <ext xmlns:x15="http://schemas.microsoft.com/office/spreadsheetml/2010/11/main" uri="{B97F6D7D-B522-45F9-BDA1-12C45D357490}">
          <x15:cacheHierarchy aggregatedColumn="9"/>
        </ext>
      </extLst>
    </cacheHierarchy>
    <cacheHierarchy uniqueName="[Measures].[Sum of PassengerId 2]" caption="Sum of PassengerId 2" measure="1" displayFolder="" measureGroup="Titanec" count="0" hidden="1">
      <extLst>
        <ext xmlns:x15="http://schemas.microsoft.com/office/spreadsheetml/2010/11/main" uri="{B97F6D7D-B522-45F9-BDA1-12C45D357490}">
          <x15:cacheHierarchy aggregatedColumn="0"/>
        </ext>
      </extLst>
    </cacheHierarchy>
    <cacheHierarchy uniqueName="[Measures].[Count of PassengerId 2]" caption="Count of PassengerId 2" measure="1" displayFolder="" measureGroup="Titanec"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PassengerId]" caption="Distinct Count of PassengerId" measure="1" displayFolder="" measureGroup="Titanec"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itanec" count="0" hidden="1">
      <extLst>
        <ext xmlns:x15="http://schemas.microsoft.com/office/spreadsheetml/2010/11/main" uri="{B97F6D7D-B522-45F9-BDA1-12C45D357490}">
          <x15:cacheHierarchy aggregatedColumn="4"/>
        </ext>
      </extLst>
    </cacheHierarchy>
    <cacheHierarchy uniqueName="[Measures].[Sum of SibSp 2]" caption="Sum of SibSp 2" measure="1" displayFolder="" measureGroup="Titanec"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Titanec" count="0" hidden="1">
      <extLst>
        <ext xmlns:x15="http://schemas.microsoft.com/office/spreadsheetml/2010/11/main" uri="{B97F6D7D-B522-45F9-BDA1-12C45D357490}">
          <x15:cacheHierarchy aggregatedColumn="6"/>
        </ext>
      </extLst>
    </cacheHierarchy>
    <cacheHierarchy uniqueName="[Measures].[Sum of Pclass 2]" caption="Sum of Pclass 2" measure="1" displayFolder="" measureGroup="Titanec"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itanec" uniqueName="[Titanec]" caption="Titanec"/>
  </dimensions>
  <measureGroups count="1">
    <measureGroup name="Titanec" caption="Titane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3.128466898146" backgroundQuery="1" createdVersion="8" refreshedVersion="8" minRefreshableVersion="3" recordCount="0" supportSubquery="1" supportAdvancedDrill="1" xr:uid="{50CDEE8B-352D-4FA7-8317-890ED72DC4E2}">
  <cacheSource type="external" connectionId="2"/>
  <cacheFields count="4">
    <cacheField name="[Titanec].[Pclass].[Pclass]" caption="Pclass" numFmtId="0" hierarchy="1"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itanec].[Pclass].&amp;[1]"/>
            <x15:cachedUniqueName index="1" name="[Titanec].[Pclass].&amp;[2]"/>
            <x15:cachedUniqueName index="2" name="[Titanec].[Pclass].&amp;[3]"/>
          </x15:cachedUniqueNames>
        </ext>
      </extLst>
    </cacheField>
    <cacheField name="[Titanec].[Sex].[Sex]" caption="Sex" numFmtId="0" hierarchy="3" level="1">
      <sharedItems count="2">
        <s v="female"/>
        <s v="male"/>
      </sharedItems>
    </cacheField>
    <cacheField name="[Measures].[Sum of Survived 2]" caption="Sum of Survived 2" numFmtId="0" hierarchy="13" level="32767"/>
    <cacheField name="[Measures].[Count of PassengerId 2]" caption="Count of PassengerId 2" numFmtId="0" hierarchy="15" level="32767"/>
  </cacheFields>
  <cacheHierarchies count="21">
    <cacheHierarchy uniqueName="[Titanec].[PassengerId]" caption="PassengerId" attribute="1" defaultMemberUniqueName="[Titanec].[PassengerId].[All]" allUniqueName="[Titanec].[PassengerId].[All]" dimensionUniqueName="[Titanec]" displayFolder="" count="2" memberValueDatatype="20" unbalanced="0"/>
    <cacheHierarchy uniqueName="[Titanec].[Pclass]" caption="Pclass" attribute="1" defaultMemberUniqueName="[Titanec].[Pclass].[All]" allUniqueName="[Titanec].[Pclass].[All]" dimensionUniqueName="[Titanec]" displayFolder="" count="2" memberValueDatatype="20" unbalanced="0">
      <fieldsUsage count="2">
        <fieldUsage x="-1"/>
        <fieldUsage x="0"/>
      </fieldsUsage>
    </cacheHierarchy>
    <cacheHierarchy uniqueName="[Titanec].[Name]" caption="Name" attribute="1" defaultMemberUniqueName="[Titanec].[Name].[All]" allUniqueName="[Titanec].[Name].[All]" dimensionUniqueName="[Titanec]" displayFolder="" count="2" memberValueDatatype="130" unbalanced="0"/>
    <cacheHierarchy uniqueName="[Titanec].[Sex]" caption="Sex" attribute="1" defaultMemberUniqueName="[Titanec].[Sex].[All]" allUniqueName="[Titanec].[Sex].[All]" dimensionUniqueName="[Titanec]" displayFolder="" count="2" memberValueDatatype="130" unbalanced="0">
      <fieldsUsage count="2">
        <fieldUsage x="-1"/>
        <fieldUsage x="1"/>
      </fieldsUsage>
    </cacheHierarchy>
    <cacheHierarchy uniqueName="[Titanec].[Age]" caption="Age" attribute="1" defaultMemberUniqueName="[Titanec].[Age].[All]" allUniqueName="[Titanec].[Age].[All]" dimensionUniqueName="[Titanec]" displayFolder="" count="2" memberValueDatatype="20" unbalanced="0"/>
    <cacheHierarchy uniqueName="[Titanec].[SibSp]" caption="SibSp" attribute="1" defaultMemberUniqueName="[Titanec].[SibSp].[All]" allUniqueName="[Titanec].[SibSp].[All]" dimensionUniqueName="[Titanec]" displayFolder="" count="2" memberValueDatatype="20" unbalanced="0"/>
    <cacheHierarchy uniqueName="[Titanec].[Parch]" caption="Parch" attribute="1" defaultMemberUniqueName="[Titanec].[Parch].[All]" allUniqueName="[Titanec].[Parch].[All]" dimensionUniqueName="[Titanec]" displayFolder="" count="2" memberValueDatatype="20" unbalanced="0"/>
    <cacheHierarchy uniqueName="[Titanec].[Fare]" caption="Fare" attribute="1" defaultMemberUniqueName="[Titanec].[Fare].[All]" allUniqueName="[Titanec].[Fare].[All]" dimensionUniqueName="[Titanec]" displayFolder="" count="2" memberValueDatatype="5" unbalanced="0"/>
    <cacheHierarchy uniqueName="[Titanec].[Embarked]" caption="Embarked" attribute="1" defaultMemberUniqueName="[Titanec].[Embarked].[All]" allUniqueName="[Titanec].[Embarked].[All]" dimensionUniqueName="[Titanec]" displayFolder="" count="2" memberValueDatatype="130" unbalanced="0"/>
    <cacheHierarchy uniqueName="[Titanec].[Survived]" caption="Survived" attribute="1" defaultMemberUniqueName="[Titanec].[Survived].[All]" allUniqueName="[Titanec].[Survived].[All]" dimensionUniqueName="[Titanec]" displayFolder="" count="2" memberValueDatatype="20" unbalanced="0"/>
    <cacheHierarchy uniqueName="[Titanec].[Age Category]" caption="Age Category" attribute="1" defaultMemberUniqueName="[Titanec].[Age Category].[All]" allUniqueName="[Titanec].[Age Category].[All]" dimensionUniqueName="[Titanec]" displayFolder="" count="2" memberValueDatatype="130" unbalanced="0"/>
    <cacheHierarchy uniqueName="[Measures].[__XL_Count Titanec]" caption="__XL_Count Titanec" measure="1" displayFolder="" measureGroup="Titanec" count="0" hidden="1"/>
    <cacheHierarchy uniqueName="[Measures].[__No measures defined]" caption="__No measures defined" measure="1" displayFolder="" count="0" hidden="1"/>
    <cacheHierarchy uniqueName="[Measures].[Sum of Survived 2]" caption="Sum of Survived 2" measure="1" displayFolder="" measureGroup="Titanec"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assengerId 2]" caption="Sum of PassengerId 2" measure="1" displayFolder="" measureGroup="Titanec" count="0" hidden="1">
      <extLst>
        <ext xmlns:x15="http://schemas.microsoft.com/office/spreadsheetml/2010/11/main" uri="{B97F6D7D-B522-45F9-BDA1-12C45D357490}">
          <x15:cacheHierarchy aggregatedColumn="0"/>
        </ext>
      </extLst>
    </cacheHierarchy>
    <cacheHierarchy uniqueName="[Measures].[Count of PassengerId 2]" caption="Count of PassengerId 2" measure="1" displayFolder="" measureGroup="Titanec" count="0" oneField="1" hidden="1">
      <fieldsUsage count="1">
        <fieldUsage x="3"/>
      </fieldsUsage>
      <extLst>
        <ext xmlns:x15="http://schemas.microsoft.com/office/spreadsheetml/2010/11/main" uri="{B97F6D7D-B522-45F9-BDA1-12C45D357490}">
          <x15:cacheHierarchy aggregatedColumn="0"/>
        </ext>
      </extLst>
    </cacheHierarchy>
    <cacheHierarchy uniqueName="[Measures].[Distinct Count of PassengerId]" caption="Distinct Count of PassengerId" measure="1" displayFolder="" measureGroup="Titanec"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itanec" count="0" hidden="1">
      <extLst>
        <ext xmlns:x15="http://schemas.microsoft.com/office/spreadsheetml/2010/11/main" uri="{B97F6D7D-B522-45F9-BDA1-12C45D357490}">
          <x15:cacheHierarchy aggregatedColumn="4"/>
        </ext>
      </extLst>
    </cacheHierarchy>
    <cacheHierarchy uniqueName="[Measures].[Sum of SibSp 2]" caption="Sum of SibSp 2" measure="1" displayFolder="" measureGroup="Titanec"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Titanec" count="0" hidden="1">
      <extLst>
        <ext xmlns:x15="http://schemas.microsoft.com/office/spreadsheetml/2010/11/main" uri="{B97F6D7D-B522-45F9-BDA1-12C45D357490}">
          <x15:cacheHierarchy aggregatedColumn="6"/>
        </ext>
      </extLst>
    </cacheHierarchy>
    <cacheHierarchy uniqueName="[Measures].[Sum of Pclass 2]" caption="Sum of Pclass 2" measure="1" displayFolder="" measureGroup="Titanec"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itanec" uniqueName="[Titanec]" caption="Titanec"/>
  </dimensions>
  <measureGroups count="1">
    <measureGroup name="Titanec" caption="Titane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3.128467476854" backgroundQuery="1" createdVersion="8" refreshedVersion="8" minRefreshableVersion="3" recordCount="0" supportSubquery="1" supportAdvancedDrill="1" xr:uid="{C9F284F1-624F-4330-B7FA-6DB021803B70}">
  <cacheSource type="external" connectionId="2"/>
  <cacheFields count="5">
    <cacheField name="[Titanec].[Age Category].[Age Category]" caption="Age Category" numFmtId="0" hierarchy="10" level="1">
      <sharedItems count="4">
        <s v="Adult"/>
        <s v="Child"/>
        <s v="Elderly"/>
        <s v="Teen"/>
      </sharedItems>
    </cacheField>
    <cacheField name="[Titanec].[Sex].[Sex]" caption="Sex" numFmtId="0" hierarchy="3" level="1">
      <sharedItems count="2">
        <s v="female"/>
        <s v="male"/>
      </sharedItems>
    </cacheField>
    <cacheField name="[Measures].[Sum of Survived 2]" caption="Sum of Survived 2" numFmtId="0" hierarchy="13" level="32767"/>
    <cacheField name="[Measures].[Count of PassengerId 2]" caption="Count of PassengerId 2" numFmtId="0" hierarchy="15" level="32767"/>
    <cacheField name="[Titanec].[Pclass].[Pclass]" caption="Pclass" numFmtId="0" hierarchy="1" level="1">
      <sharedItems containsSemiMixedTypes="0" containsNonDate="0" containsString="0"/>
    </cacheField>
  </cacheFields>
  <cacheHierarchies count="21">
    <cacheHierarchy uniqueName="[Titanec].[PassengerId]" caption="PassengerId" attribute="1" defaultMemberUniqueName="[Titanec].[PassengerId].[All]" allUniqueName="[Titanec].[PassengerId].[All]" dimensionUniqueName="[Titanec]" displayFolder="" count="0" memberValueDatatype="20" unbalanced="0"/>
    <cacheHierarchy uniqueName="[Titanec].[Pclass]" caption="Pclass" attribute="1" defaultMemberUniqueName="[Titanec].[Pclass].[All]" allUniqueName="[Titanec].[Pclass].[All]" dimensionUniqueName="[Titanec]" displayFolder="" count="2" memberValueDatatype="20" unbalanced="0">
      <fieldsUsage count="2">
        <fieldUsage x="-1"/>
        <fieldUsage x="4"/>
      </fieldsUsage>
    </cacheHierarchy>
    <cacheHierarchy uniqueName="[Titanec].[Name]" caption="Name" attribute="1" defaultMemberUniqueName="[Titanec].[Name].[All]" allUniqueName="[Titanec].[Name].[All]" dimensionUniqueName="[Titanec]" displayFolder="" count="0" memberValueDatatype="130" unbalanced="0"/>
    <cacheHierarchy uniqueName="[Titanec].[Sex]" caption="Sex" attribute="1" defaultMemberUniqueName="[Titanec].[Sex].[All]" allUniqueName="[Titanec].[Sex].[All]" dimensionUniqueName="[Titanec]" displayFolder="" count="2" memberValueDatatype="130" unbalanced="0">
      <fieldsUsage count="2">
        <fieldUsage x="-1"/>
        <fieldUsage x="1"/>
      </fieldsUsage>
    </cacheHierarchy>
    <cacheHierarchy uniqueName="[Titanec].[Age]" caption="Age" attribute="1" defaultMemberUniqueName="[Titanec].[Age].[All]" allUniqueName="[Titanec].[Age].[All]" dimensionUniqueName="[Titanec]" displayFolder="" count="0" memberValueDatatype="20" unbalanced="0"/>
    <cacheHierarchy uniqueName="[Titanec].[SibSp]" caption="SibSp" attribute="1" defaultMemberUniqueName="[Titanec].[SibSp].[All]" allUniqueName="[Titanec].[SibSp].[All]" dimensionUniqueName="[Titanec]" displayFolder="" count="0" memberValueDatatype="20" unbalanced="0"/>
    <cacheHierarchy uniqueName="[Titanec].[Parch]" caption="Parch" attribute="1" defaultMemberUniqueName="[Titanec].[Parch].[All]" allUniqueName="[Titanec].[Parch].[All]" dimensionUniqueName="[Titanec]" displayFolder="" count="0" memberValueDatatype="20" unbalanced="0"/>
    <cacheHierarchy uniqueName="[Titanec].[Fare]" caption="Fare" attribute="1" defaultMemberUniqueName="[Titanec].[Fare].[All]" allUniqueName="[Titanec].[Fare].[All]" dimensionUniqueName="[Titanec]" displayFolder="" count="0" memberValueDatatype="5" unbalanced="0"/>
    <cacheHierarchy uniqueName="[Titanec].[Embarked]" caption="Embarked" attribute="1" defaultMemberUniqueName="[Titanec].[Embarked].[All]" allUniqueName="[Titanec].[Embarked].[All]" dimensionUniqueName="[Titanec]" displayFolder="" count="0" memberValueDatatype="130" unbalanced="0"/>
    <cacheHierarchy uniqueName="[Titanec].[Survived]" caption="Survived" attribute="1" defaultMemberUniqueName="[Titanec].[Survived].[All]" allUniqueName="[Titanec].[Survived].[All]" dimensionUniqueName="[Titanec]" displayFolder="" count="0" memberValueDatatype="20" unbalanced="0"/>
    <cacheHierarchy uniqueName="[Titanec].[Age Category]" caption="Age Category" attribute="1" defaultMemberUniqueName="[Titanec].[Age Category].[All]" allUniqueName="[Titanec].[Age Category].[All]" dimensionUniqueName="[Titanec]" displayFolder="" count="2" memberValueDatatype="130" unbalanced="0">
      <fieldsUsage count="2">
        <fieldUsage x="-1"/>
        <fieldUsage x="0"/>
      </fieldsUsage>
    </cacheHierarchy>
    <cacheHierarchy uniqueName="[Measures].[__XL_Count Titanec]" caption="__XL_Count Titanec" measure="1" displayFolder="" measureGroup="Titanec" count="0" hidden="1"/>
    <cacheHierarchy uniqueName="[Measures].[__No measures defined]" caption="__No measures defined" measure="1" displayFolder="" count="0" hidden="1"/>
    <cacheHierarchy uniqueName="[Measures].[Sum of Survived 2]" caption="Sum of Survived 2" measure="1" displayFolder="" measureGroup="Titanec"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assengerId 2]" caption="Sum of PassengerId 2" measure="1" displayFolder="" measureGroup="Titanec" count="0" hidden="1">
      <extLst>
        <ext xmlns:x15="http://schemas.microsoft.com/office/spreadsheetml/2010/11/main" uri="{B97F6D7D-B522-45F9-BDA1-12C45D357490}">
          <x15:cacheHierarchy aggregatedColumn="0"/>
        </ext>
      </extLst>
    </cacheHierarchy>
    <cacheHierarchy uniqueName="[Measures].[Count of PassengerId 2]" caption="Count of PassengerId 2" measure="1" displayFolder="" measureGroup="Titanec" count="0" oneField="1" hidden="1">
      <fieldsUsage count="1">
        <fieldUsage x="3"/>
      </fieldsUsage>
      <extLst>
        <ext xmlns:x15="http://schemas.microsoft.com/office/spreadsheetml/2010/11/main" uri="{B97F6D7D-B522-45F9-BDA1-12C45D357490}">
          <x15:cacheHierarchy aggregatedColumn="0"/>
        </ext>
      </extLst>
    </cacheHierarchy>
    <cacheHierarchy uniqueName="[Measures].[Distinct Count of PassengerId]" caption="Distinct Count of PassengerId" measure="1" displayFolder="" measureGroup="Titanec"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itanec" count="0" hidden="1">
      <extLst>
        <ext xmlns:x15="http://schemas.microsoft.com/office/spreadsheetml/2010/11/main" uri="{B97F6D7D-B522-45F9-BDA1-12C45D357490}">
          <x15:cacheHierarchy aggregatedColumn="4"/>
        </ext>
      </extLst>
    </cacheHierarchy>
    <cacheHierarchy uniqueName="[Measures].[Sum of SibSp 2]" caption="Sum of SibSp 2" measure="1" displayFolder="" measureGroup="Titanec"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Titanec" count="0" hidden="1">
      <extLst>
        <ext xmlns:x15="http://schemas.microsoft.com/office/spreadsheetml/2010/11/main" uri="{B97F6D7D-B522-45F9-BDA1-12C45D357490}">
          <x15:cacheHierarchy aggregatedColumn="6"/>
        </ext>
      </extLst>
    </cacheHierarchy>
    <cacheHierarchy uniqueName="[Measures].[Sum of Pclass 2]" caption="Sum of Pclass 2" measure="1" displayFolder="" measureGroup="Titanec"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itanec" uniqueName="[Titanec]" caption="Titanec"/>
  </dimensions>
  <measureGroups count="1">
    <measureGroup name="Titanec" caption="Titane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3.128467824077" backgroundQuery="1" createdVersion="8" refreshedVersion="8" minRefreshableVersion="3" recordCount="0" supportSubquery="1" supportAdvancedDrill="1" xr:uid="{4EF1A8FD-72CE-466C-AA97-D1E6BB2DB5A7}">
  <cacheSource type="external" connectionId="2"/>
  <cacheFields count="4">
    <cacheField name="[Titanec].[Age Category].[Age Category]" caption="Age Category" numFmtId="0" hierarchy="10" level="1">
      <sharedItems count="4">
        <s v="Adult"/>
        <s v="Child"/>
        <s v="Elderly"/>
        <s v="Teen"/>
      </sharedItems>
    </cacheField>
    <cacheField name="[Measures].[Sum of Survived 2]" caption="Sum of Survived 2" numFmtId="0" hierarchy="13" level="32767"/>
    <cacheField name="[Measures].[Count of PassengerId 2]" caption="Count of PassengerId 2" numFmtId="0" hierarchy="15" level="32767"/>
    <cacheField name="[Titanec].[Pclass].[Pclass]" caption="Pclass" numFmtId="0" hierarchy="1" level="1">
      <sharedItems containsSemiMixedTypes="0" containsNonDate="0" containsString="0"/>
    </cacheField>
  </cacheFields>
  <cacheHierarchies count="21">
    <cacheHierarchy uniqueName="[Titanec].[PassengerId]" caption="PassengerId" attribute="1" defaultMemberUniqueName="[Titanec].[PassengerId].[All]" allUniqueName="[Titanec].[PassengerId].[All]" dimensionUniqueName="[Titanec]" displayFolder="" count="0" memberValueDatatype="20" unbalanced="0"/>
    <cacheHierarchy uniqueName="[Titanec].[Pclass]" caption="Pclass" attribute="1" defaultMemberUniqueName="[Titanec].[Pclass].[All]" allUniqueName="[Titanec].[Pclass].[All]" dimensionUniqueName="[Titanec]" displayFolder="" count="2" memberValueDatatype="20" unbalanced="0">
      <fieldsUsage count="2">
        <fieldUsage x="-1"/>
        <fieldUsage x="3"/>
      </fieldsUsage>
    </cacheHierarchy>
    <cacheHierarchy uniqueName="[Titanec].[Name]" caption="Name" attribute="1" defaultMemberUniqueName="[Titanec].[Name].[All]" allUniqueName="[Titanec].[Name].[All]" dimensionUniqueName="[Titanec]" displayFolder="" count="0" memberValueDatatype="130" unbalanced="0"/>
    <cacheHierarchy uniqueName="[Titanec].[Sex]" caption="Sex" attribute="1" defaultMemberUniqueName="[Titanec].[Sex].[All]" allUniqueName="[Titanec].[Sex].[All]" dimensionUniqueName="[Titanec]" displayFolder="" count="2" memberValueDatatype="130" unbalanced="0"/>
    <cacheHierarchy uniqueName="[Titanec].[Age]" caption="Age" attribute="1" defaultMemberUniqueName="[Titanec].[Age].[All]" allUniqueName="[Titanec].[Age].[All]" dimensionUniqueName="[Titanec]" displayFolder="" count="0" memberValueDatatype="20" unbalanced="0"/>
    <cacheHierarchy uniqueName="[Titanec].[SibSp]" caption="SibSp" attribute="1" defaultMemberUniqueName="[Titanec].[SibSp].[All]" allUniqueName="[Titanec].[SibSp].[All]" dimensionUniqueName="[Titanec]" displayFolder="" count="0" memberValueDatatype="20" unbalanced="0"/>
    <cacheHierarchy uniqueName="[Titanec].[Parch]" caption="Parch" attribute="1" defaultMemberUniqueName="[Titanec].[Parch].[All]" allUniqueName="[Titanec].[Parch].[All]" dimensionUniqueName="[Titanec]" displayFolder="" count="0" memberValueDatatype="20" unbalanced="0"/>
    <cacheHierarchy uniqueName="[Titanec].[Fare]" caption="Fare" attribute="1" defaultMemberUniqueName="[Titanec].[Fare].[All]" allUniqueName="[Titanec].[Fare].[All]" dimensionUniqueName="[Titanec]" displayFolder="" count="0" memberValueDatatype="5" unbalanced="0"/>
    <cacheHierarchy uniqueName="[Titanec].[Embarked]" caption="Embarked" attribute="1" defaultMemberUniqueName="[Titanec].[Embarked].[All]" allUniqueName="[Titanec].[Embarked].[All]" dimensionUniqueName="[Titanec]" displayFolder="" count="0" memberValueDatatype="130" unbalanced="0"/>
    <cacheHierarchy uniqueName="[Titanec].[Survived]" caption="Survived" attribute="1" defaultMemberUniqueName="[Titanec].[Survived].[All]" allUniqueName="[Titanec].[Survived].[All]" dimensionUniqueName="[Titanec]" displayFolder="" count="0" memberValueDatatype="20" unbalanced="0"/>
    <cacheHierarchy uniqueName="[Titanec].[Age Category]" caption="Age Category" attribute="1" defaultMemberUniqueName="[Titanec].[Age Category].[All]" allUniqueName="[Titanec].[Age Category].[All]" dimensionUniqueName="[Titanec]" displayFolder="" count="2" memberValueDatatype="130" unbalanced="0">
      <fieldsUsage count="2">
        <fieldUsage x="-1"/>
        <fieldUsage x="0"/>
      </fieldsUsage>
    </cacheHierarchy>
    <cacheHierarchy uniqueName="[Measures].[__XL_Count Titanec]" caption="__XL_Count Titanec" measure="1" displayFolder="" measureGroup="Titanec" count="0" hidden="1"/>
    <cacheHierarchy uniqueName="[Measures].[__No measures defined]" caption="__No measures defined" measure="1" displayFolder="" count="0" hidden="1"/>
    <cacheHierarchy uniqueName="[Measures].[Sum of Survived 2]" caption="Sum of Survived 2" measure="1" displayFolder="" measureGroup="Titanec"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assengerId 2]" caption="Sum of PassengerId 2" measure="1" displayFolder="" measureGroup="Titanec" count="0" hidden="1">
      <extLst>
        <ext xmlns:x15="http://schemas.microsoft.com/office/spreadsheetml/2010/11/main" uri="{B97F6D7D-B522-45F9-BDA1-12C45D357490}">
          <x15:cacheHierarchy aggregatedColumn="0"/>
        </ext>
      </extLst>
    </cacheHierarchy>
    <cacheHierarchy uniqueName="[Measures].[Count of PassengerId 2]" caption="Count of PassengerId 2" measure="1" displayFolder="" measureGroup="Titanec" count="0" oneField="1" hidden="1">
      <fieldsUsage count="1">
        <fieldUsage x="2"/>
      </fieldsUsage>
      <extLst>
        <ext xmlns:x15="http://schemas.microsoft.com/office/spreadsheetml/2010/11/main" uri="{B97F6D7D-B522-45F9-BDA1-12C45D357490}">
          <x15:cacheHierarchy aggregatedColumn="0"/>
        </ext>
      </extLst>
    </cacheHierarchy>
    <cacheHierarchy uniqueName="[Measures].[Distinct Count of PassengerId]" caption="Distinct Count of PassengerId" measure="1" displayFolder="" measureGroup="Titanec"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itanec" count="0" hidden="1">
      <extLst>
        <ext xmlns:x15="http://schemas.microsoft.com/office/spreadsheetml/2010/11/main" uri="{B97F6D7D-B522-45F9-BDA1-12C45D357490}">
          <x15:cacheHierarchy aggregatedColumn="4"/>
        </ext>
      </extLst>
    </cacheHierarchy>
    <cacheHierarchy uniqueName="[Measures].[Sum of SibSp 2]" caption="Sum of SibSp 2" measure="1" displayFolder="" measureGroup="Titanec"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Titanec" count="0" hidden="1">
      <extLst>
        <ext xmlns:x15="http://schemas.microsoft.com/office/spreadsheetml/2010/11/main" uri="{B97F6D7D-B522-45F9-BDA1-12C45D357490}">
          <x15:cacheHierarchy aggregatedColumn="6"/>
        </ext>
      </extLst>
    </cacheHierarchy>
    <cacheHierarchy uniqueName="[Measures].[Sum of Pclass 2]" caption="Sum of Pclass 2" measure="1" displayFolder="" measureGroup="Titanec"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itanec" uniqueName="[Titanec]" caption="Titanec"/>
  </dimensions>
  <measureGroups count="1">
    <measureGroup name="Titanec" caption="Titane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3.128468171293" backgroundQuery="1" createdVersion="8" refreshedVersion="8" minRefreshableVersion="3" recordCount="0" supportSubquery="1" supportAdvancedDrill="1" xr:uid="{E5195FA2-C80A-420E-B009-BBB388B4E348}">
  <cacheSource type="external" connectionId="2"/>
  <cacheFields count="3">
    <cacheField name="[Measures].[Sum of Survived 2]" caption="Sum of Survived 2" numFmtId="0" hierarchy="13" level="32767"/>
    <cacheField name="[Titanec].[Sex].[Sex]" caption="Sex" numFmtId="0" hierarchy="3" level="1">
      <sharedItems count="2">
        <s v="female"/>
        <s v="male"/>
      </sharedItems>
    </cacheField>
    <cacheField name="[Titanec].[Pclass].[Pclass]" caption="Pclass" numFmtId="0" hierarchy="1" level="1">
      <sharedItems containsSemiMixedTypes="0" containsNonDate="0" containsString="0"/>
    </cacheField>
  </cacheFields>
  <cacheHierarchies count="21">
    <cacheHierarchy uniqueName="[Titanec].[PassengerId]" caption="PassengerId" attribute="1" defaultMemberUniqueName="[Titanec].[PassengerId].[All]" allUniqueName="[Titanec].[PassengerId].[All]" dimensionUniqueName="[Titanec]" displayFolder="" count="0" memberValueDatatype="20" unbalanced="0"/>
    <cacheHierarchy uniqueName="[Titanec].[Pclass]" caption="Pclass" attribute="1" defaultMemberUniqueName="[Titanec].[Pclass].[All]" allUniqueName="[Titanec].[Pclass].[All]" dimensionUniqueName="[Titanec]" displayFolder="" count="2" memberValueDatatype="20" unbalanced="0">
      <fieldsUsage count="2">
        <fieldUsage x="-1"/>
        <fieldUsage x="2"/>
      </fieldsUsage>
    </cacheHierarchy>
    <cacheHierarchy uniqueName="[Titanec].[Name]" caption="Name" attribute="1" defaultMemberUniqueName="[Titanec].[Name].[All]" allUniqueName="[Titanec].[Name].[All]" dimensionUniqueName="[Titanec]" displayFolder="" count="0" memberValueDatatype="130" unbalanced="0"/>
    <cacheHierarchy uniqueName="[Titanec].[Sex]" caption="Sex" attribute="1" defaultMemberUniqueName="[Titanec].[Sex].[All]" allUniqueName="[Titanec].[Sex].[All]" dimensionUniqueName="[Titanec]" displayFolder="" count="2" memberValueDatatype="130" unbalanced="0">
      <fieldsUsage count="2">
        <fieldUsage x="-1"/>
        <fieldUsage x="1"/>
      </fieldsUsage>
    </cacheHierarchy>
    <cacheHierarchy uniqueName="[Titanec].[Age]" caption="Age" attribute="1" defaultMemberUniqueName="[Titanec].[Age].[All]" allUniqueName="[Titanec].[Age].[All]" dimensionUniqueName="[Titanec]" displayFolder="" count="0" memberValueDatatype="20" unbalanced="0"/>
    <cacheHierarchy uniqueName="[Titanec].[SibSp]" caption="SibSp" attribute="1" defaultMemberUniqueName="[Titanec].[SibSp].[All]" allUniqueName="[Titanec].[SibSp].[All]" dimensionUniqueName="[Titanec]" displayFolder="" count="0" memberValueDatatype="20" unbalanced="0"/>
    <cacheHierarchy uniqueName="[Titanec].[Parch]" caption="Parch" attribute="1" defaultMemberUniqueName="[Titanec].[Parch].[All]" allUniqueName="[Titanec].[Parch].[All]" dimensionUniqueName="[Titanec]" displayFolder="" count="0" memberValueDatatype="20" unbalanced="0"/>
    <cacheHierarchy uniqueName="[Titanec].[Fare]" caption="Fare" attribute="1" defaultMemberUniqueName="[Titanec].[Fare].[All]" allUniqueName="[Titanec].[Fare].[All]" dimensionUniqueName="[Titanec]" displayFolder="" count="0" memberValueDatatype="5" unbalanced="0"/>
    <cacheHierarchy uniqueName="[Titanec].[Embarked]" caption="Embarked" attribute="1" defaultMemberUniqueName="[Titanec].[Embarked].[All]" allUniqueName="[Titanec].[Embarked].[All]" dimensionUniqueName="[Titanec]" displayFolder="" count="0" memberValueDatatype="130" unbalanced="0"/>
    <cacheHierarchy uniqueName="[Titanec].[Survived]" caption="Survived" attribute="1" defaultMemberUniqueName="[Titanec].[Survived].[All]" allUniqueName="[Titanec].[Survived].[All]" dimensionUniqueName="[Titanec]" displayFolder="" count="0" memberValueDatatype="20" unbalanced="0"/>
    <cacheHierarchy uniqueName="[Titanec].[Age Category]" caption="Age Category" attribute="1" defaultMemberUniqueName="[Titanec].[Age Category].[All]" allUniqueName="[Titanec].[Age Category].[All]" dimensionUniqueName="[Titanec]" displayFolder="" count="2" memberValueDatatype="130" unbalanced="0"/>
    <cacheHierarchy uniqueName="[Measures].[__XL_Count Titanec]" caption="__XL_Count Titanec" measure="1" displayFolder="" measureGroup="Titanec" count="0" hidden="1"/>
    <cacheHierarchy uniqueName="[Measures].[__No measures defined]" caption="__No measures defined" measure="1" displayFolder="" count="0" hidden="1"/>
    <cacheHierarchy uniqueName="[Measures].[Sum of Survived 2]" caption="Sum of Survived 2" measure="1" displayFolder="" measureGroup="Titanec"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assengerId 2]" caption="Sum of PassengerId 2" measure="1" displayFolder="" measureGroup="Titanec" count="0" hidden="1">
      <extLst>
        <ext xmlns:x15="http://schemas.microsoft.com/office/spreadsheetml/2010/11/main" uri="{B97F6D7D-B522-45F9-BDA1-12C45D357490}">
          <x15:cacheHierarchy aggregatedColumn="0"/>
        </ext>
      </extLst>
    </cacheHierarchy>
    <cacheHierarchy uniqueName="[Measures].[Count of PassengerId 2]" caption="Count of PassengerId 2" measure="1" displayFolder="" measureGroup="Titanec" count="0" hidden="1">
      <extLst>
        <ext xmlns:x15="http://schemas.microsoft.com/office/spreadsheetml/2010/11/main" uri="{B97F6D7D-B522-45F9-BDA1-12C45D357490}">
          <x15:cacheHierarchy aggregatedColumn="0"/>
        </ext>
      </extLst>
    </cacheHierarchy>
    <cacheHierarchy uniqueName="[Measures].[Distinct Count of PassengerId]" caption="Distinct Count of PassengerId" measure="1" displayFolder="" measureGroup="Titanec"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itanec" count="0" hidden="1">
      <extLst>
        <ext xmlns:x15="http://schemas.microsoft.com/office/spreadsheetml/2010/11/main" uri="{B97F6D7D-B522-45F9-BDA1-12C45D357490}">
          <x15:cacheHierarchy aggregatedColumn="4"/>
        </ext>
      </extLst>
    </cacheHierarchy>
    <cacheHierarchy uniqueName="[Measures].[Sum of SibSp 2]" caption="Sum of SibSp 2" measure="1" displayFolder="" measureGroup="Titanec"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Titanec" count="0" hidden="1">
      <extLst>
        <ext xmlns:x15="http://schemas.microsoft.com/office/spreadsheetml/2010/11/main" uri="{B97F6D7D-B522-45F9-BDA1-12C45D357490}">
          <x15:cacheHierarchy aggregatedColumn="6"/>
        </ext>
      </extLst>
    </cacheHierarchy>
    <cacheHierarchy uniqueName="[Measures].[Sum of Pclass 2]" caption="Sum of Pclass 2" measure="1" displayFolder="" measureGroup="Titanec"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itanec" uniqueName="[Titanec]" caption="Titanec"/>
  </dimensions>
  <measureGroups count="1">
    <measureGroup name="Titanec" caption="Titane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3.128468287039" backgroundQuery="1" createdVersion="8" refreshedVersion="8" minRefreshableVersion="3" recordCount="0" supportSubquery="1" supportAdvancedDrill="1" xr:uid="{1899EEC8-E288-4DF5-A138-6F41C2A870D8}">
  <cacheSource type="external" connectionId="2"/>
  <cacheFields count="2">
    <cacheField name="[Measures].[Count of PassengerId 2]" caption="Count of PassengerId 2" numFmtId="0" hierarchy="15" level="32767"/>
    <cacheField name="[Titanec].[Pclass].[Pclass]" caption="Pclass" numFmtId="0" hierarchy="1" level="1">
      <sharedItems containsSemiMixedTypes="0" containsNonDate="0" containsString="0"/>
    </cacheField>
  </cacheFields>
  <cacheHierarchies count="21">
    <cacheHierarchy uniqueName="[Titanec].[PassengerId]" caption="PassengerId" attribute="1" defaultMemberUniqueName="[Titanec].[PassengerId].[All]" allUniqueName="[Titanec].[PassengerId].[All]" dimensionUniqueName="[Titanec]" displayFolder="" count="0" memberValueDatatype="20" unbalanced="0"/>
    <cacheHierarchy uniqueName="[Titanec].[Pclass]" caption="Pclass" attribute="1" defaultMemberUniqueName="[Titanec].[Pclass].[All]" allUniqueName="[Titanec].[Pclass].[All]" dimensionUniqueName="[Titanec]" displayFolder="" count="2" memberValueDatatype="20" unbalanced="0">
      <fieldsUsage count="2">
        <fieldUsage x="-1"/>
        <fieldUsage x="1"/>
      </fieldsUsage>
    </cacheHierarchy>
    <cacheHierarchy uniqueName="[Titanec].[Name]" caption="Name" attribute="1" defaultMemberUniqueName="[Titanec].[Name].[All]" allUniqueName="[Titanec].[Name].[All]" dimensionUniqueName="[Titanec]" displayFolder="" count="0" memberValueDatatype="130" unbalanced="0"/>
    <cacheHierarchy uniqueName="[Titanec].[Sex]" caption="Sex" attribute="1" defaultMemberUniqueName="[Titanec].[Sex].[All]" allUniqueName="[Titanec].[Sex].[All]" dimensionUniqueName="[Titanec]" displayFolder="" count="2" memberValueDatatype="130" unbalanced="0"/>
    <cacheHierarchy uniqueName="[Titanec].[Age]" caption="Age" attribute="1" defaultMemberUniqueName="[Titanec].[Age].[All]" allUniqueName="[Titanec].[Age].[All]" dimensionUniqueName="[Titanec]" displayFolder="" count="0" memberValueDatatype="20" unbalanced="0"/>
    <cacheHierarchy uniqueName="[Titanec].[SibSp]" caption="SibSp" attribute="1" defaultMemberUniqueName="[Titanec].[SibSp].[All]" allUniqueName="[Titanec].[SibSp].[All]" dimensionUniqueName="[Titanec]" displayFolder="" count="0" memberValueDatatype="20" unbalanced="0"/>
    <cacheHierarchy uniqueName="[Titanec].[Parch]" caption="Parch" attribute="1" defaultMemberUniqueName="[Titanec].[Parch].[All]" allUniqueName="[Titanec].[Parch].[All]" dimensionUniqueName="[Titanec]" displayFolder="" count="0" memberValueDatatype="20" unbalanced="0"/>
    <cacheHierarchy uniqueName="[Titanec].[Fare]" caption="Fare" attribute="1" defaultMemberUniqueName="[Titanec].[Fare].[All]" allUniqueName="[Titanec].[Fare].[All]" dimensionUniqueName="[Titanec]" displayFolder="" count="0" memberValueDatatype="5" unbalanced="0"/>
    <cacheHierarchy uniqueName="[Titanec].[Embarked]" caption="Embarked" attribute="1" defaultMemberUniqueName="[Titanec].[Embarked].[All]" allUniqueName="[Titanec].[Embarked].[All]" dimensionUniqueName="[Titanec]" displayFolder="" count="0" memberValueDatatype="130" unbalanced="0"/>
    <cacheHierarchy uniqueName="[Titanec].[Survived]" caption="Survived" attribute="1" defaultMemberUniqueName="[Titanec].[Survived].[All]" allUniqueName="[Titanec].[Survived].[All]" dimensionUniqueName="[Titanec]" displayFolder="" count="0" memberValueDatatype="20" unbalanced="0"/>
    <cacheHierarchy uniqueName="[Titanec].[Age Category]" caption="Age Category" attribute="1" defaultMemberUniqueName="[Titanec].[Age Category].[All]" allUniqueName="[Titanec].[Age Category].[All]" dimensionUniqueName="[Titanec]" displayFolder="" count="2" memberValueDatatype="130" unbalanced="0"/>
    <cacheHierarchy uniqueName="[Measures].[__XL_Count Titanec]" caption="__XL_Count Titanec" measure="1" displayFolder="" measureGroup="Titanec" count="0" hidden="1"/>
    <cacheHierarchy uniqueName="[Measures].[__No measures defined]" caption="__No measures defined" measure="1" displayFolder="" count="0" hidden="1"/>
    <cacheHierarchy uniqueName="[Measures].[Sum of Survived 2]" caption="Sum of Survived 2" measure="1" displayFolder="" measureGroup="Titanec" count="0" hidden="1">
      <extLst>
        <ext xmlns:x15="http://schemas.microsoft.com/office/spreadsheetml/2010/11/main" uri="{B97F6D7D-B522-45F9-BDA1-12C45D357490}">
          <x15:cacheHierarchy aggregatedColumn="9"/>
        </ext>
      </extLst>
    </cacheHierarchy>
    <cacheHierarchy uniqueName="[Measures].[Sum of PassengerId 2]" caption="Sum of PassengerId 2" measure="1" displayFolder="" measureGroup="Titanec" count="0" hidden="1">
      <extLst>
        <ext xmlns:x15="http://schemas.microsoft.com/office/spreadsheetml/2010/11/main" uri="{B97F6D7D-B522-45F9-BDA1-12C45D357490}">
          <x15:cacheHierarchy aggregatedColumn="0"/>
        </ext>
      </extLst>
    </cacheHierarchy>
    <cacheHierarchy uniqueName="[Measures].[Count of PassengerId 2]" caption="Count of PassengerId 2" measure="1" displayFolder="" measureGroup="Titanec"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PassengerId]" caption="Distinct Count of PassengerId" measure="1" displayFolder="" measureGroup="Titanec"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itanec" count="0" hidden="1">
      <extLst>
        <ext xmlns:x15="http://schemas.microsoft.com/office/spreadsheetml/2010/11/main" uri="{B97F6D7D-B522-45F9-BDA1-12C45D357490}">
          <x15:cacheHierarchy aggregatedColumn="4"/>
        </ext>
      </extLst>
    </cacheHierarchy>
    <cacheHierarchy uniqueName="[Measures].[Sum of SibSp 2]" caption="Sum of SibSp 2" measure="1" displayFolder="" measureGroup="Titanec"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Titanec" count="0" hidden="1">
      <extLst>
        <ext xmlns:x15="http://schemas.microsoft.com/office/spreadsheetml/2010/11/main" uri="{B97F6D7D-B522-45F9-BDA1-12C45D357490}">
          <x15:cacheHierarchy aggregatedColumn="6"/>
        </ext>
      </extLst>
    </cacheHierarchy>
    <cacheHierarchy uniqueName="[Measures].[Sum of Pclass 2]" caption="Sum of Pclass 2" measure="1" displayFolder="" measureGroup="Titanec"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itanec" uniqueName="[Titanec]" caption="Titanec"/>
  </dimensions>
  <measureGroups count="1">
    <measureGroup name="Titanec" caption="Titane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3.128468287039" backgroundQuery="1" createdVersion="8" refreshedVersion="8" minRefreshableVersion="3" recordCount="0" supportSubquery="1" supportAdvancedDrill="1" xr:uid="{32959999-CFD8-433F-95CF-F9FB34E10F62}">
  <cacheSource type="external" connectionId="2"/>
  <cacheFields count="2">
    <cacheField name="[Measures].[Sum of Survived 2]" caption="Sum of Survived 2" numFmtId="0" hierarchy="13" level="32767"/>
    <cacheField name="[Titanec].[Pclass].[Pclass]" caption="Pclass" numFmtId="0" hierarchy="1" level="1">
      <sharedItems containsSemiMixedTypes="0" containsNonDate="0" containsString="0"/>
    </cacheField>
  </cacheFields>
  <cacheHierarchies count="21">
    <cacheHierarchy uniqueName="[Titanec].[PassengerId]" caption="PassengerId" attribute="1" defaultMemberUniqueName="[Titanec].[PassengerId].[All]" allUniqueName="[Titanec].[PassengerId].[All]" dimensionUniqueName="[Titanec]" displayFolder="" count="0" memberValueDatatype="20" unbalanced="0"/>
    <cacheHierarchy uniqueName="[Titanec].[Pclass]" caption="Pclass" attribute="1" defaultMemberUniqueName="[Titanec].[Pclass].[All]" allUniqueName="[Titanec].[Pclass].[All]" dimensionUniqueName="[Titanec]" displayFolder="" count="2" memberValueDatatype="20" unbalanced="0">
      <fieldsUsage count="2">
        <fieldUsage x="-1"/>
        <fieldUsage x="1"/>
      </fieldsUsage>
    </cacheHierarchy>
    <cacheHierarchy uniqueName="[Titanec].[Name]" caption="Name" attribute="1" defaultMemberUniqueName="[Titanec].[Name].[All]" allUniqueName="[Titanec].[Name].[All]" dimensionUniqueName="[Titanec]" displayFolder="" count="0" memberValueDatatype="130" unbalanced="0"/>
    <cacheHierarchy uniqueName="[Titanec].[Sex]" caption="Sex" attribute="1" defaultMemberUniqueName="[Titanec].[Sex].[All]" allUniqueName="[Titanec].[Sex].[All]" dimensionUniqueName="[Titanec]" displayFolder="" count="2" memberValueDatatype="130" unbalanced="0"/>
    <cacheHierarchy uniqueName="[Titanec].[Age]" caption="Age" attribute="1" defaultMemberUniqueName="[Titanec].[Age].[All]" allUniqueName="[Titanec].[Age].[All]" dimensionUniqueName="[Titanec]" displayFolder="" count="0" memberValueDatatype="20" unbalanced="0"/>
    <cacheHierarchy uniqueName="[Titanec].[SibSp]" caption="SibSp" attribute="1" defaultMemberUniqueName="[Titanec].[SibSp].[All]" allUniqueName="[Titanec].[SibSp].[All]" dimensionUniqueName="[Titanec]" displayFolder="" count="0" memberValueDatatype="20" unbalanced="0"/>
    <cacheHierarchy uniqueName="[Titanec].[Parch]" caption="Parch" attribute="1" defaultMemberUniqueName="[Titanec].[Parch].[All]" allUniqueName="[Titanec].[Parch].[All]" dimensionUniqueName="[Titanec]" displayFolder="" count="0" memberValueDatatype="20" unbalanced="0"/>
    <cacheHierarchy uniqueName="[Titanec].[Fare]" caption="Fare" attribute="1" defaultMemberUniqueName="[Titanec].[Fare].[All]" allUniqueName="[Titanec].[Fare].[All]" dimensionUniqueName="[Titanec]" displayFolder="" count="0" memberValueDatatype="5" unbalanced="0"/>
    <cacheHierarchy uniqueName="[Titanec].[Embarked]" caption="Embarked" attribute="1" defaultMemberUniqueName="[Titanec].[Embarked].[All]" allUniqueName="[Titanec].[Embarked].[All]" dimensionUniqueName="[Titanec]" displayFolder="" count="0" memberValueDatatype="130" unbalanced="0"/>
    <cacheHierarchy uniqueName="[Titanec].[Survived]" caption="Survived" attribute="1" defaultMemberUniqueName="[Titanec].[Survived].[All]" allUniqueName="[Titanec].[Survived].[All]" dimensionUniqueName="[Titanec]" displayFolder="" count="0" memberValueDatatype="20" unbalanced="0"/>
    <cacheHierarchy uniqueName="[Titanec].[Age Category]" caption="Age Category" attribute="1" defaultMemberUniqueName="[Titanec].[Age Category].[All]" allUniqueName="[Titanec].[Age Category].[All]" dimensionUniqueName="[Titanec]" displayFolder="" count="2" memberValueDatatype="130" unbalanced="0"/>
    <cacheHierarchy uniqueName="[Measures].[__XL_Count Titanec]" caption="__XL_Count Titanec" measure="1" displayFolder="" measureGroup="Titanec" count="0" hidden="1"/>
    <cacheHierarchy uniqueName="[Measures].[__No measures defined]" caption="__No measures defined" measure="1" displayFolder="" count="0" hidden="1"/>
    <cacheHierarchy uniqueName="[Measures].[Sum of Survived 2]" caption="Sum of Survived 2" measure="1" displayFolder="" measureGroup="Titanec"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assengerId 2]" caption="Sum of PassengerId 2" measure="1" displayFolder="" measureGroup="Titanec" count="0" hidden="1">
      <extLst>
        <ext xmlns:x15="http://schemas.microsoft.com/office/spreadsheetml/2010/11/main" uri="{B97F6D7D-B522-45F9-BDA1-12C45D357490}">
          <x15:cacheHierarchy aggregatedColumn="0"/>
        </ext>
      </extLst>
    </cacheHierarchy>
    <cacheHierarchy uniqueName="[Measures].[Count of PassengerId 2]" caption="Count of PassengerId 2" measure="1" displayFolder="" measureGroup="Titanec" count="0" hidden="1">
      <extLst>
        <ext xmlns:x15="http://schemas.microsoft.com/office/spreadsheetml/2010/11/main" uri="{B97F6D7D-B522-45F9-BDA1-12C45D357490}">
          <x15:cacheHierarchy aggregatedColumn="0"/>
        </ext>
      </extLst>
    </cacheHierarchy>
    <cacheHierarchy uniqueName="[Measures].[Distinct Count of PassengerId]" caption="Distinct Count of PassengerId" measure="1" displayFolder="" measureGroup="Titanec"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itanec" count="0" hidden="1">
      <extLst>
        <ext xmlns:x15="http://schemas.microsoft.com/office/spreadsheetml/2010/11/main" uri="{B97F6D7D-B522-45F9-BDA1-12C45D357490}">
          <x15:cacheHierarchy aggregatedColumn="4"/>
        </ext>
      </extLst>
    </cacheHierarchy>
    <cacheHierarchy uniqueName="[Measures].[Sum of SibSp 2]" caption="Sum of SibSp 2" measure="1" displayFolder="" measureGroup="Titanec"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Titanec" count="0" hidden="1">
      <extLst>
        <ext xmlns:x15="http://schemas.microsoft.com/office/spreadsheetml/2010/11/main" uri="{B97F6D7D-B522-45F9-BDA1-12C45D357490}">
          <x15:cacheHierarchy aggregatedColumn="6"/>
        </ext>
      </extLst>
    </cacheHierarchy>
    <cacheHierarchy uniqueName="[Measures].[Sum of Pclass 2]" caption="Sum of Pclass 2" measure="1" displayFolder="" measureGroup="Titanec"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itanec" uniqueName="[Titanec]" caption="Titanec"/>
  </dimensions>
  <measureGroups count="1">
    <measureGroup name="Titanec" caption="Titane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7.715807870372" backgroundQuery="1" createdVersion="3" refreshedVersion="8" minRefreshableVersion="3" recordCount="0" supportSubquery="1" supportAdvancedDrill="1" xr:uid="{4D1501A3-D5FB-427C-A9C4-42B25918DA18}">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Titanec].[PassengerId]" caption="PassengerId" attribute="1" defaultMemberUniqueName="[Titanec].[PassengerId].[All]" allUniqueName="[Titanec].[PassengerId].[All]" dimensionUniqueName="[Titanec]" displayFolder="" count="0" memberValueDatatype="20" unbalanced="0"/>
    <cacheHierarchy uniqueName="[Titanec].[Pclass]" caption="Pclass" attribute="1" defaultMemberUniqueName="[Titanec].[Pclass].[All]" allUniqueName="[Titanec].[Pclass].[All]" dimensionUniqueName="[Titanec]" displayFolder="" count="2" memberValueDatatype="20" unbalanced="0"/>
    <cacheHierarchy uniqueName="[Titanec].[Name]" caption="Name" attribute="1" defaultMemberUniqueName="[Titanec].[Name].[All]" allUniqueName="[Titanec].[Name].[All]" dimensionUniqueName="[Titanec]" displayFolder="" count="0" memberValueDatatype="130" unbalanced="0"/>
    <cacheHierarchy uniqueName="[Titanec].[Sex]" caption="Sex" attribute="1" defaultMemberUniqueName="[Titanec].[Sex].[All]" allUniqueName="[Titanec].[Sex].[All]" dimensionUniqueName="[Titanec]" displayFolder="" count="2" memberValueDatatype="130" unbalanced="0"/>
    <cacheHierarchy uniqueName="[Titanec].[Age]" caption="Age" attribute="1" defaultMemberUniqueName="[Titanec].[Age].[All]" allUniqueName="[Titanec].[Age].[All]" dimensionUniqueName="[Titanec]" displayFolder="" count="0" memberValueDatatype="20" unbalanced="0"/>
    <cacheHierarchy uniqueName="[Titanec].[SibSp]" caption="SibSp" attribute="1" defaultMemberUniqueName="[Titanec].[SibSp].[All]" allUniqueName="[Titanec].[SibSp].[All]" dimensionUniqueName="[Titanec]" displayFolder="" count="0" memberValueDatatype="20" unbalanced="0"/>
    <cacheHierarchy uniqueName="[Titanec].[Parch]" caption="Parch" attribute="1" defaultMemberUniqueName="[Titanec].[Parch].[All]" allUniqueName="[Titanec].[Parch].[All]" dimensionUniqueName="[Titanec]" displayFolder="" count="0" memberValueDatatype="20" unbalanced="0"/>
    <cacheHierarchy uniqueName="[Titanec].[Fare]" caption="Fare" attribute="1" defaultMemberUniqueName="[Titanec].[Fare].[All]" allUniqueName="[Titanec].[Fare].[All]" dimensionUniqueName="[Titanec]" displayFolder="" count="0" memberValueDatatype="5" unbalanced="0"/>
    <cacheHierarchy uniqueName="[Titanec].[Embarked]" caption="Embarked" attribute="1" defaultMemberUniqueName="[Titanec].[Embarked].[All]" allUniqueName="[Titanec].[Embarked].[All]" dimensionUniqueName="[Titanec]" displayFolder="" count="0" memberValueDatatype="130" unbalanced="0"/>
    <cacheHierarchy uniqueName="[Titanec].[Survived]" caption="Survived" attribute="1" defaultMemberUniqueName="[Titanec].[Survived].[All]" allUniqueName="[Titanec].[Survived].[All]" dimensionUniqueName="[Titanec]" displayFolder="" count="0" memberValueDatatype="20" unbalanced="0"/>
    <cacheHierarchy uniqueName="[Titanec].[Age Category]" caption="Age Category" attribute="1" defaultMemberUniqueName="[Titanec].[Age Category].[All]" allUniqueName="[Titanec].[Age Category].[All]" dimensionUniqueName="[Titanec]" displayFolder="" count="2" memberValueDatatype="130" unbalanced="0"/>
    <cacheHierarchy uniqueName="[Measures].[__XL_Count Titanec]" caption="__XL_Count Titanec" measure="1" displayFolder="" measureGroup="Titanec" count="0" hidden="1"/>
    <cacheHierarchy uniqueName="[Measures].[__No measures defined]" caption="__No measures defined" measure="1" displayFolder="" count="0" hidden="1"/>
    <cacheHierarchy uniqueName="[Measures].[Sum of Survived 2]" caption="Sum of Survived 2" measure="1" displayFolder="" measureGroup="Titanec" count="0" hidden="1">
      <extLst>
        <ext xmlns:x15="http://schemas.microsoft.com/office/spreadsheetml/2010/11/main" uri="{B97F6D7D-B522-45F9-BDA1-12C45D357490}">
          <x15:cacheHierarchy aggregatedColumn="9"/>
        </ext>
      </extLst>
    </cacheHierarchy>
    <cacheHierarchy uniqueName="[Measures].[Sum of PassengerId 2]" caption="Sum of PassengerId 2" measure="1" displayFolder="" measureGroup="Titanec" count="0" hidden="1">
      <extLst>
        <ext xmlns:x15="http://schemas.microsoft.com/office/spreadsheetml/2010/11/main" uri="{B97F6D7D-B522-45F9-BDA1-12C45D357490}">
          <x15:cacheHierarchy aggregatedColumn="0"/>
        </ext>
      </extLst>
    </cacheHierarchy>
    <cacheHierarchy uniqueName="[Measures].[Count of PassengerId 2]" caption="Count of PassengerId 2" measure="1" displayFolder="" measureGroup="Titanec" count="0" hidden="1">
      <extLst>
        <ext xmlns:x15="http://schemas.microsoft.com/office/spreadsheetml/2010/11/main" uri="{B97F6D7D-B522-45F9-BDA1-12C45D357490}">
          <x15:cacheHierarchy aggregatedColumn="0"/>
        </ext>
      </extLst>
    </cacheHierarchy>
    <cacheHierarchy uniqueName="[Measures].[Distinct Count of PassengerId]" caption="Distinct Count of PassengerId" measure="1" displayFolder="" measureGroup="Titanec"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itanec" count="0" hidden="1">
      <extLst>
        <ext xmlns:x15="http://schemas.microsoft.com/office/spreadsheetml/2010/11/main" uri="{B97F6D7D-B522-45F9-BDA1-12C45D357490}">
          <x15:cacheHierarchy aggregatedColumn="4"/>
        </ext>
      </extLst>
    </cacheHierarchy>
    <cacheHierarchy uniqueName="[Measures].[Sum of SibSp 2]" caption="Sum of SibSp 2" measure="1" displayFolder="" measureGroup="Titanec"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Titanec" count="0" hidden="1">
      <extLst>
        <ext xmlns:x15="http://schemas.microsoft.com/office/spreadsheetml/2010/11/main" uri="{B97F6D7D-B522-45F9-BDA1-12C45D357490}">
          <x15:cacheHierarchy aggregatedColumn="6"/>
        </ext>
      </extLst>
    </cacheHierarchy>
    <cacheHierarchy uniqueName="[Measures].[Sum of Pclass 2]" caption="Sum of Pclass 2" measure="1" displayFolder="" measureGroup="Titanec"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0985719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85BC3-C5E9-45D6-A147-652CF2672F3E}"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8:O2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PassengerId" fld="0"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PassengerId"/>
    <pivotHierarchy dragToData="1" caption="Distinct Count of Passenger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e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11FB54-4B94-4897-8C58-6677A1364FD0}" name="age category survivals and sex" cacheId="2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P2:V9" firstHeaderRow="1" firstDataRow="3" firstDataCol="1"/>
  <pivotFields count="5">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2">
    <field x="1"/>
    <field x="-2"/>
  </colFields>
  <colItems count="6">
    <i>
      <x/>
      <x/>
    </i>
    <i r="1" i="1">
      <x v="1"/>
    </i>
    <i>
      <x v="1"/>
      <x/>
    </i>
    <i r="1" i="1">
      <x v="1"/>
    </i>
    <i t="grand">
      <x/>
    </i>
    <i t="grand" i="1">
      <x/>
    </i>
  </colItems>
  <dataFields count="2">
    <dataField name="Sum of Survived" fld="2" baseField="0" baseItem="0"/>
    <dataField name="Count of PassengerId" fld="3" subtotal="count" baseField="0" baseItem="0"/>
  </dataFields>
  <formats count="6">
    <format dxfId="179">
      <pivotArea outline="0" collapsedLevelsAreSubtotals="1" fieldPosition="0">
        <references count="2">
          <reference field="4294967294" count="2" selected="0">
            <x v="0"/>
            <x v="1"/>
          </reference>
          <reference field="1" count="1" selected="0">
            <x v="0"/>
          </reference>
        </references>
      </pivotArea>
    </format>
    <format dxfId="178">
      <pivotArea dataOnly="0" labelOnly="1" fieldPosition="0">
        <references count="1">
          <reference field="1" count="1">
            <x v="0"/>
          </reference>
        </references>
      </pivotArea>
    </format>
    <format dxfId="177">
      <pivotArea dataOnly="0" labelOnly="1" outline="0" fieldPosition="0">
        <references count="2">
          <reference field="4294967294" count="2">
            <x v="0"/>
            <x v="1"/>
          </reference>
          <reference field="1" count="1" selected="0">
            <x v="0"/>
          </reference>
        </references>
      </pivotArea>
    </format>
    <format dxfId="176">
      <pivotArea outline="0" collapsedLevelsAreSubtotals="1" fieldPosition="0">
        <references count="1">
          <reference field="1" count="1" selected="0">
            <x v="1"/>
          </reference>
        </references>
      </pivotArea>
    </format>
    <format dxfId="175">
      <pivotArea dataOnly="0" labelOnly="1" fieldPosition="0">
        <references count="1">
          <reference field="1" count="1">
            <x v="1"/>
          </reference>
        </references>
      </pivotArea>
    </format>
    <format dxfId="174">
      <pivotArea dataOnly="0" labelOnly="1" outline="0" fieldPosition="0">
        <references count="2">
          <reference field="4294967294" count="2">
            <x v="0"/>
            <x v="1"/>
          </reference>
          <reference field="1" count="1" selected="0">
            <x v="1"/>
          </reference>
        </references>
      </pivotArea>
    </format>
  </format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PassengerId"/>
    <pivotHierarchy dragToData="1" caption="Distinct Count of Passenger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e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C37FD9-4A2C-4419-8326-197010B207D1}" name="survivors by sex"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E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urvived" fld="0"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e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2D53D3-97D4-4D18-93A7-5DFF6BE32541}" name="total survivals" cacheId="2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urvived" fld="0" baseField="0" baseItem="0"/>
  </dataField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e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704F3F-097D-450A-9424-DAABFBDD83EE}" name="class and gender survival" cacheId="203"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10">
  <location ref="H31:J40" firstHeaderRow="0" firstDataRow="1" firstDataCol="1"/>
  <pivotFields count="4">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axis="axisRow" allDrilled="1" subtotalTop="0" showAll="0" sortType="ascending" dataSourceSort="1" defaultSubtotal="0" defaultAttributeDrillState="1">
      <items count="2">
        <item x="0"/>
        <item x="1"/>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2">
    <field x="1"/>
    <field x="0"/>
  </rowFields>
  <rowItems count="9">
    <i>
      <x/>
    </i>
    <i r="1">
      <x v="1"/>
    </i>
    <i r="1">
      <x v="2"/>
    </i>
    <i r="1">
      <x/>
    </i>
    <i>
      <x v="1"/>
    </i>
    <i r="1">
      <x v="2"/>
    </i>
    <i r="1">
      <x/>
    </i>
    <i r="1">
      <x v="1"/>
    </i>
    <i t="grand">
      <x/>
    </i>
  </rowItems>
  <colFields count="1">
    <field x="-2"/>
  </colFields>
  <colItems count="2">
    <i>
      <x/>
    </i>
    <i i="1">
      <x v="1"/>
    </i>
  </colItems>
  <dataFields count="2">
    <dataField name="Survived" fld="2" baseField="1" baseItem="1"/>
    <dataField name="Passengers" fld="3" subtotal="count" baseField="1" baseItem="1"/>
  </dataFields>
  <formats count="8">
    <format dxfId="166">
      <pivotArea type="all" dataOnly="0" outline="0" fieldPosition="0"/>
    </format>
    <format dxfId="167">
      <pivotArea outline="0" collapsedLevelsAreSubtotals="1" fieldPosition="0"/>
    </format>
    <format dxfId="168">
      <pivotArea field="1" type="button" dataOnly="0" labelOnly="1" outline="0" axis="axisRow" fieldPosition="0"/>
    </format>
    <format dxfId="169">
      <pivotArea dataOnly="0" labelOnly="1" fieldPosition="0">
        <references count="1">
          <reference field="1" count="0"/>
        </references>
      </pivotArea>
    </format>
    <format dxfId="170">
      <pivotArea dataOnly="0" labelOnly="1" grandRow="1" outline="0" fieldPosition="0"/>
    </format>
    <format dxfId="171">
      <pivotArea dataOnly="0" labelOnly="1" fieldPosition="0">
        <references count="2">
          <reference field="0" count="0"/>
          <reference field="1" count="1" selected="0">
            <x v="0"/>
          </reference>
        </references>
      </pivotArea>
    </format>
    <format dxfId="172">
      <pivotArea dataOnly="0" labelOnly="1" fieldPosition="0">
        <references count="2">
          <reference field="0" count="0"/>
          <reference field="1" count="1" selected="0">
            <x v="1"/>
          </reference>
        </references>
      </pivotArea>
    </format>
    <format dxfId="173">
      <pivotArea dataOnly="0" labelOnly="1" outline="0" axis="axisValues" fieldPosition="0"/>
    </format>
  </formats>
  <chartFormats count="6">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rvived"/>
    <pivotHierarchy dragToData="1"/>
    <pivotHierarchy dragToData="1" caption="Passengers"/>
    <pivotHierarchy dragToData="1" caption="Distinct Count of PassengerId"/>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e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500635-C420-4640-AD63-7925F6B4C218}" name="survivals by port"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23:C27" firstHeaderRow="0" firstDataRow="1" firstDataCol="1"/>
  <pivotFields count="4">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Fields count="1">
    <field x="-2"/>
  </colFields>
  <colItems count="2">
    <i>
      <x/>
    </i>
    <i i="1">
      <x v="1"/>
    </i>
  </colItems>
  <dataFields count="2">
    <dataField name="Total Survived" fld="1" baseField="0" baseItem="0"/>
    <dataField name="Total Passengers" fld="2" subtotal="count" baseField="0" baseItem="0"/>
  </dataField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Survived"/>
    <pivotHierarchy dragToData="1"/>
    <pivotHierarchy dragToData="1" caption="Total Passengers"/>
    <pivotHierarchy dragToData="1" caption="Distinct Count of Passenger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e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8B6103-992E-47A2-BF06-97C8B79EF130}" name="total passengers" cacheId="2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assengerId" fld="0" subtotal="count" baseField="0" baseItem="0"/>
  </dataField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PassengerId"/>
    <pivotHierarchy dragToData="1" caption="Distinct Count of Passenger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e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EEDC8B-8627-46C0-BD3A-38909E4EDCE9}" name="Survivals by age category" cacheId="2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H2:J7" firstHeaderRow="0" firstDataRow="1" firstDataCol="1"/>
  <pivotFields count="4">
    <pivotField axis="axisRow" allDrilled="1" subtotalTop="0" showAll="0" sortType="de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2"/>
    </i>
    <i>
      <x v="1"/>
    </i>
    <i>
      <x v="3"/>
    </i>
    <i t="grand">
      <x/>
    </i>
  </rowItems>
  <colFields count="1">
    <field x="-2"/>
  </colFields>
  <colItems count="2">
    <i>
      <x/>
    </i>
    <i i="1">
      <x v="1"/>
    </i>
  </colItems>
  <dataFields count="2">
    <dataField name="Passengers Count" fld="2" subtotal="count" baseField="0" baseItem="0"/>
    <dataField name="Survivals count" fld="1"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0" count="1" selected="0">
            <x v="0"/>
          </reference>
        </references>
      </pivotArea>
    </chartFormat>
    <chartFormat chart="2" format="7">
      <pivotArea type="data" outline="0" fieldPosition="0">
        <references count="2">
          <reference field="4294967294" count="1" selected="0">
            <x v="1"/>
          </reference>
          <reference field="0" count="1" selected="0">
            <x v="2"/>
          </reference>
        </references>
      </pivotArea>
    </chartFormat>
  </chartFormat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Survivals count"/>
    <pivotHierarchy dragToData="1"/>
    <pivotHierarchy dragToData="1" caption="Passengers Count"/>
    <pivotHierarchy dragToData="1" caption="Distinct Count of Passenger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ec]"/>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E7AF9D8-1C4D-4ECF-B190-10DEDBC40110}" sourceName="[Titanec].[Sex]">
  <pivotTables>
    <pivotTable tabId="3" name="age category survivals and sex"/>
    <pivotTable tabId="3" name="total passengers"/>
    <pivotTable tabId="3" name="total survivals"/>
    <pivotTable tabId="3" name="Survivals by age category"/>
    <pivotTable tabId="3" name="survivals by port"/>
  </pivotTables>
  <data>
    <olap pivotCacheId="1098571988">
      <levels count="2">
        <level uniqueName="[Titanec].[Sex].[(All)]" sourceCaption="(All)" count="0"/>
        <level uniqueName="[Titanec].[Sex].[Sex]" sourceCaption="Sex" count="2">
          <ranges>
            <range startItem="0">
              <i n="[Titanec].[Sex].&amp;[female]" c="female"/>
              <i n="[Titanec].[Sex].&amp;[male]" c="male"/>
            </range>
          </ranges>
        </level>
      </levels>
      <selections count="1">
        <selection n="[Titanec].[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E2BE079E-B1D0-4739-A641-79BD6FE7132A}" sourceName="[Titanec].[Age Category]">
  <pivotTables>
    <pivotTable tabId="3" name="survivors by sex"/>
    <pivotTable tabId="3" name="total passengers"/>
    <pivotTable tabId="3" name="total survivals"/>
    <pivotTable tabId="3" name="survivals by port"/>
    <pivotTable tabId="3" name="PivotTable11"/>
  </pivotTables>
  <data>
    <olap pivotCacheId="1098571988">
      <levels count="2">
        <level uniqueName="[Titanec].[Age Category].[(All)]" sourceCaption="(All)" count="0"/>
        <level uniqueName="[Titanec].[Age Category].[Age Category]" sourceCaption="Age Category" count="4">
          <ranges>
            <range startItem="0">
              <i n="[Titanec].[Age Category].&amp;[Adult]" c="Adult"/>
              <i n="[Titanec].[Age Category].&amp;[Child]" c="Child"/>
              <i n="[Titanec].[Age Category].&amp;[Elderly]" c="Elderly"/>
              <i n="[Titanec].[Age Category].&amp;[Teen]" c="Teen"/>
            </range>
          </ranges>
        </level>
      </levels>
      <selections count="1">
        <selection n="[Titanec].[Age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35E40AFB-1A3D-44BF-9606-EB01C3899468}" sourceName="[Titanec].[Pclass]">
  <pivotTables>
    <pivotTable tabId="3" name="class and gender survival"/>
    <pivotTable tabId="3" name="age category survivals and sex"/>
    <pivotTable tabId="3" name="Survivals by age category"/>
    <pivotTable tabId="3" name="survivors by sex"/>
    <pivotTable tabId="3" name="total passengers"/>
    <pivotTable tabId="3" name="total survivals"/>
  </pivotTables>
  <data>
    <olap pivotCacheId="1098571988">
      <levels count="2">
        <level uniqueName="[Titanec].[Pclass].[(All)]" sourceCaption="(All)" count="0"/>
        <level uniqueName="[Titanec].[Pclass].[Pclass]" sourceCaption="Pclass" count="3">
          <ranges>
            <range startItem="0">
              <i n="[Titanec].[Pclass].&amp;[1]" c="1"/>
              <i n="[Titanec].[Pclass].&amp;[2]" c="2"/>
              <i n="[Titanec].[Pclass].&amp;[3]" c="3"/>
            </range>
          </ranges>
        </level>
      </levels>
      <selections count="1">
        <selection n="[Titanec].[P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AF21B930-C7DE-4D49-88CD-61133F5488E2}" cache="Slicer_Sex" caption="Sex" columnCount="2" level="1" style="Slicer Style 1" rowHeight="457200"/>
  <slicer name="Age Category" xr10:uid="{C54B1258-C3F1-40A7-A1D1-2BA2C0B5FA4A}" cache="Slicer_Age_Category" caption="Age Category" columnCount="2" level="1" style="Slicer Style 1" rowHeight="365760"/>
  <slicer name="Pclass" xr10:uid="{26C9904C-F608-41D3-81FC-695860F9577D}" cache="Slicer_Pclass" caption="Passenger class" columnCount="3"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E02AC-8987-4517-B15B-B91A8124B8D2}">
  <dimension ref="A1:V40"/>
  <sheetViews>
    <sheetView topLeftCell="E13" zoomScale="90" zoomScaleNormal="115" workbookViewId="0">
      <selection activeCell="J35" sqref="J35"/>
    </sheetView>
  </sheetViews>
  <sheetFormatPr defaultRowHeight="14.4" x14ac:dyDescent="0.3"/>
  <cols>
    <col min="1" max="1" width="15.33203125" bestFit="1" customWidth="1"/>
    <col min="2" max="2" width="16.109375" bestFit="1" customWidth="1"/>
    <col min="3" max="3" width="4.44140625" bestFit="1" customWidth="1"/>
    <col min="4" max="4" width="13.44140625" bestFit="1" customWidth="1"/>
    <col min="5" max="5" width="15.33203125" bestFit="1" customWidth="1"/>
    <col min="6" max="6" width="19.88671875" bestFit="1" customWidth="1"/>
    <col min="7" max="7" width="15.33203125" bestFit="1" customWidth="1"/>
    <col min="8" max="8" width="13.44140625" bestFit="1" customWidth="1"/>
    <col min="9" max="9" width="16.6640625" bestFit="1" customWidth="1"/>
    <col min="10" max="10" width="14.21875" bestFit="1" customWidth="1"/>
    <col min="11" max="15" width="2.21875" bestFit="1" customWidth="1"/>
    <col min="16" max="16" width="13.44140625" bestFit="1" customWidth="1"/>
    <col min="17" max="17" width="16.109375" bestFit="1" customWidth="1"/>
    <col min="18" max="18" width="19.88671875" bestFit="1" customWidth="1"/>
    <col min="19" max="19" width="15.33203125" bestFit="1" customWidth="1"/>
    <col min="20" max="20" width="19.88671875" bestFit="1" customWidth="1"/>
    <col min="21" max="21" width="20.21875" bestFit="1" customWidth="1"/>
    <col min="22" max="22" width="24.77734375" bestFit="1" customWidth="1"/>
    <col min="23" max="107" width="3.33203125" bestFit="1" customWidth="1"/>
    <col min="108" max="1007" width="4.44140625" bestFit="1" customWidth="1"/>
    <col min="1008" max="1008" width="5.5546875" bestFit="1" customWidth="1"/>
  </cols>
  <sheetData>
    <row r="1" spans="1:22" x14ac:dyDescent="0.3">
      <c r="A1" s="4" t="s">
        <v>12</v>
      </c>
      <c r="D1" s="7" t="s">
        <v>5</v>
      </c>
      <c r="E1" s="7"/>
      <c r="H1" s="7" t="s">
        <v>13</v>
      </c>
      <c r="I1" s="7"/>
      <c r="J1" s="7"/>
      <c r="P1" s="7" t="s">
        <v>18</v>
      </c>
      <c r="Q1" s="7"/>
    </row>
    <row r="2" spans="1:22" x14ac:dyDescent="0.3">
      <c r="A2" t="s">
        <v>4</v>
      </c>
      <c r="D2" s="1" t="s">
        <v>2</v>
      </c>
      <c r="E2" t="s">
        <v>4</v>
      </c>
      <c r="H2" s="1" t="s">
        <v>2</v>
      </c>
      <c r="I2" t="s">
        <v>24</v>
      </c>
      <c r="J2" t="s">
        <v>25</v>
      </c>
      <c r="Q2" s="1" t="s">
        <v>6</v>
      </c>
    </row>
    <row r="3" spans="1:22" x14ac:dyDescent="0.3">
      <c r="A3" s="8">
        <v>492</v>
      </c>
      <c r="B3">
        <f>GETPIVOTDATA("[Measures].[Sum of Survived 2]",$A$2)</f>
        <v>492</v>
      </c>
      <c r="D3" s="2" t="s">
        <v>1</v>
      </c>
      <c r="E3" s="8">
        <v>229</v>
      </c>
      <c r="H3" s="2" t="s">
        <v>14</v>
      </c>
      <c r="I3" s="8">
        <v>517</v>
      </c>
      <c r="J3" s="8">
        <v>260</v>
      </c>
      <c r="Q3" s="6" t="s">
        <v>1</v>
      </c>
      <c r="R3" s="6"/>
      <c r="S3" s="3" t="s">
        <v>0</v>
      </c>
      <c r="T3" s="3"/>
      <c r="U3" t="s">
        <v>20</v>
      </c>
      <c r="V3" t="s">
        <v>21</v>
      </c>
    </row>
    <row r="4" spans="1:22" x14ac:dyDescent="0.3">
      <c r="D4" s="2" t="s">
        <v>0</v>
      </c>
      <c r="E4" s="8">
        <v>263</v>
      </c>
      <c r="H4" s="2" t="s">
        <v>16</v>
      </c>
      <c r="I4" s="8">
        <v>247</v>
      </c>
      <c r="J4" s="8">
        <v>116</v>
      </c>
      <c r="P4" s="1" t="s">
        <v>2</v>
      </c>
      <c r="Q4" s="6" t="s">
        <v>4</v>
      </c>
      <c r="R4" s="6" t="s">
        <v>7</v>
      </c>
      <c r="S4" s="3" t="s">
        <v>4</v>
      </c>
      <c r="T4" s="3" t="s">
        <v>7</v>
      </c>
    </row>
    <row r="5" spans="1:22" x14ac:dyDescent="0.3">
      <c r="D5" s="2" t="s">
        <v>3</v>
      </c>
      <c r="E5" s="8">
        <v>492</v>
      </c>
      <c r="H5" s="2" t="s">
        <v>15</v>
      </c>
      <c r="I5" s="8">
        <v>164</v>
      </c>
      <c r="J5" s="8">
        <v>80</v>
      </c>
      <c r="P5" s="2" t="s">
        <v>14</v>
      </c>
      <c r="Q5" s="13">
        <v>120</v>
      </c>
      <c r="R5" s="13">
        <v>235</v>
      </c>
      <c r="S5" s="14">
        <v>140</v>
      </c>
      <c r="T5" s="14">
        <v>282</v>
      </c>
      <c r="U5" s="8">
        <v>260</v>
      </c>
      <c r="V5" s="8">
        <v>517</v>
      </c>
    </row>
    <row r="6" spans="1:22" x14ac:dyDescent="0.3">
      <c r="H6" s="2" t="s">
        <v>17</v>
      </c>
      <c r="I6" s="8">
        <v>72</v>
      </c>
      <c r="J6" s="8">
        <v>36</v>
      </c>
      <c r="P6" s="2" t="s">
        <v>15</v>
      </c>
      <c r="Q6" s="13">
        <v>39</v>
      </c>
      <c r="R6" s="13">
        <v>79</v>
      </c>
      <c r="S6" s="14">
        <v>41</v>
      </c>
      <c r="T6" s="14">
        <v>85</v>
      </c>
      <c r="U6" s="8">
        <v>80</v>
      </c>
      <c r="V6" s="8">
        <v>164</v>
      </c>
    </row>
    <row r="7" spans="1:22" x14ac:dyDescent="0.3">
      <c r="H7" s="2" t="s">
        <v>3</v>
      </c>
      <c r="I7" s="8">
        <v>1000</v>
      </c>
      <c r="J7" s="8">
        <v>492</v>
      </c>
      <c r="P7" s="2" t="s">
        <v>16</v>
      </c>
      <c r="Q7" s="13">
        <v>51</v>
      </c>
      <c r="R7" s="13">
        <v>117</v>
      </c>
      <c r="S7" s="14">
        <v>65</v>
      </c>
      <c r="T7" s="14">
        <v>130</v>
      </c>
      <c r="U7" s="8">
        <v>116</v>
      </c>
      <c r="V7" s="8">
        <v>247</v>
      </c>
    </row>
    <row r="8" spans="1:22" x14ac:dyDescent="0.3">
      <c r="A8" s="4" t="s">
        <v>11</v>
      </c>
      <c r="P8" s="2" t="s">
        <v>17</v>
      </c>
      <c r="Q8" s="13">
        <v>19</v>
      </c>
      <c r="R8" s="13">
        <v>42</v>
      </c>
      <c r="S8" s="14">
        <v>17</v>
      </c>
      <c r="T8" s="14">
        <v>30</v>
      </c>
      <c r="U8" s="8">
        <v>36</v>
      </c>
      <c r="V8" s="8">
        <v>72</v>
      </c>
    </row>
    <row r="9" spans="1:22" x14ac:dyDescent="0.3">
      <c r="A9" t="s">
        <v>7</v>
      </c>
      <c r="P9" s="2" t="s">
        <v>3</v>
      </c>
      <c r="Q9" s="13">
        <v>229</v>
      </c>
      <c r="R9" s="13">
        <v>473</v>
      </c>
      <c r="S9" s="14">
        <v>263</v>
      </c>
      <c r="T9" s="14">
        <v>527</v>
      </c>
      <c r="U9" s="8">
        <v>492</v>
      </c>
      <c r="V9" s="8">
        <v>1000</v>
      </c>
    </row>
    <row r="10" spans="1:22" x14ac:dyDescent="0.3">
      <c r="A10" s="8">
        <v>1000</v>
      </c>
      <c r="B10">
        <f>GETPIVOTDATA("[Measures].[Count of PassengerId 2]",$A$9)</f>
        <v>1000</v>
      </c>
      <c r="Q10" t="s">
        <v>22</v>
      </c>
      <c r="R10" t="s">
        <v>23</v>
      </c>
    </row>
    <row r="11" spans="1:22" x14ac:dyDescent="0.3">
      <c r="Q11">
        <f>GETPIVOTDATA("[Measures].[Count of PassengerId 2]",$P$2,"[Titanec].[Age Category]","[Titanec].[Age Category].&amp;[Child]")</f>
        <v>164</v>
      </c>
      <c r="R11">
        <f>IFERROR(
  GETPIVOTDATA("[Measures].[Count of PassengerId 2]",$P$2,"[Titanec].[Sex]","[Titanec].[Sex].&amp;[female]")
  - GETPIVOTDATA("[Measures].[Count of PassengerId 2]",$P$2,"[Titanec].[Age Category]","[Titanec].[Age Category].&amp;[Child]","[Titanec].[Sex]","[Titanec].[Sex].&amp;[female]"),
  GETPIVOTDATA("[Measures].[Count of PassengerId 2]",$P$2,"[Titanec].[Sex]","[Titanec].[Sex].&amp;[male]")-GETPIVOTDATA("[Measures].[Count of PassengerId 2]",$P$2,"[Titanec].[Age Category]","[Titanec].[Age Category].&amp;[Child]","[Titanec].[Sex]","[Titanec].[Sex].&amp;[male]")
)</f>
        <v>394</v>
      </c>
    </row>
    <row r="15" spans="1:22" x14ac:dyDescent="0.3">
      <c r="R15" t="str">
        <f>PROPER(Q3 &amp; " " &amp;"Count:")</f>
        <v>Female Count:</v>
      </c>
    </row>
    <row r="18" spans="1:15" x14ac:dyDescent="0.3">
      <c r="N18" s="1" t="s">
        <v>2</v>
      </c>
      <c r="O18" t="s">
        <v>7</v>
      </c>
    </row>
    <row r="19" spans="1:15" x14ac:dyDescent="0.3">
      <c r="N19" s="2" t="s">
        <v>1</v>
      </c>
      <c r="O19">
        <v>473</v>
      </c>
    </row>
    <row r="20" spans="1:15" x14ac:dyDescent="0.3">
      <c r="N20" s="2" t="s">
        <v>0</v>
      </c>
      <c r="O20">
        <v>527</v>
      </c>
    </row>
    <row r="21" spans="1:15" x14ac:dyDescent="0.3">
      <c r="N21" s="2" t="s">
        <v>3</v>
      </c>
      <c r="O21">
        <v>1000</v>
      </c>
    </row>
    <row r="22" spans="1:15" x14ac:dyDescent="0.3">
      <c r="A22" s="7" t="s">
        <v>19</v>
      </c>
      <c r="B22" s="7"/>
      <c r="C22" s="7"/>
    </row>
    <row r="23" spans="1:15" x14ac:dyDescent="0.3">
      <c r="A23" s="1" t="s">
        <v>2</v>
      </c>
      <c r="B23" t="s">
        <v>27</v>
      </c>
      <c r="C23" t="s">
        <v>26</v>
      </c>
    </row>
    <row r="24" spans="1:15" x14ac:dyDescent="0.3">
      <c r="A24" s="2" t="s">
        <v>10</v>
      </c>
      <c r="B24">
        <v>153</v>
      </c>
      <c r="C24">
        <v>310</v>
      </c>
    </row>
    <row r="25" spans="1:15" x14ac:dyDescent="0.3">
      <c r="A25" s="2" t="s">
        <v>8</v>
      </c>
      <c r="B25">
        <v>156</v>
      </c>
      <c r="C25">
        <v>328</v>
      </c>
    </row>
    <row r="26" spans="1:15" x14ac:dyDescent="0.3">
      <c r="A26" s="2" t="s">
        <v>9</v>
      </c>
      <c r="B26">
        <v>183</v>
      </c>
      <c r="C26">
        <v>362</v>
      </c>
    </row>
    <row r="27" spans="1:15" x14ac:dyDescent="0.3">
      <c r="A27" s="2" t="s">
        <v>3</v>
      </c>
      <c r="B27">
        <v>492</v>
      </c>
      <c r="C27">
        <v>1000</v>
      </c>
    </row>
    <row r="31" spans="1:15" x14ac:dyDescent="0.3">
      <c r="H31" s="9" t="s">
        <v>2</v>
      </c>
      <c r="I31" s="9" t="s">
        <v>29</v>
      </c>
      <c r="J31" s="9" t="s">
        <v>28</v>
      </c>
    </row>
    <row r="32" spans="1:15" x14ac:dyDescent="0.3">
      <c r="H32" s="10" t="s">
        <v>1</v>
      </c>
      <c r="I32" s="11"/>
      <c r="J32" s="11"/>
    </row>
    <row r="33" spans="8:10" x14ac:dyDescent="0.3">
      <c r="H33" s="12">
        <v>2</v>
      </c>
      <c r="I33" s="11">
        <v>64</v>
      </c>
      <c r="J33" s="11">
        <v>138</v>
      </c>
    </row>
    <row r="34" spans="8:10" x14ac:dyDescent="0.3">
      <c r="H34" s="12">
        <v>3</v>
      </c>
      <c r="I34" s="11">
        <v>80</v>
      </c>
      <c r="J34" s="11">
        <v>162</v>
      </c>
    </row>
    <row r="35" spans="8:10" x14ac:dyDescent="0.3">
      <c r="H35" s="12">
        <v>1</v>
      </c>
      <c r="I35" s="11">
        <v>85</v>
      </c>
      <c r="J35" s="11">
        <v>173</v>
      </c>
    </row>
    <row r="36" spans="8:10" x14ac:dyDescent="0.3">
      <c r="H36" s="10" t="s">
        <v>0</v>
      </c>
      <c r="I36" s="11"/>
      <c r="J36" s="11"/>
    </row>
    <row r="37" spans="8:10" x14ac:dyDescent="0.3">
      <c r="H37" s="12">
        <v>3</v>
      </c>
      <c r="I37" s="11">
        <v>83</v>
      </c>
      <c r="J37" s="11">
        <v>157</v>
      </c>
    </row>
    <row r="38" spans="8:10" x14ac:dyDescent="0.3">
      <c r="H38" s="12">
        <v>1</v>
      </c>
      <c r="I38" s="11">
        <v>86</v>
      </c>
      <c r="J38" s="11">
        <v>182</v>
      </c>
    </row>
    <row r="39" spans="8:10" x14ac:dyDescent="0.3">
      <c r="H39" s="12">
        <v>2</v>
      </c>
      <c r="I39" s="11">
        <v>94</v>
      </c>
      <c r="J39" s="11">
        <v>188</v>
      </c>
    </row>
    <row r="40" spans="8:10" x14ac:dyDescent="0.3">
      <c r="H40" s="10" t="s">
        <v>3</v>
      </c>
      <c r="I40" s="11">
        <v>492</v>
      </c>
      <c r="J40" s="11">
        <v>1000</v>
      </c>
    </row>
  </sheetData>
  <mergeCells count="4">
    <mergeCell ref="A22:C22"/>
    <mergeCell ref="D1:E1"/>
    <mergeCell ref="P1:Q1"/>
    <mergeCell ref="H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D63B4-8620-4420-849D-FA44DCF71014}">
  <dimension ref="A1"/>
  <sheetViews>
    <sheetView showGridLines="0" zoomScale="70" zoomScaleNormal="78" workbookViewId="0">
      <selection activeCell="B29" sqref="B29"/>
    </sheetView>
  </sheetViews>
  <sheetFormatPr defaultRowHeight="14.4" x14ac:dyDescent="0.3"/>
  <cols>
    <col min="1" max="16384" width="8.88671875" style="5"/>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F6FA1-CF8C-4F17-8551-DB7BEFDEC3C6}">
  <dimension ref="A1"/>
  <sheetViews>
    <sheetView showGridLines="0" tabSelected="1" zoomScale="70" zoomScaleNormal="70" workbookViewId="0">
      <selection activeCell="AF19" sqref="AF19"/>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4 b 3 8 2 a 5 - d 1 5 f - 4 7 b 0 - 8 e 7 5 - 6 4 3 c b 6 8 9 4 c 4 c "   x m l n s = " h t t p : / / s c h e m a s . m i c r o s o f t . c o m / D a t a M a s h u p " > A A A A A O Y F A A B Q S w M E F A A C A A g A V 4 n 9 W o N x z J a k A A A A 9 w A A A B I A H A B D b 2 5 m a W c v U G F j a 2 F n Z S 5 4 b W w g o h g A K K A U A A A A A A A A A A A A A A A A A A A A A A A A A A A A h U 8 9 D o I w G L 0 K 6 U 5 b k M G Q j z K 4 S m J C N K 5 N q d g I H 4 Y W y 9 0 c P J J X E K O o m 8 M b 3 l / y 3 v 1 6 g 3 x s m + C i e 2 s 6 z E h E O Q k 0 q q 4 y W G d k c I d w S X I B G 6 l O s t b B F E a b j t Z k 5 O j c O W X M e 0 / 9 g n Z 9 z W L O I 7 Y v 1 q U 6 6 l a G B q 2 T q D T 5 t K r / L S J g 9 x o j Y h o l y Q Q e U w 5 s V q E w + E 3 E 0 + C n + y P C a m j c 0 G u h M d y W w G Y K 7 H 1 C P A B Q S w M E F A A C A A g A V 4 n 9 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J / V o 0 l g o p 4 A I A A A w J A A A T A B w A R m 9 y b X V s Y X M v U 2 V j d G l v b j E u b S C i G A A o o B Q A A A A A A A A A A A A A A A A A A A A A A A A A A A C t V V 1 v 2 j A U f U f i P 1 j Z S 5 C y a H R b N a 3 j g f G h I W 1 V 2 9 C 9 l G o y y R 2 x c G x k O 7 S o 4 r / v J j E l J b i t t i F F J O f Y 9 5 5 7 c n 2 j I T Z M C h J V / 9 2 z d q v d 0 i l V k J A p M 1 R A T H q E g 2 m 3 C P 4 i m a s Y E B n o d T i U c Z 6 B M P 6 Y c Q g H U h h 8 0 L 4 3 + D y 7 1 q D 0 b B X P h q C X R q 5 m Y 6 a 0 I U N Y M T K k O p 1 L q p K Z T R D G e u 1 1 g p s h c J Y x A 6 r n B V 5 A B p L n m d C 9 b j c g I x H L h I l F r 3 v y 8 S Q g l 7 k 0 E J k N h 9 7 + N j y X A m 4 7 Q a X 0 j X e h Z I Z c Q r 4 B T V C O h 7 K n d I 4 L L W N x v y o q I D c W 7 3 M e x Z R T p X t G 5 f W Q g 5 S K R e H M Z g X 7 c F N F h f 4 t V V Y p L k j t H 8 k f P D x 4 F 1 R r w B h q k m C J E 2 F O P 4 T F h m 1 A k I w 5 0 k 3 8 n G a A q M F n Y u D e l G A E 9 w 2 s v 4 D m 7 o j N o 9 W R Z F T F a R O e s n g J p h F 5 j B 2 x A 0 W e z U G V 8 C i b U 7 W E p K k u V 2 u 2 h o M i t 3 s r p 4 p l W W E l 7 n B a q f 1 n H X 7 y O j D r o b 1 P J T 2 6 e 8 y z A / X W s o M A 1 j G 3 M 8 f K 3 x P I e C D e X k f Y 7 A 2 t h Q 9 h Y Y p T t n O F b Q 8 n X 3 W K k 6 4 M c O + 2 X r g F W l u c C x 5 b y r n C e u j k a 2 3 m 1 r m 3 / O i a W u 9 d Q S Z x J f n K q V i S K 3 l X m w 0 R c B y F B e Y f N G l A g M Y p E d K Q 7 0 y b c K J H 2 c p s / P K h C v m D m j j F M T U x k G n / C m K p k n D M g C c / K c + x Z 3 9 1 C q k Y S u S c b z u d 4 6 O l + + J s O V L B X 0 + X / z A 0 H N P h x S G w K 8 O e 9 n 3 Z F b E b A o f u B I 8 9 V Y v V T 5 I y k k h Y 8 S W j 3 E b d B 8 U V F e Q 3 M + P R R B / I g B p Y S L X Z v W z 2 m 9 w g f k u + k O 5 7 Y l I Q B L U w n n g E u I Y n / C f L T w F E k z 5 9 Z + l + k n N j e W / E 8 c v A N 1 7 d k h W n M S o r O 6 b u S I m X q P 9 M t Y E 3 K K 4 U 1 B w / a w s v s B v V L k L R y 0 H t S G 1 d u b v O 5 A c a A y 8 q L p m b l O K J k O I f k p 6 8 M i k 2 g X d Z X D m 6 r Y 2 8 Q 2 d f k b X d Y s K V + O w P U E s B A i 0 A F A A C A A g A V 4 n 9 W o N x z J a k A A A A 9 w A A A B I A A A A A A A A A A A A A A A A A A A A A A E N v b m Z p Z y 9 Q Y W N r Y W d l L n h t b F B L A Q I t A B Q A A g A I A F e J / V o P y u m r p A A A A O k A A A A T A A A A A A A A A A A A A A A A A P A A A A B b Q 2 9 u d G V u d F 9 U e X B l c 1 0 u e G 1 s U E s B A i 0 A F A A C A A g A V 4 n 9 W j S W C i n g A g A A D A k A A B M A A A A A A A A A A A A A A A A A 4 Q E A A E Z v c m 1 1 b G F z L 1 N l Y 3 R p b 2 4 x L m 1 Q S w U G A A A A A A M A A w D C A A A A D 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x I A A A A A A A C N 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l 0 Y W 5 l Y 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D h j N W U 3 N W U t O T Y x O C 0 0 N G U y L T k 0 Y z c t Y j F k M m Y y N z I w Y 2 Y 5 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F u Y W x 5 c 2 l z I X N 1 c n Z p d m 9 y c y B i e S B z Z X g 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y O V Q x N D o x M D o 0 N S 4 0 N j Y x N D A 2 W i I g L z 4 8 R W 5 0 c n k g V H l w Z T 0 i R m l s b E N v b H V t b l R 5 c G V z I i B W Y W x 1 Z T 0 i c 0 F 3 T U d C Z 0 1 E Q X d V R 0 F 3 Q T 0 i I C 8 + P E V u d H J 5 I F R 5 c G U 9 I k Z p b G x D b 2 x 1 b W 5 O Y W 1 l c y I g V m F s d W U 9 I n N b J n F 1 b 3 Q 7 U G F z c 2 V u Z 2 V y S W Q m c X V v d D s s J n F 1 b 3 Q 7 U G N s Y X N z J n F 1 b 3 Q 7 L C Z x d W 9 0 O 0 5 h b W U m c X V v d D s s J n F 1 b 3 Q 7 U 2 V 4 J n F 1 b 3 Q 7 L C Z x d W 9 0 O 0 F n Z S Z x d W 9 0 O y w m c X V v d D t T a W J T c C Z x d W 9 0 O y w m c X V v d D t Q Y X J j a C Z x d W 9 0 O y w m c X V v d D t G Y X J l J n F 1 b 3 Q 7 L C Z x d W 9 0 O 0 V t Y m F y a 2 V k J n F 1 b 3 Q 7 L C Z x d W 9 0 O 1 N 1 c n Z p d m V k J n F 1 b 3 Q 7 L C Z x d W 9 0 O 0 F n Z S B D Y X R l Z 2 9 y e 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a X R h b m V j L 0 N o Y W 5 n Z W Q g V H l w Z T E u e 1 B h c 3 N l b m d l c k l k L D B 9 J n F 1 b 3 Q 7 L C Z x d W 9 0 O 1 N l Y 3 R p b 2 4 x L 1 R p d G F u Z W M v Q 2 h h b m d l Z C B U e X B l M S 5 7 U G N s Y X N z L D F 9 J n F 1 b 3 Q 7 L C Z x d W 9 0 O 1 N l Y 3 R p b 2 4 x L 1 R p d G F u Z W M v V H J p b W 1 l Z C B U Z X h 0 L n t O Y W 1 l L D J 9 J n F 1 b 3 Q 7 L C Z x d W 9 0 O 1 N l Y 3 R p b 2 4 x L 1 R p d G F u Z W M v V H J p b W 1 l Z C B U Z X h 0 L n t T Z X g s M 3 0 m c X V v d D s s J n F 1 b 3 Q 7 U 2 V j d G l v b j E v V G l 0 Y W 5 l Y y 9 D a G F u Z 2 V k I F R 5 c G U x L n t B Z 2 U s N H 0 m c X V v d D s s J n F 1 b 3 Q 7 U 2 V j d G l v b j E v V G l 0 Y W 5 l Y y 9 D a G F u Z 2 V k I F R 5 c G U x L n t T a W J T c C w 1 f S Z x d W 9 0 O y w m c X V v d D t T Z W N 0 a W 9 u M S 9 U a X R h b m V j L 0 N o Y W 5 n Z W Q g V H l w Z T E u e 1 B h c m N o L D Z 9 J n F 1 b 3 Q 7 L C Z x d W 9 0 O 1 N l Y 3 R p b 2 4 x L 1 R p d G F u Z W M v Q 2 h h b m d l Z C B U e X B l M S 5 7 R m F y Z S w 4 f S Z x d W 9 0 O y w m c X V v d D t T Z W N 0 a W 9 u M S 9 U a X R h b m V j L 1 J l c G x h Y 2 V k I F Z h b H V l M i 5 7 R W 1 i Y X J r Z W Q s O H 0 m c X V v d D s s J n F 1 b 3 Q 7 U 2 V j d G l v b j E v V G l 0 Y W 5 l Y y 9 D a G F u Z 2 V k I F R 5 c G U x L n t T d X J 2 a X Z l Z C w x M H 0 m c X V v d D s s J n F 1 b 3 Q 7 U 2 V j d G l v b j E v V G l 0 Y W 5 l Y y 9 B Z G R l Z C B D b 2 5 k a X R p b 2 5 h b C B D b 2 x 1 b W 4 u e 0 F n Z S B D Y X R l Z 2 9 y e S w x M H 0 m c X V v d D t d L C Z x d W 9 0 O 0 N v b H V t b k N v d W 5 0 J n F 1 b 3 Q 7 O j E x L C Z x d W 9 0 O 0 t l e U N v b H V t b k 5 h b W V z J n F 1 b 3 Q 7 O l t d L C Z x d W 9 0 O 0 N v b H V t b k l k Z W 5 0 a X R p Z X M m c X V v d D s 6 W y Z x d W 9 0 O 1 N l Y 3 R p b 2 4 x L 1 R p d G F u Z W M v Q 2 h h b m d l Z C B U e X B l M S 5 7 U G F z c 2 V u Z 2 V y S W Q s M H 0 m c X V v d D s s J n F 1 b 3 Q 7 U 2 V j d G l v b j E v V G l 0 Y W 5 l Y y 9 D a G F u Z 2 V k I F R 5 c G U x L n t Q Y 2 x h c 3 M s M X 0 m c X V v d D s s J n F 1 b 3 Q 7 U 2 V j d G l v b j E v V G l 0 Y W 5 l Y y 9 U c m l t b W V k I F R l e H Q u e 0 5 h b W U s M n 0 m c X V v d D s s J n F 1 b 3 Q 7 U 2 V j d G l v b j E v V G l 0 Y W 5 l Y y 9 U c m l t b W V k I F R l e H Q u e 1 N l e C w z f S Z x d W 9 0 O y w m c X V v d D t T Z W N 0 a W 9 u M S 9 U a X R h b m V j L 0 N o Y W 5 n Z W Q g V H l w Z T E u e 0 F n Z S w 0 f S Z x d W 9 0 O y w m c X V v d D t T Z W N 0 a W 9 u M S 9 U a X R h b m V j L 0 N o Y W 5 n Z W Q g V H l w Z T E u e 1 N p Y l N w L D V 9 J n F 1 b 3 Q 7 L C Z x d W 9 0 O 1 N l Y 3 R p b 2 4 x L 1 R p d G F u Z W M v Q 2 h h b m d l Z C B U e X B l M S 5 7 U G F y Y 2 g s N n 0 m c X V v d D s s J n F 1 b 3 Q 7 U 2 V j d G l v b j E v V G l 0 Y W 5 l Y y 9 D a G F u Z 2 V k I F R 5 c G U x L n t G Y X J l L D h 9 J n F 1 b 3 Q 7 L C Z x d W 9 0 O 1 N l Y 3 R p b 2 4 x L 1 R p d G F u Z W M v U m V w b G F j Z W Q g V m F s d W U y L n t F b W J h c m t l Z C w 4 f S Z x d W 9 0 O y w m c X V v d D t T Z W N 0 a W 9 u M S 9 U a X R h b m V j L 0 N o Y W 5 n Z W Q g V H l w Z T E u e 1 N 1 c n Z p d m V k L D E w f S Z x d W 9 0 O y w m c X V v d D t T Z W N 0 a W 9 u M S 9 U a X R h b m V j L 0 F k Z G V k I E N v b m R p d G l v b m F s I E N v b H V t b i 5 7 Q W d l I E N h d G V n b 3 J 5 L D E w f S Z x d W 9 0 O 1 0 s J n F 1 b 3 Q 7 U m V s Y X R p b 2 5 z a G l w S W 5 m b y Z x d W 9 0 O z p b X X 0 i I C 8 + P C 9 T d G F i b G V F b n R y a W V z P j w v S X R l b T 4 8 S X R l b T 4 8 S X R l b U x v Y 2 F 0 a W 9 u P j x J d G V t V H l w Z T 5 G b 3 J t d W x h P C 9 J d G V t V H l w Z T 4 8 S X R l b V B h d G g + U 2 V j d G l v b j E v V G l 0 Y W 5 l Y y 9 T b 3 V y Y 2 U 8 L 0 l 0 Z W 1 Q Y X R o P j w v S X R l b U x v Y 2 F 0 a W 9 u P j x T d G F i b G V F b n R y a W V z I C 8 + P C 9 J d G V t P j x J d G V t P j x J d G V t T G 9 j Y X R p b 2 4 + P E l 0 Z W 1 U e X B l P k Z v c m 1 1 b G E 8 L 0 l 0 Z W 1 U e X B l P j x J d G V t U G F 0 a D 5 T Z W N 0 a W 9 u M S 9 U a X R h b m V j L 1 B y b 2 1 v d G V k J T I w S G V h Z G V y c z w v S X R l b V B h d G g + P C 9 J d G V t T G 9 j Y X R p b 2 4 + P F N 0 Y W J s Z U V u d H J p Z X M g L z 4 8 L 0 l 0 Z W 0 + P E l 0 Z W 0 + P E l 0 Z W 1 M b 2 N h d G l v b j 4 8 S X R l b V R 5 c G U + R m 9 y b X V s Y T w v S X R l b V R 5 c G U + P E l 0 Z W 1 Q Y X R o P l N l Y 3 R p b 2 4 x L 1 R p d G F u Z W M v Q 2 h h b m d l Z C U y M F R 5 c G U 8 L 0 l 0 Z W 1 Q Y X R o P j w v S X R l b U x v Y 2 F 0 a W 9 u P j x T d G F i b G V F b n R y a W V z I C 8 + P C 9 J d G V t P j x J d G V t P j x J d G V t T G 9 j Y X R p b 2 4 + P E l 0 Z W 1 U e X B l P k Z v c m 1 1 b G E 8 L 0 l 0 Z W 1 U e X B l P j x J d G V t U G F 0 a D 5 T Z W N 0 a W 9 u M S 9 U a X R h b m V j L 1 R y a W 1 t Z W Q l M j B U Z X h 0 P C 9 J d G V t U G F 0 a D 4 8 L 0 l 0 Z W 1 M b 2 N h d G l v b j 4 8 U 3 R h Y m x l R W 5 0 c m l l c y A v P j w v S X R l b T 4 8 S X R l b T 4 8 S X R l b U x v Y 2 F 0 a W 9 u P j x J d G V t V H l w Z T 5 G b 3 J t d W x h P C 9 J d G V t V H l w Z T 4 8 S X R l b V B h d G g + U 2 V j d G l v b j E v V G l 0 Y W 5 l Y y 9 S Z W 1 v d m V k J T I w Q m x h b m s l M j B S b 3 d z P C 9 J d G V t U G F 0 a D 4 8 L 0 l 0 Z W 1 M b 2 N h d G l v b j 4 8 U 3 R h Y m x l R W 5 0 c m l l c y A v P j w v S X R l b T 4 8 S X R l b T 4 8 S X R l b U x v Y 2 F 0 a W 9 u P j x J d G V t V H l w Z T 5 G b 3 J t d W x h P C 9 J d G V t V H l w Z T 4 8 S X R l b V B h d G g + U 2 V j d G l v b j E v V G l 0 Y W 5 l Y y 9 D a G F u Z 2 V k J T I w V H l w Z T E 8 L 0 l 0 Z W 1 Q Y X R o P j w v S X R l b U x v Y 2 F 0 a W 9 u P j x T d G F i b G V F b n R y a W V z I C 8 + P C 9 J d G V t P j x J d G V t P j x J d G V t T G 9 j Y X R p b 2 4 + P E l 0 Z W 1 U e X B l P k Z v c m 1 1 b G E 8 L 0 l 0 Z W 1 U e X B l P j x J d G V t U G F 0 a D 5 T Z W N 0 a W 9 u M S 9 U a X R h b m V j L 1 J l b W 9 2 Z W Q l M j B D b 2 x 1 b W 5 z P C 9 J d G V t U G F 0 a D 4 8 L 0 l 0 Z W 1 M b 2 N h d G l v b j 4 8 U 3 R h Y m x l R W 5 0 c m l l c y A v P j w v S X R l b T 4 8 S X R l b T 4 8 S X R l b U x v Y 2 F 0 a W 9 u P j x J d G V t V H l w Z T 5 G b 3 J t d W x h P C 9 J d G V t V H l w Z T 4 8 S X R l b V B h d G g + U 2 V j d G l v b j E v V G l 0 Y W 5 l Y y 9 B Z G R l Z C U y M E N v b m R p d G l v b m F s J T I w Q 2 9 s d W 1 u P C 9 J d G V t U G F 0 a D 4 8 L 0 l 0 Z W 1 M b 2 N h d G l v b j 4 8 U 3 R h Y m x l R W 5 0 c m l l c y A v P j w v S X R l b T 4 8 S X R l b T 4 8 S X R l b U x v Y 2 F 0 a W 9 u P j x J d G V t V H l w Z T 5 G b 3 J t d W x h P C 9 J d G V t V H l w Z T 4 8 S X R l b V B h d G g + U 2 V j d G l v b j E v V G l 0 Y W 5 l Y y 9 S Z X B s Y W N l Z C U y M F Z h b H V l P C 9 J d G V t U G F 0 a D 4 8 L 0 l 0 Z W 1 M b 2 N h d G l v b j 4 8 U 3 R h Y m x l R W 5 0 c m l l c y A v P j w v S X R l b T 4 8 S X R l b T 4 8 S X R l b U x v Y 2 F 0 a W 9 u P j x J d G V t V H l w Z T 5 G b 3 J t d W x h P C 9 J d G V t V H l w Z T 4 8 S X R l b V B h d G g + U 2 V j d G l v b j E v V G l 0 Y W 5 l Y y 9 S Z X B s Y W N l Z C U y M F Z h b H V l M T w v S X R l b V B h d G g + P C 9 J d G V t T G 9 j Y X R p b 2 4 + P F N 0 Y W J s Z U V u d H J p Z X M g L z 4 8 L 0 l 0 Z W 0 + P E l 0 Z W 0 + P E l 0 Z W 1 M b 2 N h d G l v b j 4 8 S X R l b V R 5 c G U + R m 9 y b X V s Y T w v S X R l b V R 5 c G U + P E l 0 Z W 1 Q Y X R o P l N l Y 3 R p b 2 4 x L 1 R p d G F u Z W M v U m V w b G F j Z W Q l M j B W Y W x 1 Z T I 8 L 0 l 0 Z W 1 Q Y X R o P j w v S X R l b U x v Y 2 F 0 a W 9 u P j x T d G F i b G V F b n R y a W V z I C 8 + P C 9 J d G V t P j w v S X R l b X M + P C 9 M b 2 N h b F B h Y 2 t h Z 2 V N Z X R h Z G F 0 Y U Z p b G U + F g A A A F B L B Q Y A A A A A A A A A A A A A A A A A A A A A A A A m A Q A A A Q A A A N C M n d 8 B F d E R j H o A w E / C l + s B A A A A I R Y 0 + A L N A E a q W 6 w 5 7 M / x Z w A A A A A C A A A A A A A Q Z g A A A A E A A C A A A A A D u w g c 2 F T d h j I n X r m Y G 7 6 Q Q 6 / 2 P h T G X 7 4 w J O n m X J 9 0 s g A A A A A O g A A A A A I A A C A A A A D z Q S P T J 9 j D f m D k j m k H c t P h Y r L H r + 3 Z 6 O 3 J 2 Q h t L M v B 1 1 A A A A A I S S K D q x J v X b K X 6 6 4 B B z q x i k Z v G D b 0 l i g i S b U f x B b f m + L b l O k W M f p H I g f Y / l W b u x H a r q 6 x 7 D Y S 4 3 B s o i p E / t p E 2 K e N o / N I 1 E + J H + k x n j 4 x 4 E A A A A C u 2 / V b z M C s W c S 1 S i U g D V 5 Z a S g r V H t P c Y d p s I u a p 6 x r L F Y M O I w r X Y e j y 8 J C q 3 G N z 3 l + N B Y Y b f 7 I t v o r 9 J M R + 7 2 S < / D a t a M a s h u p > 
</file>

<file path=customXml/itemProps1.xml><?xml version="1.0" encoding="utf-8"?>
<ds:datastoreItem xmlns:ds="http://schemas.openxmlformats.org/officeDocument/2006/customXml" ds:itemID="{E9220F5D-C39F-46E6-8123-29F789C225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Landing Page</vt:lpstr>
      <vt:lpstr>Home 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Osama Mohamed Hajaj Essa</cp:lastModifiedBy>
  <dcterms:created xsi:type="dcterms:W3CDTF">2015-06-05T18:17:20Z</dcterms:created>
  <dcterms:modified xsi:type="dcterms:W3CDTF">2025-08-04T00:53:11Z</dcterms:modified>
</cp:coreProperties>
</file>