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Fangtooth v2\raw_data\"/>
    </mc:Choice>
  </mc:AlternateContent>
  <xr:revisionPtr revIDLastSave="0" documentId="13_ncr:1_{658C83F6-9813-428D-860A-14D6C11E34B9}" xr6:coauthVersionLast="47" xr6:coauthVersionMax="47" xr10:uidLastSave="{00000000-0000-0000-0000-000000000000}"/>
  <bookViews>
    <workbookView xWindow="10630" yWindow="-16520" windowWidth="29020" windowHeight="15820" activeTab="1" xr2:uid="{00000000-000D-0000-FFFF-FFFF00000000}"/>
  </bookViews>
  <sheets>
    <sheet name="Data" sheetId="1" r:id="rId1"/>
    <sheet name="Totals" sheetId="7" r:id="rId2"/>
    <sheet name="Data (2)" sheetId="8" r:id="rId3"/>
    <sheet name="Sheet1" sheetId="5" r:id="rId4"/>
    <sheet name="Sheet2" sheetId="6" r:id="rId5"/>
    <sheet name="Inputs" sheetId="2" r:id="rId6"/>
    <sheet name="Pivots" sheetId="3" r:id="rId7"/>
    <sheet name="Scrap" sheetId="4" r:id="rId8"/>
  </sheets>
  <definedNames>
    <definedName name="_xlnm._FilterDatabase" localSheetId="0" hidden="1">Data!$A$1:$N$1</definedName>
    <definedName name="_xlnm._FilterDatabase" localSheetId="2" hidden="1">'Data (2)'!$A$1:$O$3001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"04/24/2024 17:09:36"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pivotCaches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7" i="7" l="1"/>
  <c r="H77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G61" i="7"/>
  <c r="G62" i="7"/>
  <c r="G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G75" i="7"/>
  <c r="G76" i="7"/>
  <c r="G52" i="7"/>
  <c r="G51" i="7"/>
  <c r="H52" i="7"/>
  <c r="H51" i="7"/>
  <c r="H36" i="7"/>
  <c r="H37" i="7"/>
  <c r="H38" i="7"/>
  <c r="H39" i="7"/>
  <c r="H40" i="7"/>
  <c r="H41" i="7"/>
  <c r="H42" i="7"/>
  <c r="H43" i="7"/>
  <c r="H35" i="7"/>
  <c r="G36" i="7"/>
  <c r="G37" i="7"/>
  <c r="G38" i="7"/>
  <c r="G39" i="7"/>
  <c r="G40" i="7"/>
  <c r="G41" i="7"/>
  <c r="G42" i="7"/>
  <c r="G43" i="7"/>
  <c r="G35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9" i="7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2" i="8"/>
  <c r="K3001" i="8"/>
  <c r="L3001" i="8" s="1"/>
  <c r="K3000" i="8"/>
  <c r="L3000" i="8" s="1"/>
  <c r="K2999" i="8"/>
  <c r="L2999" i="8" s="1"/>
  <c r="K2998" i="8"/>
  <c r="L2998" i="8" s="1"/>
  <c r="K2997" i="8"/>
  <c r="L2997" i="8" s="1"/>
  <c r="K2996" i="8"/>
  <c r="L2996" i="8" s="1"/>
  <c r="K2995" i="8"/>
  <c r="L2995" i="8" s="1"/>
  <c r="K2994" i="8"/>
  <c r="L2994" i="8" s="1"/>
  <c r="K2993" i="8"/>
  <c r="L2993" i="8" s="1"/>
  <c r="K2992" i="8"/>
  <c r="L2992" i="8" s="1"/>
  <c r="K2991" i="8"/>
  <c r="L2991" i="8" s="1"/>
  <c r="K2990" i="8"/>
  <c r="L2990" i="8" s="1"/>
  <c r="K2989" i="8"/>
  <c r="L2989" i="8" s="1"/>
  <c r="K2988" i="8"/>
  <c r="L2988" i="8" s="1"/>
  <c r="K2987" i="8"/>
  <c r="L2987" i="8" s="1"/>
  <c r="K2986" i="8"/>
  <c r="L2986" i="8" s="1"/>
  <c r="K2985" i="8"/>
  <c r="L2985" i="8" s="1"/>
  <c r="K2984" i="8"/>
  <c r="L2984" i="8" s="1"/>
  <c r="K2983" i="8"/>
  <c r="L2983" i="8" s="1"/>
  <c r="K2982" i="8"/>
  <c r="L2982" i="8" s="1"/>
  <c r="K2981" i="8"/>
  <c r="L2981" i="8" s="1"/>
  <c r="K2980" i="8"/>
  <c r="L2980" i="8" s="1"/>
  <c r="K2979" i="8"/>
  <c r="L2979" i="8" s="1"/>
  <c r="K2978" i="8"/>
  <c r="L2978" i="8" s="1"/>
  <c r="K2977" i="8"/>
  <c r="L2977" i="8" s="1"/>
  <c r="K2976" i="8"/>
  <c r="L2976" i="8" s="1"/>
  <c r="K2975" i="8"/>
  <c r="L2975" i="8" s="1"/>
  <c r="K2974" i="8"/>
  <c r="L2974" i="8" s="1"/>
  <c r="K2973" i="8"/>
  <c r="L2973" i="8" s="1"/>
  <c r="K2972" i="8"/>
  <c r="L2972" i="8" s="1"/>
  <c r="K2971" i="8"/>
  <c r="L2971" i="8" s="1"/>
  <c r="K2970" i="8"/>
  <c r="L2970" i="8" s="1"/>
  <c r="K2969" i="8"/>
  <c r="L2969" i="8" s="1"/>
  <c r="K2968" i="8"/>
  <c r="L2968" i="8" s="1"/>
  <c r="K2967" i="8"/>
  <c r="L2967" i="8" s="1"/>
  <c r="K2966" i="8"/>
  <c r="L2966" i="8" s="1"/>
  <c r="K2965" i="8"/>
  <c r="L2965" i="8" s="1"/>
  <c r="K2964" i="8"/>
  <c r="L2964" i="8" s="1"/>
  <c r="K2963" i="8"/>
  <c r="L2963" i="8" s="1"/>
  <c r="K2962" i="8"/>
  <c r="L2962" i="8" s="1"/>
  <c r="K2961" i="8"/>
  <c r="L2961" i="8" s="1"/>
  <c r="K2960" i="8"/>
  <c r="L2960" i="8" s="1"/>
  <c r="K2959" i="8"/>
  <c r="L2959" i="8" s="1"/>
  <c r="K2958" i="8"/>
  <c r="L2958" i="8" s="1"/>
  <c r="K2957" i="8"/>
  <c r="L2957" i="8" s="1"/>
  <c r="K2956" i="8"/>
  <c r="L2956" i="8" s="1"/>
  <c r="K2955" i="8"/>
  <c r="L2955" i="8" s="1"/>
  <c r="K2954" i="8"/>
  <c r="L2954" i="8" s="1"/>
  <c r="K2953" i="8"/>
  <c r="L2953" i="8" s="1"/>
  <c r="K2952" i="8"/>
  <c r="L2952" i="8" s="1"/>
  <c r="K2951" i="8"/>
  <c r="L2951" i="8" s="1"/>
  <c r="K2950" i="8"/>
  <c r="L2950" i="8" s="1"/>
  <c r="K2949" i="8"/>
  <c r="L2949" i="8" s="1"/>
  <c r="K2948" i="8"/>
  <c r="L2948" i="8" s="1"/>
  <c r="K2947" i="8"/>
  <c r="L2947" i="8" s="1"/>
  <c r="K2946" i="8"/>
  <c r="L2946" i="8" s="1"/>
  <c r="K2945" i="8"/>
  <c r="L2945" i="8" s="1"/>
  <c r="K2944" i="8"/>
  <c r="L2944" i="8" s="1"/>
  <c r="K2943" i="8"/>
  <c r="L2943" i="8" s="1"/>
  <c r="K2942" i="8"/>
  <c r="L2942" i="8" s="1"/>
  <c r="K2941" i="8"/>
  <c r="L2941" i="8" s="1"/>
  <c r="K2940" i="8"/>
  <c r="L2940" i="8" s="1"/>
  <c r="K2939" i="8"/>
  <c r="L2939" i="8" s="1"/>
  <c r="K2938" i="8"/>
  <c r="L2938" i="8" s="1"/>
  <c r="K2937" i="8"/>
  <c r="L2937" i="8" s="1"/>
  <c r="K2936" i="8"/>
  <c r="L2936" i="8" s="1"/>
  <c r="K2935" i="8"/>
  <c r="L2935" i="8" s="1"/>
  <c r="K2934" i="8"/>
  <c r="L2934" i="8" s="1"/>
  <c r="K2933" i="8"/>
  <c r="L2933" i="8" s="1"/>
  <c r="K2932" i="8"/>
  <c r="L2932" i="8" s="1"/>
  <c r="K2931" i="8"/>
  <c r="L2931" i="8" s="1"/>
  <c r="K2930" i="8"/>
  <c r="L2930" i="8" s="1"/>
  <c r="K2929" i="8"/>
  <c r="L2929" i="8" s="1"/>
  <c r="K2928" i="8"/>
  <c r="L2928" i="8" s="1"/>
  <c r="K2927" i="8"/>
  <c r="L2927" i="8" s="1"/>
  <c r="K2926" i="8"/>
  <c r="L2926" i="8" s="1"/>
  <c r="K2925" i="8"/>
  <c r="L2925" i="8" s="1"/>
  <c r="K2924" i="8"/>
  <c r="L2924" i="8" s="1"/>
  <c r="K2923" i="8"/>
  <c r="L2923" i="8" s="1"/>
  <c r="K2922" i="8"/>
  <c r="L2922" i="8" s="1"/>
  <c r="K2921" i="8"/>
  <c r="L2921" i="8" s="1"/>
  <c r="K2920" i="8"/>
  <c r="L2920" i="8" s="1"/>
  <c r="K2919" i="8"/>
  <c r="L2919" i="8" s="1"/>
  <c r="K2918" i="8"/>
  <c r="L2918" i="8" s="1"/>
  <c r="K2917" i="8"/>
  <c r="L2917" i="8" s="1"/>
  <c r="K2916" i="8"/>
  <c r="L2916" i="8" s="1"/>
  <c r="K2915" i="8"/>
  <c r="L2915" i="8" s="1"/>
  <c r="K2914" i="8"/>
  <c r="L2914" i="8" s="1"/>
  <c r="K2913" i="8"/>
  <c r="L2913" i="8" s="1"/>
  <c r="K2912" i="8"/>
  <c r="L2912" i="8" s="1"/>
  <c r="K2911" i="8"/>
  <c r="L2911" i="8" s="1"/>
  <c r="K2910" i="8"/>
  <c r="L2910" i="8" s="1"/>
  <c r="K2909" i="8"/>
  <c r="L2909" i="8" s="1"/>
  <c r="K2908" i="8"/>
  <c r="L2908" i="8" s="1"/>
  <c r="K2907" i="8"/>
  <c r="L2907" i="8" s="1"/>
  <c r="K2906" i="8"/>
  <c r="L2906" i="8" s="1"/>
  <c r="K2905" i="8"/>
  <c r="L2905" i="8" s="1"/>
  <c r="K2904" i="8"/>
  <c r="L2904" i="8" s="1"/>
  <c r="K2903" i="8"/>
  <c r="L2903" i="8" s="1"/>
  <c r="K2902" i="8"/>
  <c r="L2902" i="8" s="1"/>
  <c r="K2901" i="8"/>
  <c r="L2901" i="8" s="1"/>
  <c r="K2900" i="8"/>
  <c r="L2900" i="8" s="1"/>
  <c r="K2899" i="8"/>
  <c r="L2899" i="8" s="1"/>
  <c r="K2898" i="8"/>
  <c r="L2898" i="8" s="1"/>
  <c r="K2897" i="8"/>
  <c r="L2897" i="8" s="1"/>
  <c r="K2896" i="8"/>
  <c r="L2896" i="8" s="1"/>
  <c r="K2895" i="8"/>
  <c r="L2895" i="8" s="1"/>
  <c r="K2894" i="8"/>
  <c r="L2894" i="8" s="1"/>
  <c r="K2893" i="8"/>
  <c r="L2893" i="8" s="1"/>
  <c r="K2892" i="8"/>
  <c r="L2892" i="8" s="1"/>
  <c r="K2891" i="8"/>
  <c r="L2891" i="8" s="1"/>
  <c r="K2890" i="8"/>
  <c r="L2890" i="8" s="1"/>
  <c r="K2889" i="8"/>
  <c r="L2889" i="8" s="1"/>
  <c r="K2888" i="8"/>
  <c r="L2888" i="8" s="1"/>
  <c r="K2887" i="8"/>
  <c r="L2887" i="8" s="1"/>
  <c r="K2886" i="8"/>
  <c r="L2886" i="8" s="1"/>
  <c r="K2885" i="8"/>
  <c r="L2885" i="8" s="1"/>
  <c r="K2884" i="8"/>
  <c r="L2884" i="8" s="1"/>
  <c r="K2883" i="8"/>
  <c r="L2883" i="8" s="1"/>
  <c r="K2882" i="8"/>
  <c r="L2882" i="8" s="1"/>
  <c r="K2881" i="8"/>
  <c r="L2881" i="8" s="1"/>
  <c r="K2880" i="8"/>
  <c r="L2880" i="8" s="1"/>
  <c r="K2879" i="8"/>
  <c r="L2879" i="8" s="1"/>
  <c r="K2878" i="8"/>
  <c r="L2878" i="8" s="1"/>
  <c r="K2877" i="8"/>
  <c r="L2877" i="8" s="1"/>
  <c r="K2876" i="8"/>
  <c r="L2876" i="8" s="1"/>
  <c r="K2875" i="8"/>
  <c r="L2875" i="8" s="1"/>
  <c r="K2874" i="8"/>
  <c r="L2874" i="8" s="1"/>
  <c r="K2873" i="8"/>
  <c r="L2873" i="8" s="1"/>
  <c r="K2872" i="8"/>
  <c r="L2872" i="8" s="1"/>
  <c r="K2871" i="8"/>
  <c r="L2871" i="8" s="1"/>
  <c r="K2870" i="8"/>
  <c r="L2870" i="8" s="1"/>
  <c r="K2869" i="8"/>
  <c r="L2869" i="8" s="1"/>
  <c r="K2868" i="8"/>
  <c r="L2868" i="8" s="1"/>
  <c r="K2867" i="8"/>
  <c r="L2867" i="8" s="1"/>
  <c r="K2866" i="8"/>
  <c r="L2866" i="8" s="1"/>
  <c r="K2865" i="8"/>
  <c r="L2865" i="8" s="1"/>
  <c r="K2864" i="8"/>
  <c r="L2864" i="8" s="1"/>
  <c r="K2863" i="8"/>
  <c r="L2863" i="8" s="1"/>
  <c r="K2862" i="8"/>
  <c r="L2862" i="8" s="1"/>
  <c r="K2861" i="8"/>
  <c r="L2861" i="8" s="1"/>
  <c r="K2860" i="8"/>
  <c r="L2860" i="8" s="1"/>
  <c r="K2859" i="8"/>
  <c r="L2859" i="8" s="1"/>
  <c r="K2858" i="8"/>
  <c r="L2858" i="8" s="1"/>
  <c r="K2857" i="8"/>
  <c r="L2857" i="8" s="1"/>
  <c r="K2856" i="8"/>
  <c r="L2856" i="8" s="1"/>
  <c r="K2855" i="8"/>
  <c r="L2855" i="8" s="1"/>
  <c r="K2854" i="8"/>
  <c r="L2854" i="8" s="1"/>
  <c r="K2853" i="8"/>
  <c r="L2853" i="8" s="1"/>
  <c r="K2852" i="8"/>
  <c r="L2852" i="8" s="1"/>
  <c r="K2851" i="8"/>
  <c r="L2851" i="8" s="1"/>
  <c r="K2850" i="8"/>
  <c r="L2850" i="8" s="1"/>
  <c r="K2849" i="8"/>
  <c r="L2849" i="8" s="1"/>
  <c r="K2848" i="8"/>
  <c r="L2848" i="8" s="1"/>
  <c r="K2847" i="8"/>
  <c r="L2847" i="8" s="1"/>
  <c r="K2846" i="8"/>
  <c r="L2846" i="8" s="1"/>
  <c r="K2845" i="8"/>
  <c r="L2845" i="8" s="1"/>
  <c r="K2844" i="8"/>
  <c r="L2844" i="8" s="1"/>
  <c r="K2843" i="8"/>
  <c r="L2843" i="8" s="1"/>
  <c r="K2842" i="8"/>
  <c r="L2842" i="8" s="1"/>
  <c r="K2841" i="8"/>
  <c r="L2841" i="8" s="1"/>
  <c r="K2840" i="8"/>
  <c r="L2840" i="8" s="1"/>
  <c r="K2839" i="8"/>
  <c r="L2839" i="8" s="1"/>
  <c r="K2838" i="8"/>
  <c r="L2838" i="8" s="1"/>
  <c r="K2837" i="8"/>
  <c r="L2837" i="8" s="1"/>
  <c r="K2836" i="8"/>
  <c r="L2836" i="8" s="1"/>
  <c r="K2835" i="8"/>
  <c r="L2835" i="8" s="1"/>
  <c r="K2834" i="8"/>
  <c r="L2834" i="8" s="1"/>
  <c r="K2833" i="8"/>
  <c r="L2833" i="8" s="1"/>
  <c r="K2832" i="8"/>
  <c r="L2832" i="8" s="1"/>
  <c r="K2831" i="8"/>
  <c r="L2831" i="8" s="1"/>
  <c r="K2830" i="8"/>
  <c r="L2830" i="8" s="1"/>
  <c r="K2829" i="8"/>
  <c r="L2829" i="8" s="1"/>
  <c r="K2828" i="8"/>
  <c r="L2828" i="8" s="1"/>
  <c r="K2827" i="8"/>
  <c r="L2827" i="8" s="1"/>
  <c r="K2826" i="8"/>
  <c r="L2826" i="8" s="1"/>
  <c r="K2825" i="8"/>
  <c r="L2825" i="8" s="1"/>
  <c r="K2824" i="8"/>
  <c r="L2824" i="8" s="1"/>
  <c r="K2823" i="8"/>
  <c r="L2823" i="8" s="1"/>
  <c r="K2822" i="8"/>
  <c r="L2822" i="8" s="1"/>
  <c r="K2821" i="8"/>
  <c r="L2821" i="8" s="1"/>
  <c r="K2820" i="8"/>
  <c r="L2820" i="8" s="1"/>
  <c r="K2819" i="8"/>
  <c r="L2819" i="8" s="1"/>
  <c r="K2818" i="8"/>
  <c r="L2818" i="8" s="1"/>
  <c r="K2817" i="8"/>
  <c r="L2817" i="8" s="1"/>
  <c r="K2816" i="8"/>
  <c r="L2816" i="8" s="1"/>
  <c r="K2815" i="8"/>
  <c r="L2815" i="8" s="1"/>
  <c r="K2814" i="8"/>
  <c r="L2814" i="8" s="1"/>
  <c r="K2813" i="8"/>
  <c r="L2813" i="8" s="1"/>
  <c r="K2812" i="8"/>
  <c r="L2812" i="8" s="1"/>
  <c r="K2811" i="8"/>
  <c r="L2811" i="8" s="1"/>
  <c r="K2810" i="8"/>
  <c r="L2810" i="8" s="1"/>
  <c r="K2809" i="8"/>
  <c r="L2809" i="8" s="1"/>
  <c r="K2808" i="8"/>
  <c r="L2808" i="8" s="1"/>
  <c r="K2807" i="8"/>
  <c r="L2807" i="8" s="1"/>
  <c r="K2806" i="8"/>
  <c r="L2806" i="8" s="1"/>
  <c r="K2805" i="8"/>
  <c r="L2805" i="8" s="1"/>
  <c r="K2804" i="8"/>
  <c r="L2804" i="8" s="1"/>
  <c r="K2803" i="8"/>
  <c r="L2803" i="8" s="1"/>
  <c r="K2802" i="8"/>
  <c r="L2802" i="8" s="1"/>
  <c r="K2801" i="8"/>
  <c r="L2801" i="8" s="1"/>
  <c r="K2800" i="8"/>
  <c r="L2800" i="8" s="1"/>
  <c r="K2799" i="8"/>
  <c r="L2799" i="8" s="1"/>
  <c r="K2798" i="8"/>
  <c r="L2798" i="8" s="1"/>
  <c r="K2797" i="8"/>
  <c r="L2797" i="8" s="1"/>
  <c r="K2796" i="8"/>
  <c r="L2796" i="8" s="1"/>
  <c r="K2795" i="8"/>
  <c r="L2795" i="8" s="1"/>
  <c r="K2794" i="8"/>
  <c r="L2794" i="8" s="1"/>
  <c r="K2793" i="8"/>
  <c r="L2793" i="8" s="1"/>
  <c r="K2792" i="8"/>
  <c r="L2792" i="8" s="1"/>
  <c r="K2791" i="8"/>
  <c r="L2791" i="8" s="1"/>
  <c r="K2790" i="8"/>
  <c r="L2790" i="8" s="1"/>
  <c r="K2789" i="8"/>
  <c r="L2789" i="8" s="1"/>
  <c r="K2788" i="8"/>
  <c r="L2788" i="8" s="1"/>
  <c r="K2787" i="8"/>
  <c r="L2787" i="8" s="1"/>
  <c r="K2786" i="8"/>
  <c r="L2786" i="8" s="1"/>
  <c r="K2785" i="8"/>
  <c r="L2785" i="8" s="1"/>
  <c r="K2784" i="8"/>
  <c r="L2784" i="8" s="1"/>
  <c r="K2783" i="8"/>
  <c r="L2783" i="8" s="1"/>
  <c r="K2782" i="8"/>
  <c r="L2782" i="8" s="1"/>
  <c r="K2781" i="8"/>
  <c r="L2781" i="8" s="1"/>
  <c r="K2780" i="8"/>
  <c r="L2780" i="8" s="1"/>
  <c r="K2779" i="8"/>
  <c r="L2779" i="8" s="1"/>
  <c r="K2778" i="8"/>
  <c r="L2778" i="8" s="1"/>
  <c r="K2777" i="8"/>
  <c r="L2777" i="8" s="1"/>
  <c r="K2776" i="8"/>
  <c r="L2776" i="8" s="1"/>
  <c r="K2775" i="8"/>
  <c r="L2775" i="8" s="1"/>
  <c r="K2774" i="8"/>
  <c r="L2774" i="8" s="1"/>
  <c r="K2773" i="8"/>
  <c r="L2773" i="8" s="1"/>
  <c r="K2772" i="8"/>
  <c r="L2772" i="8" s="1"/>
  <c r="K2771" i="8"/>
  <c r="L2771" i="8" s="1"/>
  <c r="K2770" i="8"/>
  <c r="L2770" i="8" s="1"/>
  <c r="K2769" i="8"/>
  <c r="L2769" i="8" s="1"/>
  <c r="K2768" i="8"/>
  <c r="L2768" i="8" s="1"/>
  <c r="K2767" i="8"/>
  <c r="L2767" i="8" s="1"/>
  <c r="K2766" i="8"/>
  <c r="L2766" i="8" s="1"/>
  <c r="K2765" i="8"/>
  <c r="L2765" i="8" s="1"/>
  <c r="K2764" i="8"/>
  <c r="L2764" i="8" s="1"/>
  <c r="K2763" i="8"/>
  <c r="L2763" i="8" s="1"/>
  <c r="K2762" i="8"/>
  <c r="L2762" i="8" s="1"/>
  <c r="K2761" i="8"/>
  <c r="L2761" i="8" s="1"/>
  <c r="K2760" i="8"/>
  <c r="L2760" i="8" s="1"/>
  <c r="K2759" i="8"/>
  <c r="L2759" i="8" s="1"/>
  <c r="K2758" i="8"/>
  <c r="L2758" i="8" s="1"/>
  <c r="K2757" i="8"/>
  <c r="L2757" i="8" s="1"/>
  <c r="K2756" i="8"/>
  <c r="L2756" i="8" s="1"/>
  <c r="K2755" i="8"/>
  <c r="L2755" i="8" s="1"/>
  <c r="K2754" i="8"/>
  <c r="L2754" i="8" s="1"/>
  <c r="K2753" i="8"/>
  <c r="L2753" i="8" s="1"/>
  <c r="K2752" i="8"/>
  <c r="L2752" i="8" s="1"/>
  <c r="K2751" i="8"/>
  <c r="L2751" i="8" s="1"/>
  <c r="K2750" i="8"/>
  <c r="L2750" i="8" s="1"/>
  <c r="K2749" i="8"/>
  <c r="L2749" i="8" s="1"/>
  <c r="K2748" i="8"/>
  <c r="L2748" i="8" s="1"/>
  <c r="K2747" i="8"/>
  <c r="L2747" i="8" s="1"/>
  <c r="K2746" i="8"/>
  <c r="L2746" i="8" s="1"/>
  <c r="K2745" i="8"/>
  <c r="L2745" i="8" s="1"/>
  <c r="K2744" i="8"/>
  <c r="L2744" i="8" s="1"/>
  <c r="K2743" i="8"/>
  <c r="L2743" i="8" s="1"/>
  <c r="K2742" i="8"/>
  <c r="L2742" i="8" s="1"/>
  <c r="K2741" i="8"/>
  <c r="L2741" i="8" s="1"/>
  <c r="K2740" i="8"/>
  <c r="L2740" i="8" s="1"/>
  <c r="K2739" i="8"/>
  <c r="L2739" i="8" s="1"/>
  <c r="K2738" i="8"/>
  <c r="L2738" i="8" s="1"/>
  <c r="K2737" i="8"/>
  <c r="L2737" i="8" s="1"/>
  <c r="K2736" i="8"/>
  <c r="L2736" i="8" s="1"/>
  <c r="K2735" i="8"/>
  <c r="L2735" i="8" s="1"/>
  <c r="K2734" i="8"/>
  <c r="L2734" i="8" s="1"/>
  <c r="K2733" i="8"/>
  <c r="L2733" i="8" s="1"/>
  <c r="K2732" i="8"/>
  <c r="L2732" i="8" s="1"/>
  <c r="K2731" i="8"/>
  <c r="L2731" i="8" s="1"/>
  <c r="K2730" i="8"/>
  <c r="L2730" i="8" s="1"/>
  <c r="K2729" i="8"/>
  <c r="L2729" i="8" s="1"/>
  <c r="K2728" i="8"/>
  <c r="L2728" i="8" s="1"/>
  <c r="K2727" i="8"/>
  <c r="L2727" i="8" s="1"/>
  <c r="K2726" i="8"/>
  <c r="L2726" i="8" s="1"/>
  <c r="K2725" i="8"/>
  <c r="L2725" i="8" s="1"/>
  <c r="K2724" i="8"/>
  <c r="L2724" i="8" s="1"/>
  <c r="K2723" i="8"/>
  <c r="L2723" i="8" s="1"/>
  <c r="K2722" i="8"/>
  <c r="L2722" i="8" s="1"/>
  <c r="K2721" i="8"/>
  <c r="L2721" i="8" s="1"/>
  <c r="K2720" i="8"/>
  <c r="L2720" i="8" s="1"/>
  <c r="K2719" i="8"/>
  <c r="L2719" i="8" s="1"/>
  <c r="K2718" i="8"/>
  <c r="L2718" i="8" s="1"/>
  <c r="K2717" i="8"/>
  <c r="L2717" i="8" s="1"/>
  <c r="K2716" i="8"/>
  <c r="L2716" i="8" s="1"/>
  <c r="K2715" i="8"/>
  <c r="L2715" i="8" s="1"/>
  <c r="K2714" i="8"/>
  <c r="L2714" i="8" s="1"/>
  <c r="K2713" i="8"/>
  <c r="L2713" i="8" s="1"/>
  <c r="K2712" i="8"/>
  <c r="L2712" i="8" s="1"/>
  <c r="K2711" i="8"/>
  <c r="L2711" i="8" s="1"/>
  <c r="K2710" i="8"/>
  <c r="L2710" i="8" s="1"/>
  <c r="K2709" i="8"/>
  <c r="L2709" i="8" s="1"/>
  <c r="K2708" i="8"/>
  <c r="L2708" i="8" s="1"/>
  <c r="K2707" i="8"/>
  <c r="L2707" i="8" s="1"/>
  <c r="K2706" i="8"/>
  <c r="L2706" i="8" s="1"/>
  <c r="K2705" i="8"/>
  <c r="L2705" i="8" s="1"/>
  <c r="K2704" i="8"/>
  <c r="L2704" i="8" s="1"/>
  <c r="K2703" i="8"/>
  <c r="L2703" i="8" s="1"/>
  <c r="K2702" i="8"/>
  <c r="L2702" i="8" s="1"/>
  <c r="K2701" i="8"/>
  <c r="L2701" i="8" s="1"/>
  <c r="K2700" i="8"/>
  <c r="L2700" i="8" s="1"/>
  <c r="K2699" i="8"/>
  <c r="L2699" i="8" s="1"/>
  <c r="K2698" i="8"/>
  <c r="L2698" i="8" s="1"/>
  <c r="K2697" i="8"/>
  <c r="L2697" i="8" s="1"/>
  <c r="K2696" i="8"/>
  <c r="L2696" i="8" s="1"/>
  <c r="K2695" i="8"/>
  <c r="L2695" i="8" s="1"/>
  <c r="K2694" i="8"/>
  <c r="L2694" i="8" s="1"/>
  <c r="K2693" i="8"/>
  <c r="L2693" i="8" s="1"/>
  <c r="K2692" i="8"/>
  <c r="L2692" i="8" s="1"/>
  <c r="K2691" i="8"/>
  <c r="L2691" i="8" s="1"/>
  <c r="K2690" i="8"/>
  <c r="L2690" i="8" s="1"/>
  <c r="K2689" i="8"/>
  <c r="L2689" i="8" s="1"/>
  <c r="K2688" i="8"/>
  <c r="L2688" i="8" s="1"/>
  <c r="K2687" i="8"/>
  <c r="L2687" i="8" s="1"/>
  <c r="K2686" i="8"/>
  <c r="L2686" i="8" s="1"/>
  <c r="K2685" i="8"/>
  <c r="L2685" i="8" s="1"/>
  <c r="K2684" i="8"/>
  <c r="L2684" i="8" s="1"/>
  <c r="K2683" i="8"/>
  <c r="L2683" i="8" s="1"/>
  <c r="K2682" i="8"/>
  <c r="L2682" i="8" s="1"/>
  <c r="K2681" i="8"/>
  <c r="L2681" i="8" s="1"/>
  <c r="K2680" i="8"/>
  <c r="L2680" i="8" s="1"/>
  <c r="K2679" i="8"/>
  <c r="L2679" i="8" s="1"/>
  <c r="K2678" i="8"/>
  <c r="L2678" i="8" s="1"/>
  <c r="K2677" i="8"/>
  <c r="L2677" i="8" s="1"/>
  <c r="K2676" i="8"/>
  <c r="L2676" i="8" s="1"/>
  <c r="K2675" i="8"/>
  <c r="L2675" i="8" s="1"/>
  <c r="K2674" i="8"/>
  <c r="L2674" i="8" s="1"/>
  <c r="K2673" i="8"/>
  <c r="L2673" i="8" s="1"/>
  <c r="K2672" i="8"/>
  <c r="L2672" i="8" s="1"/>
  <c r="K2671" i="8"/>
  <c r="L2671" i="8" s="1"/>
  <c r="K2670" i="8"/>
  <c r="L2670" i="8" s="1"/>
  <c r="K2669" i="8"/>
  <c r="L2669" i="8" s="1"/>
  <c r="K2668" i="8"/>
  <c r="L2668" i="8" s="1"/>
  <c r="K2667" i="8"/>
  <c r="L2667" i="8" s="1"/>
  <c r="K2666" i="8"/>
  <c r="L2666" i="8" s="1"/>
  <c r="K2665" i="8"/>
  <c r="L2665" i="8" s="1"/>
  <c r="K2664" i="8"/>
  <c r="L2664" i="8" s="1"/>
  <c r="K2663" i="8"/>
  <c r="L2663" i="8" s="1"/>
  <c r="K2662" i="8"/>
  <c r="L2662" i="8" s="1"/>
  <c r="K2661" i="8"/>
  <c r="L2661" i="8" s="1"/>
  <c r="K2660" i="8"/>
  <c r="L2660" i="8" s="1"/>
  <c r="K2659" i="8"/>
  <c r="L2659" i="8" s="1"/>
  <c r="K2658" i="8"/>
  <c r="L2658" i="8" s="1"/>
  <c r="K2657" i="8"/>
  <c r="L2657" i="8" s="1"/>
  <c r="K2656" i="8"/>
  <c r="L2656" i="8" s="1"/>
  <c r="K2655" i="8"/>
  <c r="L2655" i="8" s="1"/>
  <c r="K2654" i="8"/>
  <c r="L2654" i="8" s="1"/>
  <c r="K2653" i="8"/>
  <c r="L2653" i="8" s="1"/>
  <c r="K2652" i="8"/>
  <c r="L2652" i="8" s="1"/>
  <c r="K2651" i="8"/>
  <c r="L2651" i="8" s="1"/>
  <c r="K2650" i="8"/>
  <c r="L2650" i="8" s="1"/>
  <c r="K2649" i="8"/>
  <c r="L2649" i="8" s="1"/>
  <c r="K2648" i="8"/>
  <c r="L2648" i="8" s="1"/>
  <c r="K2647" i="8"/>
  <c r="L2647" i="8" s="1"/>
  <c r="K2646" i="8"/>
  <c r="L2646" i="8" s="1"/>
  <c r="K2645" i="8"/>
  <c r="L2645" i="8" s="1"/>
  <c r="K2644" i="8"/>
  <c r="L2644" i="8" s="1"/>
  <c r="K2643" i="8"/>
  <c r="L2643" i="8" s="1"/>
  <c r="K2642" i="8"/>
  <c r="L2642" i="8" s="1"/>
  <c r="K2641" i="8"/>
  <c r="L2641" i="8" s="1"/>
  <c r="K2640" i="8"/>
  <c r="L2640" i="8" s="1"/>
  <c r="K2639" i="8"/>
  <c r="L2639" i="8" s="1"/>
  <c r="K2638" i="8"/>
  <c r="L2638" i="8" s="1"/>
  <c r="K2637" i="8"/>
  <c r="L2637" i="8" s="1"/>
  <c r="K2636" i="8"/>
  <c r="L2636" i="8" s="1"/>
  <c r="K2635" i="8"/>
  <c r="L2635" i="8" s="1"/>
  <c r="K2634" i="8"/>
  <c r="L2634" i="8" s="1"/>
  <c r="K2633" i="8"/>
  <c r="L2633" i="8" s="1"/>
  <c r="K2632" i="8"/>
  <c r="L2632" i="8" s="1"/>
  <c r="K2631" i="8"/>
  <c r="L2631" i="8" s="1"/>
  <c r="K2630" i="8"/>
  <c r="L2630" i="8" s="1"/>
  <c r="K2629" i="8"/>
  <c r="L2629" i="8" s="1"/>
  <c r="K2628" i="8"/>
  <c r="L2628" i="8" s="1"/>
  <c r="K2627" i="8"/>
  <c r="L2627" i="8" s="1"/>
  <c r="K2626" i="8"/>
  <c r="L2626" i="8" s="1"/>
  <c r="K2625" i="8"/>
  <c r="L2625" i="8" s="1"/>
  <c r="K2624" i="8"/>
  <c r="L2624" i="8" s="1"/>
  <c r="K2623" i="8"/>
  <c r="L2623" i="8" s="1"/>
  <c r="K2622" i="8"/>
  <c r="L2622" i="8" s="1"/>
  <c r="K2621" i="8"/>
  <c r="L2621" i="8" s="1"/>
  <c r="K2620" i="8"/>
  <c r="L2620" i="8" s="1"/>
  <c r="K2619" i="8"/>
  <c r="L2619" i="8" s="1"/>
  <c r="K2618" i="8"/>
  <c r="L2618" i="8" s="1"/>
  <c r="K2617" i="8"/>
  <c r="L2617" i="8" s="1"/>
  <c r="K2616" i="8"/>
  <c r="L2616" i="8" s="1"/>
  <c r="K2615" i="8"/>
  <c r="L2615" i="8" s="1"/>
  <c r="K2614" i="8"/>
  <c r="L2614" i="8" s="1"/>
  <c r="K2613" i="8"/>
  <c r="L2613" i="8" s="1"/>
  <c r="K2612" i="8"/>
  <c r="L2612" i="8" s="1"/>
  <c r="K2611" i="8"/>
  <c r="L2611" i="8" s="1"/>
  <c r="K2610" i="8"/>
  <c r="L2610" i="8" s="1"/>
  <c r="K2609" i="8"/>
  <c r="L2609" i="8" s="1"/>
  <c r="K2608" i="8"/>
  <c r="L2608" i="8" s="1"/>
  <c r="K2607" i="8"/>
  <c r="L2607" i="8" s="1"/>
  <c r="K2606" i="8"/>
  <c r="L2606" i="8" s="1"/>
  <c r="K2605" i="8"/>
  <c r="L2605" i="8" s="1"/>
  <c r="K2604" i="8"/>
  <c r="L2604" i="8" s="1"/>
  <c r="K2603" i="8"/>
  <c r="L2603" i="8" s="1"/>
  <c r="K2602" i="8"/>
  <c r="L2602" i="8" s="1"/>
  <c r="K2601" i="8"/>
  <c r="L2601" i="8" s="1"/>
  <c r="K2600" i="8"/>
  <c r="L2600" i="8" s="1"/>
  <c r="K2599" i="8"/>
  <c r="L2599" i="8" s="1"/>
  <c r="K2598" i="8"/>
  <c r="L2598" i="8" s="1"/>
  <c r="K2597" i="8"/>
  <c r="L2597" i="8" s="1"/>
  <c r="K2596" i="8"/>
  <c r="L2596" i="8" s="1"/>
  <c r="K2595" i="8"/>
  <c r="L2595" i="8" s="1"/>
  <c r="K2594" i="8"/>
  <c r="L2594" i="8" s="1"/>
  <c r="K2593" i="8"/>
  <c r="L2593" i="8" s="1"/>
  <c r="K2592" i="8"/>
  <c r="L2592" i="8" s="1"/>
  <c r="K2591" i="8"/>
  <c r="L2591" i="8" s="1"/>
  <c r="K2590" i="8"/>
  <c r="L2590" i="8" s="1"/>
  <c r="K2589" i="8"/>
  <c r="L2589" i="8" s="1"/>
  <c r="K2588" i="8"/>
  <c r="L2588" i="8" s="1"/>
  <c r="K2587" i="8"/>
  <c r="L2587" i="8" s="1"/>
  <c r="K2586" i="8"/>
  <c r="L2586" i="8" s="1"/>
  <c r="K2585" i="8"/>
  <c r="L2585" i="8" s="1"/>
  <c r="K2584" i="8"/>
  <c r="L2584" i="8" s="1"/>
  <c r="K2583" i="8"/>
  <c r="L2583" i="8" s="1"/>
  <c r="K2582" i="8"/>
  <c r="L2582" i="8" s="1"/>
  <c r="K2581" i="8"/>
  <c r="L2581" i="8" s="1"/>
  <c r="K2580" i="8"/>
  <c r="L2580" i="8" s="1"/>
  <c r="K2579" i="8"/>
  <c r="L2579" i="8" s="1"/>
  <c r="K2578" i="8"/>
  <c r="L2578" i="8" s="1"/>
  <c r="K2577" i="8"/>
  <c r="L2577" i="8" s="1"/>
  <c r="K2576" i="8"/>
  <c r="L2576" i="8" s="1"/>
  <c r="K2575" i="8"/>
  <c r="L2575" i="8" s="1"/>
  <c r="K2574" i="8"/>
  <c r="L2574" i="8" s="1"/>
  <c r="K2573" i="8"/>
  <c r="L2573" i="8" s="1"/>
  <c r="K2572" i="8"/>
  <c r="L2572" i="8" s="1"/>
  <c r="K2571" i="8"/>
  <c r="L2571" i="8" s="1"/>
  <c r="K2570" i="8"/>
  <c r="L2570" i="8" s="1"/>
  <c r="K2569" i="8"/>
  <c r="L2569" i="8" s="1"/>
  <c r="K2568" i="8"/>
  <c r="L2568" i="8" s="1"/>
  <c r="K2567" i="8"/>
  <c r="L2567" i="8" s="1"/>
  <c r="K2566" i="8"/>
  <c r="L2566" i="8" s="1"/>
  <c r="K2565" i="8"/>
  <c r="L2565" i="8" s="1"/>
  <c r="K2564" i="8"/>
  <c r="L2564" i="8" s="1"/>
  <c r="K2563" i="8"/>
  <c r="L2563" i="8" s="1"/>
  <c r="K2562" i="8"/>
  <c r="L2562" i="8" s="1"/>
  <c r="K2561" i="8"/>
  <c r="L2561" i="8" s="1"/>
  <c r="K2560" i="8"/>
  <c r="L2560" i="8" s="1"/>
  <c r="K2559" i="8"/>
  <c r="L2559" i="8" s="1"/>
  <c r="K2558" i="8"/>
  <c r="L2558" i="8" s="1"/>
  <c r="K2557" i="8"/>
  <c r="L2557" i="8" s="1"/>
  <c r="K2556" i="8"/>
  <c r="L2556" i="8" s="1"/>
  <c r="K2555" i="8"/>
  <c r="L2555" i="8" s="1"/>
  <c r="K2554" i="8"/>
  <c r="L2554" i="8" s="1"/>
  <c r="K2553" i="8"/>
  <c r="L2553" i="8" s="1"/>
  <c r="K2552" i="8"/>
  <c r="L2552" i="8" s="1"/>
  <c r="K2551" i="8"/>
  <c r="L2551" i="8" s="1"/>
  <c r="K2550" i="8"/>
  <c r="L2550" i="8" s="1"/>
  <c r="K2549" i="8"/>
  <c r="L2549" i="8" s="1"/>
  <c r="K2548" i="8"/>
  <c r="L2548" i="8" s="1"/>
  <c r="K2547" i="8"/>
  <c r="L2547" i="8" s="1"/>
  <c r="K2546" i="8"/>
  <c r="L2546" i="8" s="1"/>
  <c r="K2545" i="8"/>
  <c r="L2545" i="8" s="1"/>
  <c r="K2544" i="8"/>
  <c r="L2544" i="8" s="1"/>
  <c r="K2543" i="8"/>
  <c r="L2543" i="8" s="1"/>
  <c r="K2542" i="8"/>
  <c r="L2542" i="8" s="1"/>
  <c r="K2541" i="8"/>
  <c r="L2541" i="8" s="1"/>
  <c r="K2540" i="8"/>
  <c r="L2540" i="8" s="1"/>
  <c r="K2539" i="8"/>
  <c r="L2539" i="8" s="1"/>
  <c r="K2538" i="8"/>
  <c r="L2538" i="8" s="1"/>
  <c r="K2537" i="8"/>
  <c r="L2537" i="8" s="1"/>
  <c r="K2536" i="8"/>
  <c r="L2536" i="8" s="1"/>
  <c r="K2535" i="8"/>
  <c r="L2535" i="8" s="1"/>
  <c r="K2534" i="8"/>
  <c r="L2534" i="8" s="1"/>
  <c r="K2533" i="8"/>
  <c r="L2533" i="8" s="1"/>
  <c r="K2532" i="8"/>
  <c r="L2532" i="8" s="1"/>
  <c r="K2531" i="8"/>
  <c r="L2531" i="8" s="1"/>
  <c r="K2530" i="8"/>
  <c r="L2530" i="8" s="1"/>
  <c r="K2529" i="8"/>
  <c r="L2529" i="8" s="1"/>
  <c r="K2528" i="8"/>
  <c r="L2528" i="8" s="1"/>
  <c r="K2527" i="8"/>
  <c r="L2527" i="8" s="1"/>
  <c r="K2526" i="8"/>
  <c r="L2526" i="8" s="1"/>
  <c r="K2525" i="8"/>
  <c r="L2525" i="8" s="1"/>
  <c r="K2524" i="8"/>
  <c r="L2524" i="8" s="1"/>
  <c r="K2523" i="8"/>
  <c r="L2523" i="8" s="1"/>
  <c r="K2522" i="8"/>
  <c r="L2522" i="8" s="1"/>
  <c r="K2521" i="8"/>
  <c r="L2521" i="8" s="1"/>
  <c r="K2520" i="8"/>
  <c r="L2520" i="8" s="1"/>
  <c r="K2519" i="8"/>
  <c r="L2519" i="8" s="1"/>
  <c r="K2518" i="8"/>
  <c r="L2518" i="8" s="1"/>
  <c r="K2517" i="8"/>
  <c r="L2517" i="8" s="1"/>
  <c r="K2516" i="8"/>
  <c r="L2516" i="8" s="1"/>
  <c r="K2515" i="8"/>
  <c r="L2515" i="8" s="1"/>
  <c r="K2514" i="8"/>
  <c r="L2514" i="8" s="1"/>
  <c r="K2513" i="8"/>
  <c r="L2513" i="8" s="1"/>
  <c r="K2512" i="8"/>
  <c r="L2512" i="8" s="1"/>
  <c r="K2511" i="8"/>
  <c r="L2511" i="8" s="1"/>
  <c r="K2510" i="8"/>
  <c r="L2510" i="8" s="1"/>
  <c r="K2509" i="8"/>
  <c r="L2509" i="8" s="1"/>
  <c r="K2508" i="8"/>
  <c r="L2508" i="8" s="1"/>
  <c r="K2507" i="8"/>
  <c r="L2507" i="8" s="1"/>
  <c r="K2506" i="8"/>
  <c r="L2506" i="8" s="1"/>
  <c r="K2505" i="8"/>
  <c r="L2505" i="8" s="1"/>
  <c r="K2504" i="8"/>
  <c r="L2504" i="8" s="1"/>
  <c r="K2503" i="8"/>
  <c r="L2503" i="8" s="1"/>
  <c r="K2502" i="8"/>
  <c r="L2502" i="8" s="1"/>
  <c r="K2501" i="8"/>
  <c r="L2501" i="8" s="1"/>
  <c r="K2500" i="8"/>
  <c r="L2500" i="8" s="1"/>
  <c r="K2499" i="8"/>
  <c r="L2499" i="8" s="1"/>
  <c r="K2498" i="8"/>
  <c r="L2498" i="8" s="1"/>
  <c r="K2497" i="8"/>
  <c r="L2497" i="8" s="1"/>
  <c r="K2496" i="8"/>
  <c r="L2496" i="8" s="1"/>
  <c r="K2495" i="8"/>
  <c r="L2495" i="8" s="1"/>
  <c r="K2494" i="8"/>
  <c r="L2494" i="8" s="1"/>
  <c r="K2493" i="8"/>
  <c r="L2493" i="8" s="1"/>
  <c r="K2492" i="8"/>
  <c r="L2492" i="8" s="1"/>
  <c r="K2491" i="8"/>
  <c r="L2491" i="8" s="1"/>
  <c r="K2490" i="8"/>
  <c r="L2490" i="8" s="1"/>
  <c r="K2489" i="8"/>
  <c r="L2489" i="8" s="1"/>
  <c r="K2488" i="8"/>
  <c r="L2488" i="8" s="1"/>
  <c r="K2487" i="8"/>
  <c r="L2487" i="8" s="1"/>
  <c r="K2486" i="8"/>
  <c r="L2486" i="8" s="1"/>
  <c r="K2485" i="8"/>
  <c r="L2485" i="8" s="1"/>
  <c r="K2484" i="8"/>
  <c r="L2484" i="8" s="1"/>
  <c r="K2483" i="8"/>
  <c r="L2483" i="8" s="1"/>
  <c r="K2482" i="8"/>
  <c r="L2482" i="8" s="1"/>
  <c r="K2481" i="8"/>
  <c r="L2481" i="8" s="1"/>
  <c r="K2480" i="8"/>
  <c r="L2480" i="8" s="1"/>
  <c r="K2479" i="8"/>
  <c r="L2479" i="8" s="1"/>
  <c r="K2478" i="8"/>
  <c r="L2478" i="8" s="1"/>
  <c r="K2477" i="8"/>
  <c r="L2477" i="8" s="1"/>
  <c r="K2476" i="8"/>
  <c r="L2476" i="8" s="1"/>
  <c r="K2475" i="8"/>
  <c r="L2475" i="8" s="1"/>
  <c r="K2474" i="8"/>
  <c r="L2474" i="8" s="1"/>
  <c r="K2473" i="8"/>
  <c r="L2473" i="8" s="1"/>
  <c r="K2472" i="8"/>
  <c r="L2472" i="8" s="1"/>
  <c r="K2471" i="8"/>
  <c r="L2471" i="8" s="1"/>
  <c r="K2470" i="8"/>
  <c r="L2470" i="8" s="1"/>
  <c r="K2469" i="8"/>
  <c r="L2469" i="8" s="1"/>
  <c r="K2468" i="8"/>
  <c r="L2468" i="8" s="1"/>
  <c r="K2467" i="8"/>
  <c r="L2467" i="8" s="1"/>
  <c r="K2466" i="8"/>
  <c r="L2466" i="8" s="1"/>
  <c r="K2465" i="8"/>
  <c r="L2465" i="8" s="1"/>
  <c r="K2464" i="8"/>
  <c r="L2464" i="8" s="1"/>
  <c r="K2463" i="8"/>
  <c r="L2463" i="8" s="1"/>
  <c r="K2462" i="8"/>
  <c r="L2462" i="8" s="1"/>
  <c r="K2461" i="8"/>
  <c r="L2461" i="8" s="1"/>
  <c r="K2460" i="8"/>
  <c r="L2460" i="8" s="1"/>
  <c r="K2459" i="8"/>
  <c r="L2459" i="8" s="1"/>
  <c r="K2458" i="8"/>
  <c r="L2458" i="8" s="1"/>
  <c r="K2457" i="8"/>
  <c r="L2457" i="8" s="1"/>
  <c r="K2456" i="8"/>
  <c r="L2456" i="8" s="1"/>
  <c r="K2455" i="8"/>
  <c r="L2455" i="8" s="1"/>
  <c r="K2454" i="8"/>
  <c r="L2454" i="8" s="1"/>
  <c r="K2453" i="8"/>
  <c r="L2453" i="8" s="1"/>
  <c r="K2452" i="8"/>
  <c r="L2452" i="8" s="1"/>
  <c r="K2451" i="8"/>
  <c r="L2451" i="8" s="1"/>
  <c r="K2450" i="8"/>
  <c r="L2450" i="8" s="1"/>
  <c r="K2449" i="8"/>
  <c r="L2449" i="8" s="1"/>
  <c r="K2448" i="8"/>
  <c r="L2448" i="8" s="1"/>
  <c r="K2447" i="8"/>
  <c r="L2447" i="8" s="1"/>
  <c r="K2446" i="8"/>
  <c r="L2446" i="8" s="1"/>
  <c r="K2445" i="8"/>
  <c r="L2445" i="8" s="1"/>
  <c r="K2444" i="8"/>
  <c r="L2444" i="8" s="1"/>
  <c r="K2443" i="8"/>
  <c r="L2443" i="8" s="1"/>
  <c r="K2442" i="8"/>
  <c r="L2442" i="8" s="1"/>
  <c r="K2441" i="8"/>
  <c r="L2441" i="8" s="1"/>
  <c r="K2440" i="8"/>
  <c r="L2440" i="8" s="1"/>
  <c r="K2439" i="8"/>
  <c r="L2439" i="8" s="1"/>
  <c r="K2438" i="8"/>
  <c r="L2438" i="8" s="1"/>
  <c r="K2437" i="8"/>
  <c r="L2437" i="8" s="1"/>
  <c r="K2436" i="8"/>
  <c r="L2436" i="8" s="1"/>
  <c r="K2435" i="8"/>
  <c r="L2435" i="8" s="1"/>
  <c r="K2434" i="8"/>
  <c r="L2434" i="8" s="1"/>
  <c r="K2433" i="8"/>
  <c r="L2433" i="8" s="1"/>
  <c r="K2432" i="8"/>
  <c r="L2432" i="8" s="1"/>
  <c r="K2431" i="8"/>
  <c r="L2431" i="8" s="1"/>
  <c r="K2430" i="8"/>
  <c r="L2430" i="8" s="1"/>
  <c r="K2429" i="8"/>
  <c r="L2429" i="8" s="1"/>
  <c r="K2428" i="8"/>
  <c r="L2428" i="8" s="1"/>
  <c r="K2427" i="8"/>
  <c r="L2427" i="8" s="1"/>
  <c r="K2426" i="8"/>
  <c r="L2426" i="8" s="1"/>
  <c r="K2425" i="8"/>
  <c r="L2425" i="8" s="1"/>
  <c r="K2424" i="8"/>
  <c r="L2424" i="8" s="1"/>
  <c r="K2423" i="8"/>
  <c r="L2423" i="8" s="1"/>
  <c r="K2422" i="8"/>
  <c r="L2422" i="8" s="1"/>
  <c r="K2421" i="8"/>
  <c r="L2421" i="8" s="1"/>
  <c r="K2420" i="8"/>
  <c r="L2420" i="8" s="1"/>
  <c r="K2419" i="8"/>
  <c r="L2419" i="8" s="1"/>
  <c r="K2418" i="8"/>
  <c r="L2418" i="8" s="1"/>
  <c r="K2417" i="8"/>
  <c r="L2417" i="8" s="1"/>
  <c r="K2416" i="8"/>
  <c r="L2416" i="8" s="1"/>
  <c r="K2415" i="8"/>
  <c r="L2415" i="8" s="1"/>
  <c r="K2414" i="8"/>
  <c r="L2414" i="8" s="1"/>
  <c r="K2413" i="8"/>
  <c r="L2413" i="8" s="1"/>
  <c r="K2412" i="8"/>
  <c r="L2412" i="8" s="1"/>
  <c r="K2411" i="8"/>
  <c r="L2411" i="8" s="1"/>
  <c r="K2410" i="8"/>
  <c r="L2410" i="8" s="1"/>
  <c r="K2409" i="8"/>
  <c r="L2409" i="8" s="1"/>
  <c r="K2408" i="8"/>
  <c r="L2408" i="8" s="1"/>
  <c r="K2407" i="8"/>
  <c r="L2407" i="8" s="1"/>
  <c r="K2406" i="8"/>
  <c r="L2406" i="8" s="1"/>
  <c r="K2405" i="8"/>
  <c r="L2405" i="8" s="1"/>
  <c r="K2404" i="8"/>
  <c r="L2404" i="8" s="1"/>
  <c r="K2403" i="8"/>
  <c r="L2403" i="8" s="1"/>
  <c r="K2402" i="8"/>
  <c r="L2402" i="8" s="1"/>
  <c r="K2401" i="8"/>
  <c r="L2401" i="8" s="1"/>
  <c r="K2400" i="8"/>
  <c r="L2400" i="8" s="1"/>
  <c r="K2399" i="8"/>
  <c r="L2399" i="8" s="1"/>
  <c r="K2398" i="8"/>
  <c r="L2398" i="8" s="1"/>
  <c r="K2397" i="8"/>
  <c r="L2397" i="8" s="1"/>
  <c r="K2396" i="8"/>
  <c r="L2396" i="8" s="1"/>
  <c r="K2395" i="8"/>
  <c r="L2395" i="8" s="1"/>
  <c r="K2394" i="8"/>
  <c r="L2394" i="8" s="1"/>
  <c r="K2393" i="8"/>
  <c r="L2393" i="8" s="1"/>
  <c r="K2392" i="8"/>
  <c r="L2392" i="8" s="1"/>
  <c r="K2391" i="8"/>
  <c r="L2391" i="8" s="1"/>
  <c r="K2390" i="8"/>
  <c r="L2390" i="8" s="1"/>
  <c r="K2389" i="8"/>
  <c r="L2389" i="8" s="1"/>
  <c r="K2388" i="8"/>
  <c r="L2388" i="8" s="1"/>
  <c r="K2387" i="8"/>
  <c r="L2387" i="8" s="1"/>
  <c r="K2386" i="8"/>
  <c r="L2386" i="8" s="1"/>
  <c r="K2385" i="8"/>
  <c r="L2385" i="8" s="1"/>
  <c r="K2384" i="8"/>
  <c r="L2384" i="8" s="1"/>
  <c r="K2383" i="8"/>
  <c r="L2383" i="8" s="1"/>
  <c r="K2382" i="8"/>
  <c r="L2382" i="8" s="1"/>
  <c r="K2381" i="8"/>
  <c r="L2381" i="8" s="1"/>
  <c r="K2380" i="8"/>
  <c r="L2380" i="8" s="1"/>
  <c r="K2379" i="8"/>
  <c r="L2379" i="8" s="1"/>
  <c r="K2378" i="8"/>
  <c r="L2378" i="8" s="1"/>
  <c r="K2377" i="8"/>
  <c r="L2377" i="8" s="1"/>
  <c r="K2376" i="8"/>
  <c r="L2376" i="8" s="1"/>
  <c r="K2375" i="8"/>
  <c r="L2375" i="8" s="1"/>
  <c r="K2374" i="8"/>
  <c r="L2374" i="8" s="1"/>
  <c r="K2373" i="8"/>
  <c r="L2373" i="8" s="1"/>
  <c r="K2372" i="8"/>
  <c r="L2372" i="8" s="1"/>
  <c r="K2371" i="8"/>
  <c r="L2371" i="8" s="1"/>
  <c r="K2370" i="8"/>
  <c r="L2370" i="8" s="1"/>
  <c r="K2369" i="8"/>
  <c r="L2369" i="8" s="1"/>
  <c r="K2368" i="8"/>
  <c r="L2368" i="8" s="1"/>
  <c r="K2367" i="8"/>
  <c r="L2367" i="8" s="1"/>
  <c r="K2366" i="8"/>
  <c r="L2366" i="8" s="1"/>
  <c r="K2365" i="8"/>
  <c r="L2365" i="8" s="1"/>
  <c r="K2364" i="8"/>
  <c r="L2364" i="8" s="1"/>
  <c r="K2363" i="8"/>
  <c r="L2363" i="8" s="1"/>
  <c r="K2362" i="8"/>
  <c r="L2362" i="8" s="1"/>
  <c r="K2361" i="8"/>
  <c r="L2361" i="8" s="1"/>
  <c r="K2360" i="8"/>
  <c r="L2360" i="8" s="1"/>
  <c r="K2359" i="8"/>
  <c r="L2359" i="8" s="1"/>
  <c r="K2358" i="8"/>
  <c r="L2358" i="8" s="1"/>
  <c r="K2357" i="8"/>
  <c r="L2357" i="8" s="1"/>
  <c r="K2356" i="8"/>
  <c r="L2356" i="8" s="1"/>
  <c r="K2355" i="8"/>
  <c r="L2355" i="8" s="1"/>
  <c r="K2354" i="8"/>
  <c r="L2354" i="8" s="1"/>
  <c r="K2353" i="8"/>
  <c r="L2353" i="8" s="1"/>
  <c r="K2352" i="8"/>
  <c r="L2352" i="8" s="1"/>
  <c r="K2351" i="8"/>
  <c r="L2351" i="8" s="1"/>
  <c r="K2350" i="8"/>
  <c r="L2350" i="8" s="1"/>
  <c r="K2349" i="8"/>
  <c r="L2349" i="8" s="1"/>
  <c r="K2348" i="8"/>
  <c r="L2348" i="8" s="1"/>
  <c r="K2347" i="8"/>
  <c r="L2347" i="8" s="1"/>
  <c r="K2346" i="8"/>
  <c r="L2346" i="8" s="1"/>
  <c r="K2345" i="8"/>
  <c r="L2345" i="8" s="1"/>
  <c r="K2344" i="8"/>
  <c r="L2344" i="8" s="1"/>
  <c r="K2343" i="8"/>
  <c r="L2343" i="8" s="1"/>
  <c r="K2342" i="8"/>
  <c r="L2342" i="8" s="1"/>
  <c r="K2341" i="8"/>
  <c r="L2341" i="8" s="1"/>
  <c r="K2340" i="8"/>
  <c r="L2340" i="8" s="1"/>
  <c r="K2339" i="8"/>
  <c r="L2339" i="8" s="1"/>
  <c r="K2338" i="8"/>
  <c r="L2338" i="8" s="1"/>
  <c r="K2337" i="8"/>
  <c r="L2337" i="8" s="1"/>
  <c r="K2336" i="8"/>
  <c r="L2336" i="8" s="1"/>
  <c r="K2335" i="8"/>
  <c r="L2335" i="8" s="1"/>
  <c r="K2334" i="8"/>
  <c r="L2334" i="8" s="1"/>
  <c r="K2333" i="8"/>
  <c r="L2333" i="8" s="1"/>
  <c r="K2332" i="8"/>
  <c r="L2332" i="8" s="1"/>
  <c r="K2331" i="8"/>
  <c r="L2331" i="8" s="1"/>
  <c r="K2330" i="8"/>
  <c r="L2330" i="8" s="1"/>
  <c r="K2329" i="8"/>
  <c r="L2329" i="8" s="1"/>
  <c r="K2328" i="8"/>
  <c r="L2328" i="8" s="1"/>
  <c r="K2327" i="8"/>
  <c r="L2327" i="8" s="1"/>
  <c r="K2326" i="8"/>
  <c r="L2326" i="8" s="1"/>
  <c r="K2325" i="8"/>
  <c r="L2325" i="8" s="1"/>
  <c r="K2324" i="8"/>
  <c r="L2324" i="8" s="1"/>
  <c r="K2323" i="8"/>
  <c r="L2323" i="8" s="1"/>
  <c r="K2322" i="8"/>
  <c r="L2322" i="8" s="1"/>
  <c r="K2321" i="8"/>
  <c r="L2321" i="8" s="1"/>
  <c r="K2320" i="8"/>
  <c r="L2320" i="8" s="1"/>
  <c r="K2319" i="8"/>
  <c r="L2319" i="8" s="1"/>
  <c r="K2318" i="8"/>
  <c r="L2318" i="8" s="1"/>
  <c r="K2317" i="8"/>
  <c r="L2317" i="8" s="1"/>
  <c r="K2316" i="8"/>
  <c r="L2316" i="8" s="1"/>
  <c r="K2315" i="8"/>
  <c r="L2315" i="8" s="1"/>
  <c r="K2314" i="8"/>
  <c r="L2314" i="8" s="1"/>
  <c r="K2313" i="8"/>
  <c r="L2313" i="8" s="1"/>
  <c r="K2312" i="8"/>
  <c r="L2312" i="8" s="1"/>
  <c r="K2311" i="8"/>
  <c r="L2311" i="8" s="1"/>
  <c r="K2310" i="8"/>
  <c r="L2310" i="8" s="1"/>
  <c r="K2309" i="8"/>
  <c r="L2309" i="8" s="1"/>
  <c r="K2308" i="8"/>
  <c r="L2308" i="8" s="1"/>
  <c r="K2307" i="8"/>
  <c r="L2307" i="8" s="1"/>
  <c r="K2306" i="8"/>
  <c r="L2306" i="8" s="1"/>
  <c r="K2305" i="8"/>
  <c r="L2305" i="8" s="1"/>
  <c r="K2304" i="8"/>
  <c r="L2304" i="8" s="1"/>
  <c r="K2303" i="8"/>
  <c r="L2303" i="8" s="1"/>
  <c r="K2302" i="8"/>
  <c r="L2302" i="8" s="1"/>
  <c r="K2301" i="8"/>
  <c r="L2301" i="8" s="1"/>
  <c r="K2300" i="8"/>
  <c r="L2300" i="8" s="1"/>
  <c r="K2299" i="8"/>
  <c r="L2299" i="8" s="1"/>
  <c r="K2298" i="8"/>
  <c r="L2298" i="8" s="1"/>
  <c r="K2297" i="8"/>
  <c r="L2297" i="8" s="1"/>
  <c r="K2296" i="8"/>
  <c r="L2296" i="8" s="1"/>
  <c r="K2295" i="8"/>
  <c r="L2295" i="8" s="1"/>
  <c r="K2294" i="8"/>
  <c r="L2294" i="8" s="1"/>
  <c r="K2293" i="8"/>
  <c r="L2293" i="8" s="1"/>
  <c r="K2292" i="8"/>
  <c r="L2292" i="8" s="1"/>
  <c r="K2291" i="8"/>
  <c r="L2291" i="8" s="1"/>
  <c r="K2290" i="8"/>
  <c r="L2290" i="8" s="1"/>
  <c r="K2289" i="8"/>
  <c r="L2289" i="8" s="1"/>
  <c r="K2288" i="8"/>
  <c r="L2288" i="8" s="1"/>
  <c r="K2287" i="8"/>
  <c r="L2287" i="8" s="1"/>
  <c r="K2286" i="8"/>
  <c r="L2286" i="8" s="1"/>
  <c r="K2285" i="8"/>
  <c r="L2285" i="8" s="1"/>
  <c r="K2284" i="8"/>
  <c r="L2284" i="8" s="1"/>
  <c r="K2283" i="8"/>
  <c r="L2283" i="8" s="1"/>
  <c r="K2282" i="8"/>
  <c r="L2282" i="8" s="1"/>
  <c r="K2281" i="8"/>
  <c r="L2281" i="8" s="1"/>
  <c r="K2280" i="8"/>
  <c r="L2280" i="8" s="1"/>
  <c r="K2279" i="8"/>
  <c r="L2279" i="8" s="1"/>
  <c r="K2278" i="8"/>
  <c r="L2278" i="8" s="1"/>
  <c r="K2277" i="8"/>
  <c r="L2277" i="8" s="1"/>
  <c r="K2276" i="8"/>
  <c r="L2276" i="8" s="1"/>
  <c r="K2275" i="8"/>
  <c r="L2275" i="8" s="1"/>
  <c r="K2274" i="8"/>
  <c r="L2274" i="8" s="1"/>
  <c r="K2273" i="8"/>
  <c r="L2273" i="8" s="1"/>
  <c r="K2272" i="8"/>
  <c r="L2272" i="8" s="1"/>
  <c r="K2271" i="8"/>
  <c r="L2271" i="8" s="1"/>
  <c r="K2270" i="8"/>
  <c r="L2270" i="8" s="1"/>
  <c r="K2269" i="8"/>
  <c r="L2269" i="8" s="1"/>
  <c r="K2268" i="8"/>
  <c r="L2268" i="8" s="1"/>
  <c r="K2267" i="8"/>
  <c r="L2267" i="8" s="1"/>
  <c r="K2266" i="8"/>
  <c r="L2266" i="8" s="1"/>
  <c r="K2265" i="8"/>
  <c r="L2265" i="8" s="1"/>
  <c r="K2264" i="8"/>
  <c r="L2264" i="8" s="1"/>
  <c r="K2263" i="8"/>
  <c r="L2263" i="8" s="1"/>
  <c r="K2262" i="8"/>
  <c r="L2262" i="8" s="1"/>
  <c r="K2261" i="8"/>
  <c r="L2261" i="8" s="1"/>
  <c r="K2260" i="8"/>
  <c r="L2260" i="8" s="1"/>
  <c r="K2259" i="8"/>
  <c r="L2259" i="8" s="1"/>
  <c r="K2258" i="8"/>
  <c r="L2258" i="8" s="1"/>
  <c r="K2257" i="8"/>
  <c r="L2257" i="8" s="1"/>
  <c r="K2256" i="8"/>
  <c r="L2256" i="8" s="1"/>
  <c r="K2255" i="8"/>
  <c r="L2255" i="8" s="1"/>
  <c r="K2254" i="8"/>
  <c r="L2254" i="8" s="1"/>
  <c r="K2253" i="8"/>
  <c r="L2253" i="8" s="1"/>
  <c r="K2252" i="8"/>
  <c r="L2252" i="8" s="1"/>
  <c r="K2251" i="8"/>
  <c r="L2251" i="8" s="1"/>
  <c r="K2250" i="8"/>
  <c r="L2250" i="8" s="1"/>
  <c r="K2249" i="8"/>
  <c r="L2249" i="8" s="1"/>
  <c r="K2248" i="8"/>
  <c r="L2248" i="8" s="1"/>
  <c r="K2247" i="8"/>
  <c r="L2247" i="8" s="1"/>
  <c r="K2246" i="8"/>
  <c r="L2246" i="8" s="1"/>
  <c r="K2245" i="8"/>
  <c r="L2245" i="8" s="1"/>
  <c r="K2244" i="8"/>
  <c r="L2244" i="8" s="1"/>
  <c r="K2243" i="8"/>
  <c r="L2243" i="8" s="1"/>
  <c r="K2242" i="8"/>
  <c r="L2242" i="8" s="1"/>
  <c r="K2241" i="8"/>
  <c r="L2241" i="8" s="1"/>
  <c r="K2240" i="8"/>
  <c r="L2240" i="8" s="1"/>
  <c r="K2239" i="8"/>
  <c r="L2239" i="8" s="1"/>
  <c r="K2238" i="8"/>
  <c r="L2238" i="8" s="1"/>
  <c r="K2237" i="8"/>
  <c r="L2237" i="8" s="1"/>
  <c r="K2236" i="8"/>
  <c r="L2236" i="8" s="1"/>
  <c r="K2235" i="8"/>
  <c r="L2235" i="8" s="1"/>
  <c r="K2234" i="8"/>
  <c r="L2234" i="8" s="1"/>
  <c r="K2233" i="8"/>
  <c r="L2233" i="8" s="1"/>
  <c r="K2232" i="8"/>
  <c r="L2232" i="8" s="1"/>
  <c r="K2231" i="8"/>
  <c r="L2231" i="8" s="1"/>
  <c r="K2230" i="8"/>
  <c r="L2230" i="8" s="1"/>
  <c r="K2229" i="8"/>
  <c r="L2229" i="8" s="1"/>
  <c r="K2228" i="8"/>
  <c r="L2228" i="8" s="1"/>
  <c r="K2227" i="8"/>
  <c r="L2227" i="8" s="1"/>
  <c r="K2226" i="8"/>
  <c r="L2226" i="8" s="1"/>
  <c r="K2225" i="8"/>
  <c r="L2225" i="8" s="1"/>
  <c r="K2224" i="8"/>
  <c r="L2224" i="8" s="1"/>
  <c r="K2223" i="8"/>
  <c r="L2223" i="8" s="1"/>
  <c r="K2222" i="8"/>
  <c r="L2222" i="8" s="1"/>
  <c r="K2221" i="8"/>
  <c r="L2221" i="8" s="1"/>
  <c r="K2220" i="8"/>
  <c r="L2220" i="8" s="1"/>
  <c r="K2219" i="8"/>
  <c r="L2219" i="8" s="1"/>
  <c r="K2218" i="8"/>
  <c r="L2218" i="8" s="1"/>
  <c r="K2217" i="8"/>
  <c r="L2217" i="8" s="1"/>
  <c r="K2216" i="8"/>
  <c r="L2216" i="8" s="1"/>
  <c r="K2215" i="8"/>
  <c r="L2215" i="8" s="1"/>
  <c r="K2214" i="8"/>
  <c r="L2214" i="8" s="1"/>
  <c r="K2213" i="8"/>
  <c r="L2213" i="8" s="1"/>
  <c r="K2212" i="8"/>
  <c r="L2212" i="8" s="1"/>
  <c r="K2211" i="8"/>
  <c r="L2211" i="8" s="1"/>
  <c r="K2210" i="8"/>
  <c r="L2210" i="8" s="1"/>
  <c r="K2209" i="8"/>
  <c r="L2209" i="8" s="1"/>
  <c r="K2208" i="8"/>
  <c r="L2208" i="8" s="1"/>
  <c r="K2207" i="8"/>
  <c r="L2207" i="8" s="1"/>
  <c r="K2206" i="8"/>
  <c r="L2206" i="8" s="1"/>
  <c r="K2205" i="8"/>
  <c r="L2205" i="8" s="1"/>
  <c r="K2204" i="8"/>
  <c r="L2204" i="8" s="1"/>
  <c r="K2203" i="8"/>
  <c r="L2203" i="8" s="1"/>
  <c r="K2202" i="8"/>
  <c r="L2202" i="8" s="1"/>
  <c r="K2201" i="8"/>
  <c r="L2201" i="8" s="1"/>
  <c r="K2200" i="8"/>
  <c r="L2200" i="8" s="1"/>
  <c r="K2199" i="8"/>
  <c r="L2199" i="8" s="1"/>
  <c r="K2198" i="8"/>
  <c r="L2198" i="8" s="1"/>
  <c r="K2197" i="8"/>
  <c r="L2197" i="8" s="1"/>
  <c r="K2196" i="8"/>
  <c r="L2196" i="8" s="1"/>
  <c r="K2195" i="8"/>
  <c r="L2195" i="8" s="1"/>
  <c r="K2194" i="8"/>
  <c r="L2194" i="8" s="1"/>
  <c r="K2193" i="8"/>
  <c r="L2193" i="8" s="1"/>
  <c r="K2192" i="8"/>
  <c r="L2192" i="8" s="1"/>
  <c r="K2191" i="8"/>
  <c r="L2191" i="8" s="1"/>
  <c r="K2190" i="8"/>
  <c r="L2190" i="8" s="1"/>
  <c r="K2189" i="8"/>
  <c r="L2189" i="8" s="1"/>
  <c r="K2188" i="8"/>
  <c r="L2188" i="8" s="1"/>
  <c r="K2187" i="8"/>
  <c r="L2187" i="8" s="1"/>
  <c r="K2186" i="8"/>
  <c r="L2186" i="8" s="1"/>
  <c r="K2185" i="8"/>
  <c r="L2185" i="8" s="1"/>
  <c r="K2184" i="8"/>
  <c r="L2184" i="8" s="1"/>
  <c r="K2183" i="8"/>
  <c r="L2183" i="8" s="1"/>
  <c r="K2182" i="8"/>
  <c r="L2182" i="8" s="1"/>
  <c r="K2181" i="8"/>
  <c r="L2181" i="8" s="1"/>
  <c r="K2180" i="8"/>
  <c r="L2180" i="8" s="1"/>
  <c r="K2179" i="8"/>
  <c r="L2179" i="8" s="1"/>
  <c r="K2178" i="8"/>
  <c r="L2178" i="8" s="1"/>
  <c r="K2177" i="8"/>
  <c r="L2177" i="8" s="1"/>
  <c r="K2176" i="8"/>
  <c r="L2176" i="8" s="1"/>
  <c r="K2175" i="8"/>
  <c r="L2175" i="8" s="1"/>
  <c r="K2174" i="8"/>
  <c r="L2174" i="8" s="1"/>
  <c r="K2173" i="8"/>
  <c r="L2173" i="8" s="1"/>
  <c r="K2172" i="8"/>
  <c r="L2172" i="8" s="1"/>
  <c r="K2171" i="8"/>
  <c r="L2171" i="8" s="1"/>
  <c r="K2170" i="8"/>
  <c r="L2170" i="8" s="1"/>
  <c r="K2169" i="8"/>
  <c r="L2169" i="8" s="1"/>
  <c r="K2168" i="8"/>
  <c r="L2168" i="8" s="1"/>
  <c r="K2167" i="8"/>
  <c r="L2167" i="8" s="1"/>
  <c r="K2166" i="8"/>
  <c r="L2166" i="8" s="1"/>
  <c r="K2165" i="8"/>
  <c r="L2165" i="8" s="1"/>
  <c r="K2164" i="8"/>
  <c r="L2164" i="8" s="1"/>
  <c r="K2163" i="8"/>
  <c r="L2163" i="8" s="1"/>
  <c r="K2162" i="8"/>
  <c r="L2162" i="8" s="1"/>
  <c r="K2161" i="8"/>
  <c r="L2161" i="8" s="1"/>
  <c r="K2160" i="8"/>
  <c r="L2160" i="8" s="1"/>
  <c r="K2159" i="8"/>
  <c r="L2159" i="8" s="1"/>
  <c r="K2158" i="8"/>
  <c r="L2158" i="8" s="1"/>
  <c r="K2157" i="8"/>
  <c r="L2157" i="8" s="1"/>
  <c r="K2156" i="8"/>
  <c r="L2156" i="8" s="1"/>
  <c r="K2155" i="8"/>
  <c r="L2155" i="8" s="1"/>
  <c r="K2154" i="8"/>
  <c r="L2154" i="8" s="1"/>
  <c r="K2153" i="8"/>
  <c r="L2153" i="8" s="1"/>
  <c r="K2152" i="8"/>
  <c r="L2152" i="8" s="1"/>
  <c r="K2151" i="8"/>
  <c r="L2151" i="8" s="1"/>
  <c r="K2150" i="8"/>
  <c r="L2150" i="8" s="1"/>
  <c r="K2149" i="8"/>
  <c r="L2149" i="8" s="1"/>
  <c r="K2148" i="8"/>
  <c r="L2148" i="8" s="1"/>
  <c r="K2147" i="8"/>
  <c r="L2147" i="8" s="1"/>
  <c r="K2146" i="8"/>
  <c r="L2146" i="8" s="1"/>
  <c r="K2145" i="8"/>
  <c r="L2145" i="8" s="1"/>
  <c r="K2144" i="8"/>
  <c r="L2144" i="8" s="1"/>
  <c r="K2143" i="8"/>
  <c r="L2143" i="8" s="1"/>
  <c r="K2142" i="8"/>
  <c r="L2142" i="8" s="1"/>
  <c r="K2141" i="8"/>
  <c r="L2141" i="8" s="1"/>
  <c r="K2140" i="8"/>
  <c r="L2140" i="8" s="1"/>
  <c r="K2139" i="8"/>
  <c r="L2139" i="8" s="1"/>
  <c r="K2138" i="8"/>
  <c r="L2138" i="8" s="1"/>
  <c r="K2137" i="8"/>
  <c r="L2137" i="8" s="1"/>
  <c r="K2136" i="8"/>
  <c r="L2136" i="8" s="1"/>
  <c r="K2135" i="8"/>
  <c r="L2135" i="8" s="1"/>
  <c r="K2134" i="8"/>
  <c r="L2134" i="8" s="1"/>
  <c r="K2133" i="8"/>
  <c r="L2133" i="8" s="1"/>
  <c r="K2132" i="8"/>
  <c r="L2132" i="8" s="1"/>
  <c r="K2131" i="8"/>
  <c r="L2131" i="8" s="1"/>
  <c r="K2130" i="8"/>
  <c r="L2130" i="8" s="1"/>
  <c r="K2129" i="8"/>
  <c r="L2129" i="8" s="1"/>
  <c r="K2128" i="8"/>
  <c r="L2128" i="8" s="1"/>
  <c r="K2127" i="8"/>
  <c r="L2127" i="8" s="1"/>
  <c r="K2126" i="8"/>
  <c r="L2126" i="8" s="1"/>
  <c r="K2125" i="8"/>
  <c r="L2125" i="8" s="1"/>
  <c r="K2124" i="8"/>
  <c r="L2124" i="8" s="1"/>
  <c r="K2123" i="8"/>
  <c r="L2123" i="8" s="1"/>
  <c r="K2122" i="8"/>
  <c r="L2122" i="8" s="1"/>
  <c r="K2121" i="8"/>
  <c r="L2121" i="8" s="1"/>
  <c r="K2120" i="8"/>
  <c r="L2120" i="8" s="1"/>
  <c r="K2119" i="8"/>
  <c r="L2119" i="8" s="1"/>
  <c r="K2118" i="8"/>
  <c r="L2118" i="8" s="1"/>
  <c r="K2117" i="8"/>
  <c r="L2117" i="8" s="1"/>
  <c r="K2116" i="8"/>
  <c r="L2116" i="8" s="1"/>
  <c r="K2115" i="8"/>
  <c r="L2115" i="8" s="1"/>
  <c r="K2114" i="8"/>
  <c r="L2114" i="8" s="1"/>
  <c r="K2113" i="8"/>
  <c r="L2113" i="8" s="1"/>
  <c r="K2112" i="8"/>
  <c r="L2112" i="8" s="1"/>
  <c r="K2111" i="8"/>
  <c r="L2111" i="8" s="1"/>
  <c r="K2110" i="8"/>
  <c r="L2110" i="8" s="1"/>
  <c r="K2109" i="8"/>
  <c r="L2109" i="8" s="1"/>
  <c r="K2108" i="8"/>
  <c r="L2108" i="8" s="1"/>
  <c r="K2107" i="8"/>
  <c r="L2107" i="8" s="1"/>
  <c r="K2106" i="8"/>
  <c r="L2106" i="8" s="1"/>
  <c r="K2105" i="8"/>
  <c r="L2105" i="8" s="1"/>
  <c r="K2104" i="8"/>
  <c r="L2104" i="8" s="1"/>
  <c r="K2103" i="8"/>
  <c r="L2103" i="8" s="1"/>
  <c r="K2102" i="8"/>
  <c r="L2102" i="8" s="1"/>
  <c r="K2101" i="8"/>
  <c r="L2101" i="8" s="1"/>
  <c r="K2100" i="8"/>
  <c r="L2100" i="8" s="1"/>
  <c r="K2099" i="8"/>
  <c r="L2099" i="8" s="1"/>
  <c r="K2098" i="8"/>
  <c r="L2098" i="8" s="1"/>
  <c r="K2097" i="8"/>
  <c r="L2097" i="8" s="1"/>
  <c r="K2096" i="8"/>
  <c r="L2096" i="8" s="1"/>
  <c r="K2095" i="8"/>
  <c r="L2095" i="8" s="1"/>
  <c r="K2094" i="8"/>
  <c r="L2094" i="8" s="1"/>
  <c r="K2093" i="8"/>
  <c r="L2093" i="8" s="1"/>
  <c r="K2092" i="8"/>
  <c r="L2092" i="8" s="1"/>
  <c r="K2091" i="8"/>
  <c r="L2091" i="8" s="1"/>
  <c r="K2090" i="8"/>
  <c r="L2090" i="8" s="1"/>
  <c r="K2089" i="8"/>
  <c r="L2089" i="8" s="1"/>
  <c r="K2088" i="8"/>
  <c r="L2088" i="8" s="1"/>
  <c r="K2087" i="8"/>
  <c r="L2087" i="8" s="1"/>
  <c r="K2086" i="8"/>
  <c r="L2086" i="8" s="1"/>
  <c r="K2085" i="8"/>
  <c r="L2085" i="8" s="1"/>
  <c r="K2084" i="8"/>
  <c r="L2084" i="8" s="1"/>
  <c r="K2083" i="8"/>
  <c r="L2083" i="8" s="1"/>
  <c r="K2082" i="8"/>
  <c r="L2082" i="8" s="1"/>
  <c r="K2081" i="8"/>
  <c r="L2081" i="8" s="1"/>
  <c r="K2080" i="8"/>
  <c r="L2080" i="8" s="1"/>
  <c r="K2079" i="8"/>
  <c r="L2079" i="8" s="1"/>
  <c r="K2078" i="8"/>
  <c r="L2078" i="8" s="1"/>
  <c r="K2077" i="8"/>
  <c r="L2077" i="8" s="1"/>
  <c r="K2076" i="8"/>
  <c r="L2076" i="8" s="1"/>
  <c r="K2075" i="8"/>
  <c r="L2075" i="8" s="1"/>
  <c r="K2074" i="8"/>
  <c r="L2074" i="8" s="1"/>
  <c r="K2073" i="8"/>
  <c r="L2073" i="8" s="1"/>
  <c r="K2072" i="8"/>
  <c r="L2072" i="8" s="1"/>
  <c r="K2071" i="8"/>
  <c r="L2071" i="8" s="1"/>
  <c r="K2070" i="8"/>
  <c r="L2070" i="8" s="1"/>
  <c r="K2069" i="8"/>
  <c r="L2069" i="8" s="1"/>
  <c r="K2068" i="8"/>
  <c r="L2068" i="8" s="1"/>
  <c r="K2067" i="8"/>
  <c r="L2067" i="8" s="1"/>
  <c r="K2066" i="8"/>
  <c r="L2066" i="8" s="1"/>
  <c r="K2065" i="8"/>
  <c r="L2065" i="8" s="1"/>
  <c r="K2064" i="8"/>
  <c r="L2064" i="8" s="1"/>
  <c r="K2063" i="8"/>
  <c r="L2063" i="8" s="1"/>
  <c r="K2062" i="8"/>
  <c r="L2062" i="8" s="1"/>
  <c r="K2061" i="8"/>
  <c r="L2061" i="8" s="1"/>
  <c r="K2060" i="8"/>
  <c r="L2060" i="8" s="1"/>
  <c r="K2059" i="8"/>
  <c r="L2059" i="8" s="1"/>
  <c r="K2058" i="8"/>
  <c r="L2058" i="8" s="1"/>
  <c r="K2057" i="8"/>
  <c r="L2057" i="8" s="1"/>
  <c r="K2056" i="8"/>
  <c r="L2056" i="8" s="1"/>
  <c r="K2055" i="8"/>
  <c r="L2055" i="8" s="1"/>
  <c r="K2054" i="8"/>
  <c r="L2054" i="8" s="1"/>
  <c r="K2053" i="8"/>
  <c r="L2053" i="8" s="1"/>
  <c r="K2052" i="8"/>
  <c r="L2052" i="8" s="1"/>
  <c r="K2051" i="8"/>
  <c r="L2051" i="8" s="1"/>
  <c r="K2050" i="8"/>
  <c r="L2050" i="8" s="1"/>
  <c r="K2049" i="8"/>
  <c r="L2049" i="8" s="1"/>
  <c r="K2048" i="8"/>
  <c r="L2048" i="8" s="1"/>
  <c r="K2047" i="8"/>
  <c r="L2047" i="8" s="1"/>
  <c r="K2046" i="8"/>
  <c r="L2046" i="8" s="1"/>
  <c r="K2045" i="8"/>
  <c r="L2045" i="8" s="1"/>
  <c r="K2044" i="8"/>
  <c r="L2044" i="8" s="1"/>
  <c r="K2043" i="8"/>
  <c r="L2043" i="8" s="1"/>
  <c r="K2042" i="8"/>
  <c r="L2042" i="8" s="1"/>
  <c r="K2041" i="8"/>
  <c r="L2041" i="8" s="1"/>
  <c r="K2040" i="8"/>
  <c r="L2040" i="8" s="1"/>
  <c r="K2039" i="8"/>
  <c r="L2039" i="8" s="1"/>
  <c r="K2038" i="8"/>
  <c r="L2038" i="8" s="1"/>
  <c r="K2037" i="8"/>
  <c r="L2037" i="8" s="1"/>
  <c r="K2036" i="8"/>
  <c r="L2036" i="8" s="1"/>
  <c r="K2035" i="8"/>
  <c r="L2035" i="8" s="1"/>
  <c r="K2034" i="8"/>
  <c r="L2034" i="8" s="1"/>
  <c r="K2033" i="8"/>
  <c r="L2033" i="8" s="1"/>
  <c r="K2032" i="8"/>
  <c r="L2032" i="8" s="1"/>
  <c r="K2031" i="8"/>
  <c r="L2031" i="8" s="1"/>
  <c r="K2030" i="8"/>
  <c r="L2030" i="8" s="1"/>
  <c r="K2029" i="8"/>
  <c r="L2029" i="8" s="1"/>
  <c r="K2028" i="8"/>
  <c r="L2028" i="8" s="1"/>
  <c r="K2027" i="8"/>
  <c r="L2027" i="8" s="1"/>
  <c r="K2026" i="8"/>
  <c r="L2026" i="8" s="1"/>
  <c r="K2025" i="8"/>
  <c r="L2025" i="8" s="1"/>
  <c r="K2024" i="8"/>
  <c r="L2024" i="8" s="1"/>
  <c r="K2023" i="8"/>
  <c r="L2023" i="8" s="1"/>
  <c r="K2022" i="8"/>
  <c r="L2022" i="8" s="1"/>
  <c r="K2021" i="8"/>
  <c r="L2021" i="8" s="1"/>
  <c r="K2020" i="8"/>
  <c r="L2020" i="8" s="1"/>
  <c r="K2019" i="8"/>
  <c r="L2019" i="8" s="1"/>
  <c r="K2018" i="8"/>
  <c r="L2018" i="8" s="1"/>
  <c r="K2017" i="8"/>
  <c r="L2017" i="8" s="1"/>
  <c r="K2016" i="8"/>
  <c r="L2016" i="8" s="1"/>
  <c r="K2015" i="8"/>
  <c r="L2015" i="8" s="1"/>
  <c r="K2014" i="8"/>
  <c r="L2014" i="8" s="1"/>
  <c r="K2013" i="8"/>
  <c r="L2013" i="8" s="1"/>
  <c r="K2012" i="8"/>
  <c r="L2012" i="8" s="1"/>
  <c r="K2011" i="8"/>
  <c r="L2011" i="8" s="1"/>
  <c r="K2010" i="8"/>
  <c r="L2010" i="8" s="1"/>
  <c r="K2009" i="8"/>
  <c r="L2009" i="8" s="1"/>
  <c r="K2008" i="8"/>
  <c r="L2008" i="8" s="1"/>
  <c r="K2007" i="8"/>
  <c r="L2007" i="8" s="1"/>
  <c r="K2006" i="8"/>
  <c r="L2006" i="8" s="1"/>
  <c r="K2005" i="8"/>
  <c r="L2005" i="8" s="1"/>
  <c r="K2004" i="8"/>
  <c r="L2004" i="8" s="1"/>
  <c r="K2003" i="8"/>
  <c r="L2003" i="8" s="1"/>
  <c r="K2002" i="8"/>
  <c r="L2002" i="8" s="1"/>
  <c r="K2001" i="8"/>
  <c r="L2001" i="8" s="1"/>
  <c r="K2000" i="8"/>
  <c r="L2000" i="8" s="1"/>
  <c r="K1999" i="8"/>
  <c r="L1999" i="8" s="1"/>
  <c r="K1998" i="8"/>
  <c r="L1998" i="8" s="1"/>
  <c r="K1997" i="8"/>
  <c r="L1997" i="8" s="1"/>
  <c r="K1996" i="8"/>
  <c r="L1996" i="8" s="1"/>
  <c r="K1995" i="8"/>
  <c r="L1995" i="8" s="1"/>
  <c r="K1994" i="8"/>
  <c r="L1994" i="8" s="1"/>
  <c r="K1993" i="8"/>
  <c r="L1993" i="8" s="1"/>
  <c r="K1992" i="8"/>
  <c r="L1992" i="8" s="1"/>
  <c r="K1991" i="8"/>
  <c r="L1991" i="8" s="1"/>
  <c r="K1990" i="8"/>
  <c r="L1990" i="8" s="1"/>
  <c r="K1989" i="8"/>
  <c r="L1989" i="8" s="1"/>
  <c r="K1988" i="8"/>
  <c r="L1988" i="8" s="1"/>
  <c r="K1987" i="8"/>
  <c r="L1987" i="8" s="1"/>
  <c r="K1986" i="8"/>
  <c r="L1986" i="8" s="1"/>
  <c r="K1985" i="8"/>
  <c r="L1985" i="8" s="1"/>
  <c r="K1984" i="8"/>
  <c r="L1984" i="8" s="1"/>
  <c r="K1983" i="8"/>
  <c r="L1983" i="8" s="1"/>
  <c r="K1982" i="8"/>
  <c r="L1982" i="8" s="1"/>
  <c r="K1981" i="8"/>
  <c r="L1981" i="8" s="1"/>
  <c r="K1980" i="8"/>
  <c r="L1980" i="8" s="1"/>
  <c r="K1979" i="8"/>
  <c r="L1979" i="8" s="1"/>
  <c r="K1978" i="8"/>
  <c r="L1978" i="8" s="1"/>
  <c r="K1977" i="8"/>
  <c r="L1977" i="8" s="1"/>
  <c r="K1976" i="8"/>
  <c r="L1976" i="8" s="1"/>
  <c r="K1975" i="8"/>
  <c r="L1975" i="8" s="1"/>
  <c r="K1974" i="8"/>
  <c r="L1974" i="8" s="1"/>
  <c r="K1973" i="8"/>
  <c r="L1973" i="8" s="1"/>
  <c r="K1972" i="8"/>
  <c r="L1972" i="8" s="1"/>
  <c r="K1971" i="8"/>
  <c r="L1971" i="8" s="1"/>
  <c r="K1970" i="8"/>
  <c r="L1970" i="8" s="1"/>
  <c r="K1969" i="8"/>
  <c r="L1969" i="8" s="1"/>
  <c r="K1968" i="8"/>
  <c r="L1968" i="8" s="1"/>
  <c r="K1967" i="8"/>
  <c r="L1967" i="8" s="1"/>
  <c r="K1966" i="8"/>
  <c r="L1966" i="8" s="1"/>
  <c r="K1965" i="8"/>
  <c r="L1965" i="8" s="1"/>
  <c r="K1964" i="8"/>
  <c r="L1964" i="8" s="1"/>
  <c r="K1963" i="8"/>
  <c r="L1963" i="8" s="1"/>
  <c r="K1962" i="8"/>
  <c r="L1962" i="8" s="1"/>
  <c r="K1961" i="8"/>
  <c r="L1961" i="8" s="1"/>
  <c r="K1960" i="8"/>
  <c r="L1960" i="8" s="1"/>
  <c r="K1959" i="8"/>
  <c r="L1959" i="8" s="1"/>
  <c r="K1958" i="8"/>
  <c r="L1958" i="8" s="1"/>
  <c r="K1957" i="8"/>
  <c r="L1957" i="8" s="1"/>
  <c r="K1956" i="8"/>
  <c r="L1956" i="8" s="1"/>
  <c r="K1955" i="8"/>
  <c r="L1955" i="8" s="1"/>
  <c r="K1954" i="8"/>
  <c r="L1954" i="8" s="1"/>
  <c r="K1953" i="8"/>
  <c r="L1953" i="8" s="1"/>
  <c r="K1952" i="8"/>
  <c r="L1952" i="8" s="1"/>
  <c r="K1951" i="8"/>
  <c r="L1951" i="8" s="1"/>
  <c r="K1950" i="8"/>
  <c r="L1950" i="8" s="1"/>
  <c r="K1949" i="8"/>
  <c r="L1949" i="8" s="1"/>
  <c r="K1948" i="8"/>
  <c r="L1948" i="8" s="1"/>
  <c r="K1947" i="8"/>
  <c r="L1947" i="8" s="1"/>
  <c r="K1946" i="8"/>
  <c r="L1946" i="8" s="1"/>
  <c r="K1945" i="8"/>
  <c r="L1945" i="8" s="1"/>
  <c r="K1944" i="8"/>
  <c r="L1944" i="8" s="1"/>
  <c r="K1943" i="8"/>
  <c r="L1943" i="8" s="1"/>
  <c r="K1942" i="8"/>
  <c r="L1942" i="8" s="1"/>
  <c r="K1941" i="8"/>
  <c r="L1941" i="8" s="1"/>
  <c r="K1940" i="8"/>
  <c r="L1940" i="8" s="1"/>
  <c r="K1939" i="8"/>
  <c r="L1939" i="8" s="1"/>
  <c r="K1938" i="8"/>
  <c r="L1938" i="8" s="1"/>
  <c r="K1937" i="8"/>
  <c r="L1937" i="8" s="1"/>
  <c r="K1936" i="8"/>
  <c r="L1936" i="8" s="1"/>
  <c r="K1935" i="8"/>
  <c r="L1935" i="8" s="1"/>
  <c r="K1934" i="8"/>
  <c r="L1934" i="8" s="1"/>
  <c r="K1933" i="8"/>
  <c r="L1933" i="8" s="1"/>
  <c r="K1932" i="8"/>
  <c r="L1932" i="8" s="1"/>
  <c r="K1931" i="8"/>
  <c r="L1931" i="8" s="1"/>
  <c r="K1930" i="8"/>
  <c r="L1930" i="8" s="1"/>
  <c r="K1929" i="8"/>
  <c r="L1929" i="8" s="1"/>
  <c r="K1928" i="8"/>
  <c r="L1928" i="8" s="1"/>
  <c r="K1927" i="8"/>
  <c r="L1927" i="8" s="1"/>
  <c r="K1926" i="8"/>
  <c r="L1926" i="8" s="1"/>
  <c r="K1925" i="8"/>
  <c r="L1925" i="8" s="1"/>
  <c r="K1924" i="8"/>
  <c r="L1924" i="8" s="1"/>
  <c r="K1923" i="8"/>
  <c r="L1923" i="8" s="1"/>
  <c r="K1922" i="8"/>
  <c r="L1922" i="8" s="1"/>
  <c r="K1921" i="8"/>
  <c r="L1921" i="8" s="1"/>
  <c r="K1920" i="8"/>
  <c r="L1920" i="8" s="1"/>
  <c r="K1919" i="8"/>
  <c r="L1919" i="8" s="1"/>
  <c r="K1918" i="8"/>
  <c r="L1918" i="8" s="1"/>
  <c r="K1917" i="8"/>
  <c r="L1917" i="8" s="1"/>
  <c r="K1916" i="8"/>
  <c r="L1916" i="8" s="1"/>
  <c r="K1915" i="8"/>
  <c r="L1915" i="8" s="1"/>
  <c r="K1914" i="8"/>
  <c r="L1914" i="8" s="1"/>
  <c r="K1913" i="8"/>
  <c r="L1913" i="8" s="1"/>
  <c r="K1912" i="8"/>
  <c r="L1912" i="8" s="1"/>
  <c r="K1911" i="8"/>
  <c r="L1911" i="8" s="1"/>
  <c r="K1910" i="8"/>
  <c r="L1910" i="8" s="1"/>
  <c r="K1909" i="8"/>
  <c r="L1909" i="8" s="1"/>
  <c r="K1908" i="8"/>
  <c r="L1908" i="8" s="1"/>
  <c r="K1907" i="8"/>
  <c r="L1907" i="8" s="1"/>
  <c r="K1906" i="8"/>
  <c r="L1906" i="8" s="1"/>
  <c r="K1905" i="8"/>
  <c r="L1905" i="8" s="1"/>
  <c r="K1904" i="8"/>
  <c r="L1904" i="8" s="1"/>
  <c r="K1903" i="8"/>
  <c r="L1903" i="8" s="1"/>
  <c r="K1902" i="8"/>
  <c r="L1902" i="8" s="1"/>
  <c r="K1901" i="8"/>
  <c r="L1901" i="8" s="1"/>
  <c r="K1900" i="8"/>
  <c r="L1900" i="8" s="1"/>
  <c r="K1899" i="8"/>
  <c r="L1899" i="8" s="1"/>
  <c r="K1898" i="8"/>
  <c r="L1898" i="8" s="1"/>
  <c r="K1897" i="8"/>
  <c r="L1897" i="8" s="1"/>
  <c r="K1896" i="8"/>
  <c r="L1896" i="8" s="1"/>
  <c r="K1895" i="8"/>
  <c r="L1895" i="8" s="1"/>
  <c r="K1894" i="8"/>
  <c r="L1894" i="8" s="1"/>
  <c r="K1893" i="8"/>
  <c r="L1893" i="8" s="1"/>
  <c r="K1892" i="8"/>
  <c r="L1892" i="8" s="1"/>
  <c r="K1891" i="8"/>
  <c r="L1891" i="8" s="1"/>
  <c r="K1890" i="8"/>
  <c r="L1890" i="8" s="1"/>
  <c r="K1889" i="8"/>
  <c r="L1889" i="8" s="1"/>
  <c r="K1888" i="8"/>
  <c r="L1888" i="8" s="1"/>
  <c r="K1887" i="8"/>
  <c r="L1887" i="8" s="1"/>
  <c r="K1886" i="8"/>
  <c r="L1886" i="8" s="1"/>
  <c r="K1885" i="8"/>
  <c r="L1885" i="8" s="1"/>
  <c r="K1884" i="8"/>
  <c r="L1884" i="8" s="1"/>
  <c r="K1883" i="8"/>
  <c r="L1883" i="8" s="1"/>
  <c r="K1882" i="8"/>
  <c r="L1882" i="8" s="1"/>
  <c r="K1881" i="8"/>
  <c r="L1881" i="8" s="1"/>
  <c r="K1880" i="8"/>
  <c r="L1880" i="8" s="1"/>
  <c r="K1879" i="8"/>
  <c r="L1879" i="8" s="1"/>
  <c r="K1878" i="8"/>
  <c r="L1878" i="8" s="1"/>
  <c r="K1877" i="8"/>
  <c r="L1877" i="8" s="1"/>
  <c r="K1876" i="8"/>
  <c r="L1876" i="8" s="1"/>
  <c r="K1875" i="8"/>
  <c r="L1875" i="8" s="1"/>
  <c r="K1874" i="8"/>
  <c r="L1874" i="8" s="1"/>
  <c r="K1873" i="8"/>
  <c r="L1873" i="8" s="1"/>
  <c r="K1872" i="8"/>
  <c r="L1872" i="8" s="1"/>
  <c r="K1871" i="8"/>
  <c r="L1871" i="8" s="1"/>
  <c r="K1870" i="8"/>
  <c r="L1870" i="8" s="1"/>
  <c r="K1869" i="8"/>
  <c r="L1869" i="8" s="1"/>
  <c r="K1868" i="8"/>
  <c r="L1868" i="8" s="1"/>
  <c r="K1867" i="8"/>
  <c r="L1867" i="8" s="1"/>
  <c r="K1866" i="8"/>
  <c r="L1866" i="8" s="1"/>
  <c r="K1865" i="8"/>
  <c r="L1865" i="8" s="1"/>
  <c r="K1864" i="8"/>
  <c r="L1864" i="8" s="1"/>
  <c r="K1863" i="8"/>
  <c r="L1863" i="8" s="1"/>
  <c r="K1862" i="8"/>
  <c r="L1862" i="8" s="1"/>
  <c r="K1861" i="8"/>
  <c r="L1861" i="8" s="1"/>
  <c r="K1860" i="8"/>
  <c r="L1860" i="8" s="1"/>
  <c r="K1859" i="8"/>
  <c r="L1859" i="8" s="1"/>
  <c r="K1858" i="8"/>
  <c r="L1858" i="8" s="1"/>
  <c r="K1857" i="8"/>
  <c r="L1857" i="8" s="1"/>
  <c r="K1856" i="8"/>
  <c r="L1856" i="8" s="1"/>
  <c r="K1855" i="8"/>
  <c r="L1855" i="8" s="1"/>
  <c r="K1854" i="8"/>
  <c r="L1854" i="8" s="1"/>
  <c r="K1853" i="8"/>
  <c r="L1853" i="8" s="1"/>
  <c r="K1852" i="8"/>
  <c r="L1852" i="8" s="1"/>
  <c r="K1851" i="8"/>
  <c r="L1851" i="8" s="1"/>
  <c r="K1850" i="8"/>
  <c r="L1850" i="8" s="1"/>
  <c r="K1849" i="8"/>
  <c r="L1849" i="8" s="1"/>
  <c r="K1848" i="8"/>
  <c r="L1848" i="8" s="1"/>
  <c r="K1847" i="8"/>
  <c r="L1847" i="8" s="1"/>
  <c r="K1846" i="8"/>
  <c r="L1846" i="8" s="1"/>
  <c r="K1845" i="8"/>
  <c r="L1845" i="8" s="1"/>
  <c r="K1844" i="8"/>
  <c r="L1844" i="8" s="1"/>
  <c r="K1843" i="8"/>
  <c r="L1843" i="8" s="1"/>
  <c r="K1842" i="8"/>
  <c r="L1842" i="8" s="1"/>
  <c r="K1841" i="8"/>
  <c r="L1841" i="8" s="1"/>
  <c r="K1840" i="8"/>
  <c r="L1840" i="8" s="1"/>
  <c r="K1839" i="8"/>
  <c r="L1839" i="8" s="1"/>
  <c r="K1838" i="8"/>
  <c r="L1838" i="8" s="1"/>
  <c r="K1837" i="8"/>
  <c r="L1837" i="8" s="1"/>
  <c r="K1836" i="8"/>
  <c r="L1836" i="8" s="1"/>
  <c r="K1835" i="8"/>
  <c r="L1835" i="8" s="1"/>
  <c r="K1834" i="8"/>
  <c r="L1834" i="8" s="1"/>
  <c r="K1833" i="8"/>
  <c r="L1833" i="8" s="1"/>
  <c r="K1832" i="8"/>
  <c r="L1832" i="8" s="1"/>
  <c r="K1831" i="8"/>
  <c r="L1831" i="8" s="1"/>
  <c r="K1830" i="8"/>
  <c r="L1830" i="8" s="1"/>
  <c r="K1829" i="8"/>
  <c r="L1829" i="8" s="1"/>
  <c r="K1828" i="8"/>
  <c r="L1828" i="8" s="1"/>
  <c r="K1827" i="8"/>
  <c r="L1827" i="8" s="1"/>
  <c r="K1826" i="8"/>
  <c r="L1826" i="8" s="1"/>
  <c r="K1825" i="8"/>
  <c r="L1825" i="8" s="1"/>
  <c r="K1824" i="8"/>
  <c r="L1824" i="8" s="1"/>
  <c r="K1823" i="8"/>
  <c r="L1823" i="8" s="1"/>
  <c r="K1822" i="8"/>
  <c r="L1822" i="8" s="1"/>
  <c r="K1821" i="8"/>
  <c r="L1821" i="8" s="1"/>
  <c r="K1820" i="8"/>
  <c r="L1820" i="8" s="1"/>
  <c r="K1819" i="8"/>
  <c r="L1819" i="8" s="1"/>
  <c r="K1818" i="8"/>
  <c r="L1818" i="8" s="1"/>
  <c r="K1817" i="8"/>
  <c r="L1817" i="8" s="1"/>
  <c r="K1816" i="8"/>
  <c r="L1816" i="8" s="1"/>
  <c r="K1815" i="8"/>
  <c r="L1815" i="8" s="1"/>
  <c r="K1814" i="8"/>
  <c r="L1814" i="8" s="1"/>
  <c r="K1813" i="8"/>
  <c r="L1813" i="8" s="1"/>
  <c r="K1812" i="8"/>
  <c r="L1812" i="8" s="1"/>
  <c r="K1811" i="8"/>
  <c r="L1811" i="8" s="1"/>
  <c r="K1810" i="8"/>
  <c r="L1810" i="8" s="1"/>
  <c r="K1809" i="8"/>
  <c r="L1809" i="8" s="1"/>
  <c r="K1808" i="8"/>
  <c r="L1808" i="8" s="1"/>
  <c r="K1807" i="8"/>
  <c r="L1807" i="8" s="1"/>
  <c r="K1806" i="8"/>
  <c r="L1806" i="8" s="1"/>
  <c r="K1805" i="8"/>
  <c r="L1805" i="8" s="1"/>
  <c r="K1804" i="8"/>
  <c r="L1804" i="8" s="1"/>
  <c r="K1803" i="8"/>
  <c r="L1803" i="8" s="1"/>
  <c r="K1802" i="8"/>
  <c r="L1802" i="8" s="1"/>
  <c r="K1801" i="8"/>
  <c r="L1801" i="8" s="1"/>
  <c r="K1800" i="8"/>
  <c r="L1800" i="8" s="1"/>
  <c r="K1799" i="8"/>
  <c r="L1799" i="8" s="1"/>
  <c r="K1798" i="8"/>
  <c r="L1798" i="8" s="1"/>
  <c r="K1797" i="8"/>
  <c r="L1797" i="8" s="1"/>
  <c r="K1796" i="8"/>
  <c r="L1796" i="8" s="1"/>
  <c r="K1795" i="8"/>
  <c r="L1795" i="8" s="1"/>
  <c r="K1794" i="8"/>
  <c r="L1794" i="8" s="1"/>
  <c r="K1793" i="8"/>
  <c r="L1793" i="8" s="1"/>
  <c r="K1792" i="8"/>
  <c r="L1792" i="8" s="1"/>
  <c r="K1791" i="8"/>
  <c r="L1791" i="8" s="1"/>
  <c r="K1790" i="8"/>
  <c r="L1790" i="8" s="1"/>
  <c r="K1789" i="8"/>
  <c r="L1789" i="8" s="1"/>
  <c r="K1788" i="8"/>
  <c r="L1788" i="8" s="1"/>
  <c r="K1787" i="8"/>
  <c r="L1787" i="8" s="1"/>
  <c r="K1786" i="8"/>
  <c r="L1786" i="8" s="1"/>
  <c r="K1785" i="8"/>
  <c r="L1785" i="8" s="1"/>
  <c r="K1784" i="8"/>
  <c r="L1784" i="8" s="1"/>
  <c r="K1783" i="8"/>
  <c r="L1783" i="8" s="1"/>
  <c r="K1782" i="8"/>
  <c r="L1782" i="8" s="1"/>
  <c r="K1781" i="8"/>
  <c r="L1781" i="8" s="1"/>
  <c r="K1780" i="8"/>
  <c r="L1780" i="8" s="1"/>
  <c r="K1779" i="8"/>
  <c r="L1779" i="8" s="1"/>
  <c r="K1778" i="8"/>
  <c r="L1778" i="8" s="1"/>
  <c r="K1777" i="8"/>
  <c r="L1777" i="8" s="1"/>
  <c r="K1776" i="8"/>
  <c r="L1776" i="8" s="1"/>
  <c r="K1775" i="8"/>
  <c r="L1775" i="8" s="1"/>
  <c r="K1774" i="8"/>
  <c r="L1774" i="8" s="1"/>
  <c r="K1773" i="8"/>
  <c r="L1773" i="8" s="1"/>
  <c r="K1772" i="8"/>
  <c r="L1772" i="8" s="1"/>
  <c r="K1771" i="8"/>
  <c r="L1771" i="8" s="1"/>
  <c r="K1770" i="8"/>
  <c r="L1770" i="8" s="1"/>
  <c r="K1769" i="8"/>
  <c r="L1769" i="8" s="1"/>
  <c r="K1768" i="8"/>
  <c r="L1768" i="8" s="1"/>
  <c r="K1767" i="8"/>
  <c r="L1767" i="8" s="1"/>
  <c r="K1766" i="8"/>
  <c r="L1766" i="8" s="1"/>
  <c r="K1765" i="8"/>
  <c r="L1765" i="8" s="1"/>
  <c r="K1764" i="8"/>
  <c r="L1764" i="8" s="1"/>
  <c r="K1763" i="8"/>
  <c r="L1763" i="8" s="1"/>
  <c r="K1762" i="8"/>
  <c r="L1762" i="8" s="1"/>
  <c r="K1761" i="8"/>
  <c r="L1761" i="8" s="1"/>
  <c r="K1760" i="8"/>
  <c r="L1760" i="8" s="1"/>
  <c r="K1759" i="8"/>
  <c r="L1759" i="8" s="1"/>
  <c r="K1758" i="8"/>
  <c r="L1758" i="8" s="1"/>
  <c r="K1757" i="8"/>
  <c r="L1757" i="8" s="1"/>
  <c r="K1756" i="8"/>
  <c r="L1756" i="8" s="1"/>
  <c r="K1755" i="8"/>
  <c r="L1755" i="8" s="1"/>
  <c r="K1754" i="8"/>
  <c r="L1754" i="8" s="1"/>
  <c r="K1753" i="8"/>
  <c r="L1753" i="8" s="1"/>
  <c r="K1752" i="8"/>
  <c r="L1752" i="8" s="1"/>
  <c r="K1751" i="8"/>
  <c r="L1751" i="8" s="1"/>
  <c r="K1750" i="8"/>
  <c r="L1750" i="8" s="1"/>
  <c r="K1749" i="8"/>
  <c r="L1749" i="8" s="1"/>
  <c r="K1748" i="8"/>
  <c r="L1748" i="8" s="1"/>
  <c r="K1747" i="8"/>
  <c r="L1747" i="8" s="1"/>
  <c r="K1746" i="8"/>
  <c r="L1746" i="8" s="1"/>
  <c r="K1745" i="8"/>
  <c r="L1745" i="8" s="1"/>
  <c r="K1744" i="8"/>
  <c r="L1744" i="8" s="1"/>
  <c r="K1743" i="8"/>
  <c r="L1743" i="8" s="1"/>
  <c r="K1742" i="8"/>
  <c r="L1742" i="8" s="1"/>
  <c r="K1741" i="8"/>
  <c r="L1741" i="8" s="1"/>
  <c r="K1740" i="8"/>
  <c r="L1740" i="8" s="1"/>
  <c r="K1739" i="8"/>
  <c r="L1739" i="8" s="1"/>
  <c r="K1738" i="8"/>
  <c r="L1738" i="8" s="1"/>
  <c r="K1737" i="8"/>
  <c r="L1737" i="8" s="1"/>
  <c r="K1736" i="8"/>
  <c r="L1736" i="8" s="1"/>
  <c r="K1735" i="8"/>
  <c r="L1735" i="8" s="1"/>
  <c r="K1734" i="8"/>
  <c r="L1734" i="8" s="1"/>
  <c r="K1733" i="8"/>
  <c r="L1733" i="8" s="1"/>
  <c r="K1732" i="8"/>
  <c r="L1732" i="8" s="1"/>
  <c r="K1731" i="8"/>
  <c r="L1731" i="8" s="1"/>
  <c r="K1730" i="8"/>
  <c r="L1730" i="8" s="1"/>
  <c r="K1729" i="8"/>
  <c r="L1729" i="8" s="1"/>
  <c r="K1728" i="8"/>
  <c r="L1728" i="8" s="1"/>
  <c r="K1727" i="8"/>
  <c r="L1727" i="8" s="1"/>
  <c r="K1726" i="8"/>
  <c r="L1726" i="8" s="1"/>
  <c r="K1725" i="8"/>
  <c r="L1725" i="8" s="1"/>
  <c r="K1724" i="8"/>
  <c r="L1724" i="8" s="1"/>
  <c r="K1723" i="8"/>
  <c r="L1723" i="8" s="1"/>
  <c r="K1722" i="8"/>
  <c r="L1722" i="8" s="1"/>
  <c r="K1721" i="8"/>
  <c r="L1721" i="8" s="1"/>
  <c r="K1720" i="8"/>
  <c r="L1720" i="8" s="1"/>
  <c r="K1719" i="8"/>
  <c r="L1719" i="8" s="1"/>
  <c r="K1718" i="8"/>
  <c r="L1718" i="8" s="1"/>
  <c r="K1717" i="8"/>
  <c r="L1717" i="8" s="1"/>
  <c r="K1716" i="8"/>
  <c r="L1716" i="8" s="1"/>
  <c r="K1715" i="8"/>
  <c r="L1715" i="8" s="1"/>
  <c r="K1714" i="8"/>
  <c r="L1714" i="8" s="1"/>
  <c r="K1713" i="8"/>
  <c r="L1713" i="8" s="1"/>
  <c r="K1712" i="8"/>
  <c r="L1712" i="8" s="1"/>
  <c r="K1711" i="8"/>
  <c r="L1711" i="8" s="1"/>
  <c r="K1710" i="8"/>
  <c r="L1710" i="8" s="1"/>
  <c r="K1709" i="8"/>
  <c r="L1709" i="8" s="1"/>
  <c r="K1708" i="8"/>
  <c r="L1708" i="8" s="1"/>
  <c r="K1707" i="8"/>
  <c r="L1707" i="8" s="1"/>
  <c r="K1706" i="8"/>
  <c r="L1706" i="8" s="1"/>
  <c r="K1705" i="8"/>
  <c r="L1705" i="8" s="1"/>
  <c r="K1704" i="8"/>
  <c r="L1704" i="8" s="1"/>
  <c r="K1703" i="8"/>
  <c r="L1703" i="8" s="1"/>
  <c r="K1702" i="8"/>
  <c r="L1702" i="8" s="1"/>
  <c r="K1701" i="8"/>
  <c r="L1701" i="8" s="1"/>
  <c r="K1700" i="8"/>
  <c r="L1700" i="8" s="1"/>
  <c r="K1699" i="8"/>
  <c r="L1699" i="8" s="1"/>
  <c r="K1698" i="8"/>
  <c r="L1698" i="8" s="1"/>
  <c r="K1697" i="8"/>
  <c r="L1697" i="8" s="1"/>
  <c r="K1696" i="8"/>
  <c r="L1696" i="8" s="1"/>
  <c r="K1695" i="8"/>
  <c r="L1695" i="8" s="1"/>
  <c r="K1694" i="8"/>
  <c r="L1694" i="8" s="1"/>
  <c r="K1693" i="8"/>
  <c r="L1693" i="8" s="1"/>
  <c r="K1692" i="8"/>
  <c r="L1692" i="8" s="1"/>
  <c r="K1691" i="8"/>
  <c r="L1691" i="8" s="1"/>
  <c r="K1690" i="8"/>
  <c r="L1690" i="8" s="1"/>
  <c r="K1689" i="8"/>
  <c r="L1689" i="8" s="1"/>
  <c r="K1688" i="8"/>
  <c r="L1688" i="8" s="1"/>
  <c r="K1687" i="8"/>
  <c r="L1687" i="8" s="1"/>
  <c r="K1686" i="8"/>
  <c r="L1686" i="8" s="1"/>
  <c r="K1685" i="8"/>
  <c r="L1685" i="8" s="1"/>
  <c r="K1684" i="8"/>
  <c r="L1684" i="8" s="1"/>
  <c r="K1683" i="8"/>
  <c r="L1683" i="8" s="1"/>
  <c r="K1682" i="8"/>
  <c r="L1682" i="8" s="1"/>
  <c r="K1681" i="8"/>
  <c r="L1681" i="8" s="1"/>
  <c r="K1680" i="8"/>
  <c r="L1680" i="8" s="1"/>
  <c r="K1679" i="8"/>
  <c r="L1679" i="8" s="1"/>
  <c r="K1678" i="8"/>
  <c r="L1678" i="8" s="1"/>
  <c r="K1677" i="8"/>
  <c r="L1677" i="8" s="1"/>
  <c r="K1676" i="8"/>
  <c r="L1676" i="8" s="1"/>
  <c r="K1675" i="8"/>
  <c r="L1675" i="8" s="1"/>
  <c r="K1674" i="8"/>
  <c r="L1674" i="8" s="1"/>
  <c r="K1673" i="8"/>
  <c r="L1673" i="8" s="1"/>
  <c r="K1672" i="8"/>
  <c r="L1672" i="8" s="1"/>
  <c r="K1671" i="8"/>
  <c r="L1671" i="8" s="1"/>
  <c r="K1670" i="8"/>
  <c r="L1670" i="8" s="1"/>
  <c r="K1669" i="8"/>
  <c r="L1669" i="8" s="1"/>
  <c r="K1668" i="8"/>
  <c r="L1668" i="8" s="1"/>
  <c r="K1667" i="8"/>
  <c r="L1667" i="8" s="1"/>
  <c r="K1666" i="8"/>
  <c r="L1666" i="8" s="1"/>
  <c r="K1665" i="8"/>
  <c r="L1665" i="8" s="1"/>
  <c r="K1664" i="8"/>
  <c r="L1664" i="8" s="1"/>
  <c r="K1663" i="8"/>
  <c r="L1663" i="8" s="1"/>
  <c r="K1662" i="8"/>
  <c r="L1662" i="8" s="1"/>
  <c r="K1661" i="8"/>
  <c r="L1661" i="8" s="1"/>
  <c r="K1660" i="8"/>
  <c r="L1660" i="8" s="1"/>
  <c r="K1659" i="8"/>
  <c r="L1659" i="8" s="1"/>
  <c r="K1658" i="8"/>
  <c r="L1658" i="8" s="1"/>
  <c r="K1657" i="8"/>
  <c r="L1657" i="8" s="1"/>
  <c r="K1656" i="8"/>
  <c r="L1656" i="8" s="1"/>
  <c r="K1655" i="8"/>
  <c r="L1655" i="8" s="1"/>
  <c r="K1654" i="8"/>
  <c r="L1654" i="8" s="1"/>
  <c r="K1653" i="8"/>
  <c r="L1653" i="8" s="1"/>
  <c r="K1652" i="8"/>
  <c r="L1652" i="8" s="1"/>
  <c r="K1651" i="8"/>
  <c r="L1651" i="8" s="1"/>
  <c r="K1650" i="8"/>
  <c r="L1650" i="8" s="1"/>
  <c r="K1649" i="8"/>
  <c r="L1649" i="8" s="1"/>
  <c r="K1648" i="8"/>
  <c r="L1648" i="8" s="1"/>
  <c r="K1647" i="8"/>
  <c r="L1647" i="8" s="1"/>
  <c r="K1646" i="8"/>
  <c r="L1646" i="8" s="1"/>
  <c r="K1645" i="8"/>
  <c r="L1645" i="8" s="1"/>
  <c r="K1644" i="8"/>
  <c r="L1644" i="8" s="1"/>
  <c r="K1643" i="8"/>
  <c r="L1643" i="8" s="1"/>
  <c r="K1642" i="8"/>
  <c r="L1642" i="8" s="1"/>
  <c r="K1641" i="8"/>
  <c r="L1641" i="8" s="1"/>
  <c r="K1640" i="8"/>
  <c r="L1640" i="8" s="1"/>
  <c r="K1639" i="8"/>
  <c r="L1639" i="8" s="1"/>
  <c r="K1638" i="8"/>
  <c r="L1638" i="8" s="1"/>
  <c r="K1637" i="8"/>
  <c r="L1637" i="8" s="1"/>
  <c r="K1636" i="8"/>
  <c r="L1636" i="8" s="1"/>
  <c r="K1635" i="8"/>
  <c r="L1635" i="8" s="1"/>
  <c r="K1634" i="8"/>
  <c r="L1634" i="8" s="1"/>
  <c r="K1633" i="8"/>
  <c r="L1633" i="8" s="1"/>
  <c r="K1632" i="8"/>
  <c r="L1632" i="8" s="1"/>
  <c r="K1631" i="8"/>
  <c r="L1631" i="8" s="1"/>
  <c r="K1630" i="8"/>
  <c r="L1630" i="8" s="1"/>
  <c r="K1629" i="8"/>
  <c r="L1629" i="8" s="1"/>
  <c r="K1628" i="8"/>
  <c r="L1628" i="8" s="1"/>
  <c r="K1627" i="8"/>
  <c r="L1627" i="8" s="1"/>
  <c r="K1626" i="8"/>
  <c r="L1626" i="8" s="1"/>
  <c r="K1625" i="8"/>
  <c r="L1625" i="8" s="1"/>
  <c r="K1624" i="8"/>
  <c r="L1624" i="8" s="1"/>
  <c r="K1623" i="8"/>
  <c r="L1623" i="8" s="1"/>
  <c r="K1622" i="8"/>
  <c r="L1622" i="8" s="1"/>
  <c r="K1621" i="8"/>
  <c r="L1621" i="8" s="1"/>
  <c r="K1620" i="8"/>
  <c r="L1620" i="8" s="1"/>
  <c r="K1619" i="8"/>
  <c r="L1619" i="8" s="1"/>
  <c r="K1618" i="8"/>
  <c r="L1618" i="8" s="1"/>
  <c r="K1617" i="8"/>
  <c r="L1617" i="8" s="1"/>
  <c r="K1616" i="8"/>
  <c r="L1616" i="8" s="1"/>
  <c r="K1615" i="8"/>
  <c r="L1615" i="8" s="1"/>
  <c r="K1614" i="8"/>
  <c r="L1614" i="8" s="1"/>
  <c r="K1613" i="8"/>
  <c r="L1613" i="8" s="1"/>
  <c r="K1612" i="8"/>
  <c r="L1612" i="8" s="1"/>
  <c r="K1611" i="8"/>
  <c r="L1611" i="8" s="1"/>
  <c r="K1610" i="8"/>
  <c r="L1610" i="8" s="1"/>
  <c r="K1609" i="8"/>
  <c r="L1609" i="8" s="1"/>
  <c r="K1608" i="8"/>
  <c r="L1608" i="8" s="1"/>
  <c r="K1607" i="8"/>
  <c r="L1607" i="8" s="1"/>
  <c r="K1606" i="8"/>
  <c r="L1606" i="8" s="1"/>
  <c r="K1605" i="8"/>
  <c r="L1605" i="8" s="1"/>
  <c r="K1604" i="8"/>
  <c r="L1604" i="8" s="1"/>
  <c r="K1603" i="8"/>
  <c r="L1603" i="8" s="1"/>
  <c r="K1602" i="8"/>
  <c r="L1602" i="8" s="1"/>
  <c r="K1601" i="8"/>
  <c r="L1601" i="8" s="1"/>
  <c r="K1600" i="8"/>
  <c r="L1600" i="8" s="1"/>
  <c r="K1599" i="8"/>
  <c r="L1599" i="8" s="1"/>
  <c r="K1598" i="8"/>
  <c r="L1598" i="8" s="1"/>
  <c r="K1597" i="8"/>
  <c r="L1597" i="8" s="1"/>
  <c r="K1596" i="8"/>
  <c r="L1596" i="8" s="1"/>
  <c r="K1595" i="8"/>
  <c r="L1595" i="8" s="1"/>
  <c r="K1594" i="8"/>
  <c r="L1594" i="8" s="1"/>
  <c r="K1593" i="8"/>
  <c r="L1593" i="8" s="1"/>
  <c r="K1592" i="8"/>
  <c r="L1592" i="8" s="1"/>
  <c r="K1591" i="8"/>
  <c r="L1591" i="8" s="1"/>
  <c r="K1590" i="8"/>
  <c r="L1590" i="8" s="1"/>
  <c r="K1589" i="8"/>
  <c r="L1589" i="8" s="1"/>
  <c r="K1588" i="8"/>
  <c r="L1588" i="8" s="1"/>
  <c r="K1587" i="8"/>
  <c r="L1587" i="8" s="1"/>
  <c r="K1586" i="8"/>
  <c r="L1586" i="8" s="1"/>
  <c r="K1585" i="8"/>
  <c r="L1585" i="8" s="1"/>
  <c r="K1584" i="8"/>
  <c r="L1584" i="8" s="1"/>
  <c r="K1583" i="8"/>
  <c r="L1583" i="8" s="1"/>
  <c r="K1582" i="8"/>
  <c r="L1582" i="8" s="1"/>
  <c r="K1581" i="8"/>
  <c r="L1581" i="8" s="1"/>
  <c r="K1580" i="8"/>
  <c r="L1580" i="8" s="1"/>
  <c r="K1579" i="8"/>
  <c r="L1579" i="8" s="1"/>
  <c r="K1578" i="8"/>
  <c r="L1578" i="8" s="1"/>
  <c r="K1577" i="8"/>
  <c r="L1577" i="8" s="1"/>
  <c r="K1576" i="8"/>
  <c r="L1576" i="8" s="1"/>
  <c r="K1575" i="8"/>
  <c r="L1575" i="8" s="1"/>
  <c r="K1574" i="8"/>
  <c r="L1574" i="8" s="1"/>
  <c r="K1573" i="8"/>
  <c r="L1573" i="8" s="1"/>
  <c r="K1572" i="8"/>
  <c r="L1572" i="8" s="1"/>
  <c r="K1571" i="8"/>
  <c r="L1571" i="8" s="1"/>
  <c r="K1570" i="8"/>
  <c r="L1570" i="8" s="1"/>
  <c r="K1569" i="8"/>
  <c r="L1569" i="8" s="1"/>
  <c r="K1568" i="8"/>
  <c r="L1568" i="8" s="1"/>
  <c r="K1567" i="8"/>
  <c r="L1567" i="8" s="1"/>
  <c r="K1566" i="8"/>
  <c r="L1566" i="8" s="1"/>
  <c r="K1565" i="8"/>
  <c r="L1565" i="8" s="1"/>
  <c r="K1564" i="8"/>
  <c r="L1564" i="8" s="1"/>
  <c r="K1563" i="8"/>
  <c r="L1563" i="8" s="1"/>
  <c r="K1562" i="8"/>
  <c r="L1562" i="8" s="1"/>
  <c r="K1561" i="8"/>
  <c r="L1561" i="8" s="1"/>
  <c r="K1560" i="8"/>
  <c r="L1560" i="8" s="1"/>
  <c r="K1559" i="8"/>
  <c r="L1559" i="8" s="1"/>
  <c r="K1558" i="8"/>
  <c r="L1558" i="8" s="1"/>
  <c r="K1557" i="8"/>
  <c r="L1557" i="8" s="1"/>
  <c r="K1556" i="8"/>
  <c r="L1556" i="8" s="1"/>
  <c r="K1555" i="8"/>
  <c r="L1555" i="8" s="1"/>
  <c r="K1554" i="8"/>
  <c r="L1554" i="8" s="1"/>
  <c r="K1553" i="8"/>
  <c r="L1553" i="8" s="1"/>
  <c r="K1552" i="8"/>
  <c r="L1552" i="8" s="1"/>
  <c r="K1551" i="8"/>
  <c r="L1551" i="8" s="1"/>
  <c r="K1550" i="8"/>
  <c r="L1550" i="8" s="1"/>
  <c r="K1549" i="8"/>
  <c r="L1549" i="8" s="1"/>
  <c r="K1548" i="8"/>
  <c r="L1548" i="8" s="1"/>
  <c r="K1547" i="8"/>
  <c r="L1547" i="8" s="1"/>
  <c r="K1546" i="8"/>
  <c r="L1546" i="8" s="1"/>
  <c r="K1545" i="8"/>
  <c r="L1545" i="8" s="1"/>
  <c r="K1544" i="8"/>
  <c r="L1544" i="8" s="1"/>
  <c r="K1543" i="8"/>
  <c r="L1543" i="8" s="1"/>
  <c r="K1542" i="8"/>
  <c r="L1542" i="8" s="1"/>
  <c r="K1541" i="8"/>
  <c r="L1541" i="8" s="1"/>
  <c r="K1540" i="8"/>
  <c r="L1540" i="8" s="1"/>
  <c r="K1539" i="8"/>
  <c r="L1539" i="8" s="1"/>
  <c r="K1538" i="8"/>
  <c r="L1538" i="8" s="1"/>
  <c r="K1537" i="8"/>
  <c r="L1537" i="8" s="1"/>
  <c r="K1536" i="8"/>
  <c r="L1536" i="8" s="1"/>
  <c r="K1535" i="8"/>
  <c r="L1535" i="8" s="1"/>
  <c r="K1534" i="8"/>
  <c r="L1534" i="8" s="1"/>
  <c r="K1533" i="8"/>
  <c r="L1533" i="8" s="1"/>
  <c r="K1532" i="8"/>
  <c r="L1532" i="8" s="1"/>
  <c r="K1531" i="8"/>
  <c r="L1531" i="8" s="1"/>
  <c r="K1530" i="8"/>
  <c r="L1530" i="8" s="1"/>
  <c r="K1529" i="8"/>
  <c r="L1529" i="8" s="1"/>
  <c r="K1528" i="8"/>
  <c r="L1528" i="8" s="1"/>
  <c r="K1527" i="8"/>
  <c r="L1527" i="8" s="1"/>
  <c r="K1526" i="8"/>
  <c r="L1526" i="8" s="1"/>
  <c r="K1525" i="8"/>
  <c r="L1525" i="8" s="1"/>
  <c r="K1524" i="8"/>
  <c r="L1524" i="8" s="1"/>
  <c r="K1523" i="8"/>
  <c r="L1523" i="8" s="1"/>
  <c r="K1522" i="8"/>
  <c r="L1522" i="8" s="1"/>
  <c r="K1521" i="8"/>
  <c r="L1521" i="8" s="1"/>
  <c r="K1520" i="8"/>
  <c r="L1520" i="8" s="1"/>
  <c r="K1519" i="8"/>
  <c r="L1519" i="8" s="1"/>
  <c r="K1518" i="8"/>
  <c r="L1518" i="8" s="1"/>
  <c r="K1517" i="8"/>
  <c r="L1517" i="8" s="1"/>
  <c r="K1516" i="8"/>
  <c r="L1516" i="8" s="1"/>
  <c r="K1515" i="8"/>
  <c r="L1515" i="8" s="1"/>
  <c r="K1514" i="8"/>
  <c r="L1514" i="8" s="1"/>
  <c r="K1513" i="8"/>
  <c r="L1513" i="8" s="1"/>
  <c r="K1512" i="8"/>
  <c r="L1512" i="8" s="1"/>
  <c r="K1511" i="8"/>
  <c r="L1511" i="8" s="1"/>
  <c r="K1510" i="8"/>
  <c r="L1510" i="8" s="1"/>
  <c r="K1509" i="8"/>
  <c r="L1509" i="8" s="1"/>
  <c r="K1508" i="8"/>
  <c r="L1508" i="8" s="1"/>
  <c r="K1507" i="8"/>
  <c r="L1507" i="8" s="1"/>
  <c r="K1506" i="8"/>
  <c r="L1506" i="8" s="1"/>
  <c r="K1505" i="8"/>
  <c r="L1505" i="8" s="1"/>
  <c r="K1504" i="8"/>
  <c r="L1504" i="8" s="1"/>
  <c r="K1503" i="8"/>
  <c r="L1503" i="8" s="1"/>
  <c r="K1502" i="8"/>
  <c r="L1502" i="8" s="1"/>
  <c r="K1501" i="8"/>
  <c r="L1501" i="8" s="1"/>
  <c r="K1500" i="8"/>
  <c r="L1500" i="8" s="1"/>
  <c r="K1499" i="8"/>
  <c r="L1499" i="8" s="1"/>
  <c r="K1498" i="8"/>
  <c r="L1498" i="8" s="1"/>
  <c r="K1497" i="8"/>
  <c r="L1497" i="8" s="1"/>
  <c r="K1496" i="8"/>
  <c r="L1496" i="8" s="1"/>
  <c r="K1495" i="8"/>
  <c r="L1495" i="8" s="1"/>
  <c r="K1494" i="8"/>
  <c r="L1494" i="8" s="1"/>
  <c r="K1493" i="8"/>
  <c r="L1493" i="8" s="1"/>
  <c r="K1492" i="8"/>
  <c r="L1492" i="8" s="1"/>
  <c r="K1491" i="8"/>
  <c r="L1491" i="8" s="1"/>
  <c r="K1490" i="8"/>
  <c r="L1490" i="8" s="1"/>
  <c r="K1489" i="8"/>
  <c r="L1489" i="8" s="1"/>
  <c r="K1488" i="8"/>
  <c r="L1488" i="8" s="1"/>
  <c r="K1487" i="8"/>
  <c r="L1487" i="8" s="1"/>
  <c r="K1486" i="8"/>
  <c r="L1486" i="8" s="1"/>
  <c r="K1485" i="8"/>
  <c r="L1485" i="8" s="1"/>
  <c r="K1484" i="8"/>
  <c r="L1484" i="8" s="1"/>
  <c r="K1483" i="8"/>
  <c r="L1483" i="8" s="1"/>
  <c r="K1482" i="8"/>
  <c r="L1482" i="8" s="1"/>
  <c r="K1481" i="8"/>
  <c r="L1481" i="8" s="1"/>
  <c r="K1480" i="8"/>
  <c r="L1480" i="8" s="1"/>
  <c r="K1479" i="8"/>
  <c r="L1479" i="8" s="1"/>
  <c r="K1478" i="8"/>
  <c r="L1478" i="8" s="1"/>
  <c r="K1477" i="8"/>
  <c r="L1477" i="8" s="1"/>
  <c r="K1476" i="8"/>
  <c r="L1476" i="8" s="1"/>
  <c r="K1475" i="8"/>
  <c r="L1475" i="8" s="1"/>
  <c r="K1474" i="8"/>
  <c r="L1474" i="8" s="1"/>
  <c r="K1473" i="8"/>
  <c r="L1473" i="8" s="1"/>
  <c r="K1472" i="8"/>
  <c r="L1472" i="8" s="1"/>
  <c r="K1471" i="8"/>
  <c r="L1471" i="8" s="1"/>
  <c r="K1470" i="8"/>
  <c r="L1470" i="8" s="1"/>
  <c r="K1469" i="8"/>
  <c r="L1469" i="8" s="1"/>
  <c r="K1468" i="8"/>
  <c r="L1468" i="8" s="1"/>
  <c r="K1467" i="8"/>
  <c r="L1467" i="8" s="1"/>
  <c r="K1466" i="8"/>
  <c r="L1466" i="8" s="1"/>
  <c r="K1465" i="8"/>
  <c r="L1465" i="8" s="1"/>
  <c r="K1464" i="8"/>
  <c r="L1464" i="8" s="1"/>
  <c r="K1463" i="8"/>
  <c r="L1463" i="8" s="1"/>
  <c r="K1462" i="8"/>
  <c r="L1462" i="8" s="1"/>
  <c r="K1461" i="8"/>
  <c r="L1461" i="8" s="1"/>
  <c r="K1460" i="8"/>
  <c r="L1460" i="8" s="1"/>
  <c r="K1459" i="8"/>
  <c r="L1459" i="8" s="1"/>
  <c r="K1458" i="8"/>
  <c r="L1458" i="8" s="1"/>
  <c r="K1457" i="8"/>
  <c r="L1457" i="8" s="1"/>
  <c r="K1456" i="8"/>
  <c r="L1456" i="8" s="1"/>
  <c r="K1455" i="8"/>
  <c r="L1455" i="8" s="1"/>
  <c r="K1454" i="8"/>
  <c r="L1454" i="8" s="1"/>
  <c r="K1453" i="8"/>
  <c r="L1453" i="8" s="1"/>
  <c r="K1452" i="8"/>
  <c r="L1452" i="8" s="1"/>
  <c r="K1451" i="8"/>
  <c r="L1451" i="8" s="1"/>
  <c r="K1450" i="8"/>
  <c r="L1450" i="8" s="1"/>
  <c r="K1449" i="8"/>
  <c r="L1449" i="8" s="1"/>
  <c r="K1448" i="8"/>
  <c r="L1448" i="8" s="1"/>
  <c r="K1447" i="8"/>
  <c r="L1447" i="8" s="1"/>
  <c r="K1446" i="8"/>
  <c r="L1446" i="8" s="1"/>
  <c r="K1445" i="8"/>
  <c r="L1445" i="8" s="1"/>
  <c r="K1444" i="8"/>
  <c r="L1444" i="8" s="1"/>
  <c r="K1443" i="8"/>
  <c r="L1443" i="8" s="1"/>
  <c r="K1442" i="8"/>
  <c r="L1442" i="8" s="1"/>
  <c r="K1441" i="8"/>
  <c r="L1441" i="8" s="1"/>
  <c r="K1440" i="8"/>
  <c r="L1440" i="8" s="1"/>
  <c r="K1439" i="8"/>
  <c r="L1439" i="8" s="1"/>
  <c r="K1438" i="8"/>
  <c r="L1438" i="8" s="1"/>
  <c r="K1437" i="8"/>
  <c r="L1437" i="8" s="1"/>
  <c r="K1436" i="8"/>
  <c r="L1436" i="8" s="1"/>
  <c r="K1435" i="8"/>
  <c r="L1435" i="8" s="1"/>
  <c r="K1434" i="8"/>
  <c r="L1434" i="8" s="1"/>
  <c r="K1433" i="8"/>
  <c r="L1433" i="8" s="1"/>
  <c r="K1432" i="8"/>
  <c r="L1432" i="8" s="1"/>
  <c r="K1431" i="8"/>
  <c r="L1431" i="8" s="1"/>
  <c r="K1430" i="8"/>
  <c r="L1430" i="8" s="1"/>
  <c r="K1429" i="8"/>
  <c r="L1429" i="8" s="1"/>
  <c r="K1428" i="8"/>
  <c r="L1428" i="8" s="1"/>
  <c r="K1427" i="8"/>
  <c r="L1427" i="8" s="1"/>
  <c r="K1426" i="8"/>
  <c r="L1426" i="8" s="1"/>
  <c r="K1425" i="8"/>
  <c r="L1425" i="8" s="1"/>
  <c r="K1424" i="8"/>
  <c r="L1424" i="8" s="1"/>
  <c r="K1423" i="8"/>
  <c r="L1423" i="8" s="1"/>
  <c r="K1422" i="8"/>
  <c r="L1422" i="8" s="1"/>
  <c r="K1421" i="8"/>
  <c r="L1421" i="8" s="1"/>
  <c r="K1420" i="8"/>
  <c r="L1420" i="8" s="1"/>
  <c r="K1419" i="8"/>
  <c r="L1419" i="8" s="1"/>
  <c r="K1418" i="8"/>
  <c r="L1418" i="8" s="1"/>
  <c r="K1417" i="8"/>
  <c r="L1417" i="8" s="1"/>
  <c r="K1416" i="8"/>
  <c r="L1416" i="8" s="1"/>
  <c r="K1415" i="8"/>
  <c r="L1415" i="8" s="1"/>
  <c r="K1414" i="8"/>
  <c r="L1414" i="8" s="1"/>
  <c r="K1413" i="8"/>
  <c r="L1413" i="8" s="1"/>
  <c r="K1412" i="8"/>
  <c r="L1412" i="8" s="1"/>
  <c r="K1411" i="8"/>
  <c r="L1411" i="8" s="1"/>
  <c r="K1410" i="8"/>
  <c r="L1410" i="8" s="1"/>
  <c r="K1409" i="8"/>
  <c r="L1409" i="8" s="1"/>
  <c r="K1408" i="8"/>
  <c r="L1408" i="8" s="1"/>
  <c r="K1407" i="8"/>
  <c r="L1407" i="8" s="1"/>
  <c r="K1406" i="8"/>
  <c r="L1406" i="8" s="1"/>
  <c r="K1405" i="8"/>
  <c r="L1405" i="8" s="1"/>
  <c r="K1404" i="8"/>
  <c r="L1404" i="8" s="1"/>
  <c r="K1403" i="8"/>
  <c r="L1403" i="8" s="1"/>
  <c r="K1402" i="8"/>
  <c r="L1402" i="8" s="1"/>
  <c r="K1401" i="8"/>
  <c r="L1401" i="8" s="1"/>
  <c r="K1400" i="8"/>
  <c r="L1400" i="8" s="1"/>
  <c r="K1399" i="8"/>
  <c r="L1399" i="8" s="1"/>
  <c r="K1398" i="8"/>
  <c r="L1398" i="8" s="1"/>
  <c r="K1397" i="8"/>
  <c r="L1397" i="8" s="1"/>
  <c r="K1396" i="8"/>
  <c r="L1396" i="8" s="1"/>
  <c r="K1395" i="8"/>
  <c r="L1395" i="8" s="1"/>
  <c r="K1394" i="8"/>
  <c r="L1394" i="8" s="1"/>
  <c r="K1393" i="8"/>
  <c r="L1393" i="8" s="1"/>
  <c r="K1392" i="8"/>
  <c r="L1392" i="8" s="1"/>
  <c r="K1391" i="8"/>
  <c r="L1391" i="8" s="1"/>
  <c r="K1390" i="8"/>
  <c r="L1390" i="8" s="1"/>
  <c r="K1389" i="8"/>
  <c r="L1389" i="8" s="1"/>
  <c r="K1388" i="8"/>
  <c r="L1388" i="8" s="1"/>
  <c r="K1387" i="8"/>
  <c r="L1387" i="8" s="1"/>
  <c r="K1386" i="8"/>
  <c r="L1386" i="8" s="1"/>
  <c r="K1385" i="8"/>
  <c r="L1385" i="8" s="1"/>
  <c r="K1384" i="8"/>
  <c r="L1384" i="8" s="1"/>
  <c r="K1383" i="8"/>
  <c r="L1383" i="8" s="1"/>
  <c r="K1382" i="8"/>
  <c r="L1382" i="8" s="1"/>
  <c r="K1381" i="8"/>
  <c r="L1381" i="8" s="1"/>
  <c r="K1380" i="8"/>
  <c r="L1380" i="8" s="1"/>
  <c r="K1379" i="8"/>
  <c r="L1379" i="8" s="1"/>
  <c r="K1378" i="8"/>
  <c r="L1378" i="8" s="1"/>
  <c r="K1377" i="8"/>
  <c r="L1377" i="8" s="1"/>
  <c r="K1376" i="8"/>
  <c r="L1376" i="8" s="1"/>
  <c r="K1375" i="8"/>
  <c r="L1375" i="8" s="1"/>
  <c r="K1374" i="8"/>
  <c r="L1374" i="8" s="1"/>
  <c r="K1373" i="8"/>
  <c r="L1373" i="8" s="1"/>
  <c r="K1372" i="8"/>
  <c r="L1372" i="8" s="1"/>
  <c r="K1371" i="8"/>
  <c r="L1371" i="8" s="1"/>
  <c r="K1370" i="8"/>
  <c r="L1370" i="8" s="1"/>
  <c r="K1369" i="8"/>
  <c r="L1369" i="8" s="1"/>
  <c r="K1368" i="8"/>
  <c r="L1368" i="8" s="1"/>
  <c r="K1367" i="8"/>
  <c r="L1367" i="8" s="1"/>
  <c r="K1366" i="8"/>
  <c r="L1366" i="8" s="1"/>
  <c r="K1365" i="8"/>
  <c r="L1365" i="8" s="1"/>
  <c r="K1364" i="8"/>
  <c r="L1364" i="8" s="1"/>
  <c r="K1363" i="8"/>
  <c r="L1363" i="8" s="1"/>
  <c r="K1362" i="8"/>
  <c r="L1362" i="8" s="1"/>
  <c r="K1361" i="8"/>
  <c r="L1361" i="8" s="1"/>
  <c r="K1360" i="8"/>
  <c r="L1360" i="8" s="1"/>
  <c r="K1359" i="8"/>
  <c r="L1359" i="8" s="1"/>
  <c r="K1358" i="8"/>
  <c r="L1358" i="8" s="1"/>
  <c r="K1357" i="8"/>
  <c r="L1357" i="8" s="1"/>
  <c r="K1356" i="8"/>
  <c r="L1356" i="8" s="1"/>
  <c r="K1355" i="8"/>
  <c r="L1355" i="8" s="1"/>
  <c r="K1354" i="8"/>
  <c r="L1354" i="8" s="1"/>
  <c r="K1353" i="8"/>
  <c r="L1353" i="8" s="1"/>
  <c r="K1352" i="8"/>
  <c r="L1352" i="8" s="1"/>
  <c r="K1351" i="8"/>
  <c r="L1351" i="8" s="1"/>
  <c r="K1350" i="8"/>
  <c r="L1350" i="8" s="1"/>
  <c r="K1349" i="8"/>
  <c r="L1349" i="8" s="1"/>
  <c r="K1348" i="8"/>
  <c r="L1348" i="8" s="1"/>
  <c r="K1347" i="8"/>
  <c r="L1347" i="8" s="1"/>
  <c r="K1346" i="8"/>
  <c r="L1346" i="8" s="1"/>
  <c r="K1345" i="8"/>
  <c r="L1345" i="8" s="1"/>
  <c r="K1344" i="8"/>
  <c r="L1344" i="8" s="1"/>
  <c r="K1343" i="8"/>
  <c r="L1343" i="8" s="1"/>
  <c r="K1342" i="8"/>
  <c r="L1342" i="8" s="1"/>
  <c r="K1341" i="8"/>
  <c r="L1341" i="8" s="1"/>
  <c r="K1340" i="8"/>
  <c r="L1340" i="8" s="1"/>
  <c r="K1339" i="8"/>
  <c r="L1339" i="8" s="1"/>
  <c r="K1338" i="8"/>
  <c r="L1338" i="8" s="1"/>
  <c r="K1337" i="8"/>
  <c r="L1337" i="8" s="1"/>
  <c r="K1336" i="8"/>
  <c r="L1336" i="8" s="1"/>
  <c r="K1335" i="8"/>
  <c r="L1335" i="8" s="1"/>
  <c r="K1334" i="8"/>
  <c r="L1334" i="8" s="1"/>
  <c r="K1333" i="8"/>
  <c r="L1333" i="8" s="1"/>
  <c r="K1332" i="8"/>
  <c r="L1332" i="8" s="1"/>
  <c r="K1331" i="8"/>
  <c r="L1331" i="8" s="1"/>
  <c r="K1330" i="8"/>
  <c r="L1330" i="8" s="1"/>
  <c r="K1329" i="8"/>
  <c r="L1329" i="8" s="1"/>
  <c r="K1328" i="8"/>
  <c r="L1328" i="8" s="1"/>
  <c r="K1327" i="8"/>
  <c r="L1327" i="8" s="1"/>
  <c r="K1326" i="8"/>
  <c r="L1326" i="8" s="1"/>
  <c r="K1325" i="8"/>
  <c r="L1325" i="8" s="1"/>
  <c r="K1324" i="8"/>
  <c r="L1324" i="8" s="1"/>
  <c r="K1323" i="8"/>
  <c r="L1323" i="8" s="1"/>
  <c r="K1322" i="8"/>
  <c r="L1322" i="8" s="1"/>
  <c r="K1321" i="8"/>
  <c r="L1321" i="8" s="1"/>
  <c r="K1320" i="8"/>
  <c r="L1320" i="8" s="1"/>
  <c r="K1319" i="8"/>
  <c r="L1319" i="8" s="1"/>
  <c r="K1318" i="8"/>
  <c r="L1318" i="8" s="1"/>
  <c r="K1317" i="8"/>
  <c r="L1317" i="8" s="1"/>
  <c r="K1316" i="8"/>
  <c r="L1316" i="8" s="1"/>
  <c r="K1315" i="8"/>
  <c r="L1315" i="8" s="1"/>
  <c r="K1314" i="8"/>
  <c r="L1314" i="8" s="1"/>
  <c r="K1313" i="8"/>
  <c r="L1313" i="8" s="1"/>
  <c r="K1312" i="8"/>
  <c r="L1312" i="8" s="1"/>
  <c r="K1311" i="8"/>
  <c r="L1311" i="8" s="1"/>
  <c r="K1310" i="8"/>
  <c r="L1310" i="8" s="1"/>
  <c r="K1309" i="8"/>
  <c r="L1309" i="8" s="1"/>
  <c r="K1308" i="8"/>
  <c r="L1308" i="8" s="1"/>
  <c r="K1307" i="8"/>
  <c r="L1307" i="8" s="1"/>
  <c r="K1306" i="8"/>
  <c r="L1306" i="8" s="1"/>
  <c r="K1305" i="8"/>
  <c r="L1305" i="8" s="1"/>
  <c r="K1304" i="8"/>
  <c r="L1304" i="8" s="1"/>
  <c r="K1303" i="8"/>
  <c r="L1303" i="8" s="1"/>
  <c r="K1302" i="8"/>
  <c r="L1302" i="8" s="1"/>
  <c r="K1301" i="8"/>
  <c r="L1301" i="8" s="1"/>
  <c r="K1300" i="8"/>
  <c r="L1300" i="8" s="1"/>
  <c r="K1299" i="8"/>
  <c r="L1299" i="8" s="1"/>
  <c r="K1298" i="8"/>
  <c r="L1298" i="8" s="1"/>
  <c r="K1297" i="8"/>
  <c r="L1297" i="8" s="1"/>
  <c r="K1296" i="8"/>
  <c r="L1296" i="8" s="1"/>
  <c r="K1295" i="8"/>
  <c r="L1295" i="8" s="1"/>
  <c r="K1294" i="8"/>
  <c r="L1294" i="8" s="1"/>
  <c r="K1293" i="8"/>
  <c r="L1293" i="8" s="1"/>
  <c r="K1292" i="8"/>
  <c r="L1292" i="8" s="1"/>
  <c r="K1291" i="8"/>
  <c r="L1291" i="8" s="1"/>
  <c r="K1290" i="8"/>
  <c r="L1290" i="8" s="1"/>
  <c r="K1289" i="8"/>
  <c r="L1289" i="8" s="1"/>
  <c r="K1288" i="8"/>
  <c r="L1288" i="8" s="1"/>
  <c r="K1287" i="8"/>
  <c r="L1287" i="8" s="1"/>
  <c r="K1286" i="8"/>
  <c r="L1286" i="8" s="1"/>
  <c r="K1285" i="8"/>
  <c r="L1285" i="8" s="1"/>
  <c r="K1284" i="8"/>
  <c r="L1284" i="8" s="1"/>
  <c r="K1283" i="8"/>
  <c r="L1283" i="8" s="1"/>
  <c r="K1282" i="8"/>
  <c r="L1282" i="8" s="1"/>
  <c r="K1281" i="8"/>
  <c r="L1281" i="8" s="1"/>
  <c r="K1280" i="8"/>
  <c r="L1280" i="8" s="1"/>
  <c r="K1279" i="8"/>
  <c r="L1279" i="8" s="1"/>
  <c r="K1278" i="8"/>
  <c r="L1278" i="8" s="1"/>
  <c r="K1277" i="8"/>
  <c r="L1277" i="8" s="1"/>
  <c r="K1276" i="8"/>
  <c r="L1276" i="8" s="1"/>
  <c r="K1275" i="8"/>
  <c r="L1275" i="8" s="1"/>
  <c r="K1274" i="8"/>
  <c r="L1274" i="8" s="1"/>
  <c r="K1273" i="8"/>
  <c r="L1273" i="8" s="1"/>
  <c r="K1272" i="8"/>
  <c r="L1272" i="8" s="1"/>
  <c r="K1271" i="8"/>
  <c r="L1271" i="8" s="1"/>
  <c r="K1270" i="8"/>
  <c r="L1270" i="8" s="1"/>
  <c r="K1269" i="8"/>
  <c r="L1269" i="8" s="1"/>
  <c r="K1268" i="8"/>
  <c r="L1268" i="8" s="1"/>
  <c r="K1267" i="8"/>
  <c r="L1267" i="8" s="1"/>
  <c r="K1266" i="8"/>
  <c r="L1266" i="8" s="1"/>
  <c r="K1265" i="8"/>
  <c r="L1265" i="8" s="1"/>
  <c r="K1264" i="8"/>
  <c r="L1264" i="8" s="1"/>
  <c r="K1263" i="8"/>
  <c r="L1263" i="8" s="1"/>
  <c r="K1262" i="8"/>
  <c r="L1262" i="8" s="1"/>
  <c r="K1261" i="8"/>
  <c r="L1261" i="8" s="1"/>
  <c r="K1260" i="8"/>
  <c r="L1260" i="8" s="1"/>
  <c r="K1259" i="8"/>
  <c r="L1259" i="8" s="1"/>
  <c r="K1258" i="8"/>
  <c r="L1258" i="8" s="1"/>
  <c r="K1257" i="8"/>
  <c r="L1257" i="8" s="1"/>
  <c r="K1256" i="8"/>
  <c r="L1256" i="8" s="1"/>
  <c r="K1255" i="8"/>
  <c r="L1255" i="8" s="1"/>
  <c r="K1254" i="8"/>
  <c r="L1254" i="8" s="1"/>
  <c r="K1253" i="8"/>
  <c r="L1253" i="8" s="1"/>
  <c r="K1252" i="8"/>
  <c r="L1252" i="8" s="1"/>
  <c r="K1251" i="8"/>
  <c r="L1251" i="8" s="1"/>
  <c r="K1250" i="8"/>
  <c r="L1250" i="8" s="1"/>
  <c r="K1249" i="8"/>
  <c r="L1249" i="8" s="1"/>
  <c r="K1248" i="8"/>
  <c r="L1248" i="8" s="1"/>
  <c r="K1247" i="8"/>
  <c r="L1247" i="8" s="1"/>
  <c r="K1246" i="8"/>
  <c r="L1246" i="8" s="1"/>
  <c r="K1245" i="8"/>
  <c r="L1245" i="8" s="1"/>
  <c r="K1244" i="8"/>
  <c r="L1244" i="8" s="1"/>
  <c r="K1243" i="8"/>
  <c r="L1243" i="8" s="1"/>
  <c r="K1242" i="8"/>
  <c r="L1242" i="8" s="1"/>
  <c r="K1241" i="8"/>
  <c r="L1241" i="8" s="1"/>
  <c r="K1240" i="8"/>
  <c r="L1240" i="8" s="1"/>
  <c r="K1239" i="8"/>
  <c r="L1239" i="8" s="1"/>
  <c r="K1238" i="8"/>
  <c r="L1238" i="8" s="1"/>
  <c r="K1237" i="8"/>
  <c r="L1237" i="8" s="1"/>
  <c r="K1236" i="8"/>
  <c r="L1236" i="8" s="1"/>
  <c r="K1235" i="8"/>
  <c r="L1235" i="8" s="1"/>
  <c r="K1234" i="8"/>
  <c r="L1234" i="8" s="1"/>
  <c r="K1233" i="8"/>
  <c r="L1233" i="8" s="1"/>
  <c r="K1232" i="8"/>
  <c r="L1232" i="8" s="1"/>
  <c r="K1231" i="8"/>
  <c r="L1231" i="8" s="1"/>
  <c r="K1230" i="8"/>
  <c r="L1230" i="8" s="1"/>
  <c r="K1229" i="8"/>
  <c r="L1229" i="8" s="1"/>
  <c r="K1228" i="8"/>
  <c r="L1228" i="8" s="1"/>
  <c r="K1227" i="8"/>
  <c r="L1227" i="8" s="1"/>
  <c r="K1226" i="8"/>
  <c r="L1226" i="8" s="1"/>
  <c r="K1225" i="8"/>
  <c r="L1225" i="8" s="1"/>
  <c r="K1224" i="8"/>
  <c r="L1224" i="8" s="1"/>
  <c r="K1223" i="8"/>
  <c r="L1223" i="8" s="1"/>
  <c r="K1222" i="8"/>
  <c r="L1222" i="8" s="1"/>
  <c r="K1221" i="8"/>
  <c r="L1221" i="8" s="1"/>
  <c r="K1220" i="8"/>
  <c r="L1220" i="8" s="1"/>
  <c r="K1219" i="8"/>
  <c r="L1219" i="8" s="1"/>
  <c r="K1218" i="8"/>
  <c r="L1218" i="8" s="1"/>
  <c r="K1217" i="8"/>
  <c r="L1217" i="8" s="1"/>
  <c r="K1216" i="8"/>
  <c r="L1216" i="8" s="1"/>
  <c r="K1215" i="8"/>
  <c r="L1215" i="8" s="1"/>
  <c r="K1214" i="8"/>
  <c r="L1214" i="8" s="1"/>
  <c r="K1213" i="8"/>
  <c r="L1213" i="8" s="1"/>
  <c r="K1212" i="8"/>
  <c r="L1212" i="8" s="1"/>
  <c r="K1211" i="8"/>
  <c r="L1211" i="8" s="1"/>
  <c r="K1210" i="8"/>
  <c r="L1210" i="8" s="1"/>
  <c r="K1209" i="8"/>
  <c r="L1209" i="8" s="1"/>
  <c r="K1208" i="8"/>
  <c r="L1208" i="8" s="1"/>
  <c r="K1207" i="8"/>
  <c r="L1207" i="8" s="1"/>
  <c r="K1206" i="8"/>
  <c r="L1206" i="8" s="1"/>
  <c r="K1205" i="8"/>
  <c r="L1205" i="8" s="1"/>
  <c r="K1204" i="8"/>
  <c r="L1204" i="8" s="1"/>
  <c r="K1203" i="8"/>
  <c r="L1203" i="8" s="1"/>
  <c r="K1202" i="8"/>
  <c r="L1202" i="8" s="1"/>
  <c r="K1201" i="8"/>
  <c r="L1201" i="8" s="1"/>
  <c r="K1200" i="8"/>
  <c r="L1200" i="8" s="1"/>
  <c r="K1199" i="8"/>
  <c r="L1199" i="8" s="1"/>
  <c r="K1198" i="8"/>
  <c r="L1198" i="8" s="1"/>
  <c r="K1197" i="8"/>
  <c r="L1197" i="8" s="1"/>
  <c r="K1196" i="8"/>
  <c r="L1196" i="8" s="1"/>
  <c r="K1195" i="8"/>
  <c r="L1195" i="8" s="1"/>
  <c r="K1194" i="8"/>
  <c r="L1194" i="8" s="1"/>
  <c r="K1193" i="8"/>
  <c r="L1193" i="8" s="1"/>
  <c r="K1192" i="8"/>
  <c r="L1192" i="8" s="1"/>
  <c r="K1191" i="8"/>
  <c r="L1191" i="8" s="1"/>
  <c r="K1190" i="8"/>
  <c r="L1190" i="8" s="1"/>
  <c r="K1189" i="8"/>
  <c r="L1189" i="8" s="1"/>
  <c r="K1188" i="8"/>
  <c r="L1188" i="8" s="1"/>
  <c r="K1187" i="8"/>
  <c r="L1187" i="8" s="1"/>
  <c r="K1186" i="8"/>
  <c r="L1186" i="8" s="1"/>
  <c r="K1185" i="8"/>
  <c r="L1185" i="8" s="1"/>
  <c r="K1184" i="8"/>
  <c r="L1184" i="8" s="1"/>
  <c r="K1183" i="8"/>
  <c r="L1183" i="8" s="1"/>
  <c r="K1182" i="8"/>
  <c r="L1182" i="8" s="1"/>
  <c r="K1181" i="8"/>
  <c r="L1181" i="8" s="1"/>
  <c r="K1180" i="8"/>
  <c r="L1180" i="8" s="1"/>
  <c r="K1179" i="8"/>
  <c r="L1179" i="8" s="1"/>
  <c r="K1178" i="8"/>
  <c r="L1178" i="8" s="1"/>
  <c r="K1177" i="8"/>
  <c r="L1177" i="8" s="1"/>
  <c r="K1176" i="8"/>
  <c r="L1176" i="8" s="1"/>
  <c r="K1175" i="8"/>
  <c r="L1175" i="8" s="1"/>
  <c r="K1174" i="8"/>
  <c r="L1174" i="8" s="1"/>
  <c r="K1173" i="8"/>
  <c r="L1173" i="8" s="1"/>
  <c r="K1172" i="8"/>
  <c r="L1172" i="8" s="1"/>
  <c r="K1171" i="8"/>
  <c r="L1171" i="8" s="1"/>
  <c r="K1170" i="8"/>
  <c r="L1170" i="8" s="1"/>
  <c r="K1169" i="8"/>
  <c r="L1169" i="8" s="1"/>
  <c r="K1168" i="8"/>
  <c r="L1168" i="8" s="1"/>
  <c r="K1167" i="8"/>
  <c r="L1167" i="8" s="1"/>
  <c r="K1166" i="8"/>
  <c r="L1166" i="8" s="1"/>
  <c r="K1165" i="8"/>
  <c r="L1165" i="8" s="1"/>
  <c r="K1164" i="8"/>
  <c r="L1164" i="8" s="1"/>
  <c r="K1163" i="8"/>
  <c r="L1163" i="8" s="1"/>
  <c r="K1162" i="8"/>
  <c r="L1162" i="8" s="1"/>
  <c r="K1161" i="8"/>
  <c r="L1161" i="8" s="1"/>
  <c r="K1160" i="8"/>
  <c r="L1160" i="8" s="1"/>
  <c r="K1159" i="8"/>
  <c r="L1159" i="8" s="1"/>
  <c r="K1158" i="8"/>
  <c r="L1158" i="8" s="1"/>
  <c r="K1157" i="8"/>
  <c r="L1157" i="8" s="1"/>
  <c r="K1156" i="8"/>
  <c r="L1156" i="8" s="1"/>
  <c r="K1155" i="8"/>
  <c r="L1155" i="8" s="1"/>
  <c r="K1154" i="8"/>
  <c r="L1154" i="8" s="1"/>
  <c r="K1153" i="8"/>
  <c r="L1153" i="8" s="1"/>
  <c r="K1152" i="8"/>
  <c r="L1152" i="8" s="1"/>
  <c r="K1151" i="8"/>
  <c r="L1151" i="8" s="1"/>
  <c r="K1150" i="8"/>
  <c r="L1150" i="8" s="1"/>
  <c r="K1149" i="8"/>
  <c r="L1149" i="8" s="1"/>
  <c r="K1148" i="8"/>
  <c r="L1148" i="8" s="1"/>
  <c r="K1147" i="8"/>
  <c r="L1147" i="8" s="1"/>
  <c r="K1146" i="8"/>
  <c r="L1146" i="8" s="1"/>
  <c r="K1145" i="8"/>
  <c r="L1145" i="8" s="1"/>
  <c r="K1144" i="8"/>
  <c r="L1144" i="8" s="1"/>
  <c r="K1143" i="8"/>
  <c r="L1143" i="8" s="1"/>
  <c r="K1142" i="8"/>
  <c r="L1142" i="8" s="1"/>
  <c r="K1141" i="8"/>
  <c r="L1141" i="8" s="1"/>
  <c r="K1140" i="8"/>
  <c r="L1140" i="8" s="1"/>
  <c r="K1139" i="8"/>
  <c r="L1139" i="8" s="1"/>
  <c r="K1138" i="8"/>
  <c r="L1138" i="8" s="1"/>
  <c r="K1137" i="8"/>
  <c r="L1137" i="8" s="1"/>
  <c r="K1136" i="8"/>
  <c r="L1136" i="8" s="1"/>
  <c r="K1135" i="8"/>
  <c r="L1135" i="8" s="1"/>
  <c r="K1134" i="8"/>
  <c r="L1134" i="8" s="1"/>
  <c r="K1133" i="8"/>
  <c r="L1133" i="8" s="1"/>
  <c r="K1132" i="8"/>
  <c r="L1132" i="8" s="1"/>
  <c r="K1131" i="8"/>
  <c r="L1131" i="8" s="1"/>
  <c r="K1130" i="8"/>
  <c r="L1130" i="8" s="1"/>
  <c r="K1129" i="8"/>
  <c r="L1129" i="8" s="1"/>
  <c r="K1128" i="8"/>
  <c r="L1128" i="8" s="1"/>
  <c r="K1127" i="8"/>
  <c r="L1127" i="8" s="1"/>
  <c r="K1126" i="8"/>
  <c r="L1126" i="8" s="1"/>
  <c r="K1125" i="8"/>
  <c r="L1125" i="8" s="1"/>
  <c r="K1124" i="8"/>
  <c r="L1124" i="8" s="1"/>
  <c r="K1123" i="8"/>
  <c r="L1123" i="8" s="1"/>
  <c r="K1122" i="8"/>
  <c r="L1122" i="8" s="1"/>
  <c r="K1121" i="8"/>
  <c r="L1121" i="8" s="1"/>
  <c r="K1120" i="8"/>
  <c r="L1120" i="8" s="1"/>
  <c r="K1119" i="8"/>
  <c r="L1119" i="8" s="1"/>
  <c r="K1118" i="8"/>
  <c r="L1118" i="8" s="1"/>
  <c r="K1117" i="8"/>
  <c r="L1117" i="8" s="1"/>
  <c r="K1116" i="8"/>
  <c r="L1116" i="8" s="1"/>
  <c r="K1115" i="8"/>
  <c r="L1115" i="8" s="1"/>
  <c r="K1114" i="8"/>
  <c r="L1114" i="8" s="1"/>
  <c r="K1113" i="8"/>
  <c r="L1113" i="8" s="1"/>
  <c r="K1112" i="8"/>
  <c r="L1112" i="8" s="1"/>
  <c r="K1111" i="8"/>
  <c r="L1111" i="8" s="1"/>
  <c r="K1110" i="8"/>
  <c r="L1110" i="8" s="1"/>
  <c r="K1109" i="8"/>
  <c r="L1109" i="8" s="1"/>
  <c r="K1108" i="8"/>
  <c r="L1108" i="8" s="1"/>
  <c r="K1107" i="8"/>
  <c r="L1107" i="8" s="1"/>
  <c r="K1106" i="8"/>
  <c r="L1106" i="8" s="1"/>
  <c r="K1105" i="8"/>
  <c r="L1105" i="8" s="1"/>
  <c r="K1104" i="8"/>
  <c r="L1104" i="8" s="1"/>
  <c r="K1103" i="8"/>
  <c r="L1103" i="8" s="1"/>
  <c r="K1102" i="8"/>
  <c r="L1102" i="8" s="1"/>
  <c r="K1101" i="8"/>
  <c r="L1101" i="8" s="1"/>
  <c r="K1100" i="8"/>
  <c r="L1100" i="8" s="1"/>
  <c r="K1099" i="8"/>
  <c r="L1099" i="8" s="1"/>
  <c r="K1098" i="8"/>
  <c r="L1098" i="8" s="1"/>
  <c r="K1097" i="8"/>
  <c r="L1097" i="8" s="1"/>
  <c r="K1096" i="8"/>
  <c r="L1096" i="8" s="1"/>
  <c r="K1095" i="8"/>
  <c r="L1095" i="8" s="1"/>
  <c r="K1094" i="8"/>
  <c r="L1094" i="8" s="1"/>
  <c r="K1093" i="8"/>
  <c r="L1093" i="8" s="1"/>
  <c r="K1092" i="8"/>
  <c r="L1092" i="8" s="1"/>
  <c r="K1091" i="8"/>
  <c r="L1091" i="8" s="1"/>
  <c r="K1090" i="8"/>
  <c r="L1090" i="8" s="1"/>
  <c r="K1089" i="8"/>
  <c r="L1089" i="8" s="1"/>
  <c r="K1088" i="8"/>
  <c r="L1088" i="8" s="1"/>
  <c r="K1087" i="8"/>
  <c r="L1087" i="8" s="1"/>
  <c r="K1086" i="8"/>
  <c r="L1086" i="8" s="1"/>
  <c r="K1085" i="8"/>
  <c r="L1085" i="8" s="1"/>
  <c r="K1084" i="8"/>
  <c r="L1084" i="8" s="1"/>
  <c r="K1083" i="8"/>
  <c r="L1083" i="8" s="1"/>
  <c r="K1082" i="8"/>
  <c r="L1082" i="8" s="1"/>
  <c r="K1081" i="8"/>
  <c r="L1081" i="8" s="1"/>
  <c r="K1080" i="8"/>
  <c r="L1080" i="8" s="1"/>
  <c r="K1079" i="8"/>
  <c r="L1079" i="8" s="1"/>
  <c r="K1078" i="8"/>
  <c r="L1078" i="8" s="1"/>
  <c r="K1077" i="8"/>
  <c r="L1077" i="8" s="1"/>
  <c r="K1076" i="8"/>
  <c r="L1076" i="8" s="1"/>
  <c r="K1075" i="8"/>
  <c r="L1075" i="8" s="1"/>
  <c r="K1074" i="8"/>
  <c r="L1074" i="8" s="1"/>
  <c r="K1073" i="8"/>
  <c r="L1073" i="8" s="1"/>
  <c r="K1072" i="8"/>
  <c r="L1072" i="8" s="1"/>
  <c r="K1071" i="8"/>
  <c r="L1071" i="8" s="1"/>
  <c r="K1070" i="8"/>
  <c r="L1070" i="8" s="1"/>
  <c r="K1069" i="8"/>
  <c r="L1069" i="8" s="1"/>
  <c r="K1068" i="8"/>
  <c r="L1068" i="8" s="1"/>
  <c r="K1067" i="8"/>
  <c r="L1067" i="8" s="1"/>
  <c r="K1066" i="8"/>
  <c r="L1066" i="8" s="1"/>
  <c r="K1065" i="8"/>
  <c r="L1065" i="8" s="1"/>
  <c r="K1064" i="8"/>
  <c r="L1064" i="8" s="1"/>
  <c r="K1063" i="8"/>
  <c r="L1063" i="8" s="1"/>
  <c r="K1062" i="8"/>
  <c r="L1062" i="8" s="1"/>
  <c r="K1061" i="8"/>
  <c r="L1061" i="8" s="1"/>
  <c r="K1060" i="8"/>
  <c r="L1060" i="8" s="1"/>
  <c r="K1059" i="8"/>
  <c r="L1059" i="8" s="1"/>
  <c r="K1058" i="8"/>
  <c r="L1058" i="8" s="1"/>
  <c r="K1057" i="8"/>
  <c r="L1057" i="8" s="1"/>
  <c r="K1056" i="8"/>
  <c r="L1056" i="8" s="1"/>
  <c r="K1055" i="8"/>
  <c r="L1055" i="8" s="1"/>
  <c r="K1054" i="8"/>
  <c r="L1054" i="8" s="1"/>
  <c r="K1053" i="8"/>
  <c r="L1053" i="8" s="1"/>
  <c r="K1052" i="8"/>
  <c r="L1052" i="8" s="1"/>
  <c r="K1051" i="8"/>
  <c r="L1051" i="8" s="1"/>
  <c r="K1050" i="8"/>
  <c r="L1050" i="8" s="1"/>
  <c r="K1049" i="8"/>
  <c r="L1049" i="8" s="1"/>
  <c r="K1048" i="8"/>
  <c r="L1048" i="8" s="1"/>
  <c r="K1047" i="8"/>
  <c r="L1047" i="8" s="1"/>
  <c r="K1046" i="8"/>
  <c r="L1046" i="8" s="1"/>
  <c r="K1045" i="8"/>
  <c r="L1045" i="8" s="1"/>
  <c r="K1044" i="8"/>
  <c r="L1044" i="8" s="1"/>
  <c r="K1043" i="8"/>
  <c r="L1043" i="8" s="1"/>
  <c r="K1042" i="8"/>
  <c r="L1042" i="8" s="1"/>
  <c r="K1041" i="8"/>
  <c r="L1041" i="8" s="1"/>
  <c r="K1040" i="8"/>
  <c r="L1040" i="8" s="1"/>
  <c r="K1039" i="8"/>
  <c r="L1039" i="8" s="1"/>
  <c r="K1038" i="8"/>
  <c r="L1038" i="8" s="1"/>
  <c r="K1037" i="8"/>
  <c r="L1037" i="8" s="1"/>
  <c r="K1036" i="8"/>
  <c r="L1036" i="8" s="1"/>
  <c r="K1035" i="8"/>
  <c r="L1035" i="8" s="1"/>
  <c r="K1034" i="8"/>
  <c r="L1034" i="8" s="1"/>
  <c r="K1033" i="8"/>
  <c r="L1033" i="8" s="1"/>
  <c r="K1032" i="8"/>
  <c r="L1032" i="8" s="1"/>
  <c r="K1031" i="8"/>
  <c r="L1031" i="8" s="1"/>
  <c r="K1030" i="8"/>
  <c r="L1030" i="8" s="1"/>
  <c r="K1029" i="8"/>
  <c r="L1029" i="8" s="1"/>
  <c r="K1028" i="8"/>
  <c r="L1028" i="8" s="1"/>
  <c r="K1027" i="8"/>
  <c r="L1027" i="8" s="1"/>
  <c r="K1026" i="8"/>
  <c r="L1026" i="8" s="1"/>
  <c r="K1025" i="8"/>
  <c r="L1025" i="8" s="1"/>
  <c r="K1024" i="8"/>
  <c r="L1024" i="8" s="1"/>
  <c r="K1023" i="8"/>
  <c r="L1023" i="8" s="1"/>
  <c r="K1022" i="8"/>
  <c r="L1022" i="8" s="1"/>
  <c r="K1021" i="8"/>
  <c r="L1021" i="8" s="1"/>
  <c r="K1020" i="8"/>
  <c r="L1020" i="8" s="1"/>
  <c r="K1019" i="8"/>
  <c r="L1019" i="8" s="1"/>
  <c r="K1018" i="8"/>
  <c r="L1018" i="8" s="1"/>
  <c r="K1017" i="8"/>
  <c r="L1017" i="8" s="1"/>
  <c r="K1016" i="8"/>
  <c r="L1016" i="8" s="1"/>
  <c r="K1015" i="8"/>
  <c r="L1015" i="8" s="1"/>
  <c r="K1014" i="8"/>
  <c r="L1014" i="8" s="1"/>
  <c r="K1013" i="8"/>
  <c r="L1013" i="8" s="1"/>
  <c r="K1012" i="8"/>
  <c r="L1012" i="8" s="1"/>
  <c r="K1011" i="8"/>
  <c r="L1011" i="8" s="1"/>
  <c r="K1010" i="8"/>
  <c r="L1010" i="8" s="1"/>
  <c r="K1009" i="8"/>
  <c r="L1009" i="8" s="1"/>
  <c r="K1008" i="8"/>
  <c r="L1008" i="8" s="1"/>
  <c r="K1007" i="8"/>
  <c r="L1007" i="8" s="1"/>
  <c r="K1006" i="8"/>
  <c r="L1006" i="8" s="1"/>
  <c r="K1005" i="8"/>
  <c r="L1005" i="8" s="1"/>
  <c r="K1004" i="8"/>
  <c r="L1004" i="8" s="1"/>
  <c r="K1003" i="8"/>
  <c r="L1003" i="8" s="1"/>
  <c r="K1002" i="8"/>
  <c r="L1002" i="8" s="1"/>
  <c r="K1001" i="8"/>
  <c r="L1001" i="8" s="1"/>
  <c r="K1000" i="8"/>
  <c r="L1000" i="8" s="1"/>
  <c r="K999" i="8"/>
  <c r="L999" i="8" s="1"/>
  <c r="K998" i="8"/>
  <c r="L998" i="8" s="1"/>
  <c r="K997" i="8"/>
  <c r="L997" i="8" s="1"/>
  <c r="K996" i="8"/>
  <c r="L996" i="8" s="1"/>
  <c r="K995" i="8"/>
  <c r="L995" i="8" s="1"/>
  <c r="K994" i="8"/>
  <c r="L994" i="8" s="1"/>
  <c r="K993" i="8"/>
  <c r="L993" i="8" s="1"/>
  <c r="K992" i="8"/>
  <c r="L992" i="8" s="1"/>
  <c r="K991" i="8"/>
  <c r="L991" i="8" s="1"/>
  <c r="K990" i="8"/>
  <c r="L990" i="8" s="1"/>
  <c r="K989" i="8"/>
  <c r="L989" i="8" s="1"/>
  <c r="K988" i="8"/>
  <c r="L988" i="8" s="1"/>
  <c r="K987" i="8"/>
  <c r="L987" i="8" s="1"/>
  <c r="K986" i="8"/>
  <c r="L986" i="8" s="1"/>
  <c r="K985" i="8"/>
  <c r="L985" i="8" s="1"/>
  <c r="K984" i="8"/>
  <c r="L984" i="8" s="1"/>
  <c r="K983" i="8"/>
  <c r="L983" i="8" s="1"/>
  <c r="K982" i="8"/>
  <c r="L982" i="8" s="1"/>
  <c r="K981" i="8"/>
  <c r="L981" i="8" s="1"/>
  <c r="K980" i="8"/>
  <c r="L980" i="8" s="1"/>
  <c r="K979" i="8"/>
  <c r="L979" i="8" s="1"/>
  <c r="K978" i="8"/>
  <c r="L978" i="8" s="1"/>
  <c r="K977" i="8"/>
  <c r="L977" i="8" s="1"/>
  <c r="K976" i="8"/>
  <c r="L976" i="8" s="1"/>
  <c r="K975" i="8"/>
  <c r="L975" i="8" s="1"/>
  <c r="K974" i="8"/>
  <c r="L974" i="8" s="1"/>
  <c r="K973" i="8"/>
  <c r="L973" i="8" s="1"/>
  <c r="K972" i="8"/>
  <c r="L972" i="8" s="1"/>
  <c r="K971" i="8"/>
  <c r="L971" i="8" s="1"/>
  <c r="K970" i="8"/>
  <c r="L970" i="8" s="1"/>
  <c r="K969" i="8"/>
  <c r="L969" i="8" s="1"/>
  <c r="K968" i="8"/>
  <c r="L968" i="8" s="1"/>
  <c r="K967" i="8"/>
  <c r="L967" i="8" s="1"/>
  <c r="K966" i="8"/>
  <c r="L966" i="8" s="1"/>
  <c r="K965" i="8"/>
  <c r="L965" i="8" s="1"/>
  <c r="K964" i="8"/>
  <c r="L964" i="8" s="1"/>
  <c r="K963" i="8"/>
  <c r="L963" i="8" s="1"/>
  <c r="K962" i="8"/>
  <c r="L962" i="8" s="1"/>
  <c r="K961" i="8"/>
  <c r="L961" i="8" s="1"/>
  <c r="K960" i="8"/>
  <c r="L960" i="8" s="1"/>
  <c r="K959" i="8"/>
  <c r="L959" i="8" s="1"/>
  <c r="K958" i="8"/>
  <c r="L958" i="8" s="1"/>
  <c r="K957" i="8"/>
  <c r="L957" i="8" s="1"/>
  <c r="K956" i="8"/>
  <c r="L956" i="8" s="1"/>
  <c r="K955" i="8"/>
  <c r="L955" i="8" s="1"/>
  <c r="K954" i="8"/>
  <c r="L954" i="8" s="1"/>
  <c r="K953" i="8"/>
  <c r="L953" i="8" s="1"/>
  <c r="K952" i="8"/>
  <c r="L952" i="8" s="1"/>
  <c r="K951" i="8"/>
  <c r="L951" i="8" s="1"/>
  <c r="K950" i="8"/>
  <c r="L950" i="8" s="1"/>
  <c r="K949" i="8"/>
  <c r="L949" i="8" s="1"/>
  <c r="K948" i="8"/>
  <c r="L948" i="8" s="1"/>
  <c r="K947" i="8"/>
  <c r="L947" i="8" s="1"/>
  <c r="K946" i="8"/>
  <c r="L946" i="8" s="1"/>
  <c r="K945" i="8"/>
  <c r="L945" i="8" s="1"/>
  <c r="K944" i="8"/>
  <c r="L944" i="8" s="1"/>
  <c r="K943" i="8"/>
  <c r="L943" i="8" s="1"/>
  <c r="K942" i="8"/>
  <c r="L942" i="8" s="1"/>
  <c r="K941" i="8"/>
  <c r="L941" i="8" s="1"/>
  <c r="K940" i="8"/>
  <c r="L940" i="8" s="1"/>
  <c r="K939" i="8"/>
  <c r="L939" i="8" s="1"/>
  <c r="K938" i="8"/>
  <c r="L938" i="8" s="1"/>
  <c r="K937" i="8"/>
  <c r="L937" i="8" s="1"/>
  <c r="K936" i="8"/>
  <c r="L936" i="8" s="1"/>
  <c r="K935" i="8"/>
  <c r="L935" i="8" s="1"/>
  <c r="K934" i="8"/>
  <c r="L934" i="8" s="1"/>
  <c r="K933" i="8"/>
  <c r="L933" i="8" s="1"/>
  <c r="K932" i="8"/>
  <c r="L932" i="8" s="1"/>
  <c r="K931" i="8"/>
  <c r="L931" i="8" s="1"/>
  <c r="K930" i="8"/>
  <c r="L930" i="8" s="1"/>
  <c r="K929" i="8"/>
  <c r="L929" i="8" s="1"/>
  <c r="K928" i="8"/>
  <c r="L928" i="8" s="1"/>
  <c r="K927" i="8"/>
  <c r="L927" i="8" s="1"/>
  <c r="K926" i="8"/>
  <c r="L926" i="8" s="1"/>
  <c r="K925" i="8"/>
  <c r="L925" i="8" s="1"/>
  <c r="K924" i="8"/>
  <c r="L924" i="8" s="1"/>
  <c r="K923" i="8"/>
  <c r="L923" i="8" s="1"/>
  <c r="K922" i="8"/>
  <c r="L922" i="8" s="1"/>
  <c r="K921" i="8"/>
  <c r="L921" i="8" s="1"/>
  <c r="K920" i="8"/>
  <c r="L920" i="8" s="1"/>
  <c r="K919" i="8"/>
  <c r="L919" i="8" s="1"/>
  <c r="K918" i="8"/>
  <c r="L918" i="8" s="1"/>
  <c r="K917" i="8"/>
  <c r="L917" i="8" s="1"/>
  <c r="K916" i="8"/>
  <c r="L916" i="8" s="1"/>
  <c r="K915" i="8"/>
  <c r="L915" i="8" s="1"/>
  <c r="K914" i="8"/>
  <c r="L914" i="8" s="1"/>
  <c r="L913" i="8"/>
  <c r="K913" i="8"/>
  <c r="K912" i="8"/>
  <c r="L912" i="8" s="1"/>
  <c r="K911" i="8"/>
  <c r="L911" i="8" s="1"/>
  <c r="K910" i="8"/>
  <c r="L910" i="8" s="1"/>
  <c r="K909" i="8"/>
  <c r="L909" i="8" s="1"/>
  <c r="K908" i="8"/>
  <c r="L908" i="8" s="1"/>
  <c r="K907" i="8"/>
  <c r="L907" i="8" s="1"/>
  <c r="K906" i="8"/>
  <c r="L906" i="8" s="1"/>
  <c r="K905" i="8"/>
  <c r="L905" i="8" s="1"/>
  <c r="K904" i="8"/>
  <c r="L904" i="8" s="1"/>
  <c r="K903" i="8"/>
  <c r="L903" i="8" s="1"/>
  <c r="K902" i="8"/>
  <c r="L902" i="8" s="1"/>
  <c r="K901" i="8"/>
  <c r="L901" i="8" s="1"/>
  <c r="K900" i="8"/>
  <c r="L900" i="8" s="1"/>
  <c r="K899" i="8"/>
  <c r="L899" i="8" s="1"/>
  <c r="K898" i="8"/>
  <c r="L898" i="8" s="1"/>
  <c r="K897" i="8"/>
  <c r="L897" i="8" s="1"/>
  <c r="K896" i="8"/>
  <c r="L896" i="8" s="1"/>
  <c r="K895" i="8"/>
  <c r="L895" i="8" s="1"/>
  <c r="K894" i="8"/>
  <c r="L894" i="8" s="1"/>
  <c r="K893" i="8"/>
  <c r="L893" i="8" s="1"/>
  <c r="K892" i="8"/>
  <c r="L892" i="8" s="1"/>
  <c r="K891" i="8"/>
  <c r="L891" i="8" s="1"/>
  <c r="K890" i="8"/>
  <c r="L890" i="8" s="1"/>
  <c r="K889" i="8"/>
  <c r="L889" i="8" s="1"/>
  <c r="K888" i="8"/>
  <c r="L888" i="8" s="1"/>
  <c r="K887" i="8"/>
  <c r="L887" i="8" s="1"/>
  <c r="K886" i="8"/>
  <c r="L886" i="8" s="1"/>
  <c r="K885" i="8"/>
  <c r="L885" i="8" s="1"/>
  <c r="K884" i="8"/>
  <c r="L884" i="8" s="1"/>
  <c r="K883" i="8"/>
  <c r="L883" i="8" s="1"/>
  <c r="K882" i="8"/>
  <c r="L882" i="8" s="1"/>
  <c r="K881" i="8"/>
  <c r="L881" i="8" s="1"/>
  <c r="K880" i="8"/>
  <c r="L880" i="8" s="1"/>
  <c r="K879" i="8"/>
  <c r="L879" i="8" s="1"/>
  <c r="K878" i="8"/>
  <c r="L878" i="8" s="1"/>
  <c r="K877" i="8"/>
  <c r="L877" i="8" s="1"/>
  <c r="K876" i="8"/>
  <c r="L876" i="8" s="1"/>
  <c r="K875" i="8"/>
  <c r="L875" i="8" s="1"/>
  <c r="K874" i="8"/>
  <c r="L874" i="8" s="1"/>
  <c r="K873" i="8"/>
  <c r="L873" i="8" s="1"/>
  <c r="K872" i="8"/>
  <c r="L872" i="8" s="1"/>
  <c r="K871" i="8"/>
  <c r="L871" i="8" s="1"/>
  <c r="K870" i="8"/>
  <c r="L870" i="8" s="1"/>
  <c r="K869" i="8"/>
  <c r="L869" i="8" s="1"/>
  <c r="K868" i="8"/>
  <c r="L868" i="8" s="1"/>
  <c r="K867" i="8"/>
  <c r="L867" i="8" s="1"/>
  <c r="K866" i="8"/>
  <c r="L866" i="8" s="1"/>
  <c r="K865" i="8"/>
  <c r="L865" i="8" s="1"/>
  <c r="K864" i="8"/>
  <c r="L864" i="8" s="1"/>
  <c r="K863" i="8"/>
  <c r="L863" i="8" s="1"/>
  <c r="K862" i="8"/>
  <c r="L862" i="8" s="1"/>
  <c r="K861" i="8"/>
  <c r="L861" i="8" s="1"/>
  <c r="K860" i="8"/>
  <c r="L860" i="8" s="1"/>
  <c r="K859" i="8"/>
  <c r="L859" i="8" s="1"/>
  <c r="K858" i="8"/>
  <c r="L858" i="8" s="1"/>
  <c r="K857" i="8"/>
  <c r="L857" i="8" s="1"/>
  <c r="K856" i="8"/>
  <c r="L856" i="8" s="1"/>
  <c r="K855" i="8"/>
  <c r="L855" i="8" s="1"/>
  <c r="K854" i="8"/>
  <c r="L854" i="8" s="1"/>
  <c r="K853" i="8"/>
  <c r="L853" i="8" s="1"/>
  <c r="K852" i="8"/>
  <c r="L852" i="8" s="1"/>
  <c r="K851" i="8"/>
  <c r="L851" i="8" s="1"/>
  <c r="K850" i="8"/>
  <c r="L850" i="8" s="1"/>
  <c r="K849" i="8"/>
  <c r="L849" i="8" s="1"/>
  <c r="K848" i="8"/>
  <c r="L848" i="8" s="1"/>
  <c r="K847" i="8"/>
  <c r="L847" i="8" s="1"/>
  <c r="K846" i="8"/>
  <c r="L846" i="8" s="1"/>
  <c r="K845" i="8"/>
  <c r="L845" i="8" s="1"/>
  <c r="K844" i="8"/>
  <c r="L844" i="8" s="1"/>
  <c r="K843" i="8"/>
  <c r="L843" i="8" s="1"/>
  <c r="K842" i="8"/>
  <c r="L842" i="8" s="1"/>
  <c r="K841" i="8"/>
  <c r="L841" i="8" s="1"/>
  <c r="K840" i="8"/>
  <c r="L840" i="8" s="1"/>
  <c r="K839" i="8"/>
  <c r="L839" i="8" s="1"/>
  <c r="K838" i="8"/>
  <c r="L838" i="8" s="1"/>
  <c r="K837" i="8"/>
  <c r="L837" i="8" s="1"/>
  <c r="K836" i="8"/>
  <c r="L836" i="8" s="1"/>
  <c r="K835" i="8"/>
  <c r="L835" i="8" s="1"/>
  <c r="K834" i="8"/>
  <c r="L834" i="8" s="1"/>
  <c r="K833" i="8"/>
  <c r="L833" i="8" s="1"/>
  <c r="K832" i="8"/>
  <c r="L832" i="8" s="1"/>
  <c r="K831" i="8"/>
  <c r="L831" i="8" s="1"/>
  <c r="K830" i="8"/>
  <c r="L830" i="8" s="1"/>
  <c r="K829" i="8"/>
  <c r="L829" i="8" s="1"/>
  <c r="K828" i="8"/>
  <c r="L828" i="8" s="1"/>
  <c r="K827" i="8"/>
  <c r="L827" i="8" s="1"/>
  <c r="K826" i="8"/>
  <c r="L826" i="8" s="1"/>
  <c r="K825" i="8"/>
  <c r="L825" i="8" s="1"/>
  <c r="K824" i="8"/>
  <c r="L824" i="8" s="1"/>
  <c r="K823" i="8"/>
  <c r="L823" i="8" s="1"/>
  <c r="K822" i="8"/>
  <c r="L822" i="8" s="1"/>
  <c r="K821" i="8"/>
  <c r="L821" i="8" s="1"/>
  <c r="K820" i="8"/>
  <c r="L820" i="8" s="1"/>
  <c r="K819" i="8"/>
  <c r="L819" i="8" s="1"/>
  <c r="K818" i="8"/>
  <c r="L818" i="8" s="1"/>
  <c r="K817" i="8"/>
  <c r="L817" i="8" s="1"/>
  <c r="K816" i="8"/>
  <c r="L816" i="8" s="1"/>
  <c r="K815" i="8"/>
  <c r="L815" i="8" s="1"/>
  <c r="K814" i="8"/>
  <c r="L814" i="8" s="1"/>
  <c r="K813" i="8"/>
  <c r="L813" i="8" s="1"/>
  <c r="K812" i="8"/>
  <c r="L812" i="8" s="1"/>
  <c r="K811" i="8"/>
  <c r="L811" i="8" s="1"/>
  <c r="K810" i="8"/>
  <c r="L810" i="8" s="1"/>
  <c r="K809" i="8"/>
  <c r="L809" i="8" s="1"/>
  <c r="K808" i="8"/>
  <c r="L808" i="8" s="1"/>
  <c r="K807" i="8"/>
  <c r="L807" i="8" s="1"/>
  <c r="K806" i="8"/>
  <c r="L806" i="8" s="1"/>
  <c r="K805" i="8"/>
  <c r="L805" i="8" s="1"/>
  <c r="K804" i="8"/>
  <c r="L804" i="8" s="1"/>
  <c r="K803" i="8"/>
  <c r="L803" i="8" s="1"/>
  <c r="K802" i="8"/>
  <c r="L802" i="8" s="1"/>
  <c r="K801" i="8"/>
  <c r="L801" i="8" s="1"/>
  <c r="K800" i="8"/>
  <c r="L800" i="8" s="1"/>
  <c r="K799" i="8"/>
  <c r="L799" i="8" s="1"/>
  <c r="K798" i="8"/>
  <c r="L798" i="8" s="1"/>
  <c r="K797" i="8"/>
  <c r="L797" i="8" s="1"/>
  <c r="K796" i="8"/>
  <c r="L796" i="8" s="1"/>
  <c r="K795" i="8"/>
  <c r="L795" i="8" s="1"/>
  <c r="K794" i="8"/>
  <c r="L794" i="8" s="1"/>
  <c r="K793" i="8"/>
  <c r="L793" i="8" s="1"/>
  <c r="K792" i="8"/>
  <c r="L792" i="8" s="1"/>
  <c r="K791" i="8"/>
  <c r="L791" i="8" s="1"/>
  <c r="K790" i="8"/>
  <c r="L790" i="8" s="1"/>
  <c r="K789" i="8"/>
  <c r="L789" i="8" s="1"/>
  <c r="K788" i="8"/>
  <c r="L788" i="8" s="1"/>
  <c r="K787" i="8"/>
  <c r="L787" i="8" s="1"/>
  <c r="K786" i="8"/>
  <c r="L786" i="8" s="1"/>
  <c r="K785" i="8"/>
  <c r="L785" i="8" s="1"/>
  <c r="K784" i="8"/>
  <c r="L784" i="8" s="1"/>
  <c r="K783" i="8"/>
  <c r="L783" i="8" s="1"/>
  <c r="K782" i="8"/>
  <c r="L782" i="8" s="1"/>
  <c r="K781" i="8"/>
  <c r="L781" i="8" s="1"/>
  <c r="K780" i="8"/>
  <c r="L780" i="8" s="1"/>
  <c r="K779" i="8"/>
  <c r="L779" i="8" s="1"/>
  <c r="K778" i="8"/>
  <c r="L778" i="8" s="1"/>
  <c r="K777" i="8"/>
  <c r="L777" i="8" s="1"/>
  <c r="K776" i="8"/>
  <c r="L776" i="8" s="1"/>
  <c r="K775" i="8"/>
  <c r="L775" i="8" s="1"/>
  <c r="K774" i="8"/>
  <c r="L774" i="8" s="1"/>
  <c r="K773" i="8"/>
  <c r="L773" i="8" s="1"/>
  <c r="K772" i="8"/>
  <c r="L772" i="8" s="1"/>
  <c r="K771" i="8"/>
  <c r="L771" i="8" s="1"/>
  <c r="K770" i="8"/>
  <c r="L770" i="8" s="1"/>
  <c r="K769" i="8"/>
  <c r="L769" i="8" s="1"/>
  <c r="K768" i="8"/>
  <c r="L768" i="8" s="1"/>
  <c r="K767" i="8"/>
  <c r="L767" i="8" s="1"/>
  <c r="K766" i="8"/>
  <c r="L766" i="8" s="1"/>
  <c r="K765" i="8"/>
  <c r="L765" i="8" s="1"/>
  <c r="K764" i="8"/>
  <c r="L764" i="8" s="1"/>
  <c r="K763" i="8"/>
  <c r="L763" i="8" s="1"/>
  <c r="K762" i="8"/>
  <c r="L762" i="8" s="1"/>
  <c r="K761" i="8"/>
  <c r="L761" i="8" s="1"/>
  <c r="K760" i="8"/>
  <c r="L760" i="8" s="1"/>
  <c r="K759" i="8"/>
  <c r="L759" i="8" s="1"/>
  <c r="K758" i="8"/>
  <c r="L758" i="8" s="1"/>
  <c r="K757" i="8"/>
  <c r="L757" i="8" s="1"/>
  <c r="K756" i="8"/>
  <c r="L756" i="8" s="1"/>
  <c r="K755" i="8"/>
  <c r="L755" i="8" s="1"/>
  <c r="K754" i="8"/>
  <c r="L754" i="8" s="1"/>
  <c r="K753" i="8"/>
  <c r="L753" i="8" s="1"/>
  <c r="K752" i="8"/>
  <c r="L752" i="8" s="1"/>
  <c r="K751" i="8"/>
  <c r="L751" i="8" s="1"/>
  <c r="K750" i="8"/>
  <c r="L750" i="8" s="1"/>
  <c r="K749" i="8"/>
  <c r="L749" i="8" s="1"/>
  <c r="K748" i="8"/>
  <c r="L748" i="8" s="1"/>
  <c r="K747" i="8"/>
  <c r="L747" i="8" s="1"/>
  <c r="K746" i="8"/>
  <c r="L746" i="8" s="1"/>
  <c r="K745" i="8"/>
  <c r="L745" i="8" s="1"/>
  <c r="K744" i="8"/>
  <c r="L744" i="8" s="1"/>
  <c r="K743" i="8"/>
  <c r="L743" i="8" s="1"/>
  <c r="K742" i="8"/>
  <c r="L742" i="8" s="1"/>
  <c r="K741" i="8"/>
  <c r="L741" i="8" s="1"/>
  <c r="K740" i="8"/>
  <c r="L740" i="8" s="1"/>
  <c r="K739" i="8"/>
  <c r="L739" i="8" s="1"/>
  <c r="K738" i="8"/>
  <c r="L738" i="8" s="1"/>
  <c r="K737" i="8"/>
  <c r="L737" i="8" s="1"/>
  <c r="K736" i="8"/>
  <c r="L736" i="8" s="1"/>
  <c r="K735" i="8"/>
  <c r="L735" i="8" s="1"/>
  <c r="K734" i="8"/>
  <c r="L734" i="8" s="1"/>
  <c r="K733" i="8"/>
  <c r="L733" i="8" s="1"/>
  <c r="K732" i="8"/>
  <c r="L732" i="8" s="1"/>
  <c r="K731" i="8"/>
  <c r="L731" i="8" s="1"/>
  <c r="K730" i="8"/>
  <c r="L730" i="8" s="1"/>
  <c r="K729" i="8"/>
  <c r="L729" i="8" s="1"/>
  <c r="K728" i="8"/>
  <c r="L728" i="8" s="1"/>
  <c r="K727" i="8"/>
  <c r="L727" i="8" s="1"/>
  <c r="K726" i="8"/>
  <c r="L726" i="8" s="1"/>
  <c r="K725" i="8"/>
  <c r="L725" i="8" s="1"/>
  <c r="K724" i="8"/>
  <c r="L724" i="8" s="1"/>
  <c r="K723" i="8"/>
  <c r="L723" i="8" s="1"/>
  <c r="K722" i="8"/>
  <c r="L722" i="8" s="1"/>
  <c r="K721" i="8"/>
  <c r="L721" i="8" s="1"/>
  <c r="K720" i="8"/>
  <c r="L720" i="8" s="1"/>
  <c r="K719" i="8"/>
  <c r="L719" i="8" s="1"/>
  <c r="K718" i="8"/>
  <c r="L718" i="8" s="1"/>
  <c r="K717" i="8"/>
  <c r="L717" i="8" s="1"/>
  <c r="K716" i="8"/>
  <c r="L716" i="8" s="1"/>
  <c r="K715" i="8"/>
  <c r="L715" i="8" s="1"/>
  <c r="K714" i="8"/>
  <c r="L714" i="8" s="1"/>
  <c r="K713" i="8"/>
  <c r="L713" i="8" s="1"/>
  <c r="K712" i="8"/>
  <c r="L712" i="8" s="1"/>
  <c r="K711" i="8"/>
  <c r="L711" i="8" s="1"/>
  <c r="K710" i="8"/>
  <c r="L710" i="8" s="1"/>
  <c r="K709" i="8"/>
  <c r="L709" i="8" s="1"/>
  <c r="K708" i="8"/>
  <c r="L708" i="8" s="1"/>
  <c r="K707" i="8"/>
  <c r="L707" i="8" s="1"/>
  <c r="K706" i="8"/>
  <c r="L706" i="8" s="1"/>
  <c r="K705" i="8"/>
  <c r="L705" i="8" s="1"/>
  <c r="K704" i="8"/>
  <c r="L704" i="8" s="1"/>
  <c r="K703" i="8"/>
  <c r="L703" i="8" s="1"/>
  <c r="K702" i="8"/>
  <c r="L702" i="8" s="1"/>
  <c r="K701" i="8"/>
  <c r="L701" i="8" s="1"/>
  <c r="K700" i="8"/>
  <c r="L700" i="8" s="1"/>
  <c r="K699" i="8"/>
  <c r="L699" i="8" s="1"/>
  <c r="K698" i="8"/>
  <c r="L698" i="8" s="1"/>
  <c r="K697" i="8"/>
  <c r="L697" i="8" s="1"/>
  <c r="K696" i="8"/>
  <c r="L696" i="8" s="1"/>
  <c r="K695" i="8"/>
  <c r="L695" i="8" s="1"/>
  <c r="K694" i="8"/>
  <c r="L694" i="8" s="1"/>
  <c r="K693" i="8"/>
  <c r="L693" i="8" s="1"/>
  <c r="K692" i="8"/>
  <c r="L692" i="8" s="1"/>
  <c r="K691" i="8"/>
  <c r="L691" i="8" s="1"/>
  <c r="K690" i="8"/>
  <c r="L690" i="8" s="1"/>
  <c r="K689" i="8"/>
  <c r="L689" i="8" s="1"/>
  <c r="K688" i="8"/>
  <c r="L688" i="8" s="1"/>
  <c r="K687" i="8"/>
  <c r="L687" i="8" s="1"/>
  <c r="K686" i="8"/>
  <c r="L686" i="8" s="1"/>
  <c r="K685" i="8"/>
  <c r="L685" i="8" s="1"/>
  <c r="K684" i="8"/>
  <c r="L684" i="8" s="1"/>
  <c r="K683" i="8"/>
  <c r="L683" i="8" s="1"/>
  <c r="K682" i="8"/>
  <c r="L682" i="8" s="1"/>
  <c r="K681" i="8"/>
  <c r="L681" i="8" s="1"/>
  <c r="K680" i="8"/>
  <c r="L680" i="8" s="1"/>
  <c r="K679" i="8"/>
  <c r="L679" i="8" s="1"/>
  <c r="K678" i="8"/>
  <c r="L678" i="8" s="1"/>
  <c r="K677" i="8"/>
  <c r="L677" i="8" s="1"/>
  <c r="K676" i="8"/>
  <c r="L676" i="8" s="1"/>
  <c r="K675" i="8"/>
  <c r="L675" i="8" s="1"/>
  <c r="K674" i="8"/>
  <c r="L674" i="8" s="1"/>
  <c r="K673" i="8"/>
  <c r="L673" i="8" s="1"/>
  <c r="K672" i="8"/>
  <c r="L672" i="8" s="1"/>
  <c r="K671" i="8"/>
  <c r="L671" i="8" s="1"/>
  <c r="K670" i="8"/>
  <c r="L670" i="8" s="1"/>
  <c r="K669" i="8"/>
  <c r="L669" i="8" s="1"/>
  <c r="K668" i="8"/>
  <c r="L668" i="8" s="1"/>
  <c r="K667" i="8"/>
  <c r="L667" i="8" s="1"/>
  <c r="K666" i="8"/>
  <c r="L666" i="8" s="1"/>
  <c r="K665" i="8"/>
  <c r="L665" i="8" s="1"/>
  <c r="K664" i="8"/>
  <c r="L664" i="8" s="1"/>
  <c r="K663" i="8"/>
  <c r="L663" i="8" s="1"/>
  <c r="K662" i="8"/>
  <c r="L662" i="8" s="1"/>
  <c r="K661" i="8"/>
  <c r="L661" i="8" s="1"/>
  <c r="K660" i="8"/>
  <c r="L660" i="8" s="1"/>
  <c r="K659" i="8"/>
  <c r="L659" i="8" s="1"/>
  <c r="K658" i="8"/>
  <c r="L658" i="8" s="1"/>
  <c r="K657" i="8"/>
  <c r="L657" i="8" s="1"/>
  <c r="K656" i="8"/>
  <c r="L656" i="8" s="1"/>
  <c r="K655" i="8"/>
  <c r="L655" i="8" s="1"/>
  <c r="K654" i="8"/>
  <c r="L654" i="8" s="1"/>
  <c r="K653" i="8"/>
  <c r="L653" i="8" s="1"/>
  <c r="K652" i="8"/>
  <c r="L652" i="8" s="1"/>
  <c r="K651" i="8"/>
  <c r="L651" i="8" s="1"/>
  <c r="K650" i="8"/>
  <c r="L650" i="8" s="1"/>
  <c r="K649" i="8"/>
  <c r="L649" i="8" s="1"/>
  <c r="K648" i="8"/>
  <c r="L648" i="8" s="1"/>
  <c r="K647" i="8"/>
  <c r="L647" i="8" s="1"/>
  <c r="K646" i="8"/>
  <c r="L646" i="8" s="1"/>
  <c r="K645" i="8"/>
  <c r="L645" i="8" s="1"/>
  <c r="K644" i="8"/>
  <c r="L644" i="8" s="1"/>
  <c r="K643" i="8"/>
  <c r="L643" i="8" s="1"/>
  <c r="K642" i="8"/>
  <c r="L642" i="8" s="1"/>
  <c r="K641" i="8"/>
  <c r="L641" i="8" s="1"/>
  <c r="K640" i="8"/>
  <c r="L640" i="8" s="1"/>
  <c r="K639" i="8"/>
  <c r="L639" i="8" s="1"/>
  <c r="K638" i="8"/>
  <c r="L638" i="8" s="1"/>
  <c r="K637" i="8"/>
  <c r="L637" i="8" s="1"/>
  <c r="K636" i="8"/>
  <c r="L636" i="8" s="1"/>
  <c r="K635" i="8"/>
  <c r="L635" i="8" s="1"/>
  <c r="K634" i="8"/>
  <c r="L634" i="8" s="1"/>
  <c r="K633" i="8"/>
  <c r="L633" i="8" s="1"/>
  <c r="K632" i="8"/>
  <c r="L632" i="8" s="1"/>
  <c r="K631" i="8"/>
  <c r="L631" i="8" s="1"/>
  <c r="K630" i="8"/>
  <c r="L630" i="8" s="1"/>
  <c r="K629" i="8"/>
  <c r="L629" i="8" s="1"/>
  <c r="K628" i="8"/>
  <c r="L628" i="8" s="1"/>
  <c r="K627" i="8"/>
  <c r="L627" i="8" s="1"/>
  <c r="K626" i="8"/>
  <c r="L626" i="8" s="1"/>
  <c r="K625" i="8"/>
  <c r="L625" i="8" s="1"/>
  <c r="K624" i="8"/>
  <c r="L624" i="8" s="1"/>
  <c r="K623" i="8"/>
  <c r="L623" i="8" s="1"/>
  <c r="K622" i="8"/>
  <c r="L622" i="8" s="1"/>
  <c r="K621" i="8"/>
  <c r="L621" i="8" s="1"/>
  <c r="K620" i="8"/>
  <c r="L620" i="8" s="1"/>
  <c r="K619" i="8"/>
  <c r="L619" i="8" s="1"/>
  <c r="K618" i="8"/>
  <c r="L618" i="8" s="1"/>
  <c r="K617" i="8"/>
  <c r="L617" i="8" s="1"/>
  <c r="K616" i="8"/>
  <c r="L616" i="8" s="1"/>
  <c r="K615" i="8"/>
  <c r="L615" i="8" s="1"/>
  <c r="K614" i="8"/>
  <c r="L614" i="8" s="1"/>
  <c r="K613" i="8"/>
  <c r="L613" i="8" s="1"/>
  <c r="K612" i="8"/>
  <c r="L612" i="8" s="1"/>
  <c r="K611" i="8"/>
  <c r="L611" i="8" s="1"/>
  <c r="K610" i="8"/>
  <c r="L610" i="8" s="1"/>
  <c r="K609" i="8"/>
  <c r="L609" i="8" s="1"/>
  <c r="K608" i="8"/>
  <c r="L608" i="8" s="1"/>
  <c r="K607" i="8"/>
  <c r="L607" i="8" s="1"/>
  <c r="K606" i="8"/>
  <c r="L606" i="8" s="1"/>
  <c r="K605" i="8"/>
  <c r="L605" i="8" s="1"/>
  <c r="K604" i="8"/>
  <c r="L604" i="8" s="1"/>
  <c r="K603" i="8"/>
  <c r="L603" i="8" s="1"/>
  <c r="K602" i="8"/>
  <c r="L602" i="8" s="1"/>
  <c r="K601" i="8"/>
  <c r="L601" i="8" s="1"/>
  <c r="K600" i="8"/>
  <c r="L600" i="8" s="1"/>
  <c r="K599" i="8"/>
  <c r="L599" i="8" s="1"/>
  <c r="K598" i="8"/>
  <c r="L598" i="8" s="1"/>
  <c r="K597" i="8"/>
  <c r="L597" i="8" s="1"/>
  <c r="K596" i="8"/>
  <c r="L596" i="8" s="1"/>
  <c r="K595" i="8"/>
  <c r="L595" i="8" s="1"/>
  <c r="K594" i="8"/>
  <c r="L594" i="8" s="1"/>
  <c r="K593" i="8"/>
  <c r="L593" i="8" s="1"/>
  <c r="K592" i="8"/>
  <c r="L592" i="8" s="1"/>
  <c r="K591" i="8"/>
  <c r="L591" i="8" s="1"/>
  <c r="K590" i="8"/>
  <c r="L590" i="8" s="1"/>
  <c r="K589" i="8"/>
  <c r="L589" i="8" s="1"/>
  <c r="K588" i="8"/>
  <c r="L588" i="8" s="1"/>
  <c r="K587" i="8"/>
  <c r="L587" i="8" s="1"/>
  <c r="K586" i="8"/>
  <c r="L586" i="8" s="1"/>
  <c r="K585" i="8"/>
  <c r="L585" i="8" s="1"/>
  <c r="K584" i="8"/>
  <c r="L584" i="8" s="1"/>
  <c r="K583" i="8"/>
  <c r="L583" i="8" s="1"/>
  <c r="K582" i="8"/>
  <c r="L582" i="8" s="1"/>
  <c r="K581" i="8"/>
  <c r="L581" i="8" s="1"/>
  <c r="K580" i="8"/>
  <c r="L580" i="8" s="1"/>
  <c r="K579" i="8"/>
  <c r="L579" i="8" s="1"/>
  <c r="K578" i="8"/>
  <c r="L578" i="8" s="1"/>
  <c r="K577" i="8"/>
  <c r="L577" i="8" s="1"/>
  <c r="K576" i="8"/>
  <c r="L576" i="8" s="1"/>
  <c r="K575" i="8"/>
  <c r="L575" i="8" s="1"/>
  <c r="K574" i="8"/>
  <c r="L574" i="8" s="1"/>
  <c r="K573" i="8"/>
  <c r="L573" i="8" s="1"/>
  <c r="K572" i="8"/>
  <c r="L572" i="8" s="1"/>
  <c r="K571" i="8"/>
  <c r="L571" i="8" s="1"/>
  <c r="K570" i="8"/>
  <c r="L570" i="8" s="1"/>
  <c r="K569" i="8"/>
  <c r="L569" i="8" s="1"/>
  <c r="K568" i="8"/>
  <c r="L568" i="8" s="1"/>
  <c r="K567" i="8"/>
  <c r="L567" i="8" s="1"/>
  <c r="K566" i="8"/>
  <c r="L566" i="8" s="1"/>
  <c r="K565" i="8"/>
  <c r="L565" i="8" s="1"/>
  <c r="K564" i="8"/>
  <c r="L564" i="8" s="1"/>
  <c r="K563" i="8"/>
  <c r="L563" i="8" s="1"/>
  <c r="K562" i="8"/>
  <c r="L562" i="8" s="1"/>
  <c r="K561" i="8"/>
  <c r="L561" i="8" s="1"/>
  <c r="K560" i="8"/>
  <c r="L560" i="8" s="1"/>
  <c r="K559" i="8"/>
  <c r="L559" i="8" s="1"/>
  <c r="K558" i="8"/>
  <c r="L558" i="8" s="1"/>
  <c r="K557" i="8"/>
  <c r="L557" i="8" s="1"/>
  <c r="K556" i="8"/>
  <c r="L556" i="8" s="1"/>
  <c r="K555" i="8"/>
  <c r="L555" i="8" s="1"/>
  <c r="K554" i="8"/>
  <c r="L554" i="8" s="1"/>
  <c r="K553" i="8"/>
  <c r="L553" i="8" s="1"/>
  <c r="K552" i="8"/>
  <c r="L552" i="8" s="1"/>
  <c r="K551" i="8"/>
  <c r="L551" i="8" s="1"/>
  <c r="K550" i="8"/>
  <c r="L550" i="8" s="1"/>
  <c r="K549" i="8"/>
  <c r="L549" i="8" s="1"/>
  <c r="K548" i="8"/>
  <c r="L548" i="8" s="1"/>
  <c r="K547" i="8"/>
  <c r="L547" i="8" s="1"/>
  <c r="K546" i="8"/>
  <c r="L546" i="8" s="1"/>
  <c r="K545" i="8"/>
  <c r="L545" i="8" s="1"/>
  <c r="K544" i="8"/>
  <c r="L544" i="8" s="1"/>
  <c r="K543" i="8"/>
  <c r="L543" i="8" s="1"/>
  <c r="K542" i="8"/>
  <c r="L542" i="8" s="1"/>
  <c r="K541" i="8"/>
  <c r="L541" i="8" s="1"/>
  <c r="K540" i="8"/>
  <c r="L540" i="8" s="1"/>
  <c r="K539" i="8"/>
  <c r="L539" i="8" s="1"/>
  <c r="K538" i="8"/>
  <c r="L538" i="8" s="1"/>
  <c r="K537" i="8"/>
  <c r="L537" i="8" s="1"/>
  <c r="K536" i="8"/>
  <c r="L536" i="8" s="1"/>
  <c r="K535" i="8"/>
  <c r="L535" i="8" s="1"/>
  <c r="K534" i="8"/>
  <c r="L534" i="8" s="1"/>
  <c r="K533" i="8"/>
  <c r="L533" i="8" s="1"/>
  <c r="K532" i="8"/>
  <c r="L532" i="8" s="1"/>
  <c r="K531" i="8"/>
  <c r="L531" i="8" s="1"/>
  <c r="K530" i="8"/>
  <c r="L530" i="8" s="1"/>
  <c r="K529" i="8"/>
  <c r="L529" i="8" s="1"/>
  <c r="K528" i="8"/>
  <c r="L528" i="8" s="1"/>
  <c r="K527" i="8"/>
  <c r="L527" i="8" s="1"/>
  <c r="K526" i="8"/>
  <c r="L526" i="8" s="1"/>
  <c r="K525" i="8"/>
  <c r="L525" i="8" s="1"/>
  <c r="K524" i="8"/>
  <c r="L524" i="8" s="1"/>
  <c r="K523" i="8"/>
  <c r="L523" i="8" s="1"/>
  <c r="K522" i="8"/>
  <c r="L522" i="8" s="1"/>
  <c r="K521" i="8"/>
  <c r="L521" i="8" s="1"/>
  <c r="K520" i="8"/>
  <c r="L520" i="8" s="1"/>
  <c r="K519" i="8"/>
  <c r="L519" i="8" s="1"/>
  <c r="K518" i="8"/>
  <c r="L518" i="8" s="1"/>
  <c r="K517" i="8"/>
  <c r="L517" i="8" s="1"/>
  <c r="K516" i="8"/>
  <c r="L516" i="8" s="1"/>
  <c r="K515" i="8"/>
  <c r="L515" i="8" s="1"/>
  <c r="K514" i="8"/>
  <c r="L514" i="8" s="1"/>
  <c r="K513" i="8"/>
  <c r="L513" i="8" s="1"/>
  <c r="K512" i="8"/>
  <c r="L512" i="8" s="1"/>
  <c r="K511" i="8"/>
  <c r="L511" i="8" s="1"/>
  <c r="K510" i="8"/>
  <c r="L510" i="8" s="1"/>
  <c r="K509" i="8"/>
  <c r="L509" i="8" s="1"/>
  <c r="K508" i="8"/>
  <c r="L508" i="8" s="1"/>
  <c r="K507" i="8"/>
  <c r="L507" i="8" s="1"/>
  <c r="K506" i="8"/>
  <c r="L506" i="8" s="1"/>
  <c r="K505" i="8"/>
  <c r="L505" i="8" s="1"/>
  <c r="K504" i="8"/>
  <c r="L504" i="8" s="1"/>
  <c r="K503" i="8"/>
  <c r="L503" i="8" s="1"/>
  <c r="K502" i="8"/>
  <c r="L502" i="8" s="1"/>
  <c r="K501" i="8"/>
  <c r="L501" i="8" s="1"/>
  <c r="K500" i="8"/>
  <c r="L500" i="8" s="1"/>
  <c r="K499" i="8"/>
  <c r="L499" i="8" s="1"/>
  <c r="K498" i="8"/>
  <c r="L498" i="8" s="1"/>
  <c r="K497" i="8"/>
  <c r="L497" i="8" s="1"/>
  <c r="K496" i="8"/>
  <c r="L496" i="8" s="1"/>
  <c r="K495" i="8"/>
  <c r="L495" i="8" s="1"/>
  <c r="K494" i="8"/>
  <c r="L494" i="8" s="1"/>
  <c r="K493" i="8"/>
  <c r="L493" i="8" s="1"/>
  <c r="K492" i="8"/>
  <c r="L492" i="8" s="1"/>
  <c r="K491" i="8"/>
  <c r="L491" i="8" s="1"/>
  <c r="K490" i="8"/>
  <c r="L490" i="8" s="1"/>
  <c r="K489" i="8"/>
  <c r="L489" i="8" s="1"/>
  <c r="K488" i="8"/>
  <c r="L488" i="8" s="1"/>
  <c r="K487" i="8"/>
  <c r="L487" i="8" s="1"/>
  <c r="K486" i="8"/>
  <c r="L486" i="8" s="1"/>
  <c r="K485" i="8"/>
  <c r="L485" i="8" s="1"/>
  <c r="K484" i="8"/>
  <c r="L484" i="8" s="1"/>
  <c r="K483" i="8"/>
  <c r="L483" i="8" s="1"/>
  <c r="K482" i="8"/>
  <c r="L482" i="8" s="1"/>
  <c r="K481" i="8"/>
  <c r="L481" i="8" s="1"/>
  <c r="K480" i="8"/>
  <c r="L480" i="8" s="1"/>
  <c r="K479" i="8"/>
  <c r="L479" i="8" s="1"/>
  <c r="K478" i="8"/>
  <c r="L478" i="8" s="1"/>
  <c r="K477" i="8"/>
  <c r="L477" i="8" s="1"/>
  <c r="K476" i="8"/>
  <c r="L476" i="8" s="1"/>
  <c r="K475" i="8"/>
  <c r="L475" i="8" s="1"/>
  <c r="K474" i="8"/>
  <c r="L474" i="8" s="1"/>
  <c r="K473" i="8"/>
  <c r="L473" i="8" s="1"/>
  <c r="K472" i="8"/>
  <c r="L472" i="8" s="1"/>
  <c r="K471" i="8"/>
  <c r="L471" i="8" s="1"/>
  <c r="K470" i="8"/>
  <c r="L470" i="8" s="1"/>
  <c r="K469" i="8"/>
  <c r="L469" i="8" s="1"/>
  <c r="K468" i="8"/>
  <c r="L468" i="8" s="1"/>
  <c r="K467" i="8"/>
  <c r="L467" i="8" s="1"/>
  <c r="K466" i="8"/>
  <c r="L466" i="8" s="1"/>
  <c r="K465" i="8"/>
  <c r="L465" i="8" s="1"/>
  <c r="K464" i="8"/>
  <c r="L464" i="8" s="1"/>
  <c r="K463" i="8"/>
  <c r="L463" i="8" s="1"/>
  <c r="K462" i="8"/>
  <c r="L462" i="8" s="1"/>
  <c r="K461" i="8"/>
  <c r="L461" i="8" s="1"/>
  <c r="K460" i="8"/>
  <c r="L460" i="8" s="1"/>
  <c r="K459" i="8"/>
  <c r="L459" i="8" s="1"/>
  <c r="K458" i="8"/>
  <c r="L458" i="8" s="1"/>
  <c r="K457" i="8"/>
  <c r="L457" i="8" s="1"/>
  <c r="K456" i="8"/>
  <c r="L456" i="8" s="1"/>
  <c r="K455" i="8"/>
  <c r="L455" i="8" s="1"/>
  <c r="K454" i="8"/>
  <c r="L454" i="8" s="1"/>
  <c r="K453" i="8"/>
  <c r="L453" i="8" s="1"/>
  <c r="K452" i="8"/>
  <c r="L452" i="8" s="1"/>
  <c r="K451" i="8"/>
  <c r="L451" i="8" s="1"/>
  <c r="K450" i="8"/>
  <c r="L450" i="8" s="1"/>
  <c r="K449" i="8"/>
  <c r="L449" i="8" s="1"/>
  <c r="K448" i="8"/>
  <c r="L448" i="8" s="1"/>
  <c r="K447" i="8"/>
  <c r="L447" i="8" s="1"/>
  <c r="K446" i="8"/>
  <c r="L446" i="8" s="1"/>
  <c r="K445" i="8"/>
  <c r="L445" i="8" s="1"/>
  <c r="K444" i="8"/>
  <c r="L444" i="8" s="1"/>
  <c r="K443" i="8"/>
  <c r="L443" i="8" s="1"/>
  <c r="K442" i="8"/>
  <c r="L442" i="8" s="1"/>
  <c r="K441" i="8"/>
  <c r="L441" i="8" s="1"/>
  <c r="K440" i="8"/>
  <c r="L440" i="8" s="1"/>
  <c r="K439" i="8"/>
  <c r="L439" i="8" s="1"/>
  <c r="K438" i="8"/>
  <c r="L438" i="8" s="1"/>
  <c r="K437" i="8"/>
  <c r="L437" i="8" s="1"/>
  <c r="K436" i="8"/>
  <c r="L436" i="8" s="1"/>
  <c r="K435" i="8"/>
  <c r="L435" i="8" s="1"/>
  <c r="K434" i="8"/>
  <c r="L434" i="8" s="1"/>
  <c r="K433" i="8"/>
  <c r="L433" i="8" s="1"/>
  <c r="K432" i="8"/>
  <c r="L432" i="8" s="1"/>
  <c r="K431" i="8"/>
  <c r="L431" i="8" s="1"/>
  <c r="K430" i="8"/>
  <c r="L430" i="8" s="1"/>
  <c r="K429" i="8"/>
  <c r="L429" i="8" s="1"/>
  <c r="K428" i="8"/>
  <c r="L428" i="8" s="1"/>
  <c r="K427" i="8"/>
  <c r="L427" i="8" s="1"/>
  <c r="K426" i="8"/>
  <c r="L426" i="8" s="1"/>
  <c r="K425" i="8"/>
  <c r="L425" i="8" s="1"/>
  <c r="K424" i="8"/>
  <c r="L424" i="8" s="1"/>
  <c r="K423" i="8"/>
  <c r="L423" i="8" s="1"/>
  <c r="K422" i="8"/>
  <c r="L422" i="8" s="1"/>
  <c r="K421" i="8"/>
  <c r="L421" i="8" s="1"/>
  <c r="K420" i="8"/>
  <c r="L420" i="8" s="1"/>
  <c r="K419" i="8"/>
  <c r="L419" i="8" s="1"/>
  <c r="K418" i="8"/>
  <c r="L418" i="8" s="1"/>
  <c r="K417" i="8"/>
  <c r="L417" i="8" s="1"/>
  <c r="K416" i="8"/>
  <c r="L416" i="8" s="1"/>
  <c r="K415" i="8"/>
  <c r="L415" i="8" s="1"/>
  <c r="K414" i="8"/>
  <c r="L414" i="8" s="1"/>
  <c r="K413" i="8"/>
  <c r="L413" i="8" s="1"/>
  <c r="K412" i="8"/>
  <c r="L412" i="8" s="1"/>
  <c r="K411" i="8"/>
  <c r="L411" i="8" s="1"/>
  <c r="K410" i="8"/>
  <c r="L410" i="8" s="1"/>
  <c r="K409" i="8"/>
  <c r="L409" i="8" s="1"/>
  <c r="K408" i="8"/>
  <c r="L408" i="8" s="1"/>
  <c r="K407" i="8"/>
  <c r="L407" i="8" s="1"/>
  <c r="K406" i="8"/>
  <c r="L406" i="8" s="1"/>
  <c r="K405" i="8"/>
  <c r="L405" i="8" s="1"/>
  <c r="K404" i="8"/>
  <c r="L404" i="8" s="1"/>
  <c r="K403" i="8"/>
  <c r="L403" i="8" s="1"/>
  <c r="K402" i="8"/>
  <c r="L402" i="8" s="1"/>
  <c r="K401" i="8"/>
  <c r="L401" i="8" s="1"/>
  <c r="K400" i="8"/>
  <c r="L400" i="8" s="1"/>
  <c r="K399" i="8"/>
  <c r="L399" i="8" s="1"/>
  <c r="K398" i="8"/>
  <c r="L398" i="8" s="1"/>
  <c r="K397" i="8"/>
  <c r="L397" i="8" s="1"/>
  <c r="K396" i="8"/>
  <c r="L396" i="8" s="1"/>
  <c r="K395" i="8"/>
  <c r="L395" i="8" s="1"/>
  <c r="K394" i="8"/>
  <c r="L394" i="8" s="1"/>
  <c r="K393" i="8"/>
  <c r="L393" i="8" s="1"/>
  <c r="K392" i="8"/>
  <c r="L392" i="8" s="1"/>
  <c r="K391" i="8"/>
  <c r="L391" i="8" s="1"/>
  <c r="K390" i="8"/>
  <c r="L390" i="8" s="1"/>
  <c r="K389" i="8"/>
  <c r="L389" i="8" s="1"/>
  <c r="K388" i="8"/>
  <c r="L388" i="8" s="1"/>
  <c r="K387" i="8"/>
  <c r="L387" i="8" s="1"/>
  <c r="K386" i="8"/>
  <c r="L386" i="8" s="1"/>
  <c r="K385" i="8"/>
  <c r="L385" i="8" s="1"/>
  <c r="K384" i="8"/>
  <c r="L384" i="8" s="1"/>
  <c r="K383" i="8"/>
  <c r="L383" i="8" s="1"/>
  <c r="K382" i="8"/>
  <c r="L382" i="8" s="1"/>
  <c r="K381" i="8"/>
  <c r="L381" i="8" s="1"/>
  <c r="K380" i="8"/>
  <c r="L380" i="8" s="1"/>
  <c r="K379" i="8"/>
  <c r="L379" i="8" s="1"/>
  <c r="K378" i="8"/>
  <c r="L378" i="8" s="1"/>
  <c r="K377" i="8"/>
  <c r="L377" i="8" s="1"/>
  <c r="K376" i="8"/>
  <c r="L376" i="8" s="1"/>
  <c r="K375" i="8"/>
  <c r="L375" i="8" s="1"/>
  <c r="K374" i="8"/>
  <c r="L374" i="8" s="1"/>
  <c r="K373" i="8"/>
  <c r="L373" i="8" s="1"/>
  <c r="K372" i="8"/>
  <c r="L372" i="8" s="1"/>
  <c r="K371" i="8"/>
  <c r="L371" i="8" s="1"/>
  <c r="K370" i="8"/>
  <c r="L370" i="8" s="1"/>
  <c r="K369" i="8"/>
  <c r="L369" i="8" s="1"/>
  <c r="K368" i="8"/>
  <c r="L368" i="8" s="1"/>
  <c r="K367" i="8"/>
  <c r="L367" i="8" s="1"/>
  <c r="K366" i="8"/>
  <c r="L366" i="8" s="1"/>
  <c r="K365" i="8"/>
  <c r="L365" i="8" s="1"/>
  <c r="K364" i="8"/>
  <c r="L364" i="8" s="1"/>
  <c r="K363" i="8"/>
  <c r="L363" i="8" s="1"/>
  <c r="K362" i="8"/>
  <c r="L362" i="8" s="1"/>
  <c r="K361" i="8"/>
  <c r="L361" i="8" s="1"/>
  <c r="K360" i="8"/>
  <c r="L360" i="8" s="1"/>
  <c r="K359" i="8"/>
  <c r="L359" i="8" s="1"/>
  <c r="K358" i="8"/>
  <c r="L358" i="8" s="1"/>
  <c r="K357" i="8"/>
  <c r="L357" i="8" s="1"/>
  <c r="K356" i="8"/>
  <c r="L356" i="8" s="1"/>
  <c r="K355" i="8"/>
  <c r="L355" i="8" s="1"/>
  <c r="K354" i="8"/>
  <c r="L354" i="8" s="1"/>
  <c r="K353" i="8"/>
  <c r="L353" i="8" s="1"/>
  <c r="K352" i="8"/>
  <c r="L352" i="8" s="1"/>
  <c r="K351" i="8"/>
  <c r="L351" i="8" s="1"/>
  <c r="K350" i="8"/>
  <c r="L350" i="8" s="1"/>
  <c r="K349" i="8"/>
  <c r="L349" i="8" s="1"/>
  <c r="K348" i="8"/>
  <c r="L348" i="8" s="1"/>
  <c r="K347" i="8"/>
  <c r="L347" i="8" s="1"/>
  <c r="K346" i="8"/>
  <c r="L346" i="8" s="1"/>
  <c r="K345" i="8"/>
  <c r="L345" i="8" s="1"/>
  <c r="K344" i="8"/>
  <c r="L344" i="8" s="1"/>
  <c r="K343" i="8"/>
  <c r="L343" i="8" s="1"/>
  <c r="K342" i="8"/>
  <c r="L342" i="8" s="1"/>
  <c r="K341" i="8"/>
  <c r="L341" i="8" s="1"/>
  <c r="K340" i="8"/>
  <c r="L340" i="8" s="1"/>
  <c r="K339" i="8"/>
  <c r="L339" i="8" s="1"/>
  <c r="K338" i="8"/>
  <c r="L338" i="8" s="1"/>
  <c r="K337" i="8"/>
  <c r="L337" i="8" s="1"/>
  <c r="K336" i="8"/>
  <c r="L336" i="8" s="1"/>
  <c r="K335" i="8"/>
  <c r="L335" i="8" s="1"/>
  <c r="K334" i="8"/>
  <c r="L334" i="8" s="1"/>
  <c r="K333" i="8"/>
  <c r="L333" i="8" s="1"/>
  <c r="K332" i="8"/>
  <c r="L332" i="8" s="1"/>
  <c r="K331" i="8"/>
  <c r="L331" i="8" s="1"/>
  <c r="K330" i="8"/>
  <c r="L330" i="8" s="1"/>
  <c r="K329" i="8"/>
  <c r="L329" i="8" s="1"/>
  <c r="K328" i="8"/>
  <c r="L328" i="8" s="1"/>
  <c r="K327" i="8"/>
  <c r="L327" i="8" s="1"/>
  <c r="K326" i="8"/>
  <c r="L326" i="8" s="1"/>
  <c r="K325" i="8"/>
  <c r="L325" i="8" s="1"/>
  <c r="K324" i="8"/>
  <c r="L324" i="8" s="1"/>
  <c r="K323" i="8"/>
  <c r="L323" i="8" s="1"/>
  <c r="K322" i="8"/>
  <c r="L322" i="8" s="1"/>
  <c r="K321" i="8"/>
  <c r="L321" i="8" s="1"/>
  <c r="K320" i="8"/>
  <c r="L320" i="8" s="1"/>
  <c r="K319" i="8"/>
  <c r="L319" i="8" s="1"/>
  <c r="K318" i="8"/>
  <c r="L318" i="8" s="1"/>
  <c r="K317" i="8"/>
  <c r="L317" i="8" s="1"/>
  <c r="K316" i="8"/>
  <c r="L316" i="8" s="1"/>
  <c r="K315" i="8"/>
  <c r="L315" i="8" s="1"/>
  <c r="K314" i="8"/>
  <c r="L314" i="8" s="1"/>
  <c r="K313" i="8"/>
  <c r="L313" i="8" s="1"/>
  <c r="K312" i="8"/>
  <c r="L312" i="8" s="1"/>
  <c r="K311" i="8"/>
  <c r="L311" i="8" s="1"/>
  <c r="K310" i="8"/>
  <c r="L310" i="8" s="1"/>
  <c r="K309" i="8"/>
  <c r="L309" i="8" s="1"/>
  <c r="K308" i="8"/>
  <c r="L308" i="8" s="1"/>
  <c r="K307" i="8"/>
  <c r="L307" i="8" s="1"/>
  <c r="K306" i="8"/>
  <c r="L306" i="8" s="1"/>
  <c r="K305" i="8"/>
  <c r="L305" i="8" s="1"/>
  <c r="K304" i="8"/>
  <c r="L304" i="8" s="1"/>
  <c r="K303" i="8"/>
  <c r="L303" i="8" s="1"/>
  <c r="K302" i="8"/>
  <c r="L302" i="8" s="1"/>
  <c r="K301" i="8"/>
  <c r="L301" i="8" s="1"/>
  <c r="K300" i="8"/>
  <c r="L300" i="8" s="1"/>
  <c r="K299" i="8"/>
  <c r="L299" i="8" s="1"/>
  <c r="K298" i="8"/>
  <c r="L298" i="8" s="1"/>
  <c r="K297" i="8"/>
  <c r="L297" i="8" s="1"/>
  <c r="K296" i="8"/>
  <c r="L296" i="8" s="1"/>
  <c r="K295" i="8"/>
  <c r="L295" i="8" s="1"/>
  <c r="K294" i="8"/>
  <c r="L294" i="8" s="1"/>
  <c r="K293" i="8"/>
  <c r="L293" i="8" s="1"/>
  <c r="K292" i="8"/>
  <c r="L292" i="8" s="1"/>
  <c r="K291" i="8"/>
  <c r="L291" i="8" s="1"/>
  <c r="K290" i="8"/>
  <c r="L290" i="8" s="1"/>
  <c r="K289" i="8"/>
  <c r="L289" i="8" s="1"/>
  <c r="K288" i="8"/>
  <c r="L288" i="8" s="1"/>
  <c r="K287" i="8"/>
  <c r="L287" i="8" s="1"/>
  <c r="K286" i="8"/>
  <c r="L286" i="8" s="1"/>
  <c r="K285" i="8"/>
  <c r="L285" i="8" s="1"/>
  <c r="K284" i="8"/>
  <c r="L284" i="8" s="1"/>
  <c r="K283" i="8"/>
  <c r="L283" i="8" s="1"/>
  <c r="K282" i="8"/>
  <c r="L282" i="8" s="1"/>
  <c r="K281" i="8"/>
  <c r="L281" i="8" s="1"/>
  <c r="K280" i="8"/>
  <c r="L280" i="8" s="1"/>
  <c r="K279" i="8"/>
  <c r="L279" i="8" s="1"/>
  <c r="K278" i="8"/>
  <c r="L278" i="8" s="1"/>
  <c r="K277" i="8"/>
  <c r="L277" i="8" s="1"/>
  <c r="K276" i="8"/>
  <c r="L276" i="8" s="1"/>
  <c r="K275" i="8"/>
  <c r="L275" i="8" s="1"/>
  <c r="K274" i="8"/>
  <c r="L274" i="8" s="1"/>
  <c r="K273" i="8"/>
  <c r="L273" i="8" s="1"/>
  <c r="K272" i="8"/>
  <c r="L272" i="8" s="1"/>
  <c r="K271" i="8"/>
  <c r="L271" i="8" s="1"/>
  <c r="K270" i="8"/>
  <c r="L270" i="8" s="1"/>
  <c r="K269" i="8"/>
  <c r="L269" i="8" s="1"/>
  <c r="K268" i="8"/>
  <c r="L268" i="8" s="1"/>
  <c r="K267" i="8"/>
  <c r="L267" i="8" s="1"/>
  <c r="K266" i="8"/>
  <c r="L266" i="8" s="1"/>
  <c r="K265" i="8"/>
  <c r="L265" i="8" s="1"/>
  <c r="K264" i="8"/>
  <c r="L264" i="8" s="1"/>
  <c r="K263" i="8"/>
  <c r="L263" i="8" s="1"/>
  <c r="K262" i="8"/>
  <c r="L262" i="8" s="1"/>
  <c r="K261" i="8"/>
  <c r="L261" i="8" s="1"/>
  <c r="K260" i="8"/>
  <c r="L260" i="8" s="1"/>
  <c r="K259" i="8"/>
  <c r="L259" i="8" s="1"/>
  <c r="K258" i="8"/>
  <c r="L258" i="8" s="1"/>
  <c r="K257" i="8"/>
  <c r="L257" i="8" s="1"/>
  <c r="K256" i="8"/>
  <c r="L256" i="8" s="1"/>
  <c r="K255" i="8"/>
  <c r="L255" i="8" s="1"/>
  <c r="K254" i="8"/>
  <c r="L254" i="8" s="1"/>
  <c r="K253" i="8"/>
  <c r="L253" i="8" s="1"/>
  <c r="K252" i="8"/>
  <c r="L252" i="8" s="1"/>
  <c r="K251" i="8"/>
  <c r="L251" i="8" s="1"/>
  <c r="K250" i="8"/>
  <c r="L250" i="8" s="1"/>
  <c r="K249" i="8"/>
  <c r="L249" i="8" s="1"/>
  <c r="K248" i="8"/>
  <c r="L248" i="8" s="1"/>
  <c r="K247" i="8"/>
  <c r="L247" i="8" s="1"/>
  <c r="K246" i="8"/>
  <c r="L246" i="8" s="1"/>
  <c r="K245" i="8"/>
  <c r="L245" i="8" s="1"/>
  <c r="K244" i="8"/>
  <c r="L244" i="8" s="1"/>
  <c r="K243" i="8"/>
  <c r="L243" i="8" s="1"/>
  <c r="K242" i="8"/>
  <c r="L242" i="8" s="1"/>
  <c r="K241" i="8"/>
  <c r="L241" i="8" s="1"/>
  <c r="K240" i="8"/>
  <c r="L240" i="8" s="1"/>
  <c r="K239" i="8"/>
  <c r="L239" i="8" s="1"/>
  <c r="K238" i="8"/>
  <c r="L238" i="8" s="1"/>
  <c r="K237" i="8"/>
  <c r="L237" i="8" s="1"/>
  <c r="K236" i="8"/>
  <c r="L236" i="8" s="1"/>
  <c r="K235" i="8"/>
  <c r="L235" i="8" s="1"/>
  <c r="K234" i="8"/>
  <c r="L234" i="8" s="1"/>
  <c r="K233" i="8"/>
  <c r="L233" i="8" s="1"/>
  <c r="K232" i="8"/>
  <c r="L232" i="8" s="1"/>
  <c r="K231" i="8"/>
  <c r="L231" i="8" s="1"/>
  <c r="K230" i="8"/>
  <c r="L230" i="8" s="1"/>
  <c r="K229" i="8"/>
  <c r="L229" i="8" s="1"/>
  <c r="K228" i="8"/>
  <c r="L228" i="8" s="1"/>
  <c r="K227" i="8"/>
  <c r="L227" i="8" s="1"/>
  <c r="K226" i="8"/>
  <c r="L226" i="8" s="1"/>
  <c r="K225" i="8"/>
  <c r="L225" i="8" s="1"/>
  <c r="K224" i="8"/>
  <c r="L224" i="8" s="1"/>
  <c r="K223" i="8"/>
  <c r="L223" i="8" s="1"/>
  <c r="K222" i="8"/>
  <c r="L222" i="8" s="1"/>
  <c r="K221" i="8"/>
  <c r="L221" i="8" s="1"/>
  <c r="K220" i="8"/>
  <c r="L220" i="8" s="1"/>
  <c r="K219" i="8"/>
  <c r="L219" i="8" s="1"/>
  <c r="K218" i="8"/>
  <c r="L218" i="8" s="1"/>
  <c r="K217" i="8"/>
  <c r="L217" i="8" s="1"/>
  <c r="K216" i="8"/>
  <c r="L216" i="8" s="1"/>
  <c r="K215" i="8"/>
  <c r="L215" i="8" s="1"/>
  <c r="K214" i="8"/>
  <c r="L214" i="8" s="1"/>
  <c r="K213" i="8"/>
  <c r="L213" i="8" s="1"/>
  <c r="K212" i="8"/>
  <c r="L212" i="8" s="1"/>
  <c r="K211" i="8"/>
  <c r="L211" i="8" s="1"/>
  <c r="K210" i="8"/>
  <c r="L210" i="8" s="1"/>
  <c r="K209" i="8"/>
  <c r="L209" i="8" s="1"/>
  <c r="K208" i="8"/>
  <c r="L208" i="8" s="1"/>
  <c r="K207" i="8"/>
  <c r="L207" i="8" s="1"/>
  <c r="K206" i="8"/>
  <c r="L206" i="8" s="1"/>
  <c r="K205" i="8"/>
  <c r="L205" i="8" s="1"/>
  <c r="K204" i="8"/>
  <c r="L204" i="8" s="1"/>
  <c r="K203" i="8"/>
  <c r="L203" i="8" s="1"/>
  <c r="K202" i="8"/>
  <c r="L202" i="8" s="1"/>
  <c r="K201" i="8"/>
  <c r="L201" i="8" s="1"/>
  <c r="K200" i="8"/>
  <c r="L200" i="8" s="1"/>
  <c r="K199" i="8"/>
  <c r="L199" i="8" s="1"/>
  <c r="K198" i="8"/>
  <c r="L198" i="8" s="1"/>
  <c r="K197" i="8"/>
  <c r="L197" i="8" s="1"/>
  <c r="K196" i="8"/>
  <c r="L196" i="8" s="1"/>
  <c r="K195" i="8"/>
  <c r="L195" i="8" s="1"/>
  <c r="K194" i="8"/>
  <c r="L194" i="8" s="1"/>
  <c r="K193" i="8"/>
  <c r="L193" i="8" s="1"/>
  <c r="K192" i="8"/>
  <c r="L192" i="8" s="1"/>
  <c r="K191" i="8"/>
  <c r="L191" i="8" s="1"/>
  <c r="K190" i="8"/>
  <c r="L190" i="8" s="1"/>
  <c r="K189" i="8"/>
  <c r="L189" i="8" s="1"/>
  <c r="K188" i="8"/>
  <c r="L188" i="8" s="1"/>
  <c r="K187" i="8"/>
  <c r="L187" i="8" s="1"/>
  <c r="K186" i="8"/>
  <c r="L186" i="8" s="1"/>
  <c r="K185" i="8"/>
  <c r="L185" i="8" s="1"/>
  <c r="K184" i="8"/>
  <c r="L184" i="8" s="1"/>
  <c r="K183" i="8"/>
  <c r="L183" i="8" s="1"/>
  <c r="K182" i="8"/>
  <c r="L182" i="8" s="1"/>
  <c r="K181" i="8"/>
  <c r="L181" i="8" s="1"/>
  <c r="K180" i="8"/>
  <c r="L180" i="8" s="1"/>
  <c r="K179" i="8"/>
  <c r="L179" i="8" s="1"/>
  <c r="K178" i="8"/>
  <c r="L178" i="8" s="1"/>
  <c r="K177" i="8"/>
  <c r="L177" i="8" s="1"/>
  <c r="K176" i="8"/>
  <c r="L176" i="8" s="1"/>
  <c r="K175" i="8"/>
  <c r="L175" i="8" s="1"/>
  <c r="K174" i="8"/>
  <c r="L174" i="8" s="1"/>
  <c r="K173" i="8"/>
  <c r="L173" i="8" s="1"/>
  <c r="K172" i="8"/>
  <c r="L172" i="8" s="1"/>
  <c r="K171" i="8"/>
  <c r="L171" i="8" s="1"/>
  <c r="K170" i="8"/>
  <c r="L170" i="8" s="1"/>
  <c r="K169" i="8"/>
  <c r="L169" i="8" s="1"/>
  <c r="K168" i="8"/>
  <c r="L168" i="8" s="1"/>
  <c r="K167" i="8"/>
  <c r="L167" i="8" s="1"/>
  <c r="K166" i="8"/>
  <c r="L166" i="8" s="1"/>
  <c r="K165" i="8"/>
  <c r="L165" i="8" s="1"/>
  <c r="K164" i="8"/>
  <c r="L164" i="8" s="1"/>
  <c r="K163" i="8"/>
  <c r="L163" i="8" s="1"/>
  <c r="K162" i="8"/>
  <c r="L162" i="8" s="1"/>
  <c r="K161" i="8"/>
  <c r="L161" i="8" s="1"/>
  <c r="K160" i="8"/>
  <c r="L160" i="8" s="1"/>
  <c r="K159" i="8"/>
  <c r="L159" i="8" s="1"/>
  <c r="K158" i="8"/>
  <c r="L158" i="8" s="1"/>
  <c r="K157" i="8"/>
  <c r="L157" i="8" s="1"/>
  <c r="K156" i="8"/>
  <c r="L156" i="8" s="1"/>
  <c r="K155" i="8"/>
  <c r="L155" i="8" s="1"/>
  <c r="K154" i="8"/>
  <c r="L154" i="8" s="1"/>
  <c r="K153" i="8"/>
  <c r="L153" i="8" s="1"/>
  <c r="K152" i="8"/>
  <c r="L152" i="8" s="1"/>
  <c r="K151" i="8"/>
  <c r="L151" i="8" s="1"/>
  <c r="K150" i="8"/>
  <c r="L150" i="8" s="1"/>
  <c r="K149" i="8"/>
  <c r="L149" i="8" s="1"/>
  <c r="K148" i="8"/>
  <c r="L148" i="8" s="1"/>
  <c r="K147" i="8"/>
  <c r="L147" i="8" s="1"/>
  <c r="K146" i="8"/>
  <c r="L146" i="8" s="1"/>
  <c r="K145" i="8"/>
  <c r="L145" i="8" s="1"/>
  <c r="K144" i="8"/>
  <c r="L144" i="8" s="1"/>
  <c r="K143" i="8"/>
  <c r="L143" i="8" s="1"/>
  <c r="K142" i="8"/>
  <c r="L142" i="8" s="1"/>
  <c r="K141" i="8"/>
  <c r="L141" i="8" s="1"/>
  <c r="K140" i="8"/>
  <c r="L140" i="8" s="1"/>
  <c r="K139" i="8"/>
  <c r="L139" i="8" s="1"/>
  <c r="K138" i="8"/>
  <c r="L138" i="8" s="1"/>
  <c r="K137" i="8"/>
  <c r="L137" i="8" s="1"/>
  <c r="K136" i="8"/>
  <c r="L136" i="8" s="1"/>
  <c r="K135" i="8"/>
  <c r="L135" i="8" s="1"/>
  <c r="K134" i="8"/>
  <c r="L134" i="8" s="1"/>
  <c r="K133" i="8"/>
  <c r="L133" i="8" s="1"/>
  <c r="K132" i="8"/>
  <c r="L132" i="8" s="1"/>
  <c r="K131" i="8"/>
  <c r="L131" i="8" s="1"/>
  <c r="K130" i="8"/>
  <c r="L130" i="8" s="1"/>
  <c r="K129" i="8"/>
  <c r="L129" i="8" s="1"/>
  <c r="K128" i="8"/>
  <c r="L128" i="8" s="1"/>
  <c r="K127" i="8"/>
  <c r="L127" i="8" s="1"/>
  <c r="K126" i="8"/>
  <c r="L126" i="8" s="1"/>
  <c r="K125" i="8"/>
  <c r="L125" i="8" s="1"/>
  <c r="K124" i="8"/>
  <c r="L124" i="8" s="1"/>
  <c r="K123" i="8"/>
  <c r="L123" i="8" s="1"/>
  <c r="K122" i="8"/>
  <c r="L122" i="8" s="1"/>
  <c r="K121" i="8"/>
  <c r="L121" i="8" s="1"/>
  <c r="K120" i="8"/>
  <c r="L120" i="8" s="1"/>
  <c r="K119" i="8"/>
  <c r="L119" i="8" s="1"/>
  <c r="K118" i="8"/>
  <c r="L118" i="8" s="1"/>
  <c r="K117" i="8"/>
  <c r="L117" i="8" s="1"/>
  <c r="K116" i="8"/>
  <c r="L116" i="8" s="1"/>
  <c r="K115" i="8"/>
  <c r="L115" i="8" s="1"/>
  <c r="K114" i="8"/>
  <c r="L114" i="8" s="1"/>
  <c r="K113" i="8"/>
  <c r="L113" i="8" s="1"/>
  <c r="K112" i="8"/>
  <c r="L112" i="8" s="1"/>
  <c r="K111" i="8"/>
  <c r="L111" i="8" s="1"/>
  <c r="K110" i="8"/>
  <c r="L110" i="8" s="1"/>
  <c r="K109" i="8"/>
  <c r="L109" i="8" s="1"/>
  <c r="K108" i="8"/>
  <c r="L108" i="8" s="1"/>
  <c r="K107" i="8"/>
  <c r="L107" i="8" s="1"/>
  <c r="K106" i="8"/>
  <c r="L106" i="8" s="1"/>
  <c r="K105" i="8"/>
  <c r="L105" i="8" s="1"/>
  <c r="K104" i="8"/>
  <c r="L104" i="8" s="1"/>
  <c r="K103" i="8"/>
  <c r="L103" i="8" s="1"/>
  <c r="K102" i="8"/>
  <c r="L102" i="8" s="1"/>
  <c r="K101" i="8"/>
  <c r="L101" i="8" s="1"/>
  <c r="K100" i="8"/>
  <c r="L100" i="8" s="1"/>
  <c r="K99" i="8"/>
  <c r="L99" i="8" s="1"/>
  <c r="K98" i="8"/>
  <c r="L98" i="8" s="1"/>
  <c r="K97" i="8"/>
  <c r="L97" i="8" s="1"/>
  <c r="K96" i="8"/>
  <c r="L96" i="8" s="1"/>
  <c r="K95" i="8"/>
  <c r="L95" i="8" s="1"/>
  <c r="K94" i="8"/>
  <c r="L94" i="8" s="1"/>
  <c r="K93" i="8"/>
  <c r="L93" i="8" s="1"/>
  <c r="K92" i="8"/>
  <c r="L92" i="8" s="1"/>
  <c r="K91" i="8"/>
  <c r="L91" i="8" s="1"/>
  <c r="K90" i="8"/>
  <c r="L90" i="8" s="1"/>
  <c r="K89" i="8"/>
  <c r="L89" i="8" s="1"/>
  <c r="K88" i="8"/>
  <c r="L88" i="8" s="1"/>
  <c r="K87" i="8"/>
  <c r="L87" i="8" s="1"/>
  <c r="K86" i="8"/>
  <c r="L86" i="8" s="1"/>
  <c r="K85" i="8"/>
  <c r="L85" i="8" s="1"/>
  <c r="K84" i="8"/>
  <c r="L84" i="8" s="1"/>
  <c r="K83" i="8"/>
  <c r="L83" i="8" s="1"/>
  <c r="K82" i="8"/>
  <c r="L82" i="8" s="1"/>
  <c r="K81" i="8"/>
  <c r="L81" i="8" s="1"/>
  <c r="K80" i="8"/>
  <c r="L80" i="8" s="1"/>
  <c r="K79" i="8"/>
  <c r="L79" i="8" s="1"/>
  <c r="K78" i="8"/>
  <c r="L78" i="8" s="1"/>
  <c r="K77" i="8"/>
  <c r="L77" i="8" s="1"/>
  <c r="K76" i="8"/>
  <c r="L76" i="8" s="1"/>
  <c r="K75" i="8"/>
  <c r="L75" i="8" s="1"/>
  <c r="K74" i="8"/>
  <c r="L74" i="8" s="1"/>
  <c r="K73" i="8"/>
  <c r="L73" i="8" s="1"/>
  <c r="K72" i="8"/>
  <c r="L72" i="8" s="1"/>
  <c r="K71" i="8"/>
  <c r="L71" i="8" s="1"/>
  <c r="K70" i="8"/>
  <c r="L70" i="8" s="1"/>
  <c r="K69" i="8"/>
  <c r="L69" i="8" s="1"/>
  <c r="K68" i="8"/>
  <c r="L68" i="8" s="1"/>
  <c r="K67" i="8"/>
  <c r="L67" i="8" s="1"/>
  <c r="K66" i="8"/>
  <c r="L66" i="8" s="1"/>
  <c r="K65" i="8"/>
  <c r="L65" i="8" s="1"/>
  <c r="K64" i="8"/>
  <c r="L64" i="8" s="1"/>
  <c r="K63" i="8"/>
  <c r="L63" i="8" s="1"/>
  <c r="K62" i="8"/>
  <c r="L62" i="8" s="1"/>
  <c r="K61" i="8"/>
  <c r="L61" i="8" s="1"/>
  <c r="K60" i="8"/>
  <c r="L60" i="8" s="1"/>
  <c r="K59" i="8"/>
  <c r="L59" i="8" s="1"/>
  <c r="K58" i="8"/>
  <c r="L58" i="8" s="1"/>
  <c r="K57" i="8"/>
  <c r="L57" i="8" s="1"/>
  <c r="K56" i="8"/>
  <c r="L56" i="8" s="1"/>
  <c r="K55" i="8"/>
  <c r="L55" i="8" s="1"/>
  <c r="K54" i="8"/>
  <c r="L54" i="8" s="1"/>
  <c r="K53" i="8"/>
  <c r="L53" i="8" s="1"/>
  <c r="K52" i="8"/>
  <c r="L52" i="8" s="1"/>
  <c r="K51" i="8"/>
  <c r="L51" i="8" s="1"/>
  <c r="K50" i="8"/>
  <c r="L50" i="8" s="1"/>
  <c r="K49" i="8"/>
  <c r="L49" i="8" s="1"/>
  <c r="K48" i="8"/>
  <c r="L48" i="8" s="1"/>
  <c r="K47" i="8"/>
  <c r="L47" i="8" s="1"/>
  <c r="K46" i="8"/>
  <c r="L46" i="8" s="1"/>
  <c r="K45" i="8"/>
  <c r="L45" i="8" s="1"/>
  <c r="K44" i="8"/>
  <c r="L44" i="8" s="1"/>
  <c r="K43" i="8"/>
  <c r="L43" i="8" s="1"/>
  <c r="K42" i="8"/>
  <c r="L42" i="8" s="1"/>
  <c r="K41" i="8"/>
  <c r="L41" i="8" s="1"/>
  <c r="K40" i="8"/>
  <c r="L40" i="8" s="1"/>
  <c r="K39" i="8"/>
  <c r="L39" i="8" s="1"/>
  <c r="K38" i="8"/>
  <c r="L38" i="8" s="1"/>
  <c r="K37" i="8"/>
  <c r="L37" i="8" s="1"/>
  <c r="K36" i="8"/>
  <c r="L36" i="8" s="1"/>
  <c r="K35" i="8"/>
  <c r="L35" i="8" s="1"/>
  <c r="K34" i="8"/>
  <c r="L34" i="8" s="1"/>
  <c r="K33" i="8"/>
  <c r="L33" i="8" s="1"/>
  <c r="K32" i="8"/>
  <c r="L32" i="8" s="1"/>
  <c r="K31" i="8"/>
  <c r="L31" i="8" s="1"/>
  <c r="K30" i="8"/>
  <c r="L30" i="8" s="1"/>
  <c r="K29" i="8"/>
  <c r="L29" i="8" s="1"/>
  <c r="K28" i="8"/>
  <c r="L28" i="8" s="1"/>
  <c r="K27" i="8"/>
  <c r="L27" i="8" s="1"/>
  <c r="K26" i="8"/>
  <c r="L26" i="8" s="1"/>
  <c r="K25" i="8"/>
  <c r="L25" i="8" s="1"/>
  <c r="K24" i="8"/>
  <c r="L24" i="8" s="1"/>
  <c r="K23" i="8"/>
  <c r="L23" i="8" s="1"/>
  <c r="K22" i="8"/>
  <c r="L22" i="8" s="1"/>
  <c r="K21" i="8"/>
  <c r="L21" i="8" s="1"/>
  <c r="K20" i="8"/>
  <c r="L20" i="8" s="1"/>
  <c r="K19" i="8"/>
  <c r="L19" i="8" s="1"/>
  <c r="K18" i="8"/>
  <c r="L18" i="8" s="1"/>
  <c r="K17" i="8"/>
  <c r="L17" i="8" s="1"/>
  <c r="K16" i="8"/>
  <c r="L16" i="8" s="1"/>
  <c r="K15" i="8"/>
  <c r="L15" i="8" s="1"/>
  <c r="K14" i="8"/>
  <c r="L14" i="8" s="1"/>
  <c r="K13" i="8"/>
  <c r="L13" i="8" s="1"/>
  <c r="K12" i="8"/>
  <c r="L12" i="8" s="1"/>
  <c r="K11" i="8"/>
  <c r="L11" i="8" s="1"/>
  <c r="K10" i="8"/>
  <c r="L10" i="8" s="1"/>
  <c r="K9" i="8"/>
  <c r="L9" i="8" s="1"/>
  <c r="K8" i="8"/>
  <c r="L8" i="8" s="1"/>
  <c r="K7" i="8"/>
  <c r="L7" i="8" s="1"/>
  <c r="K6" i="8"/>
  <c r="L6" i="8" s="1"/>
  <c r="K5" i="8"/>
  <c r="L5" i="8" s="1"/>
  <c r="K4" i="8"/>
  <c r="L4" i="8" s="1"/>
  <c r="K3" i="8"/>
  <c r="L3" i="8" s="1"/>
  <c r="K2" i="8"/>
  <c r="L2" i="8" s="1"/>
  <c r="F9" i="5" a="1"/>
  <c r="F9" i="5" s="1"/>
  <c r="A1" i="4"/>
  <c r="C1" i="4"/>
  <c r="D1" i="4" s="1"/>
  <c r="H1" i="4" s="1"/>
  <c r="F1" i="4"/>
  <c r="G1" i="4"/>
  <c r="F54" i="3"/>
  <c r="F55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B1" i="4" s="1"/>
  <c r="C72" i="2"/>
  <c r="C73" i="2"/>
  <c r="C74" i="2"/>
  <c r="C75" i="2"/>
  <c r="C76" i="2"/>
  <c r="C77" i="2"/>
  <c r="C78" i="2"/>
  <c r="J2" i="1"/>
  <c r="K2" i="1"/>
  <c r="J3" i="1"/>
  <c r="K3" i="1"/>
  <c r="J4" i="1"/>
  <c r="K4" i="1"/>
  <c r="J5" i="1"/>
  <c r="K5" i="1" s="1"/>
  <c r="J6" i="1"/>
  <c r="K6" i="1" s="1"/>
  <c r="J7" i="1"/>
  <c r="K7" i="1"/>
  <c r="J8" i="1"/>
  <c r="K8" i="1"/>
  <c r="J9" i="1"/>
  <c r="K9" i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1" i="1"/>
  <c r="K1521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29" i="1"/>
  <c r="K1529" i="1" s="1"/>
  <c r="J1530" i="1"/>
  <c r="K1530" i="1" s="1"/>
  <c r="J1531" i="1"/>
  <c r="K1531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7" i="1"/>
  <c r="K1537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5" i="1"/>
  <c r="K1545" i="1" s="1"/>
  <c r="J1546" i="1"/>
  <c r="K1546" i="1" s="1"/>
  <c r="J1547" i="1"/>
  <c r="K1547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3" i="1"/>
  <c r="K1553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1" i="1"/>
  <c r="K1561" i="1" s="1"/>
  <c r="J1562" i="1"/>
  <c r="K1562" i="1" s="1"/>
  <c r="J1563" i="1"/>
  <c r="K1563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69" i="1"/>
  <c r="K1569" i="1" s="1"/>
  <c r="J1570" i="1"/>
  <c r="K1570" i="1" s="1"/>
  <c r="J1571" i="1"/>
  <c r="K1571" i="1" s="1"/>
  <c r="J1572" i="1"/>
  <c r="K1572" i="1" s="1"/>
  <c r="J1573" i="1"/>
  <c r="K1573" i="1" s="1"/>
  <c r="J1574" i="1"/>
  <c r="K1574" i="1" s="1"/>
  <c r="J1575" i="1"/>
  <c r="K1575" i="1" s="1"/>
  <c r="J1576" i="1"/>
  <c r="K1576" i="1" s="1"/>
  <c r="J1577" i="1"/>
  <c r="K1577" i="1" s="1"/>
  <c r="J1578" i="1"/>
  <c r="K1578" i="1" s="1"/>
  <c r="J1579" i="1"/>
  <c r="K1579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5" i="1"/>
  <c r="K1585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3" i="1"/>
  <c r="K1593" i="1" s="1"/>
  <c r="J1594" i="1"/>
  <c r="K1594" i="1" s="1"/>
  <c r="J1595" i="1"/>
  <c r="K1595" i="1" s="1"/>
  <c r="J1596" i="1"/>
  <c r="K1596" i="1" s="1"/>
  <c r="J1597" i="1"/>
  <c r="K1597" i="1" s="1"/>
  <c r="J1598" i="1"/>
  <c r="K1598" i="1" s="1"/>
  <c r="J1599" i="1"/>
  <c r="K1599" i="1" s="1"/>
  <c r="J1600" i="1"/>
  <c r="K1600" i="1" s="1"/>
  <c r="J1601" i="1"/>
  <c r="K1601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J1609" i="1"/>
  <c r="K1609" i="1" s="1"/>
  <c r="J1610" i="1"/>
  <c r="K1610" i="1" s="1"/>
  <c r="J1611" i="1"/>
  <c r="K1611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7" i="1"/>
  <c r="K1617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5" i="1"/>
  <c r="K1625" i="1" s="1"/>
  <c r="J1626" i="1"/>
  <c r="K1626" i="1" s="1"/>
  <c r="J1627" i="1"/>
  <c r="K1627" i="1" s="1"/>
  <c r="J1628" i="1"/>
  <c r="K1628" i="1" s="1"/>
  <c r="J1629" i="1"/>
  <c r="K1629" i="1" s="1"/>
  <c r="J1630" i="1"/>
  <c r="K1630" i="1" s="1"/>
  <c r="J1631" i="1"/>
  <c r="K1631" i="1" s="1"/>
  <c r="J1632" i="1"/>
  <c r="K1632" i="1" s="1"/>
  <c r="J1633" i="1"/>
  <c r="K1633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1639" i="1"/>
  <c r="K1639" i="1" s="1"/>
  <c r="J1640" i="1"/>
  <c r="K1640" i="1" s="1"/>
  <c r="J1641" i="1"/>
  <c r="K1641" i="1" s="1"/>
  <c r="J1642" i="1"/>
  <c r="K1642" i="1" s="1"/>
  <c r="J1643" i="1"/>
  <c r="K1643" i="1" s="1"/>
  <c r="J1644" i="1"/>
  <c r="K1644" i="1" s="1"/>
  <c r="J1645" i="1"/>
  <c r="K1645" i="1" s="1"/>
  <c r="J1646" i="1"/>
  <c r="K1646" i="1" s="1"/>
  <c r="J1647" i="1"/>
  <c r="K1647" i="1" s="1"/>
  <c r="J1648" i="1"/>
  <c r="K1648" i="1" s="1"/>
  <c r="J1649" i="1"/>
  <c r="K1649" i="1" s="1"/>
  <c r="J1650" i="1"/>
  <c r="K1650" i="1" s="1"/>
  <c r="J1651" i="1"/>
  <c r="K1651" i="1" s="1"/>
  <c r="J1652" i="1"/>
  <c r="K1652" i="1" s="1"/>
  <c r="J1653" i="1"/>
  <c r="K1653" i="1" s="1"/>
  <c r="J1654" i="1"/>
  <c r="K1654" i="1" s="1"/>
  <c r="J1655" i="1"/>
  <c r="K1655" i="1" s="1"/>
  <c r="J1656" i="1"/>
  <c r="K1656" i="1" s="1"/>
  <c r="J1657" i="1"/>
  <c r="K1657" i="1" s="1"/>
  <c r="J1658" i="1"/>
  <c r="K1658" i="1" s="1"/>
  <c r="J1659" i="1"/>
  <c r="K1659" i="1" s="1"/>
  <c r="J1660" i="1"/>
  <c r="K1660" i="1" s="1"/>
  <c r="J1661" i="1"/>
  <c r="K1661" i="1" s="1"/>
  <c r="J1662" i="1"/>
  <c r="K1662" i="1" s="1"/>
  <c r="J1663" i="1"/>
  <c r="K1663" i="1" s="1"/>
  <c r="J1664" i="1"/>
  <c r="K1664" i="1" s="1"/>
  <c r="J1665" i="1"/>
  <c r="K1665" i="1" s="1"/>
  <c r="J1666" i="1"/>
  <c r="K1666" i="1" s="1"/>
  <c r="J1667" i="1"/>
  <c r="K1667" i="1" s="1"/>
  <c r="J1668" i="1"/>
  <c r="K1668" i="1" s="1"/>
  <c r="J1669" i="1"/>
  <c r="K1669" i="1" s="1"/>
  <c r="J1670" i="1"/>
  <c r="K1670" i="1" s="1"/>
  <c r="J1671" i="1"/>
  <c r="K1671" i="1" s="1"/>
  <c r="J1672" i="1"/>
  <c r="K1672" i="1" s="1"/>
  <c r="J1673" i="1"/>
  <c r="K1673" i="1" s="1"/>
  <c r="J1674" i="1"/>
  <c r="K1674" i="1" s="1"/>
  <c r="J1675" i="1"/>
  <c r="K1675" i="1" s="1"/>
  <c r="J1676" i="1"/>
  <c r="K1676" i="1" s="1"/>
  <c r="J1677" i="1"/>
  <c r="K1677" i="1" s="1"/>
  <c r="J1678" i="1"/>
  <c r="K1678" i="1" s="1"/>
  <c r="J1679" i="1"/>
  <c r="K1679" i="1" s="1"/>
  <c r="J1680" i="1"/>
  <c r="K1680" i="1" s="1"/>
  <c r="J1681" i="1"/>
  <c r="K1681" i="1" s="1"/>
  <c r="J1682" i="1"/>
  <c r="K1682" i="1" s="1"/>
  <c r="J1683" i="1"/>
  <c r="K1683" i="1" s="1"/>
  <c r="J1684" i="1"/>
  <c r="K1684" i="1" s="1"/>
  <c r="J1685" i="1"/>
  <c r="K1685" i="1" s="1"/>
  <c r="J1686" i="1"/>
  <c r="K1686" i="1" s="1"/>
  <c r="J1687" i="1"/>
  <c r="K1687" i="1" s="1"/>
  <c r="J1688" i="1"/>
  <c r="K1688" i="1" s="1"/>
  <c r="J1689" i="1"/>
  <c r="K1689" i="1" s="1"/>
  <c r="J1690" i="1"/>
  <c r="K1690" i="1" s="1"/>
  <c r="J1691" i="1"/>
  <c r="K1691" i="1" s="1"/>
  <c r="J1692" i="1"/>
  <c r="K1692" i="1" s="1"/>
  <c r="J1693" i="1"/>
  <c r="K1693" i="1" s="1"/>
  <c r="J1694" i="1"/>
  <c r="K1694" i="1" s="1"/>
  <c r="J1695" i="1"/>
  <c r="K1695" i="1" s="1"/>
  <c r="J1696" i="1"/>
  <c r="K1696" i="1" s="1"/>
  <c r="J1697" i="1"/>
  <c r="K1697" i="1" s="1"/>
  <c r="J1698" i="1"/>
  <c r="K1698" i="1" s="1"/>
  <c r="J1699" i="1"/>
  <c r="K1699" i="1" s="1"/>
  <c r="J1700" i="1"/>
  <c r="K1700" i="1" s="1"/>
  <c r="J1701" i="1"/>
  <c r="K1701" i="1" s="1"/>
  <c r="J1702" i="1"/>
  <c r="K1702" i="1" s="1"/>
  <c r="J1703" i="1"/>
  <c r="K1703" i="1" s="1"/>
  <c r="J1704" i="1"/>
  <c r="K1704" i="1" s="1"/>
  <c r="J1705" i="1"/>
  <c r="K1705" i="1" s="1"/>
  <c r="J1706" i="1"/>
  <c r="K1706" i="1" s="1"/>
  <c r="J1707" i="1"/>
  <c r="K1707" i="1" s="1"/>
  <c r="J1708" i="1"/>
  <c r="K1708" i="1" s="1"/>
  <c r="J1709" i="1"/>
  <c r="K1709" i="1" s="1"/>
  <c r="J1710" i="1"/>
  <c r="K1710" i="1" s="1"/>
  <c r="J1711" i="1"/>
  <c r="K1711" i="1" s="1"/>
  <c r="J1712" i="1"/>
  <c r="K1712" i="1" s="1"/>
  <c r="J1713" i="1"/>
  <c r="K1713" i="1" s="1"/>
  <c r="J1714" i="1"/>
  <c r="K1714" i="1" s="1"/>
  <c r="J1715" i="1"/>
  <c r="K1715" i="1" s="1"/>
  <c r="J1716" i="1"/>
  <c r="K1716" i="1" s="1"/>
  <c r="J1717" i="1"/>
  <c r="K1717" i="1" s="1"/>
  <c r="J1718" i="1"/>
  <c r="K1718" i="1" s="1"/>
  <c r="J1719" i="1"/>
  <c r="K1719" i="1" s="1"/>
  <c r="J1720" i="1"/>
  <c r="K1720" i="1" s="1"/>
  <c r="J1721" i="1"/>
  <c r="K1721" i="1" s="1"/>
  <c r="J1722" i="1"/>
  <c r="K1722" i="1" s="1"/>
  <c r="J1723" i="1"/>
  <c r="K1723" i="1" s="1"/>
  <c r="J1724" i="1"/>
  <c r="K1724" i="1" s="1"/>
  <c r="J1725" i="1"/>
  <c r="K1725" i="1" s="1"/>
  <c r="J1726" i="1"/>
  <c r="K1726" i="1" s="1"/>
  <c r="J1727" i="1"/>
  <c r="K1727" i="1" s="1"/>
  <c r="J1728" i="1"/>
  <c r="K1728" i="1" s="1"/>
  <c r="J1729" i="1"/>
  <c r="K1729" i="1" s="1"/>
  <c r="J1730" i="1"/>
  <c r="K1730" i="1" s="1"/>
  <c r="J1731" i="1"/>
  <c r="K1731" i="1" s="1"/>
  <c r="J1732" i="1"/>
  <c r="K1732" i="1" s="1"/>
  <c r="J1733" i="1"/>
  <c r="K1733" i="1" s="1"/>
  <c r="J1734" i="1"/>
  <c r="K1734" i="1" s="1"/>
  <c r="J1735" i="1"/>
  <c r="K1735" i="1" s="1"/>
  <c r="J1736" i="1"/>
  <c r="K1736" i="1" s="1"/>
  <c r="J1737" i="1"/>
  <c r="K1737" i="1" s="1"/>
  <c r="J1738" i="1"/>
  <c r="K1738" i="1" s="1"/>
  <c r="J1739" i="1"/>
  <c r="K1739" i="1" s="1"/>
  <c r="J1740" i="1"/>
  <c r="K1740" i="1" s="1"/>
  <c r="J1741" i="1"/>
  <c r="K1741" i="1" s="1"/>
  <c r="J1742" i="1"/>
  <c r="K1742" i="1" s="1"/>
  <c r="J1743" i="1"/>
  <c r="K1743" i="1" s="1"/>
  <c r="J1744" i="1"/>
  <c r="K1744" i="1" s="1"/>
  <c r="J1745" i="1"/>
  <c r="K1745" i="1" s="1"/>
  <c r="J1746" i="1"/>
  <c r="K1746" i="1" s="1"/>
  <c r="J1747" i="1"/>
  <c r="K1747" i="1" s="1"/>
  <c r="J1748" i="1"/>
  <c r="K1748" i="1" s="1"/>
  <c r="J1749" i="1"/>
  <c r="K1749" i="1" s="1"/>
  <c r="J1750" i="1"/>
  <c r="K1750" i="1" s="1"/>
  <c r="J1751" i="1"/>
  <c r="K1751" i="1" s="1"/>
  <c r="J1752" i="1"/>
  <c r="K1752" i="1" s="1"/>
  <c r="J1753" i="1"/>
  <c r="K1753" i="1" s="1"/>
  <c r="J1754" i="1"/>
  <c r="K1754" i="1" s="1"/>
  <c r="J1755" i="1"/>
  <c r="K1755" i="1" s="1"/>
  <c r="J1756" i="1"/>
  <c r="K1756" i="1" s="1"/>
  <c r="J1757" i="1"/>
  <c r="K1757" i="1" s="1"/>
  <c r="J1758" i="1"/>
  <c r="K1758" i="1" s="1"/>
  <c r="J1759" i="1"/>
  <c r="K1759" i="1" s="1"/>
  <c r="J1760" i="1"/>
  <c r="K1760" i="1" s="1"/>
  <c r="J1761" i="1"/>
  <c r="K1761" i="1" s="1"/>
  <c r="J1762" i="1"/>
  <c r="K1762" i="1" s="1"/>
  <c r="J1763" i="1"/>
  <c r="K1763" i="1" s="1"/>
  <c r="J1764" i="1"/>
  <c r="K1764" i="1" s="1"/>
  <c r="J1765" i="1"/>
  <c r="K1765" i="1" s="1"/>
  <c r="J1766" i="1"/>
  <c r="K1766" i="1" s="1"/>
  <c r="J1767" i="1"/>
  <c r="K1767" i="1" s="1"/>
  <c r="J1768" i="1"/>
  <c r="K1768" i="1" s="1"/>
  <c r="J1769" i="1"/>
  <c r="K1769" i="1" s="1"/>
  <c r="J1770" i="1"/>
  <c r="K1770" i="1" s="1"/>
  <c r="J1771" i="1"/>
  <c r="K1771" i="1" s="1"/>
  <c r="J1772" i="1"/>
  <c r="K1772" i="1" s="1"/>
  <c r="J1773" i="1"/>
  <c r="K1773" i="1" s="1"/>
  <c r="J1774" i="1"/>
  <c r="K1774" i="1" s="1"/>
  <c r="J1775" i="1"/>
  <c r="K1775" i="1" s="1"/>
  <c r="J1776" i="1"/>
  <c r="K1776" i="1" s="1"/>
  <c r="J1777" i="1"/>
  <c r="K1777" i="1" s="1"/>
  <c r="J1778" i="1"/>
  <c r="K1778" i="1" s="1"/>
  <c r="J1779" i="1"/>
  <c r="K1779" i="1" s="1"/>
  <c r="J1780" i="1"/>
  <c r="K1780" i="1" s="1"/>
  <c r="J1781" i="1"/>
  <c r="K1781" i="1" s="1"/>
  <c r="J1782" i="1"/>
  <c r="K1782" i="1" s="1"/>
  <c r="J1783" i="1"/>
  <c r="K1783" i="1" s="1"/>
  <c r="J1784" i="1"/>
  <c r="K1784" i="1" s="1"/>
  <c r="J1785" i="1"/>
  <c r="K1785" i="1" s="1"/>
  <c r="J1786" i="1"/>
  <c r="K1786" i="1" s="1"/>
  <c r="J1787" i="1"/>
  <c r="K1787" i="1" s="1"/>
  <c r="J1788" i="1"/>
  <c r="K1788" i="1" s="1"/>
  <c r="J1789" i="1"/>
  <c r="K1789" i="1" s="1"/>
  <c r="J1790" i="1"/>
  <c r="K1790" i="1" s="1"/>
  <c r="J1791" i="1"/>
  <c r="K1791" i="1" s="1"/>
  <c r="J1792" i="1"/>
  <c r="K1792" i="1" s="1"/>
  <c r="J1793" i="1"/>
  <c r="K1793" i="1" s="1"/>
  <c r="J1794" i="1"/>
  <c r="K1794" i="1" s="1"/>
  <c r="J1795" i="1"/>
  <c r="K1795" i="1" s="1"/>
  <c r="J1796" i="1"/>
  <c r="K1796" i="1" s="1"/>
  <c r="J1797" i="1"/>
  <c r="K1797" i="1" s="1"/>
  <c r="J1798" i="1"/>
  <c r="K1798" i="1" s="1"/>
  <c r="J1799" i="1"/>
  <c r="K1799" i="1" s="1"/>
  <c r="J1800" i="1"/>
  <c r="K1800" i="1" s="1"/>
  <c r="J1801" i="1"/>
  <c r="K1801" i="1" s="1"/>
  <c r="J1802" i="1"/>
  <c r="K1802" i="1" s="1"/>
  <c r="J1803" i="1"/>
  <c r="K1803" i="1" s="1"/>
  <c r="J1804" i="1"/>
  <c r="K1804" i="1" s="1"/>
  <c r="J1805" i="1"/>
  <c r="K1805" i="1" s="1"/>
  <c r="J1806" i="1"/>
  <c r="K1806" i="1" s="1"/>
  <c r="J1807" i="1"/>
  <c r="K1807" i="1" s="1"/>
  <c r="J1808" i="1"/>
  <c r="K1808" i="1" s="1"/>
  <c r="J1809" i="1"/>
  <c r="K1809" i="1" s="1"/>
  <c r="J1810" i="1"/>
  <c r="K1810" i="1" s="1"/>
  <c r="J1811" i="1"/>
  <c r="K1811" i="1" s="1"/>
  <c r="J1812" i="1"/>
  <c r="K1812" i="1" s="1"/>
  <c r="J1813" i="1"/>
  <c r="K1813" i="1" s="1"/>
  <c r="J1814" i="1"/>
  <c r="K1814" i="1" s="1"/>
  <c r="J1815" i="1"/>
  <c r="K1815" i="1" s="1"/>
  <c r="J1816" i="1"/>
  <c r="K1816" i="1" s="1"/>
  <c r="J1817" i="1"/>
  <c r="K1817" i="1" s="1"/>
  <c r="J1818" i="1"/>
  <c r="K1818" i="1" s="1"/>
  <c r="J1819" i="1"/>
  <c r="K1819" i="1" s="1"/>
  <c r="J1820" i="1"/>
  <c r="K1820" i="1" s="1"/>
  <c r="J1821" i="1"/>
  <c r="K1821" i="1" s="1"/>
  <c r="J1822" i="1"/>
  <c r="K1822" i="1" s="1"/>
  <c r="J1823" i="1"/>
  <c r="K1823" i="1" s="1"/>
  <c r="J1824" i="1"/>
  <c r="K1824" i="1" s="1"/>
  <c r="J1825" i="1"/>
  <c r="K1825" i="1" s="1"/>
  <c r="J1826" i="1"/>
  <c r="K1826" i="1" s="1"/>
  <c r="J1827" i="1"/>
  <c r="K1827" i="1" s="1"/>
  <c r="J1828" i="1"/>
  <c r="K1828" i="1" s="1"/>
  <c r="J1829" i="1"/>
  <c r="K1829" i="1" s="1"/>
  <c r="J1830" i="1"/>
  <c r="K1830" i="1" s="1"/>
  <c r="J1831" i="1"/>
  <c r="K1831" i="1" s="1"/>
  <c r="J1832" i="1"/>
  <c r="K1832" i="1" s="1"/>
  <c r="J1833" i="1"/>
  <c r="K1833" i="1" s="1"/>
  <c r="J1834" i="1"/>
  <c r="K1834" i="1" s="1"/>
  <c r="J1835" i="1"/>
  <c r="K1835" i="1" s="1"/>
  <c r="J1836" i="1"/>
  <c r="K1836" i="1" s="1"/>
  <c r="J1837" i="1"/>
  <c r="K1837" i="1" s="1"/>
  <c r="J1838" i="1"/>
  <c r="K1838" i="1" s="1"/>
  <c r="J1839" i="1"/>
  <c r="K1839" i="1" s="1"/>
  <c r="J1840" i="1"/>
  <c r="K1840" i="1" s="1"/>
  <c r="J1841" i="1"/>
  <c r="K1841" i="1" s="1"/>
  <c r="J1842" i="1"/>
  <c r="K1842" i="1" s="1"/>
  <c r="J1843" i="1"/>
  <c r="K1843" i="1" s="1"/>
  <c r="J1844" i="1"/>
  <c r="K1844" i="1" s="1"/>
  <c r="J1845" i="1"/>
  <c r="K1845" i="1" s="1"/>
  <c r="J1846" i="1"/>
  <c r="K1846" i="1" s="1"/>
  <c r="J1847" i="1"/>
  <c r="K1847" i="1" s="1"/>
  <c r="J1848" i="1"/>
  <c r="K1848" i="1" s="1"/>
  <c r="J1849" i="1"/>
  <c r="K1849" i="1" s="1"/>
  <c r="J1850" i="1"/>
  <c r="K1850" i="1" s="1"/>
  <c r="J1851" i="1"/>
  <c r="K1851" i="1" s="1"/>
  <c r="J1852" i="1"/>
  <c r="K1852" i="1" s="1"/>
  <c r="J1853" i="1"/>
  <c r="K1853" i="1" s="1"/>
  <c r="J1854" i="1"/>
  <c r="K1854" i="1" s="1"/>
  <c r="J1855" i="1"/>
  <c r="K1855" i="1" s="1"/>
  <c r="J1856" i="1"/>
  <c r="K1856" i="1" s="1"/>
  <c r="J1857" i="1"/>
  <c r="K1857" i="1" s="1"/>
  <c r="J1858" i="1"/>
  <c r="K1858" i="1" s="1"/>
  <c r="J1859" i="1"/>
  <c r="K1859" i="1" s="1"/>
  <c r="J1860" i="1"/>
  <c r="K1860" i="1" s="1"/>
  <c r="J1861" i="1"/>
  <c r="K1861" i="1" s="1"/>
  <c r="J1862" i="1"/>
  <c r="K1862" i="1" s="1"/>
  <c r="J1863" i="1"/>
  <c r="K1863" i="1" s="1"/>
  <c r="J1864" i="1"/>
  <c r="K1864" i="1" s="1"/>
  <c r="J1865" i="1"/>
  <c r="K1865" i="1" s="1"/>
  <c r="J1866" i="1"/>
  <c r="K1866" i="1" s="1"/>
  <c r="J1867" i="1"/>
  <c r="K1867" i="1" s="1"/>
  <c r="J1868" i="1"/>
  <c r="K1868" i="1" s="1"/>
  <c r="J1869" i="1"/>
  <c r="K1869" i="1" s="1"/>
  <c r="J1870" i="1"/>
  <c r="K1870" i="1" s="1"/>
  <c r="J1871" i="1"/>
  <c r="K1871" i="1" s="1"/>
  <c r="J1872" i="1"/>
  <c r="K1872" i="1" s="1"/>
  <c r="J1873" i="1"/>
  <c r="K1873" i="1" s="1"/>
  <c r="J1874" i="1"/>
  <c r="K1874" i="1" s="1"/>
  <c r="J1875" i="1"/>
  <c r="K1875" i="1" s="1"/>
  <c r="J1876" i="1"/>
  <c r="K1876" i="1" s="1"/>
  <c r="J1877" i="1"/>
  <c r="K1877" i="1" s="1"/>
  <c r="J1878" i="1"/>
  <c r="K1878" i="1" s="1"/>
  <c r="J1879" i="1"/>
  <c r="K1879" i="1" s="1"/>
  <c r="J1880" i="1"/>
  <c r="K1880" i="1" s="1"/>
  <c r="J1881" i="1"/>
  <c r="K1881" i="1" s="1"/>
  <c r="J1882" i="1"/>
  <c r="K1882" i="1" s="1"/>
  <c r="J1883" i="1"/>
  <c r="K1883" i="1" s="1"/>
  <c r="J1884" i="1"/>
  <c r="K1884" i="1" s="1"/>
  <c r="J1885" i="1"/>
  <c r="K1885" i="1" s="1"/>
  <c r="J1886" i="1"/>
  <c r="K1886" i="1" s="1"/>
  <c r="J1887" i="1"/>
  <c r="K1887" i="1" s="1"/>
  <c r="J1888" i="1"/>
  <c r="K1888" i="1" s="1"/>
  <c r="J1889" i="1"/>
  <c r="K1889" i="1" s="1"/>
  <c r="J1890" i="1"/>
  <c r="K1890" i="1" s="1"/>
  <c r="J1891" i="1"/>
  <c r="K1891" i="1" s="1"/>
  <c r="J1892" i="1"/>
  <c r="K1892" i="1" s="1"/>
  <c r="J1893" i="1"/>
  <c r="K1893" i="1" s="1"/>
  <c r="J1894" i="1"/>
  <c r="K1894" i="1" s="1"/>
  <c r="J1895" i="1"/>
  <c r="K1895" i="1" s="1"/>
  <c r="J1896" i="1"/>
  <c r="K1896" i="1" s="1"/>
  <c r="J1897" i="1"/>
  <c r="K1897" i="1" s="1"/>
  <c r="J1898" i="1"/>
  <c r="K1898" i="1" s="1"/>
  <c r="J1899" i="1"/>
  <c r="K1899" i="1" s="1"/>
  <c r="J1900" i="1"/>
  <c r="K1900" i="1" s="1"/>
  <c r="J1901" i="1"/>
  <c r="K1901" i="1" s="1"/>
  <c r="J1902" i="1"/>
  <c r="K1902" i="1" s="1"/>
  <c r="J1903" i="1"/>
  <c r="K1903" i="1" s="1"/>
  <c r="J1904" i="1"/>
  <c r="K1904" i="1" s="1"/>
  <c r="J1905" i="1"/>
  <c r="K1905" i="1" s="1"/>
  <c r="J1906" i="1"/>
  <c r="K1906" i="1" s="1"/>
  <c r="J1907" i="1"/>
  <c r="K1907" i="1" s="1"/>
  <c r="J1908" i="1"/>
  <c r="K1908" i="1" s="1"/>
  <c r="J1909" i="1"/>
  <c r="K1909" i="1" s="1"/>
  <c r="J1910" i="1"/>
  <c r="K1910" i="1" s="1"/>
  <c r="J1911" i="1"/>
  <c r="K1911" i="1" s="1"/>
  <c r="J1912" i="1"/>
  <c r="K1912" i="1" s="1"/>
  <c r="J1913" i="1"/>
  <c r="K1913" i="1" s="1"/>
  <c r="J1914" i="1"/>
  <c r="K1914" i="1" s="1"/>
  <c r="J1915" i="1"/>
  <c r="K1915" i="1" s="1"/>
  <c r="J1916" i="1"/>
  <c r="K1916" i="1" s="1"/>
  <c r="J1917" i="1"/>
  <c r="K1917" i="1" s="1"/>
  <c r="J1918" i="1"/>
  <c r="K1918" i="1" s="1"/>
  <c r="J1919" i="1"/>
  <c r="K1919" i="1" s="1"/>
  <c r="J1920" i="1"/>
  <c r="K1920" i="1" s="1"/>
  <c r="J1921" i="1"/>
  <c r="K1921" i="1" s="1"/>
  <c r="J1922" i="1"/>
  <c r="K1922" i="1" s="1"/>
  <c r="J1923" i="1"/>
  <c r="K1923" i="1" s="1"/>
  <c r="J1924" i="1"/>
  <c r="K1924" i="1" s="1"/>
  <c r="J1925" i="1"/>
  <c r="K1925" i="1" s="1"/>
  <c r="J1926" i="1"/>
  <c r="K1926" i="1" s="1"/>
  <c r="J1927" i="1"/>
  <c r="K1927" i="1" s="1"/>
  <c r="J1928" i="1"/>
  <c r="K1928" i="1" s="1"/>
  <c r="J1929" i="1"/>
  <c r="K1929" i="1" s="1"/>
  <c r="J1930" i="1"/>
  <c r="K1930" i="1" s="1"/>
  <c r="J1931" i="1"/>
  <c r="K1931" i="1" s="1"/>
  <c r="J1932" i="1"/>
  <c r="K1932" i="1" s="1"/>
  <c r="J1933" i="1"/>
  <c r="K1933" i="1" s="1"/>
  <c r="J1934" i="1"/>
  <c r="K1934" i="1" s="1"/>
  <c r="J1935" i="1"/>
  <c r="K1935" i="1" s="1"/>
  <c r="J1936" i="1"/>
  <c r="K1936" i="1" s="1"/>
  <c r="J1937" i="1"/>
  <c r="K1937" i="1" s="1"/>
  <c r="J1938" i="1"/>
  <c r="K1938" i="1" s="1"/>
  <c r="J1939" i="1"/>
  <c r="K1939" i="1" s="1"/>
  <c r="J1940" i="1"/>
  <c r="K1940" i="1" s="1"/>
  <c r="J1941" i="1"/>
  <c r="K1941" i="1" s="1"/>
  <c r="J1942" i="1"/>
  <c r="K1942" i="1" s="1"/>
  <c r="J1943" i="1"/>
  <c r="K1943" i="1" s="1"/>
  <c r="J1944" i="1"/>
  <c r="K1944" i="1" s="1"/>
  <c r="J1945" i="1"/>
  <c r="K1945" i="1" s="1"/>
  <c r="J1946" i="1"/>
  <c r="K1946" i="1" s="1"/>
  <c r="J1947" i="1"/>
  <c r="K1947" i="1" s="1"/>
  <c r="J1948" i="1"/>
  <c r="K1948" i="1" s="1"/>
  <c r="J1949" i="1"/>
  <c r="K1949" i="1" s="1"/>
  <c r="J1950" i="1"/>
  <c r="K1950" i="1" s="1"/>
  <c r="J1951" i="1"/>
  <c r="K1951" i="1" s="1"/>
  <c r="J1952" i="1"/>
  <c r="K1952" i="1" s="1"/>
  <c r="J1953" i="1"/>
  <c r="K1953" i="1" s="1"/>
  <c r="J1954" i="1"/>
  <c r="K1954" i="1" s="1"/>
  <c r="J1955" i="1"/>
  <c r="K1955" i="1" s="1"/>
  <c r="J1956" i="1"/>
  <c r="K1956" i="1" s="1"/>
  <c r="J1957" i="1"/>
  <c r="K1957" i="1" s="1"/>
  <c r="J1958" i="1"/>
  <c r="K1958" i="1" s="1"/>
  <c r="J1959" i="1"/>
  <c r="K1959" i="1" s="1"/>
  <c r="J1960" i="1"/>
  <c r="K1960" i="1" s="1"/>
  <c r="J1961" i="1"/>
  <c r="K1961" i="1" s="1"/>
  <c r="J1962" i="1"/>
  <c r="K1962" i="1" s="1"/>
  <c r="J1963" i="1"/>
  <c r="K1963" i="1" s="1"/>
  <c r="J1964" i="1"/>
  <c r="K1964" i="1" s="1"/>
  <c r="J1965" i="1"/>
  <c r="K1965" i="1" s="1"/>
  <c r="J1966" i="1"/>
  <c r="K1966" i="1" s="1"/>
  <c r="J1967" i="1"/>
  <c r="K1967" i="1" s="1"/>
  <c r="J1968" i="1"/>
  <c r="K1968" i="1" s="1"/>
  <c r="J1969" i="1"/>
  <c r="K1969" i="1" s="1"/>
  <c r="J1970" i="1"/>
  <c r="K1970" i="1" s="1"/>
  <c r="J1971" i="1"/>
  <c r="K1971" i="1" s="1"/>
  <c r="J1972" i="1"/>
  <c r="K1972" i="1" s="1"/>
  <c r="J1973" i="1"/>
  <c r="K1973" i="1" s="1"/>
  <c r="J1974" i="1"/>
  <c r="K1974" i="1" s="1"/>
  <c r="J1975" i="1"/>
  <c r="K1975" i="1" s="1"/>
  <c r="J1976" i="1"/>
  <c r="K1976" i="1" s="1"/>
  <c r="J1977" i="1"/>
  <c r="K1977" i="1" s="1"/>
  <c r="J1978" i="1"/>
  <c r="K1978" i="1" s="1"/>
  <c r="J1979" i="1"/>
  <c r="K1979" i="1" s="1"/>
  <c r="J1980" i="1"/>
  <c r="K1980" i="1" s="1"/>
  <c r="J1981" i="1"/>
  <c r="K1981" i="1" s="1"/>
  <c r="J1982" i="1"/>
  <c r="K1982" i="1" s="1"/>
  <c r="J1983" i="1"/>
  <c r="K1983" i="1" s="1"/>
  <c r="J1984" i="1"/>
  <c r="K1984" i="1" s="1"/>
  <c r="J1985" i="1"/>
  <c r="K1985" i="1" s="1"/>
  <c r="J1986" i="1"/>
  <c r="K1986" i="1" s="1"/>
  <c r="J1987" i="1"/>
  <c r="K1987" i="1" s="1"/>
  <c r="J1988" i="1"/>
  <c r="K1988" i="1" s="1"/>
  <c r="J1989" i="1"/>
  <c r="K1989" i="1" s="1"/>
  <c r="J1990" i="1"/>
  <c r="K1990" i="1" s="1"/>
  <c r="J1991" i="1"/>
  <c r="K1991" i="1" s="1"/>
  <c r="J1992" i="1"/>
  <c r="K1992" i="1" s="1"/>
  <c r="J1993" i="1"/>
  <c r="K1993" i="1" s="1"/>
  <c r="J1994" i="1"/>
  <c r="K1994" i="1" s="1"/>
  <c r="J1995" i="1"/>
  <c r="K1995" i="1" s="1"/>
  <c r="J1996" i="1"/>
  <c r="K1996" i="1" s="1"/>
  <c r="J1997" i="1"/>
  <c r="K1997" i="1" s="1"/>
  <c r="J1998" i="1"/>
  <c r="K1998" i="1" s="1"/>
  <c r="J1999" i="1"/>
  <c r="K1999" i="1" s="1"/>
  <c r="J2000" i="1"/>
  <c r="K2000" i="1" s="1"/>
  <c r="J2001" i="1"/>
  <c r="K2001" i="1" s="1"/>
  <c r="J2002" i="1"/>
  <c r="K2002" i="1" s="1"/>
  <c r="J2003" i="1"/>
  <c r="K2003" i="1" s="1"/>
  <c r="J2004" i="1"/>
  <c r="K2004" i="1" s="1"/>
  <c r="J2005" i="1"/>
  <c r="K2005" i="1" s="1"/>
  <c r="J2006" i="1"/>
  <c r="K2006" i="1" s="1"/>
  <c r="J2007" i="1"/>
  <c r="K2007" i="1" s="1"/>
  <c r="J2008" i="1"/>
  <c r="K2008" i="1" s="1"/>
  <c r="J2009" i="1"/>
  <c r="K2009" i="1" s="1"/>
  <c r="J2010" i="1"/>
  <c r="K2010" i="1" s="1"/>
  <c r="J2011" i="1"/>
  <c r="K2011" i="1" s="1"/>
  <c r="J2012" i="1"/>
  <c r="K2012" i="1" s="1"/>
  <c r="J2013" i="1"/>
  <c r="K2013" i="1" s="1"/>
  <c r="J2014" i="1"/>
  <c r="K2014" i="1" s="1"/>
  <c r="J2015" i="1"/>
  <c r="K2015" i="1" s="1"/>
  <c r="J2016" i="1"/>
  <c r="K2016" i="1" s="1"/>
  <c r="J2017" i="1"/>
  <c r="K2017" i="1" s="1"/>
  <c r="J2018" i="1"/>
  <c r="K2018" i="1" s="1"/>
  <c r="J2019" i="1"/>
  <c r="K2019" i="1" s="1"/>
  <c r="J2020" i="1"/>
  <c r="K2020" i="1" s="1"/>
  <c r="J2021" i="1"/>
  <c r="K2021" i="1" s="1"/>
  <c r="J2022" i="1"/>
  <c r="K2022" i="1" s="1"/>
  <c r="J2023" i="1"/>
  <c r="K2023" i="1" s="1"/>
  <c r="J2024" i="1"/>
  <c r="K2024" i="1" s="1"/>
  <c r="J2025" i="1"/>
  <c r="K2025" i="1" s="1"/>
  <c r="J2026" i="1"/>
  <c r="K2026" i="1" s="1"/>
  <c r="J2027" i="1"/>
  <c r="K2027" i="1" s="1"/>
  <c r="J2028" i="1"/>
  <c r="K2028" i="1" s="1"/>
  <c r="J2029" i="1"/>
  <c r="K2029" i="1" s="1"/>
  <c r="J2030" i="1"/>
  <c r="K2030" i="1" s="1"/>
  <c r="J2031" i="1"/>
  <c r="K2031" i="1" s="1"/>
  <c r="J2032" i="1"/>
  <c r="K2032" i="1" s="1"/>
  <c r="J2033" i="1"/>
  <c r="K2033" i="1" s="1"/>
  <c r="J2034" i="1"/>
  <c r="K2034" i="1" s="1"/>
  <c r="J2035" i="1"/>
  <c r="K2035" i="1" s="1"/>
  <c r="J2036" i="1"/>
  <c r="K2036" i="1" s="1"/>
  <c r="J2037" i="1"/>
  <c r="K2037" i="1" s="1"/>
  <c r="J2038" i="1"/>
  <c r="K2038" i="1" s="1"/>
  <c r="J2039" i="1"/>
  <c r="K2039" i="1" s="1"/>
  <c r="J2040" i="1"/>
  <c r="K2040" i="1" s="1"/>
  <c r="J2041" i="1"/>
  <c r="K2041" i="1" s="1"/>
  <c r="J2042" i="1"/>
  <c r="K2042" i="1" s="1"/>
  <c r="J2043" i="1"/>
  <c r="K2043" i="1" s="1"/>
  <c r="J2044" i="1"/>
  <c r="K2044" i="1" s="1"/>
  <c r="J2045" i="1"/>
  <c r="K2045" i="1" s="1"/>
  <c r="J2046" i="1"/>
  <c r="K2046" i="1" s="1"/>
  <c r="J2047" i="1"/>
  <c r="K2047" i="1" s="1"/>
  <c r="J2048" i="1"/>
  <c r="K2048" i="1" s="1"/>
  <c r="J2049" i="1"/>
  <c r="K2049" i="1" s="1"/>
  <c r="J2050" i="1"/>
  <c r="K2050" i="1" s="1"/>
  <c r="J2051" i="1"/>
  <c r="K2051" i="1" s="1"/>
  <c r="J2052" i="1"/>
  <c r="K2052" i="1" s="1"/>
  <c r="J2053" i="1"/>
  <c r="K2053" i="1" s="1"/>
  <c r="J2054" i="1"/>
  <c r="K2054" i="1" s="1"/>
  <c r="J2055" i="1"/>
  <c r="K2055" i="1" s="1"/>
  <c r="J2056" i="1"/>
  <c r="K2056" i="1" s="1"/>
  <c r="J2057" i="1"/>
  <c r="K2057" i="1" s="1"/>
  <c r="J2058" i="1"/>
  <c r="K2058" i="1" s="1"/>
  <c r="J2059" i="1"/>
  <c r="K2059" i="1" s="1"/>
  <c r="J2060" i="1"/>
  <c r="K2060" i="1" s="1"/>
  <c r="J2061" i="1"/>
  <c r="K2061" i="1" s="1"/>
  <c r="J2062" i="1"/>
  <c r="K2062" i="1" s="1"/>
  <c r="J2063" i="1"/>
  <c r="K2063" i="1" s="1"/>
  <c r="J2064" i="1"/>
  <c r="K2064" i="1" s="1"/>
  <c r="J2065" i="1"/>
  <c r="K2065" i="1" s="1"/>
  <c r="J2066" i="1"/>
  <c r="K2066" i="1" s="1"/>
  <c r="J2067" i="1"/>
  <c r="K2067" i="1" s="1"/>
  <c r="J2068" i="1"/>
  <c r="K2068" i="1" s="1"/>
  <c r="J2069" i="1"/>
  <c r="K2069" i="1" s="1"/>
  <c r="J2070" i="1"/>
  <c r="K2070" i="1" s="1"/>
  <c r="J2071" i="1"/>
  <c r="K2071" i="1" s="1"/>
  <c r="J2072" i="1"/>
  <c r="K2072" i="1" s="1"/>
  <c r="J2073" i="1"/>
  <c r="K2073" i="1" s="1"/>
  <c r="J2074" i="1"/>
  <c r="K2074" i="1" s="1"/>
  <c r="J2075" i="1"/>
  <c r="K2075" i="1" s="1"/>
  <c r="J2076" i="1"/>
  <c r="K2076" i="1" s="1"/>
  <c r="J2077" i="1"/>
  <c r="K2077" i="1" s="1"/>
  <c r="J2078" i="1"/>
  <c r="K2078" i="1" s="1"/>
  <c r="J2079" i="1"/>
  <c r="K2079" i="1" s="1"/>
  <c r="J2080" i="1"/>
  <c r="K2080" i="1" s="1"/>
  <c r="J2081" i="1"/>
  <c r="K2081" i="1" s="1"/>
  <c r="J2082" i="1"/>
  <c r="K2082" i="1" s="1"/>
  <c r="J2083" i="1"/>
  <c r="K2083" i="1" s="1"/>
  <c r="J2084" i="1"/>
  <c r="K2084" i="1" s="1"/>
  <c r="J2085" i="1"/>
  <c r="K2085" i="1" s="1"/>
  <c r="J2086" i="1"/>
  <c r="K2086" i="1" s="1"/>
  <c r="J2087" i="1"/>
  <c r="K2087" i="1" s="1"/>
  <c r="J2088" i="1"/>
  <c r="K2088" i="1" s="1"/>
  <c r="J2089" i="1"/>
  <c r="K2089" i="1" s="1"/>
  <c r="J2090" i="1"/>
  <c r="K2090" i="1" s="1"/>
  <c r="J2091" i="1"/>
  <c r="K2091" i="1" s="1"/>
  <c r="J2092" i="1"/>
  <c r="K2092" i="1" s="1"/>
  <c r="J2093" i="1"/>
  <c r="K2093" i="1" s="1"/>
  <c r="J2094" i="1"/>
  <c r="K2094" i="1" s="1"/>
  <c r="J2095" i="1"/>
  <c r="K2095" i="1" s="1"/>
  <c r="J2096" i="1"/>
  <c r="K2096" i="1" s="1"/>
  <c r="J2097" i="1"/>
  <c r="K2097" i="1" s="1"/>
  <c r="J2098" i="1"/>
  <c r="K2098" i="1" s="1"/>
  <c r="J2099" i="1"/>
  <c r="K2099" i="1" s="1"/>
  <c r="J2100" i="1"/>
  <c r="K2100" i="1" s="1"/>
  <c r="J2101" i="1"/>
  <c r="K2101" i="1" s="1"/>
  <c r="J2102" i="1"/>
  <c r="K2102" i="1" s="1"/>
  <c r="J2103" i="1"/>
  <c r="K2103" i="1" s="1"/>
  <c r="J2104" i="1"/>
  <c r="K2104" i="1" s="1"/>
  <c r="J2105" i="1"/>
  <c r="K2105" i="1" s="1"/>
  <c r="J2106" i="1"/>
  <c r="K2106" i="1" s="1"/>
  <c r="J2107" i="1"/>
  <c r="K2107" i="1" s="1"/>
  <c r="J2108" i="1"/>
  <c r="K2108" i="1" s="1"/>
  <c r="J2109" i="1"/>
  <c r="K2109" i="1" s="1"/>
  <c r="J2110" i="1"/>
  <c r="K2110" i="1" s="1"/>
  <c r="J2111" i="1"/>
  <c r="K2111" i="1" s="1"/>
  <c r="J2112" i="1"/>
  <c r="K2112" i="1" s="1"/>
  <c r="J2113" i="1"/>
  <c r="K2113" i="1" s="1"/>
  <c r="J2114" i="1"/>
  <c r="K2114" i="1" s="1"/>
  <c r="J2115" i="1"/>
  <c r="K2115" i="1" s="1"/>
  <c r="J2116" i="1"/>
  <c r="K2116" i="1" s="1"/>
  <c r="J2117" i="1"/>
  <c r="K2117" i="1" s="1"/>
  <c r="J2118" i="1"/>
  <c r="K2118" i="1" s="1"/>
  <c r="J2119" i="1"/>
  <c r="K2119" i="1" s="1"/>
  <c r="J2120" i="1"/>
  <c r="K2120" i="1" s="1"/>
  <c r="J2121" i="1"/>
  <c r="K2121" i="1" s="1"/>
  <c r="J2122" i="1"/>
  <c r="K2122" i="1" s="1"/>
  <c r="J2123" i="1"/>
  <c r="K2123" i="1" s="1"/>
  <c r="J2124" i="1"/>
  <c r="K2124" i="1" s="1"/>
  <c r="J2125" i="1"/>
  <c r="K2125" i="1" s="1"/>
  <c r="J2126" i="1"/>
  <c r="K2126" i="1" s="1"/>
  <c r="J2127" i="1"/>
  <c r="K2127" i="1" s="1"/>
  <c r="J2128" i="1"/>
  <c r="K2128" i="1" s="1"/>
  <c r="J2129" i="1"/>
  <c r="K2129" i="1" s="1"/>
  <c r="J2130" i="1"/>
  <c r="K2130" i="1" s="1"/>
  <c r="J2131" i="1"/>
  <c r="K2131" i="1" s="1"/>
  <c r="J2132" i="1"/>
  <c r="K2132" i="1" s="1"/>
  <c r="J2133" i="1"/>
  <c r="K2133" i="1" s="1"/>
  <c r="J2134" i="1"/>
  <c r="K2134" i="1" s="1"/>
  <c r="J2135" i="1"/>
  <c r="K2135" i="1" s="1"/>
  <c r="J2136" i="1"/>
  <c r="K2136" i="1" s="1"/>
  <c r="J2137" i="1"/>
  <c r="K2137" i="1" s="1"/>
  <c r="J2138" i="1"/>
  <c r="K2138" i="1" s="1"/>
  <c r="J2139" i="1"/>
  <c r="K2139" i="1" s="1"/>
  <c r="J2140" i="1"/>
  <c r="K2140" i="1" s="1"/>
  <c r="J2141" i="1"/>
  <c r="K2141" i="1" s="1"/>
  <c r="J2142" i="1"/>
  <c r="K2142" i="1" s="1"/>
  <c r="J2143" i="1"/>
  <c r="K2143" i="1" s="1"/>
  <c r="J2144" i="1"/>
  <c r="K2144" i="1" s="1"/>
  <c r="J2145" i="1"/>
  <c r="K2145" i="1" s="1"/>
  <c r="J2146" i="1"/>
  <c r="K2146" i="1" s="1"/>
  <c r="J2147" i="1"/>
  <c r="K2147" i="1" s="1"/>
  <c r="J2148" i="1"/>
  <c r="K2148" i="1" s="1"/>
  <c r="J2149" i="1"/>
  <c r="K2149" i="1" s="1"/>
  <c r="J2150" i="1"/>
  <c r="K2150" i="1" s="1"/>
  <c r="J2151" i="1"/>
  <c r="K2151" i="1" s="1"/>
  <c r="J2152" i="1"/>
  <c r="K2152" i="1" s="1"/>
  <c r="J2153" i="1"/>
  <c r="K2153" i="1" s="1"/>
  <c r="J2154" i="1"/>
  <c r="K2154" i="1" s="1"/>
  <c r="J2155" i="1"/>
  <c r="K2155" i="1" s="1"/>
  <c r="J2156" i="1"/>
  <c r="K2156" i="1" s="1"/>
  <c r="J2157" i="1"/>
  <c r="K2157" i="1" s="1"/>
  <c r="J2158" i="1"/>
  <c r="K2158" i="1" s="1"/>
  <c r="J2159" i="1"/>
  <c r="K2159" i="1" s="1"/>
  <c r="J2160" i="1"/>
  <c r="K2160" i="1" s="1"/>
  <c r="J2161" i="1"/>
  <c r="K2161" i="1" s="1"/>
  <c r="J2162" i="1"/>
  <c r="K2162" i="1" s="1"/>
  <c r="J2163" i="1"/>
  <c r="K2163" i="1" s="1"/>
  <c r="J2164" i="1"/>
  <c r="K2164" i="1" s="1"/>
  <c r="J2165" i="1"/>
  <c r="K2165" i="1" s="1"/>
  <c r="J2166" i="1"/>
  <c r="K2166" i="1" s="1"/>
  <c r="J2167" i="1"/>
  <c r="K2167" i="1" s="1"/>
  <c r="J2168" i="1"/>
  <c r="K2168" i="1" s="1"/>
  <c r="J2169" i="1"/>
  <c r="K2169" i="1" s="1"/>
  <c r="J2170" i="1"/>
  <c r="K2170" i="1" s="1"/>
  <c r="J2171" i="1"/>
  <c r="K2171" i="1" s="1"/>
  <c r="J2172" i="1"/>
  <c r="K2172" i="1" s="1"/>
  <c r="J2173" i="1"/>
  <c r="K2173" i="1" s="1"/>
  <c r="J2174" i="1"/>
  <c r="K2174" i="1" s="1"/>
  <c r="J2175" i="1"/>
  <c r="K2175" i="1" s="1"/>
  <c r="J2176" i="1"/>
  <c r="K2176" i="1" s="1"/>
  <c r="J2177" i="1"/>
  <c r="K2177" i="1" s="1"/>
  <c r="J2178" i="1"/>
  <c r="K2178" i="1" s="1"/>
  <c r="J2179" i="1"/>
  <c r="K2179" i="1" s="1"/>
  <c r="J2180" i="1"/>
  <c r="K2180" i="1" s="1"/>
  <c r="J2181" i="1"/>
  <c r="K2181" i="1" s="1"/>
  <c r="J2182" i="1"/>
  <c r="K2182" i="1" s="1"/>
  <c r="J2183" i="1"/>
  <c r="K2183" i="1" s="1"/>
  <c r="J2184" i="1"/>
  <c r="K2184" i="1" s="1"/>
  <c r="J2185" i="1"/>
  <c r="K2185" i="1" s="1"/>
  <c r="J2186" i="1"/>
  <c r="K2186" i="1" s="1"/>
  <c r="J2187" i="1"/>
  <c r="K2187" i="1" s="1"/>
  <c r="J2188" i="1"/>
  <c r="K2188" i="1" s="1"/>
  <c r="J2189" i="1"/>
  <c r="K2189" i="1" s="1"/>
  <c r="J2190" i="1"/>
  <c r="K2190" i="1" s="1"/>
  <c r="J2191" i="1"/>
  <c r="K2191" i="1" s="1"/>
  <c r="J2192" i="1"/>
  <c r="K2192" i="1" s="1"/>
  <c r="J2193" i="1"/>
  <c r="K2193" i="1" s="1"/>
  <c r="J2194" i="1"/>
  <c r="K2194" i="1" s="1"/>
  <c r="J2195" i="1"/>
  <c r="K2195" i="1" s="1"/>
  <c r="J2196" i="1"/>
  <c r="K2196" i="1" s="1"/>
  <c r="J2197" i="1"/>
  <c r="K2197" i="1" s="1"/>
  <c r="J2198" i="1"/>
  <c r="K2198" i="1" s="1"/>
  <c r="J2199" i="1"/>
  <c r="K2199" i="1" s="1"/>
  <c r="J2200" i="1"/>
  <c r="K2200" i="1" s="1"/>
  <c r="J2201" i="1"/>
  <c r="K2201" i="1" s="1"/>
  <c r="J2202" i="1"/>
  <c r="K2202" i="1" s="1"/>
  <c r="J2203" i="1"/>
  <c r="K2203" i="1" s="1"/>
  <c r="J2204" i="1"/>
  <c r="K2204" i="1" s="1"/>
  <c r="J2205" i="1"/>
  <c r="K2205" i="1" s="1"/>
  <c r="J2206" i="1"/>
  <c r="K2206" i="1" s="1"/>
  <c r="J2207" i="1"/>
  <c r="K2207" i="1" s="1"/>
  <c r="J2208" i="1"/>
  <c r="K2208" i="1" s="1"/>
  <c r="J2209" i="1"/>
  <c r="K2209" i="1" s="1"/>
  <c r="J2210" i="1"/>
  <c r="K2210" i="1" s="1"/>
  <c r="J2211" i="1"/>
  <c r="K2211" i="1" s="1"/>
  <c r="J2212" i="1"/>
  <c r="K2212" i="1" s="1"/>
  <c r="J2213" i="1"/>
  <c r="K2213" i="1" s="1"/>
  <c r="J2214" i="1"/>
  <c r="K2214" i="1" s="1"/>
  <c r="J2215" i="1"/>
  <c r="K2215" i="1" s="1"/>
  <c r="J2216" i="1"/>
  <c r="K2216" i="1" s="1"/>
  <c r="J2217" i="1"/>
  <c r="K2217" i="1" s="1"/>
  <c r="J2218" i="1"/>
  <c r="K2218" i="1" s="1"/>
  <c r="J2219" i="1"/>
  <c r="K2219" i="1" s="1"/>
  <c r="J2220" i="1"/>
  <c r="K2220" i="1" s="1"/>
  <c r="J2221" i="1"/>
  <c r="K2221" i="1" s="1"/>
  <c r="J2222" i="1"/>
  <c r="K2222" i="1" s="1"/>
  <c r="J2223" i="1"/>
  <c r="K2223" i="1" s="1"/>
  <c r="J2224" i="1"/>
  <c r="K2224" i="1" s="1"/>
  <c r="J2225" i="1"/>
  <c r="K2225" i="1" s="1"/>
  <c r="J2226" i="1"/>
  <c r="K2226" i="1" s="1"/>
  <c r="J2227" i="1"/>
  <c r="K2227" i="1" s="1"/>
  <c r="J2228" i="1"/>
  <c r="K2228" i="1" s="1"/>
  <c r="J2229" i="1"/>
  <c r="K2229" i="1" s="1"/>
  <c r="J2230" i="1"/>
  <c r="K2230" i="1" s="1"/>
  <c r="J2231" i="1"/>
  <c r="K2231" i="1" s="1"/>
  <c r="J2232" i="1"/>
  <c r="K2232" i="1" s="1"/>
  <c r="J2233" i="1"/>
  <c r="K2233" i="1" s="1"/>
  <c r="J2234" i="1"/>
  <c r="K2234" i="1" s="1"/>
  <c r="J2235" i="1"/>
  <c r="K2235" i="1" s="1"/>
  <c r="J2236" i="1"/>
  <c r="K2236" i="1" s="1"/>
  <c r="J2237" i="1"/>
  <c r="K2237" i="1" s="1"/>
  <c r="J2238" i="1"/>
  <c r="K2238" i="1" s="1"/>
  <c r="J2239" i="1"/>
  <c r="K2239" i="1" s="1"/>
  <c r="J2240" i="1"/>
  <c r="K2240" i="1" s="1"/>
  <c r="J2241" i="1"/>
  <c r="K2241" i="1" s="1"/>
  <c r="J2242" i="1"/>
  <c r="K2242" i="1" s="1"/>
  <c r="J2243" i="1"/>
  <c r="K2243" i="1" s="1"/>
  <c r="J2244" i="1"/>
  <c r="K2244" i="1" s="1"/>
  <c r="J2245" i="1"/>
  <c r="K2245" i="1" s="1"/>
  <c r="J2246" i="1"/>
  <c r="K2246" i="1" s="1"/>
  <c r="J2247" i="1"/>
  <c r="K2247" i="1" s="1"/>
  <c r="J2248" i="1"/>
  <c r="K2248" i="1" s="1"/>
  <c r="J2249" i="1"/>
  <c r="K2249" i="1" s="1"/>
  <c r="J2250" i="1"/>
  <c r="K2250" i="1" s="1"/>
  <c r="J2251" i="1"/>
  <c r="K2251" i="1" s="1"/>
  <c r="J2252" i="1"/>
  <c r="K2252" i="1" s="1"/>
  <c r="J2253" i="1"/>
  <c r="K2253" i="1" s="1"/>
  <c r="J2254" i="1"/>
  <c r="K2254" i="1" s="1"/>
  <c r="J2255" i="1"/>
  <c r="K2255" i="1" s="1"/>
  <c r="J2256" i="1"/>
  <c r="K2256" i="1" s="1"/>
  <c r="J2257" i="1"/>
  <c r="K2257" i="1" s="1"/>
  <c r="J2258" i="1"/>
  <c r="K2258" i="1" s="1"/>
  <c r="J2259" i="1"/>
  <c r="K2259" i="1" s="1"/>
  <c r="J2260" i="1"/>
  <c r="K2260" i="1" s="1"/>
  <c r="J2261" i="1"/>
  <c r="K2261" i="1" s="1"/>
  <c r="J2262" i="1"/>
  <c r="K2262" i="1" s="1"/>
  <c r="J2263" i="1"/>
  <c r="K2263" i="1" s="1"/>
  <c r="J2264" i="1"/>
  <c r="K2264" i="1" s="1"/>
  <c r="J2265" i="1"/>
  <c r="K2265" i="1" s="1"/>
  <c r="J2266" i="1"/>
  <c r="K2266" i="1" s="1"/>
  <c r="J2267" i="1"/>
  <c r="K2267" i="1" s="1"/>
  <c r="J2268" i="1"/>
  <c r="K2268" i="1" s="1"/>
  <c r="J2269" i="1"/>
  <c r="K2269" i="1" s="1"/>
  <c r="J2270" i="1"/>
  <c r="K2270" i="1" s="1"/>
  <c r="J2271" i="1"/>
  <c r="K2271" i="1" s="1"/>
  <c r="J2272" i="1"/>
  <c r="K2272" i="1" s="1"/>
  <c r="J2273" i="1"/>
  <c r="K2273" i="1" s="1"/>
  <c r="J2274" i="1"/>
  <c r="K2274" i="1" s="1"/>
  <c r="J2275" i="1"/>
  <c r="K2275" i="1" s="1"/>
  <c r="J2276" i="1"/>
  <c r="K2276" i="1" s="1"/>
  <c r="J2277" i="1"/>
  <c r="K2277" i="1" s="1"/>
  <c r="J2278" i="1"/>
  <c r="K2278" i="1" s="1"/>
  <c r="J2279" i="1"/>
  <c r="K2279" i="1" s="1"/>
  <c r="J2280" i="1"/>
  <c r="K2280" i="1" s="1"/>
  <c r="J2281" i="1"/>
  <c r="K2281" i="1" s="1"/>
  <c r="J2282" i="1"/>
  <c r="K2282" i="1" s="1"/>
  <c r="J2283" i="1"/>
  <c r="K2283" i="1" s="1"/>
  <c r="J2284" i="1"/>
  <c r="K2284" i="1" s="1"/>
  <c r="J2285" i="1"/>
  <c r="K2285" i="1" s="1"/>
  <c r="J2286" i="1"/>
  <c r="K2286" i="1" s="1"/>
  <c r="J2287" i="1"/>
  <c r="K2287" i="1" s="1"/>
  <c r="J2288" i="1"/>
  <c r="K2288" i="1" s="1"/>
  <c r="J2289" i="1"/>
  <c r="K2289" i="1" s="1"/>
  <c r="J2290" i="1"/>
  <c r="K2290" i="1" s="1"/>
  <c r="J2291" i="1"/>
  <c r="K2291" i="1" s="1"/>
  <c r="J2292" i="1"/>
  <c r="K2292" i="1" s="1"/>
  <c r="J2293" i="1"/>
  <c r="K2293" i="1" s="1"/>
  <c r="J2294" i="1"/>
  <c r="K2294" i="1" s="1"/>
  <c r="J2295" i="1"/>
  <c r="K2295" i="1" s="1"/>
  <c r="J2296" i="1"/>
  <c r="K2296" i="1" s="1"/>
  <c r="J2297" i="1"/>
  <c r="K2297" i="1" s="1"/>
  <c r="J2298" i="1"/>
  <c r="K2298" i="1" s="1"/>
  <c r="J2299" i="1"/>
  <c r="K2299" i="1" s="1"/>
  <c r="J2300" i="1"/>
  <c r="K2300" i="1" s="1"/>
  <c r="J2301" i="1"/>
  <c r="K2301" i="1" s="1"/>
  <c r="J2302" i="1"/>
  <c r="K2302" i="1" s="1"/>
  <c r="J2303" i="1"/>
  <c r="K2303" i="1" s="1"/>
  <c r="J2304" i="1"/>
  <c r="K2304" i="1" s="1"/>
  <c r="J2305" i="1"/>
  <c r="K2305" i="1" s="1"/>
  <c r="J2306" i="1"/>
  <c r="K2306" i="1" s="1"/>
  <c r="J2307" i="1"/>
  <c r="K2307" i="1" s="1"/>
  <c r="J2308" i="1"/>
  <c r="K2308" i="1" s="1"/>
  <c r="J2309" i="1"/>
  <c r="K2309" i="1" s="1"/>
  <c r="J2310" i="1"/>
  <c r="K2310" i="1" s="1"/>
  <c r="J2311" i="1"/>
  <c r="K2311" i="1" s="1"/>
  <c r="J2312" i="1"/>
  <c r="K2312" i="1" s="1"/>
  <c r="J2313" i="1"/>
  <c r="K2313" i="1" s="1"/>
  <c r="J2314" i="1"/>
  <c r="K2314" i="1" s="1"/>
  <c r="J2315" i="1"/>
  <c r="K2315" i="1" s="1"/>
  <c r="J2316" i="1"/>
  <c r="K2316" i="1" s="1"/>
  <c r="J2317" i="1"/>
  <c r="K2317" i="1" s="1"/>
  <c r="J2318" i="1"/>
  <c r="K2318" i="1" s="1"/>
  <c r="J2319" i="1"/>
  <c r="K2319" i="1" s="1"/>
  <c r="J2320" i="1"/>
  <c r="K2320" i="1" s="1"/>
  <c r="J2321" i="1"/>
  <c r="K2321" i="1" s="1"/>
  <c r="J2322" i="1"/>
  <c r="K2322" i="1" s="1"/>
  <c r="J2323" i="1"/>
  <c r="K2323" i="1" s="1"/>
  <c r="J2324" i="1"/>
  <c r="K2324" i="1" s="1"/>
  <c r="J2325" i="1"/>
  <c r="K2325" i="1" s="1"/>
  <c r="J2326" i="1"/>
  <c r="K2326" i="1" s="1"/>
  <c r="J2327" i="1"/>
  <c r="K2327" i="1" s="1"/>
  <c r="J2328" i="1"/>
  <c r="K2328" i="1" s="1"/>
  <c r="J2329" i="1"/>
  <c r="K2329" i="1" s="1"/>
  <c r="J2330" i="1"/>
  <c r="K2330" i="1" s="1"/>
  <c r="J2331" i="1"/>
  <c r="K2331" i="1" s="1"/>
  <c r="J2332" i="1"/>
  <c r="K2332" i="1" s="1"/>
  <c r="J2333" i="1"/>
  <c r="K2333" i="1" s="1"/>
  <c r="J2334" i="1"/>
  <c r="K2334" i="1" s="1"/>
  <c r="J2335" i="1"/>
  <c r="K2335" i="1" s="1"/>
  <c r="J2336" i="1"/>
  <c r="K2336" i="1" s="1"/>
  <c r="J2337" i="1"/>
  <c r="K2337" i="1" s="1"/>
  <c r="J2338" i="1"/>
  <c r="K2338" i="1" s="1"/>
  <c r="J2339" i="1"/>
  <c r="K2339" i="1" s="1"/>
  <c r="J2340" i="1"/>
  <c r="K2340" i="1" s="1"/>
  <c r="J2341" i="1"/>
  <c r="K2341" i="1" s="1"/>
  <c r="J2342" i="1"/>
  <c r="K2342" i="1" s="1"/>
  <c r="J2343" i="1"/>
  <c r="K2343" i="1" s="1"/>
  <c r="J2344" i="1"/>
  <c r="K2344" i="1" s="1"/>
  <c r="J2345" i="1"/>
  <c r="K2345" i="1" s="1"/>
  <c r="J2346" i="1"/>
  <c r="K2346" i="1" s="1"/>
  <c r="J2347" i="1"/>
  <c r="K2347" i="1" s="1"/>
  <c r="J2348" i="1"/>
  <c r="K2348" i="1" s="1"/>
  <c r="J2349" i="1"/>
  <c r="K2349" i="1" s="1"/>
  <c r="J2350" i="1"/>
  <c r="K2350" i="1" s="1"/>
  <c r="J2351" i="1"/>
  <c r="K2351" i="1" s="1"/>
  <c r="J2352" i="1"/>
  <c r="K2352" i="1" s="1"/>
  <c r="J2353" i="1"/>
  <c r="K2353" i="1" s="1"/>
  <c r="J2354" i="1"/>
  <c r="K2354" i="1" s="1"/>
  <c r="J2355" i="1"/>
  <c r="K2355" i="1" s="1"/>
  <c r="J2356" i="1"/>
  <c r="K2356" i="1" s="1"/>
  <c r="J2357" i="1"/>
  <c r="K2357" i="1" s="1"/>
  <c r="J2358" i="1"/>
  <c r="K2358" i="1" s="1"/>
  <c r="J2359" i="1"/>
  <c r="K2359" i="1" s="1"/>
  <c r="J2360" i="1"/>
  <c r="K2360" i="1" s="1"/>
  <c r="J2361" i="1"/>
  <c r="K2361" i="1" s="1"/>
  <c r="J2362" i="1"/>
  <c r="K2362" i="1" s="1"/>
  <c r="J2363" i="1"/>
  <c r="K2363" i="1" s="1"/>
  <c r="J2364" i="1"/>
  <c r="K2364" i="1" s="1"/>
  <c r="J2365" i="1"/>
  <c r="K2365" i="1" s="1"/>
  <c r="J2366" i="1"/>
  <c r="K2366" i="1" s="1"/>
  <c r="J2367" i="1"/>
  <c r="K2367" i="1" s="1"/>
  <c r="J2368" i="1"/>
  <c r="K2368" i="1" s="1"/>
  <c r="J2369" i="1"/>
  <c r="K2369" i="1" s="1"/>
  <c r="J2370" i="1"/>
  <c r="K2370" i="1" s="1"/>
  <c r="J2371" i="1"/>
  <c r="K2371" i="1" s="1"/>
  <c r="J2372" i="1"/>
  <c r="K2372" i="1" s="1"/>
  <c r="J2373" i="1"/>
  <c r="K2373" i="1" s="1"/>
  <c r="J2374" i="1"/>
  <c r="K2374" i="1" s="1"/>
  <c r="J2375" i="1"/>
  <c r="K2375" i="1" s="1"/>
  <c r="J2376" i="1"/>
  <c r="K2376" i="1" s="1"/>
  <c r="J2377" i="1"/>
  <c r="K2377" i="1" s="1"/>
  <c r="J2378" i="1"/>
  <c r="K2378" i="1" s="1"/>
  <c r="J2379" i="1"/>
  <c r="K2379" i="1" s="1"/>
  <c r="J2380" i="1"/>
  <c r="K2380" i="1" s="1"/>
  <c r="J2381" i="1"/>
  <c r="K2381" i="1" s="1"/>
  <c r="J2382" i="1"/>
  <c r="K2382" i="1" s="1"/>
  <c r="J2383" i="1"/>
  <c r="K2383" i="1" s="1"/>
  <c r="J2384" i="1"/>
  <c r="K2384" i="1" s="1"/>
  <c r="J2385" i="1"/>
  <c r="K2385" i="1" s="1"/>
  <c r="J2386" i="1"/>
  <c r="K2386" i="1" s="1"/>
  <c r="J2387" i="1"/>
  <c r="K2387" i="1" s="1"/>
  <c r="J2388" i="1"/>
  <c r="K2388" i="1" s="1"/>
  <c r="J2389" i="1"/>
  <c r="K2389" i="1" s="1"/>
  <c r="J2390" i="1"/>
  <c r="K2390" i="1" s="1"/>
  <c r="J2391" i="1"/>
  <c r="K2391" i="1" s="1"/>
  <c r="J2392" i="1"/>
  <c r="K2392" i="1" s="1"/>
  <c r="J2393" i="1"/>
  <c r="K2393" i="1" s="1"/>
  <c r="J2394" i="1"/>
  <c r="K2394" i="1" s="1"/>
  <c r="J2395" i="1"/>
  <c r="K2395" i="1" s="1"/>
  <c r="J2396" i="1"/>
  <c r="K2396" i="1" s="1"/>
  <c r="J2397" i="1"/>
  <c r="K2397" i="1" s="1"/>
  <c r="J2398" i="1"/>
  <c r="K2398" i="1" s="1"/>
  <c r="J2399" i="1"/>
  <c r="K2399" i="1" s="1"/>
  <c r="J2400" i="1"/>
  <c r="K2400" i="1" s="1"/>
  <c r="J2401" i="1"/>
  <c r="K2401" i="1" s="1"/>
  <c r="J2402" i="1"/>
  <c r="K2402" i="1" s="1"/>
  <c r="J2403" i="1"/>
  <c r="K2403" i="1" s="1"/>
  <c r="J2404" i="1"/>
  <c r="K2404" i="1" s="1"/>
  <c r="J2405" i="1"/>
  <c r="K2405" i="1" s="1"/>
  <c r="J2406" i="1"/>
  <c r="K2406" i="1" s="1"/>
  <c r="J2407" i="1"/>
  <c r="K2407" i="1" s="1"/>
  <c r="J2408" i="1"/>
  <c r="K2408" i="1" s="1"/>
  <c r="J2409" i="1"/>
  <c r="K2409" i="1" s="1"/>
  <c r="J2410" i="1"/>
  <c r="K2410" i="1" s="1"/>
  <c r="J2411" i="1"/>
  <c r="K2411" i="1" s="1"/>
  <c r="J2412" i="1"/>
  <c r="K2412" i="1" s="1"/>
  <c r="J2413" i="1"/>
  <c r="K2413" i="1" s="1"/>
  <c r="J2414" i="1"/>
  <c r="K2414" i="1" s="1"/>
  <c r="J2415" i="1"/>
  <c r="K2415" i="1" s="1"/>
  <c r="J2416" i="1"/>
  <c r="K2416" i="1" s="1"/>
  <c r="J2417" i="1"/>
  <c r="K2417" i="1" s="1"/>
  <c r="J2418" i="1"/>
  <c r="K2418" i="1" s="1"/>
  <c r="J2419" i="1"/>
  <c r="K2419" i="1" s="1"/>
  <c r="J2420" i="1"/>
  <c r="K2420" i="1" s="1"/>
  <c r="J2421" i="1"/>
  <c r="K2421" i="1" s="1"/>
  <c r="J2422" i="1"/>
  <c r="K2422" i="1" s="1"/>
  <c r="J2423" i="1"/>
  <c r="K2423" i="1" s="1"/>
  <c r="J2424" i="1"/>
  <c r="K2424" i="1" s="1"/>
  <c r="J2425" i="1"/>
  <c r="K2425" i="1" s="1"/>
  <c r="J2426" i="1"/>
  <c r="K2426" i="1" s="1"/>
  <c r="J2427" i="1"/>
  <c r="K2427" i="1" s="1"/>
  <c r="J2428" i="1"/>
  <c r="K2428" i="1" s="1"/>
  <c r="J2429" i="1"/>
  <c r="K2429" i="1" s="1"/>
  <c r="J2430" i="1"/>
  <c r="K2430" i="1" s="1"/>
  <c r="J2431" i="1"/>
  <c r="K2431" i="1" s="1"/>
  <c r="J2432" i="1"/>
  <c r="K2432" i="1" s="1"/>
  <c r="J2433" i="1"/>
  <c r="K2433" i="1" s="1"/>
  <c r="J2434" i="1"/>
  <c r="K2434" i="1" s="1"/>
  <c r="J2435" i="1"/>
  <c r="K2435" i="1" s="1"/>
  <c r="J2436" i="1"/>
  <c r="K2436" i="1" s="1"/>
  <c r="J2437" i="1"/>
  <c r="K2437" i="1" s="1"/>
  <c r="J2438" i="1"/>
  <c r="K2438" i="1" s="1"/>
  <c r="J2439" i="1"/>
  <c r="K2439" i="1" s="1"/>
  <c r="J2440" i="1"/>
  <c r="K2440" i="1" s="1"/>
  <c r="J2441" i="1"/>
  <c r="K2441" i="1" s="1"/>
  <c r="J2442" i="1"/>
  <c r="K2442" i="1" s="1"/>
  <c r="J2443" i="1"/>
  <c r="K2443" i="1" s="1"/>
  <c r="J2444" i="1"/>
  <c r="K2444" i="1" s="1"/>
  <c r="J2445" i="1"/>
  <c r="K2445" i="1" s="1"/>
  <c r="J2446" i="1"/>
  <c r="K2446" i="1" s="1"/>
  <c r="J2447" i="1"/>
  <c r="K2447" i="1" s="1"/>
  <c r="J2448" i="1"/>
  <c r="K2448" i="1" s="1"/>
  <c r="J2449" i="1"/>
  <c r="K2449" i="1" s="1"/>
  <c r="J2450" i="1"/>
  <c r="K2450" i="1" s="1"/>
  <c r="J2451" i="1"/>
  <c r="K2451" i="1" s="1"/>
  <c r="J2452" i="1"/>
  <c r="K2452" i="1" s="1"/>
  <c r="J2453" i="1"/>
  <c r="K2453" i="1" s="1"/>
  <c r="J2454" i="1"/>
  <c r="K2454" i="1" s="1"/>
  <c r="J2455" i="1"/>
  <c r="K2455" i="1" s="1"/>
  <c r="J2456" i="1"/>
  <c r="K2456" i="1" s="1"/>
  <c r="J2457" i="1"/>
  <c r="K2457" i="1" s="1"/>
  <c r="J2458" i="1"/>
  <c r="K2458" i="1" s="1"/>
  <c r="J2459" i="1"/>
  <c r="K2459" i="1" s="1"/>
  <c r="J2460" i="1"/>
  <c r="K2460" i="1" s="1"/>
  <c r="J2461" i="1"/>
  <c r="K2461" i="1" s="1"/>
  <c r="J2462" i="1"/>
  <c r="K2462" i="1" s="1"/>
  <c r="J2463" i="1"/>
  <c r="K2463" i="1" s="1"/>
  <c r="J2464" i="1"/>
  <c r="K2464" i="1" s="1"/>
  <c r="J2465" i="1"/>
  <c r="K2465" i="1" s="1"/>
  <c r="J2466" i="1"/>
  <c r="K2466" i="1" s="1"/>
  <c r="J2467" i="1"/>
  <c r="K2467" i="1" s="1"/>
  <c r="J2468" i="1"/>
  <c r="K2468" i="1" s="1"/>
  <c r="J2469" i="1"/>
  <c r="K2469" i="1" s="1"/>
  <c r="J2470" i="1"/>
  <c r="K2470" i="1" s="1"/>
  <c r="J2471" i="1"/>
  <c r="K2471" i="1" s="1"/>
  <c r="J2472" i="1"/>
  <c r="K2472" i="1" s="1"/>
  <c r="J2473" i="1"/>
  <c r="K2473" i="1" s="1"/>
  <c r="J2474" i="1"/>
  <c r="K2474" i="1" s="1"/>
  <c r="J2475" i="1"/>
  <c r="K2475" i="1" s="1"/>
  <c r="J2476" i="1"/>
  <c r="K2476" i="1" s="1"/>
  <c r="J2477" i="1"/>
  <c r="K2477" i="1" s="1"/>
  <c r="J2478" i="1"/>
  <c r="K2478" i="1" s="1"/>
  <c r="J2479" i="1"/>
  <c r="K2479" i="1" s="1"/>
  <c r="J2480" i="1"/>
  <c r="K2480" i="1" s="1"/>
  <c r="J2481" i="1"/>
  <c r="K2481" i="1" s="1"/>
  <c r="J2482" i="1"/>
  <c r="K2482" i="1" s="1"/>
  <c r="J2483" i="1"/>
  <c r="K2483" i="1" s="1"/>
  <c r="J2484" i="1"/>
  <c r="K2484" i="1" s="1"/>
  <c r="J2485" i="1"/>
  <c r="K2485" i="1" s="1"/>
  <c r="J2486" i="1"/>
  <c r="K2486" i="1" s="1"/>
  <c r="J2487" i="1"/>
  <c r="K2487" i="1" s="1"/>
  <c r="J2488" i="1"/>
  <c r="K2488" i="1" s="1"/>
  <c r="J2489" i="1"/>
  <c r="K2489" i="1" s="1"/>
  <c r="J2490" i="1"/>
  <c r="K2490" i="1" s="1"/>
  <c r="J2491" i="1"/>
  <c r="K2491" i="1" s="1"/>
  <c r="J2492" i="1"/>
  <c r="K2492" i="1" s="1"/>
  <c r="J2493" i="1"/>
  <c r="K2493" i="1" s="1"/>
  <c r="J2494" i="1"/>
  <c r="K2494" i="1" s="1"/>
  <c r="J2495" i="1"/>
  <c r="K2495" i="1" s="1"/>
  <c r="J2496" i="1"/>
  <c r="K2496" i="1" s="1"/>
  <c r="J2497" i="1"/>
  <c r="K2497" i="1" s="1"/>
  <c r="J2498" i="1"/>
  <c r="K2498" i="1" s="1"/>
  <c r="J2499" i="1"/>
  <c r="K2499" i="1" s="1"/>
  <c r="J2500" i="1"/>
  <c r="K2500" i="1" s="1"/>
  <c r="J2501" i="1"/>
  <c r="K2501" i="1" s="1"/>
  <c r="J2502" i="1"/>
  <c r="K2502" i="1" s="1"/>
  <c r="J2503" i="1"/>
  <c r="K2503" i="1" s="1"/>
  <c r="J2504" i="1"/>
  <c r="K2504" i="1" s="1"/>
  <c r="J2505" i="1"/>
  <c r="K2505" i="1" s="1"/>
  <c r="J2506" i="1"/>
  <c r="K2506" i="1" s="1"/>
  <c r="J2507" i="1"/>
  <c r="K2507" i="1" s="1"/>
  <c r="J2508" i="1"/>
  <c r="K2508" i="1" s="1"/>
  <c r="J2509" i="1"/>
  <c r="K2509" i="1" s="1"/>
  <c r="J2510" i="1"/>
  <c r="K2510" i="1" s="1"/>
  <c r="J2511" i="1"/>
  <c r="K2511" i="1" s="1"/>
  <c r="J2512" i="1"/>
  <c r="K2512" i="1" s="1"/>
  <c r="J2513" i="1"/>
  <c r="K2513" i="1" s="1"/>
  <c r="J2514" i="1"/>
  <c r="K2514" i="1" s="1"/>
  <c r="J2515" i="1"/>
  <c r="K2515" i="1" s="1"/>
  <c r="J2516" i="1"/>
  <c r="K2516" i="1" s="1"/>
  <c r="J2517" i="1"/>
  <c r="K2517" i="1" s="1"/>
  <c r="J2518" i="1"/>
  <c r="K2518" i="1" s="1"/>
  <c r="J2519" i="1"/>
  <c r="K2519" i="1" s="1"/>
  <c r="J2520" i="1"/>
  <c r="K2520" i="1" s="1"/>
  <c r="J2521" i="1"/>
  <c r="K2521" i="1" s="1"/>
  <c r="J2522" i="1"/>
  <c r="K2522" i="1" s="1"/>
  <c r="J2523" i="1"/>
  <c r="K2523" i="1" s="1"/>
  <c r="J2524" i="1"/>
  <c r="K2524" i="1" s="1"/>
  <c r="J2525" i="1"/>
  <c r="K2525" i="1" s="1"/>
  <c r="J2526" i="1"/>
  <c r="K2526" i="1" s="1"/>
  <c r="J2527" i="1"/>
  <c r="K2527" i="1" s="1"/>
  <c r="J2528" i="1"/>
  <c r="K2528" i="1" s="1"/>
  <c r="J2529" i="1"/>
  <c r="K2529" i="1" s="1"/>
  <c r="J2530" i="1"/>
  <c r="K2530" i="1" s="1"/>
  <c r="J2531" i="1"/>
  <c r="K2531" i="1" s="1"/>
  <c r="J2532" i="1"/>
  <c r="K2532" i="1" s="1"/>
  <c r="J2533" i="1"/>
  <c r="K2533" i="1" s="1"/>
  <c r="J2534" i="1"/>
  <c r="K2534" i="1" s="1"/>
  <c r="J2535" i="1"/>
  <c r="K2535" i="1" s="1"/>
  <c r="J2536" i="1"/>
  <c r="K2536" i="1" s="1"/>
  <c r="J2537" i="1"/>
  <c r="K2537" i="1" s="1"/>
  <c r="J2538" i="1"/>
  <c r="K2538" i="1" s="1"/>
  <c r="J2539" i="1"/>
  <c r="K2539" i="1" s="1"/>
  <c r="J2540" i="1"/>
  <c r="K2540" i="1" s="1"/>
  <c r="J2541" i="1"/>
  <c r="K2541" i="1" s="1"/>
  <c r="J2542" i="1"/>
  <c r="K2542" i="1" s="1"/>
  <c r="J2543" i="1"/>
  <c r="K2543" i="1" s="1"/>
  <c r="J2544" i="1"/>
  <c r="K2544" i="1" s="1"/>
  <c r="J2545" i="1"/>
  <c r="K2545" i="1" s="1"/>
  <c r="J2546" i="1"/>
  <c r="K2546" i="1" s="1"/>
  <c r="J2547" i="1"/>
  <c r="K2547" i="1" s="1"/>
  <c r="J2548" i="1"/>
  <c r="K2548" i="1" s="1"/>
  <c r="J2549" i="1"/>
  <c r="K2549" i="1" s="1"/>
  <c r="J2550" i="1"/>
  <c r="K2550" i="1" s="1"/>
  <c r="J2551" i="1"/>
  <c r="K2551" i="1" s="1"/>
  <c r="J2552" i="1"/>
  <c r="K2552" i="1" s="1"/>
  <c r="J2553" i="1"/>
  <c r="K2553" i="1" s="1"/>
  <c r="J2554" i="1"/>
  <c r="K2554" i="1" s="1"/>
  <c r="J2555" i="1"/>
  <c r="K2555" i="1" s="1"/>
  <c r="J2556" i="1"/>
  <c r="K2556" i="1" s="1"/>
  <c r="J2557" i="1"/>
  <c r="K2557" i="1" s="1"/>
  <c r="J2558" i="1"/>
  <c r="K2558" i="1" s="1"/>
  <c r="J2559" i="1"/>
  <c r="K2559" i="1" s="1"/>
  <c r="J2560" i="1"/>
  <c r="K2560" i="1" s="1"/>
  <c r="J2561" i="1"/>
  <c r="K2561" i="1" s="1"/>
  <c r="J2562" i="1"/>
  <c r="K2562" i="1" s="1"/>
  <c r="J2563" i="1"/>
  <c r="K2563" i="1" s="1"/>
  <c r="J2564" i="1"/>
  <c r="K2564" i="1" s="1"/>
  <c r="J2565" i="1"/>
  <c r="K2565" i="1" s="1"/>
  <c r="J2566" i="1"/>
  <c r="K2566" i="1" s="1"/>
  <c r="J2567" i="1"/>
  <c r="K2567" i="1" s="1"/>
  <c r="J2568" i="1"/>
  <c r="K2568" i="1" s="1"/>
  <c r="J2569" i="1"/>
  <c r="K2569" i="1" s="1"/>
  <c r="J2570" i="1"/>
  <c r="K2570" i="1" s="1"/>
  <c r="J2571" i="1"/>
  <c r="K2571" i="1" s="1"/>
  <c r="J2572" i="1"/>
  <c r="K2572" i="1" s="1"/>
  <c r="J2573" i="1"/>
  <c r="K2573" i="1" s="1"/>
  <c r="J2574" i="1"/>
  <c r="K2574" i="1" s="1"/>
  <c r="J2575" i="1"/>
  <c r="K2575" i="1" s="1"/>
  <c r="J2576" i="1"/>
  <c r="K2576" i="1" s="1"/>
  <c r="J2577" i="1"/>
  <c r="K2577" i="1" s="1"/>
  <c r="J2578" i="1"/>
  <c r="K2578" i="1" s="1"/>
  <c r="J2579" i="1"/>
  <c r="K2579" i="1" s="1"/>
  <c r="J2580" i="1"/>
  <c r="K2580" i="1" s="1"/>
  <c r="J2581" i="1"/>
  <c r="K2581" i="1" s="1"/>
  <c r="J2582" i="1"/>
  <c r="K2582" i="1" s="1"/>
  <c r="J2583" i="1"/>
  <c r="K2583" i="1" s="1"/>
  <c r="J2584" i="1"/>
  <c r="K2584" i="1" s="1"/>
  <c r="J2585" i="1"/>
  <c r="K2585" i="1" s="1"/>
  <c r="J2586" i="1"/>
  <c r="K2586" i="1" s="1"/>
  <c r="J2587" i="1"/>
  <c r="K2587" i="1" s="1"/>
  <c r="J2588" i="1"/>
  <c r="K2588" i="1" s="1"/>
  <c r="J2589" i="1"/>
  <c r="K2589" i="1" s="1"/>
  <c r="J2590" i="1"/>
  <c r="K2590" i="1" s="1"/>
  <c r="J2591" i="1"/>
  <c r="K2591" i="1" s="1"/>
  <c r="J2592" i="1"/>
  <c r="K2592" i="1" s="1"/>
  <c r="J2593" i="1"/>
  <c r="K2593" i="1" s="1"/>
  <c r="J2594" i="1"/>
  <c r="K2594" i="1" s="1"/>
  <c r="J2595" i="1"/>
  <c r="K2595" i="1" s="1"/>
  <c r="J2596" i="1"/>
  <c r="K2596" i="1" s="1"/>
  <c r="J2597" i="1"/>
  <c r="K2597" i="1" s="1"/>
  <c r="J2598" i="1"/>
  <c r="K2598" i="1" s="1"/>
  <c r="J2599" i="1"/>
  <c r="K2599" i="1" s="1"/>
  <c r="J2600" i="1"/>
  <c r="K2600" i="1" s="1"/>
  <c r="J2601" i="1"/>
  <c r="K2601" i="1" s="1"/>
  <c r="J2602" i="1"/>
  <c r="K2602" i="1" s="1"/>
  <c r="J2603" i="1"/>
  <c r="K2603" i="1" s="1"/>
  <c r="J2604" i="1"/>
  <c r="K2604" i="1" s="1"/>
  <c r="J2605" i="1"/>
  <c r="K2605" i="1" s="1"/>
  <c r="J2606" i="1"/>
  <c r="K2606" i="1" s="1"/>
  <c r="J2607" i="1"/>
  <c r="K2607" i="1" s="1"/>
  <c r="J2608" i="1"/>
  <c r="K2608" i="1" s="1"/>
  <c r="J2609" i="1"/>
  <c r="K2609" i="1" s="1"/>
  <c r="J2610" i="1"/>
  <c r="K2610" i="1" s="1"/>
  <c r="J2611" i="1"/>
  <c r="K2611" i="1" s="1"/>
  <c r="J2612" i="1"/>
  <c r="K2612" i="1" s="1"/>
  <c r="J2613" i="1"/>
  <c r="K2613" i="1" s="1"/>
  <c r="J2614" i="1"/>
  <c r="K2614" i="1" s="1"/>
  <c r="J2615" i="1"/>
  <c r="K2615" i="1" s="1"/>
  <c r="J2616" i="1"/>
  <c r="K2616" i="1" s="1"/>
  <c r="J2617" i="1"/>
  <c r="K2617" i="1" s="1"/>
  <c r="J2618" i="1"/>
  <c r="K2618" i="1" s="1"/>
  <c r="J2619" i="1"/>
  <c r="K2619" i="1" s="1"/>
  <c r="J2620" i="1"/>
  <c r="K2620" i="1" s="1"/>
  <c r="J2621" i="1"/>
  <c r="K2621" i="1" s="1"/>
  <c r="J2622" i="1"/>
  <c r="K2622" i="1" s="1"/>
  <c r="J2623" i="1"/>
  <c r="K2623" i="1" s="1"/>
  <c r="J2624" i="1"/>
  <c r="K2624" i="1" s="1"/>
  <c r="J2625" i="1"/>
  <c r="K2625" i="1" s="1"/>
  <c r="J2626" i="1"/>
  <c r="K2626" i="1" s="1"/>
  <c r="J2627" i="1"/>
  <c r="K2627" i="1" s="1"/>
  <c r="J2628" i="1"/>
  <c r="K2628" i="1" s="1"/>
  <c r="J2629" i="1"/>
  <c r="K2629" i="1" s="1"/>
  <c r="J2630" i="1"/>
  <c r="K2630" i="1" s="1"/>
  <c r="J2631" i="1"/>
  <c r="K2631" i="1" s="1"/>
  <c r="J2632" i="1"/>
  <c r="K2632" i="1" s="1"/>
  <c r="J2633" i="1"/>
  <c r="K2633" i="1" s="1"/>
  <c r="J2634" i="1"/>
  <c r="K2634" i="1" s="1"/>
  <c r="J2635" i="1"/>
  <c r="K2635" i="1" s="1"/>
  <c r="J2636" i="1"/>
  <c r="K2636" i="1" s="1"/>
  <c r="J2637" i="1"/>
  <c r="K2637" i="1" s="1"/>
  <c r="J2638" i="1"/>
  <c r="K2638" i="1" s="1"/>
  <c r="J2639" i="1"/>
  <c r="K2639" i="1" s="1"/>
  <c r="J2640" i="1"/>
  <c r="K2640" i="1" s="1"/>
  <c r="J2641" i="1"/>
  <c r="K2641" i="1" s="1"/>
  <c r="J2642" i="1"/>
  <c r="K2642" i="1" s="1"/>
  <c r="J2643" i="1"/>
  <c r="K2643" i="1" s="1"/>
  <c r="J2644" i="1"/>
  <c r="K2644" i="1" s="1"/>
  <c r="J2645" i="1"/>
  <c r="K2645" i="1" s="1"/>
  <c r="J2646" i="1"/>
  <c r="K2646" i="1" s="1"/>
  <c r="J2647" i="1"/>
  <c r="K2647" i="1" s="1"/>
  <c r="J2648" i="1"/>
  <c r="K2648" i="1" s="1"/>
  <c r="J2649" i="1"/>
  <c r="K2649" i="1" s="1"/>
  <c r="J2650" i="1"/>
  <c r="K2650" i="1" s="1"/>
  <c r="J2651" i="1"/>
  <c r="K2651" i="1" s="1"/>
  <c r="J2652" i="1"/>
  <c r="K2652" i="1" s="1"/>
  <c r="J2653" i="1"/>
  <c r="K2653" i="1" s="1"/>
  <c r="J2654" i="1"/>
  <c r="K2654" i="1" s="1"/>
  <c r="J2655" i="1"/>
  <c r="K2655" i="1" s="1"/>
  <c r="J2656" i="1"/>
  <c r="K2656" i="1" s="1"/>
  <c r="J2657" i="1"/>
  <c r="K2657" i="1" s="1"/>
  <c r="J2658" i="1"/>
  <c r="K2658" i="1" s="1"/>
  <c r="J2659" i="1"/>
  <c r="K2659" i="1" s="1"/>
  <c r="J2660" i="1"/>
  <c r="K2660" i="1" s="1"/>
  <c r="J2661" i="1"/>
  <c r="K2661" i="1" s="1"/>
  <c r="J2662" i="1"/>
  <c r="K2662" i="1" s="1"/>
  <c r="J2663" i="1"/>
  <c r="K2663" i="1" s="1"/>
  <c r="J2664" i="1"/>
  <c r="K2664" i="1" s="1"/>
  <c r="J2665" i="1"/>
  <c r="K2665" i="1" s="1"/>
  <c r="J2666" i="1"/>
  <c r="K2666" i="1" s="1"/>
  <c r="J2667" i="1"/>
  <c r="K2667" i="1" s="1"/>
  <c r="J2668" i="1"/>
  <c r="K2668" i="1" s="1"/>
  <c r="J2669" i="1"/>
  <c r="K2669" i="1" s="1"/>
  <c r="J2670" i="1"/>
  <c r="K2670" i="1" s="1"/>
  <c r="J2671" i="1"/>
  <c r="K2671" i="1" s="1"/>
  <c r="J2672" i="1"/>
  <c r="K2672" i="1" s="1"/>
  <c r="J2673" i="1"/>
  <c r="K2673" i="1" s="1"/>
  <c r="J2674" i="1"/>
  <c r="K2674" i="1" s="1"/>
  <c r="J2675" i="1"/>
  <c r="K2675" i="1" s="1"/>
  <c r="J2676" i="1"/>
  <c r="K2676" i="1" s="1"/>
  <c r="J2677" i="1"/>
  <c r="K2677" i="1" s="1"/>
  <c r="J2678" i="1"/>
  <c r="K2678" i="1" s="1"/>
  <c r="J2679" i="1"/>
  <c r="K2679" i="1" s="1"/>
  <c r="J2680" i="1"/>
  <c r="K2680" i="1" s="1"/>
  <c r="J2681" i="1"/>
  <c r="K2681" i="1" s="1"/>
  <c r="J2682" i="1"/>
  <c r="K2682" i="1" s="1"/>
  <c r="J2683" i="1"/>
  <c r="K2683" i="1" s="1"/>
  <c r="J2684" i="1"/>
  <c r="K2684" i="1" s="1"/>
  <c r="J2685" i="1"/>
  <c r="K2685" i="1" s="1"/>
  <c r="J2686" i="1"/>
  <c r="K2686" i="1" s="1"/>
  <c r="J2687" i="1"/>
  <c r="K2687" i="1" s="1"/>
  <c r="J2688" i="1"/>
  <c r="K2688" i="1" s="1"/>
  <c r="J2689" i="1"/>
  <c r="K2689" i="1" s="1"/>
  <c r="J2690" i="1"/>
  <c r="K2690" i="1" s="1"/>
  <c r="J2691" i="1"/>
  <c r="K2691" i="1" s="1"/>
  <c r="J2692" i="1"/>
  <c r="K2692" i="1" s="1"/>
  <c r="J2693" i="1"/>
  <c r="K2693" i="1" s="1"/>
  <c r="J2694" i="1"/>
  <c r="K2694" i="1" s="1"/>
  <c r="J2695" i="1"/>
  <c r="K2695" i="1" s="1"/>
  <c r="J2696" i="1"/>
  <c r="K2696" i="1" s="1"/>
  <c r="J2697" i="1"/>
  <c r="K2697" i="1" s="1"/>
  <c r="J2698" i="1"/>
  <c r="K2698" i="1" s="1"/>
  <c r="J2699" i="1"/>
  <c r="K2699" i="1" s="1"/>
  <c r="J2700" i="1"/>
  <c r="K2700" i="1" s="1"/>
  <c r="J2701" i="1"/>
  <c r="K2701" i="1" s="1"/>
  <c r="J2702" i="1"/>
  <c r="K2702" i="1" s="1"/>
  <c r="J2703" i="1"/>
  <c r="K2703" i="1" s="1"/>
  <c r="J2704" i="1"/>
  <c r="K2704" i="1" s="1"/>
  <c r="J2705" i="1"/>
  <c r="K2705" i="1" s="1"/>
  <c r="J2706" i="1"/>
  <c r="K2706" i="1" s="1"/>
  <c r="J2707" i="1"/>
  <c r="K2707" i="1" s="1"/>
  <c r="J2708" i="1"/>
  <c r="K2708" i="1" s="1"/>
  <c r="J2709" i="1"/>
  <c r="K2709" i="1" s="1"/>
  <c r="J2710" i="1"/>
  <c r="K2710" i="1" s="1"/>
  <c r="J2711" i="1"/>
  <c r="K2711" i="1" s="1"/>
  <c r="J2712" i="1"/>
  <c r="K2712" i="1" s="1"/>
  <c r="J2713" i="1"/>
  <c r="K2713" i="1" s="1"/>
  <c r="J2714" i="1"/>
  <c r="K2714" i="1" s="1"/>
  <c r="J2715" i="1"/>
  <c r="K2715" i="1" s="1"/>
  <c r="J2716" i="1"/>
  <c r="K2716" i="1" s="1"/>
  <c r="J2717" i="1"/>
  <c r="K2717" i="1" s="1"/>
  <c r="J2718" i="1"/>
  <c r="K2718" i="1" s="1"/>
  <c r="J2719" i="1"/>
  <c r="K2719" i="1" s="1"/>
  <c r="J2720" i="1"/>
  <c r="K2720" i="1" s="1"/>
  <c r="J2721" i="1"/>
  <c r="K2721" i="1" s="1"/>
  <c r="J2722" i="1"/>
  <c r="K2722" i="1" s="1"/>
  <c r="J2723" i="1"/>
  <c r="K2723" i="1" s="1"/>
  <c r="J2724" i="1"/>
  <c r="K2724" i="1" s="1"/>
  <c r="J2725" i="1"/>
  <c r="K2725" i="1" s="1"/>
  <c r="J2726" i="1"/>
  <c r="K2726" i="1" s="1"/>
  <c r="J2727" i="1"/>
  <c r="K2727" i="1" s="1"/>
  <c r="J2728" i="1"/>
  <c r="K2728" i="1" s="1"/>
  <c r="J2729" i="1"/>
  <c r="K2729" i="1" s="1"/>
  <c r="J2730" i="1"/>
  <c r="K2730" i="1" s="1"/>
  <c r="J2731" i="1"/>
  <c r="K2731" i="1" s="1"/>
  <c r="J2732" i="1"/>
  <c r="K2732" i="1" s="1"/>
  <c r="J2733" i="1"/>
  <c r="K2733" i="1" s="1"/>
  <c r="J2734" i="1"/>
  <c r="K2734" i="1" s="1"/>
  <c r="J2735" i="1"/>
  <c r="K2735" i="1" s="1"/>
  <c r="J2736" i="1"/>
  <c r="K2736" i="1" s="1"/>
  <c r="J2737" i="1"/>
  <c r="K2737" i="1" s="1"/>
  <c r="J2738" i="1"/>
  <c r="K2738" i="1" s="1"/>
  <c r="J2739" i="1"/>
  <c r="K2739" i="1" s="1"/>
  <c r="J2740" i="1"/>
  <c r="K2740" i="1" s="1"/>
  <c r="J2741" i="1"/>
  <c r="K2741" i="1" s="1"/>
  <c r="J2742" i="1"/>
  <c r="K2742" i="1" s="1"/>
  <c r="J2743" i="1"/>
  <c r="K2743" i="1" s="1"/>
  <c r="J2744" i="1"/>
  <c r="K2744" i="1" s="1"/>
  <c r="J2745" i="1"/>
  <c r="K2745" i="1" s="1"/>
  <c r="J2746" i="1"/>
  <c r="K2746" i="1" s="1"/>
  <c r="J2747" i="1"/>
  <c r="K2747" i="1" s="1"/>
  <c r="J2748" i="1"/>
  <c r="K2748" i="1" s="1"/>
  <c r="J2749" i="1"/>
  <c r="K2749" i="1" s="1"/>
  <c r="J2750" i="1"/>
  <c r="K2750" i="1" s="1"/>
  <c r="J2751" i="1"/>
  <c r="K2751" i="1" s="1"/>
  <c r="J2752" i="1"/>
  <c r="K2752" i="1" s="1"/>
  <c r="J2753" i="1"/>
  <c r="K2753" i="1" s="1"/>
  <c r="J2754" i="1"/>
  <c r="K2754" i="1" s="1"/>
  <c r="J2755" i="1"/>
  <c r="K2755" i="1" s="1"/>
  <c r="J2756" i="1"/>
  <c r="K2756" i="1" s="1"/>
  <c r="J2757" i="1"/>
  <c r="K2757" i="1" s="1"/>
  <c r="J2758" i="1"/>
  <c r="K2758" i="1" s="1"/>
  <c r="J2759" i="1"/>
  <c r="K2759" i="1" s="1"/>
  <c r="J2760" i="1"/>
  <c r="K2760" i="1" s="1"/>
  <c r="J2761" i="1"/>
  <c r="K2761" i="1" s="1"/>
  <c r="J2762" i="1"/>
  <c r="K2762" i="1" s="1"/>
  <c r="J2763" i="1"/>
  <c r="K2763" i="1" s="1"/>
  <c r="J2764" i="1"/>
  <c r="K2764" i="1" s="1"/>
  <c r="J2765" i="1"/>
  <c r="K2765" i="1" s="1"/>
  <c r="J2766" i="1"/>
  <c r="K2766" i="1" s="1"/>
  <c r="J2767" i="1"/>
  <c r="K2767" i="1" s="1"/>
  <c r="J2768" i="1"/>
  <c r="K2768" i="1" s="1"/>
  <c r="J2769" i="1"/>
  <c r="K2769" i="1" s="1"/>
  <c r="J2770" i="1"/>
  <c r="K2770" i="1" s="1"/>
  <c r="J2771" i="1"/>
  <c r="K2771" i="1" s="1"/>
  <c r="J2772" i="1"/>
  <c r="K2772" i="1" s="1"/>
  <c r="J2773" i="1"/>
  <c r="K2773" i="1" s="1"/>
  <c r="J2774" i="1"/>
  <c r="K2774" i="1" s="1"/>
  <c r="J2775" i="1"/>
  <c r="K2775" i="1" s="1"/>
  <c r="J2776" i="1"/>
  <c r="K2776" i="1" s="1"/>
  <c r="J2777" i="1"/>
  <c r="K2777" i="1" s="1"/>
  <c r="J2778" i="1"/>
  <c r="K2778" i="1" s="1"/>
  <c r="J2779" i="1"/>
  <c r="K2779" i="1" s="1"/>
  <c r="J2780" i="1"/>
  <c r="K2780" i="1" s="1"/>
  <c r="J2781" i="1"/>
  <c r="K2781" i="1" s="1"/>
  <c r="J2782" i="1"/>
  <c r="K2782" i="1" s="1"/>
  <c r="J2783" i="1"/>
  <c r="K2783" i="1" s="1"/>
  <c r="J2784" i="1"/>
  <c r="K2784" i="1" s="1"/>
  <c r="J2785" i="1"/>
  <c r="K2785" i="1" s="1"/>
  <c r="J2786" i="1"/>
  <c r="K2786" i="1" s="1"/>
  <c r="J2787" i="1"/>
  <c r="K2787" i="1" s="1"/>
  <c r="J2788" i="1"/>
  <c r="K2788" i="1" s="1"/>
  <c r="J2789" i="1"/>
  <c r="K2789" i="1" s="1"/>
  <c r="J2790" i="1"/>
  <c r="K2790" i="1" s="1"/>
  <c r="J2791" i="1"/>
  <c r="K2791" i="1" s="1"/>
  <c r="J2792" i="1"/>
  <c r="K2792" i="1" s="1"/>
  <c r="J2793" i="1"/>
  <c r="K2793" i="1" s="1"/>
  <c r="J2794" i="1"/>
  <c r="K2794" i="1" s="1"/>
  <c r="J2795" i="1"/>
  <c r="K2795" i="1" s="1"/>
  <c r="J2796" i="1"/>
  <c r="K2796" i="1" s="1"/>
  <c r="J2797" i="1"/>
  <c r="K2797" i="1" s="1"/>
  <c r="J2798" i="1"/>
  <c r="K2798" i="1" s="1"/>
  <c r="J2799" i="1"/>
  <c r="K2799" i="1" s="1"/>
  <c r="J2800" i="1"/>
  <c r="K2800" i="1" s="1"/>
  <c r="J2801" i="1"/>
  <c r="K2801" i="1" s="1"/>
  <c r="J2802" i="1"/>
  <c r="K2802" i="1" s="1"/>
  <c r="J2803" i="1"/>
  <c r="K2803" i="1" s="1"/>
  <c r="J2804" i="1"/>
  <c r="K2804" i="1" s="1"/>
  <c r="J2805" i="1"/>
  <c r="K2805" i="1" s="1"/>
  <c r="J2806" i="1"/>
  <c r="K2806" i="1" s="1"/>
  <c r="J2807" i="1"/>
  <c r="K2807" i="1" s="1"/>
  <c r="J2808" i="1"/>
  <c r="K2808" i="1" s="1"/>
  <c r="J2809" i="1"/>
  <c r="K2809" i="1" s="1"/>
  <c r="J2810" i="1"/>
  <c r="K2810" i="1" s="1"/>
  <c r="J2811" i="1"/>
  <c r="K2811" i="1" s="1"/>
  <c r="J2812" i="1"/>
  <c r="K2812" i="1" s="1"/>
  <c r="J2813" i="1"/>
  <c r="K2813" i="1" s="1"/>
  <c r="J2814" i="1"/>
  <c r="K2814" i="1" s="1"/>
  <c r="J2815" i="1"/>
  <c r="K2815" i="1" s="1"/>
  <c r="J2816" i="1"/>
  <c r="K2816" i="1" s="1"/>
  <c r="J2817" i="1"/>
  <c r="K2817" i="1" s="1"/>
  <c r="J2818" i="1"/>
  <c r="K2818" i="1" s="1"/>
  <c r="J2819" i="1"/>
  <c r="K2819" i="1" s="1"/>
  <c r="J2820" i="1"/>
  <c r="K2820" i="1" s="1"/>
  <c r="J2821" i="1"/>
  <c r="K2821" i="1" s="1"/>
  <c r="J2822" i="1"/>
  <c r="K2822" i="1" s="1"/>
  <c r="J2823" i="1"/>
  <c r="K2823" i="1" s="1"/>
  <c r="J2824" i="1"/>
  <c r="K2824" i="1" s="1"/>
  <c r="J2825" i="1"/>
  <c r="K2825" i="1" s="1"/>
  <c r="J2826" i="1"/>
  <c r="K2826" i="1" s="1"/>
  <c r="J2827" i="1"/>
  <c r="K2827" i="1" s="1"/>
  <c r="J2828" i="1"/>
  <c r="K2828" i="1" s="1"/>
  <c r="J2829" i="1"/>
  <c r="K2829" i="1" s="1"/>
  <c r="J2830" i="1"/>
  <c r="K2830" i="1" s="1"/>
  <c r="J2831" i="1"/>
  <c r="K2831" i="1" s="1"/>
  <c r="J2832" i="1"/>
  <c r="K2832" i="1" s="1"/>
  <c r="J2833" i="1"/>
  <c r="K2833" i="1" s="1"/>
  <c r="J2834" i="1"/>
  <c r="K2834" i="1" s="1"/>
  <c r="J2835" i="1"/>
  <c r="K2835" i="1" s="1"/>
  <c r="J2836" i="1"/>
  <c r="K2836" i="1" s="1"/>
  <c r="J2837" i="1"/>
  <c r="K2837" i="1" s="1"/>
  <c r="J2838" i="1"/>
  <c r="K2838" i="1" s="1"/>
  <c r="J2839" i="1"/>
  <c r="K2839" i="1" s="1"/>
  <c r="J2840" i="1"/>
  <c r="K2840" i="1" s="1"/>
  <c r="J2841" i="1"/>
  <c r="K2841" i="1" s="1"/>
  <c r="J2842" i="1"/>
  <c r="K2842" i="1" s="1"/>
  <c r="J2843" i="1"/>
  <c r="K2843" i="1" s="1"/>
  <c r="J2844" i="1"/>
  <c r="K2844" i="1" s="1"/>
  <c r="J2845" i="1"/>
  <c r="K2845" i="1" s="1"/>
  <c r="J2846" i="1"/>
  <c r="K2846" i="1" s="1"/>
  <c r="J2847" i="1"/>
  <c r="K2847" i="1" s="1"/>
  <c r="J2848" i="1"/>
  <c r="K2848" i="1" s="1"/>
  <c r="J2849" i="1"/>
  <c r="K2849" i="1" s="1"/>
  <c r="J2850" i="1"/>
  <c r="K2850" i="1" s="1"/>
  <c r="J2851" i="1"/>
  <c r="K2851" i="1" s="1"/>
  <c r="J2852" i="1"/>
  <c r="K2852" i="1" s="1"/>
  <c r="J2853" i="1"/>
  <c r="K2853" i="1" s="1"/>
  <c r="J2854" i="1"/>
  <c r="K2854" i="1" s="1"/>
  <c r="J2855" i="1"/>
  <c r="K2855" i="1" s="1"/>
  <c r="J2856" i="1"/>
  <c r="K2856" i="1" s="1"/>
  <c r="J2857" i="1"/>
  <c r="K2857" i="1" s="1"/>
  <c r="J2858" i="1"/>
  <c r="K2858" i="1" s="1"/>
  <c r="J2859" i="1"/>
  <c r="K2859" i="1" s="1"/>
  <c r="J2860" i="1"/>
  <c r="K2860" i="1" s="1"/>
  <c r="J2861" i="1"/>
  <c r="K2861" i="1" s="1"/>
  <c r="J2862" i="1"/>
  <c r="K2862" i="1" s="1"/>
  <c r="J2863" i="1"/>
  <c r="K2863" i="1" s="1"/>
  <c r="J2864" i="1"/>
  <c r="K2864" i="1" s="1"/>
  <c r="J2865" i="1"/>
  <c r="K2865" i="1" s="1"/>
  <c r="J2866" i="1"/>
  <c r="K2866" i="1" s="1"/>
  <c r="J2867" i="1"/>
  <c r="K2867" i="1" s="1"/>
  <c r="J2868" i="1"/>
  <c r="K2868" i="1" s="1"/>
  <c r="J2869" i="1"/>
  <c r="K2869" i="1" s="1"/>
  <c r="J2870" i="1"/>
  <c r="K2870" i="1" s="1"/>
  <c r="J2871" i="1"/>
  <c r="K2871" i="1" s="1"/>
  <c r="J2872" i="1"/>
  <c r="K2872" i="1" s="1"/>
  <c r="J2873" i="1"/>
  <c r="K2873" i="1" s="1"/>
  <c r="J2874" i="1"/>
  <c r="K2874" i="1" s="1"/>
  <c r="J2875" i="1"/>
  <c r="K2875" i="1" s="1"/>
  <c r="J2876" i="1"/>
  <c r="K2876" i="1" s="1"/>
  <c r="J2877" i="1"/>
  <c r="K2877" i="1" s="1"/>
  <c r="J2878" i="1"/>
  <c r="K2878" i="1" s="1"/>
  <c r="J2879" i="1"/>
  <c r="K2879" i="1" s="1"/>
  <c r="J2880" i="1"/>
  <c r="K2880" i="1" s="1"/>
  <c r="J2881" i="1"/>
  <c r="K2881" i="1" s="1"/>
  <c r="J2882" i="1"/>
  <c r="K2882" i="1" s="1"/>
  <c r="J2883" i="1"/>
  <c r="K2883" i="1" s="1"/>
  <c r="J2884" i="1"/>
  <c r="K2884" i="1" s="1"/>
  <c r="J2885" i="1"/>
  <c r="K2885" i="1" s="1"/>
  <c r="J2886" i="1"/>
  <c r="K2886" i="1" s="1"/>
  <c r="J2887" i="1"/>
  <c r="K2887" i="1" s="1"/>
  <c r="J2888" i="1"/>
  <c r="K2888" i="1" s="1"/>
  <c r="J2889" i="1"/>
  <c r="K2889" i="1" s="1"/>
  <c r="J2890" i="1"/>
  <c r="K2890" i="1" s="1"/>
  <c r="J2891" i="1"/>
  <c r="K2891" i="1" s="1"/>
  <c r="J2892" i="1"/>
  <c r="K2892" i="1" s="1"/>
  <c r="J2893" i="1"/>
  <c r="K2893" i="1" s="1"/>
  <c r="J2894" i="1"/>
  <c r="K2894" i="1" s="1"/>
  <c r="J2895" i="1"/>
  <c r="K2895" i="1" s="1"/>
  <c r="J2896" i="1"/>
  <c r="K2896" i="1" s="1"/>
  <c r="J2897" i="1"/>
  <c r="K2897" i="1" s="1"/>
  <c r="J2898" i="1"/>
  <c r="K2898" i="1" s="1"/>
  <c r="J2899" i="1"/>
  <c r="K2899" i="1" s="1"/>
  <c r="J2900" i="1"/>
  <c r="K2900" i="1" s="1"/>
  <c r="J2901" i="1"/>
  <c r="K2901" i="1" s="1"/>
  <c r="J2902" i="1"/>
  <c r="K2902" i="1" s="1"/>
  <c r="J2903" i="1"/>
  <c r="K2903" i="1" s="1"/>
  <c r="J2904" i="1"/>
  <c r="K2904" i="1" s="1"/>
  <c r="J2905" i="1"/>
  <c r="K2905" i="1" s="1"/>
  <c r="J2906" i="1"/>
  <c r="K2906" i="1" s="1"/>
  <c r="J2907" i="1"/>
  <c r="K2907" i="1" s="1"/>
  <c r="J2908" i="1"/>
  <c r="K2908" i="1" s="1"/>
  <c r="J2909" i="1"/>
  <c r="K2909" i="1" s="1"/>
  <c r="J2910" i="1"/>
  <c r="K2910" i="1" s="1"/>
  <c r="J2911" i="1"/>
  <c r="K2911" i="1" s="1"/>
  <c r="J2912" i="1"/>
  <c r="K2912" i="1" s="1"/>
  <c r="J2913" i="1"/>
  <c r="K2913" i="1" s="1"/>
  <c r="J2914" i="1"/>
  <c r="K2914" i="1" s="1"/>
  <c r="J2915" i="1"/>
  <c r="K2915" i="1" s="1"/>
  <c r="J2916" i="1"/>
  <c r="K2916" i="1" s="1"/>
  <c r="J2917" i="1"/>
  <c r="K2917" i="1" s="1"/>
  <c r="J2918" i="1"/>
  <c r="K2918" i="1" s="1"/>
  <c r="J2919" i="1"/>
  <c r="K2919" i="1" s="1"/>
  <c r="J2920" i="1"/>
  <c r="K2920" i="1" s="1"/>
  <c r="J2921" i="1"/>
  <c r="K2921" i="1" s="1"/>
  <c r="J2922" i="1"/>
  <c r="K2922" i="1" s="1"/>
  <c r="J2923" i="1"/>
  <c r="K2923" i="1" s="1"/>
  <c r="J2924" i="1"/>
  <c r="K2924" i="1" s="1"/>
  <c r="J2925" i="1"/>
  <c r="K2925" i="1" s="1"/>
  <c r="J2926" i="1"/>
  <c r="K2926" i="1" s="1"/>
  <c r="J2927" i="1"/>
  <c r="K2927" i="1" s="1"/>
  <c r="J2928" i="1"/>
  <c r="K2928" i="1" s="1"/>
  <c r="J2929" i="1"/>
  <c r="K2929" i="1" s="1"/>
  <c r="J2930" i="1"/>
  <c r="K2930" i="1" s="1"/>
  <c r="J2931" i="1"/>
  <c r="K2931" i="1" s="1"/>
  <c r="J2932" i="1"/>
  <c r="K2932" i="1" s="1"/>
  <c r="J2933" i="1"/>
  <c r="K2933" i="1" s="1"/>
  <c r="J2934" i="1"/>
  <c r="K2934" i="1" s="1"/>
  <c r="J2935" i="1"/>
  <c r="K2935" i="1" s="1"/>
  <c r="J2936" i="1"/>
  <c r="K2936" i="1" s="1"/>
  <c r="J2937" i="1"/>
  <c r="K2937" i="1" s="1"/>
  <c r="J2938" i="1"/>
  <c r="K2938" i="1" s="1"/>
  <c r="J2939" i="1"/>
  <c r="K2939" i="1" s="1"/>
  <c r="J2940" i="1"/>
  <c r="K2940" i="1" s="1"/>
  <c r="J2941" i="1"/>
  <c r="K2941" i="1" s="1"/>
  <c r="J2942" i="1"/>
  <c r="K2942" i="1" s="1"/>
  <c r="J2943" i="1"/>
  <c r="K2943" i="1" s="1"/>
  <c r="J2944" i="1"/>
  <c r="K2944" i="1" s="1"/>
  <c r="J2945" i="1"/>
  <c r="K2945" i="1" s="1"/>
  <c r="J2946" i="1"/>
  <c r="K2946" i="1" s="1"/>
  <c r="J2947" i="1"/>
  <c r="K2947" i="1" s="1"/>
  <c r="J2948" i="1"/>
  <c r="K2948" i="1" s="1"/>
  <c r="J2949" i="1"/>
  <c r="K2949" i="1" s="1"/>
  <c r="J2950" i="1"/>
  <c r="K2950" i="1" s="1"/>
  <c r="J2951" i="1"/>
  <c r="K2951" i="1" s="1"/>
  <c r="J2952" i="1"/>
  <c r="K2952" i="1" s="1"/>
  <c r="J2953" i="1"/>
  <c r="K2953" i="1" s="1"/>
  <c r="J2954" i="1"/>
  <c r="K2954" i="1" s="1"/>
  <c r="J2955" i="1"/>
  <c r="K2955" i="1" s="1"/>
  <c r="J2956" i="1"/>
  <c r="K2956" i="1" s="1"/>
  <c r="J2957" i="1"/>
  <c r="K2957" i="1" s="1"/>
  <c r="J2958" i="1"/>
  <c r="K2958" i="1" s="1"/>
  <c r="J2959" i="1"/>
  <c r="K2959" i="1" s="1"/>
  <c r="J2960" i="1"/>
  <c r="K2960" i="1" s="1"/>
  <c r="J2961" i="1"/>
  <c r="K2961" i="1" s="1"/>
  <c r="J2962" i="1"/>
  <c r="K2962" i="1" s="1"/>
  <c r="J2963" i="1"/>
  <c r="K2963" i="1" s="1"/>
  <c r="J2964" i="1"/>
  <c r="K2964" i="1" s="1"/>
  <c r="J2965" i="1"/>
  <c r="K2965" i="1" s="1"/>
  <c r="J2966" i="1"/>
  <c r="K2966" i="1" s="1"/>
  <c r="J2967" i="1"/>
  <c r="K2967" i="1" s="1"/>
  <c r="J2968" i="1"/>
  <c r="K2968" i="1" s="1"/>
  <c r="J2969" i="1"/>
  <c r="K2969" i="1" s="1"/>
  <c r="J2970" i="1"/>
  <c r="K2970" i="1" s="1"/>
  <c r="J2971" i="1"/>
  <c r="K2971" i="1" s="1"/>
  <c r="J2972" i="1"/>
  <c r="K2972" i="1" s="1"/>
  <c r="J2973" i="1"/>
  <c r="K2973" i="1" s="1"/>
  <c r="J2974" i="1"/>
  <c r="K2974" i="1" s="1"/>
  <c r="J2975" i="1"/>
  <c r="K2975" i="1" s="1"/>
  <c r="J2976" i="1"/>
  <c r="K2976" i="1" s="1"/>
  <c r="J2977" i="1"/>
  <c r="K2977" i="1" s="1"/>
  <c r="J2978" i="1"/>
  <c r="K2978" i="1" s="1"/>
  <c r="J2979" i="1"/>
  <c r="K2979" i="1" s="1"/>
  <c r="J2980" i="1"/>
  <c r="K2980" i="1" s="1"/>
  <c r="J2981" i="1"/>
  <c r="K2981" i="1" s="1"/>
  <c r="J2982" i="1"/>
  <c r="K2982" i="1" s="1"/>
  <c r="J2983" i="1"/>
  <c r="K2983" i="1" s="1"/>
  <c r="J2984" i="1"/>
  <c r="K2984" i="1" s="1"/>
  <c r="J2985" i="1"/>
  <c r="K2985" i="1" s="1"/>
  <c r="J2986" i="1"/>
  <c r="K2986" i="1" s="1"/>
  <c r="J2987" i="1"/>
  <c r="K2987" i="1" s="1"/>
  <c r="J2988" i="1"/>
  <c r="K2988" i="1" s="1"/>
  <c r="J2989" i="1"/>
  <c r="K2989" i="1" s="1"/>
  <c r="J2990" i="1"/>
  <c r="K2990" i="1" s="1"/>
  <c r="J2991" i="1"/>
  <c r="K2991" i="1" s="1"/>
  <c r="J2992" i="1"/>
  <c r="K2992" i="1" s="1"/>
  <c r="J2993" i="1"/>
  <c r="K2993" i="1" s="1"/>
  <c r="J2994" i="1"/>
  <c r="K2994" i="1" s="1"/>
  <c r="J2995" i="1"/>
  <c r="K2995" i="1" s="1"/>
  <c r="J2996" i="1"/>
  <c r="K2996" i="1" s="1"/>
  <c r="J2997" i="1"/>
  <c r="K2997" i="1" s="1"/>
  <c r="J2998" i="1"/>
  <c r="K2998" i="1" s="1"/>
  <c r="J2999" i="1"/>
  <c r="K2999" i="1" s="1"/>
  <c r="J3000" i="1"/>
  <c r="K3000" i="1" s="1"/>
  <c r="J3001" i="1"/>
  <c r="K3001" i="1" s="1"/>
  <c r="H28" i="7" l="1"/>
  <c r="G28" i="7"/>
  <c r="G44" i="7"/>
  <c r="H44" i="7"/>
  <c r="I1" i="4"/>
  <c r="J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tc={C0253E0D-8F53-4E49-B7D6-B0C904240BF8}</author>
    <author>tc={6E536147-771C-4A55-9B83-07800AA1D6CB}</author>
    <author>tc={CA7039AB-E1F4-4C4D-92C7-C219A44261C6}</author>
  </authors>
  <commentList>
    <comment ref="H8" authorId="0" shapeId="0" xr:uid="{C0253E0D-8F53-4E49-B7D6-B0C904240B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case, YTD is the same as F2024. This is not always true.</t>
      </text>
    </comment>
    <comment ref="H34" authorId="1" shapeId="0" xr:uid="{6E536147-771C-4A55-9B83-07800AA1D6CB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case, YTD is the same as F2024. This is not always true.</t>
      </text>
    </comment>
    <comment ref="H50" authorId="2" shapeId="0" xr:uid="{CA7039AB-E1F4-4C4D-92C7-C219A44261C6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case, YTD is the same as F2024. This is not always true.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<sst xmlns="http://schemas.openxmlformats.org/spreadsheetml/2006/main" count="48575" uniqueCount="3109">
  <si>
    <t>Hat Sales</t>
  </si>
  <si>
    <t>T-Shirt Sales</t>
  </si>
  <si>
    <t>Account #</t>
  </si>
  <si>
    <t>Account Name</t>
  </si>
  <si>
    <t>Lunar Luxe</t>
  </si>
  <si>
    <t>Cosmic Collectibles</t>
  </si>
  <si>
    <t>Stellar Style</t>
  </si>
  <si>
    <t>Venus Visions</t>
  </si>
  <si>
    <t>Galactic Goods</t>
  </si>
  <si>
    <t>Neptune's Nook</t>
  </si>
  <si>
    <t>Celestial Emporium</t>
  </si>
  <si>
    <t>Jupiter Junction</t>
  </si>
  <si>
    <t>Astro Artifacts</t>
  </si>
  <si>
    <t>Solar Splendors</t>
  </si>
  <si>
    <t>Pluto's Finds</t>
  </si>
  <si>
    <t>Meteorite Market</t>
  </si>
  <si>
    <t>Interstellar Emporium</t>
  </si>
  <si>
    <t>Earthly Elegance</t>
  </si>
  <si>
    <t>Martian Merchandise</t>
  </si>
  <si>
    <t>Solar Flare Fashion</t>
  </si>
  <si>
    <t>Astral Antiques</t>
  </si>
  <si>
    <t>Comet Creations</t>
  </si>
  <si>
    <t>Uranus Universe</t>
  </si>
  <si>
    <t>Journal Entry #</t>
  </si>
  <si>
    <t>Date</t>
  </si>
  <si>
    <t>Company</t>
  </si>
  <si>
    <t>Amount</t>
  </si>
  <si>
    <t>Saturno Inc.</t>
  </si>
  <si>
    <t>Customer</t>
  </si>
  <si>
    <t>Invoice Number</t>
  </si>
  <si>
    <t>Price</t>
  </si>
  <si>
    <t>Quantity</t>
  </si>
  <si>
    <t>Jan</t>
  </si>
  <si>
    <t>Dec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</si>
  <si>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</si>
  <si>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</si>
  <si>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</si>
  <si>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</si>
  <si>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</si>
  <si>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</si>
  <si>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</si>
  <si>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</si>
  <si>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</si>
  <si>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</si>
  <si>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Seasonality</t>
  </si>
  <si>
    <t>Customer Concentration</t>
  </si>
  <si>
    <t>Column Labels</t>
  </si>
  <si>
    <t>Grand Total</t>
  </si>
  <si>
    <t>2021</t>
  </si>
  <si>
    <t>2022</t>
  </si>
  <si>
    <t>2023</t>
  </si>
  <si>
    <t>Row Labels</t>
  </si>
  <si>
    <t>Sum of Amount</t>
  </si>
  <si>
    <t>INV7626342203</t>
  </si>
  <si>
    <t>INV274390152</t>
  </si>
  <si>
    <t>INV1404031976</t>
  </si>
  <si>
    <t>INV4021623455</t>
  </si>
  <si>
    <t>INV254112595</t>
  </si>
  <si>
    <t>INV8763971641</t>
  </si>
  <si>
    <t>INV5041673695</t>
  </si>
  <si>
    <t>INV3244948489</t>
  </si>
  <si>
    <t>INV5195860498</t>
  </si>
  <si>
    <t>INV3586043280</t>
  </si>
  <si>
    <t>INV6241856698</t>
  </si>
  <si>
    <t>INV3622858315</t>
  </si>
  <si>
    <t>INV8188301043</t>
  </si>
  <si>
    <t>INV4519244679</t>
  </si>
  <si>
    <t>INV3148585795</t>
  </si>
  <si>
    <t>INV6674713186</t>
  </si>
  <si>
    <t>INV8715032896</t>
  </si>
  <si>
    <t>INV4874802171</t>
  </si>
  <si>
    <t>INV8516746712</t>
  </si>
  <si>
    <t>INV2209037459</t>
  </si>
  <si>
    <t>INV5494260612</t>
  </si>
  <si>
    <t>INV2529998179</t>
  </si>
  <si>
    <t>INV6676930877</t>
  </si>
  <si>
    <t>INV966957817</t>
  </si>
  <si>
    <t>INV1655318319</t>
  </si>
  <si>
    <t>INV3817308763</t>
  </si>
  <si>
    <t>INV1503784714</t>
  </si>
  <si>
    <t>INV9462961640</t>
  </si>
  <si>
    <t>INV6374137828</t>
  </si>
  <si>
    <t>INV3287517746</t>
  </si>
  <si>
    <t>INV7568104472</t>
  </si>
  <si>
    <t>INV1210212123</t>
  </si>
  <si>
    <t>INV5224987569</t>
  </si>
  <si>
    <t>INV9374462893</t>
  </si>
  <si>
    <t>INV9934973568</t>
  </si>
  <si>
    <t>INV1258673631</t>
  </si>
  <si>
    <t>INV4206781489</t>
  </si>
  <si>
    <t>INV415930910</t>
  </si>
  <si>
    <t>INV4948076461</t>
  </si>
  <si>
    <t>INV1941193364</t>
  </si>
  <si>
    <t>INV3134392757</t>
  </si>
  <si>
    <t>INV6370838717</t>
  </si>
  <si>
    <t>INV3114050553</t>
  </si>
  <si>
    <t>INV9005441680</t>
  </si>
  <si>
    <t>INV1386962308</t>
  </si>
  <si>
    <t>INV7226544613</t>
  </si>
  <si>
    <t>INV7547248791</t>
  </si>
  <si>
    <t>INV6894487741</t>
  </si>
  <si>
    <t>INV7709706264</t>
  </si>
  <si>
    <t>INV3025845001</t>
  </si>
  <si>
    <t>INV9456494544</t>
  </si>
  <si>
    <t>INV8576396737</t>
  </si>
  <si>
    <t>INV4190871093</t>
  </si>
  <si>
    <t>INV4023959599</t>
  </si>
  <si>
    <t>INV776210906</t>
  </si>
  <si>
    <t>INV7292285677</t>
  </si>
  <si>
    <t>INV4441953185</t>
  </si>
  <si>
    <t>INV4339094434</t>
  </si>
  <si>
    <t>INV4790533527</t>
  </si>
  <si>
    <t>INV1472308989</t>
  </si>
  <si>
    <t>INV1811883263</t>
  </si>
  <si>
    <t>INV4806854912</t>
  </si>
  <si>
    <t>INV549126504</t>
  </si>
  <si>
    <t>INV5320712364</t>
  </si>
  <si>
    <t>INV646975709</t>
  </si>
  <si>
    <t>INV4463045485</t>
  </si>
  <si>
    <t>INV2188688144</t>
  </si>
  <si>
    <t>INV8691072607</t>
  </si>
  <si>
    <t>INV2798624880</t>
  </si>
  <si>
    <t>INV1665260171</t>
  </si>
  <si>
    <t>INV4320993574</t>
  </si>
  <si>
    <t>INV9894244111</t>
  </si>
  <si>
    <t>INV6783808490</t>
  </si>
  <si>
    <t>INV5731241292</t>
  </si>
  <si>
    <t>INV5312657732</t>
  </si>
  <si>
    <t>INV7157486900</t>
  </si>
  <si>
    <t>INV9759675129</t>
  </si>
  <si>
    <t>INV1644359339</t>
  </si>
  <si>
    <t>INV3301941742</t>
  </si>
  <si>
    <t>INV8392827768</t>
  </si>
  <si>
    <t>INV2337199368</t>
  </si>
  <si>
    <t>INV4063806327</t>
  </si>
  <si>
    <t>INV1884696614</t>
  </si>
  <si>
    <t>INV1828802255</t>
  </si>
  <si>
    <t>INV3858470076</t>
  </si>
  <si>
    <t>INV8433673944</t>
  </si>
  <si>
    <t>INV6927773814</t>
  </si>
  <si>
    <t>INV8765955598</t>
  </si>
  <si>
    <t>INV504409177</t>
  </si>
  <si>
    <t>INV2947196694</t>
  </si>
  <si>
    <t>INV197724866</t>
  </si>
  <si>
    <t>INV7112136382</t>
  </si>
  <si>
    <t>INV227887038</t>
  </si>
  <si>
    <t>INV2030502756</t>
  </si>
  <si>
    <t>INV9178174069</t>
  </si>
  <si>
    <t>INV2128815274</t>
  </si>
  <si>
    <t>INV7326490782</t>
  </si>
  <si>
    <t>INV3421820784</t>
  </si>
  <si>
    <t>INV3410863879</t>
  </si>
  <si>
    <t>INV4301419610</t>
  </si>
  <si>
    <t>INV4955335945</t>
  </si>
  <si>
    <t>INV8381426322</t>
  </si>
  <si>
    <t>INV812978932</t>
  </si>
  <si>
    <t>INV1551948480</t>
  </si>
  <si>
    <t>INV695721284</t>
  </si>
  <si>
    <t>INV7048744340</t>
  </si>
  <si>
    <t>INV9061474342</t>
  </si>
  <si>
    <t>INV9688455298</t>
  </si>
  <si>
    <t>INV3673668795</t>
  </si>
  <si>
    <t>INV2507878755</t>
  </si>
  <si>
    <t>INV1016998530</t>
  </si>
  <si>
    <t>INV9198918160</t>
  </si>
  <si>
    <t>INV283409074</t>
  </si>
  <si>
    <t>INV7549169484</t>
  </si>
  <si>
    <t>INV7067462622</t>
  </si>
  <si>
    <t>INV892315543</t>
  </si>
  <si>
    <t>INV3109684878</t>
  </si>
  <si>
    <t>INV7936110310</t>
  </si>
  <si>
    <t>INV2596262429</t>
  </si>
  <si>
    <t>INV2607827947</t>
  </si>
  <si>
    <t>INV6585046332</t>
  </si>
  <si>
    <t>INV8188882865</t>
  </si>
  <si>
    <t>INV7224161538</t>
  </si>
  <si>
    <t>INV5378117098</t>
  </si>
  <si>
    <t>INV2167352082</t>
  </si>
  <si>
    <t>INV1568361811</t>
  </si>
  <si>
    <t>INV7091616749</t>
  </si>
  <si>
    <t>INV1802296288</t>
  </si>
  <si>
    <t>INV7946159853</t>
  </si>
  <si>
    <t>INV2105304966</t>
  </si>
  <si>
    <t>INV9985944081</t>
  </si>
  <si>
    <t>INV3013408990</t>
  </si>
  <si>
    <t>INV6696391406</t>
  </si>
  <si>
    <t>INV4653705735</t>
  </si>
  <si>
    <t>INV548482085</t>
  </si>
  <si>
    <t>INV6501087903</t>
  </si>
  <si>
    <t>INV733098960</t>
  </si>
  <si>
    <t>INV6470368261</t>
  </si>
  <si>
    <t>INV7447382777</t>
  </si>
  <si>
    <t>INV9649381244</t>
  </si>
  <si>
    <t>INV7493294584</t>
  </si>
  <si>
    <t>INV6168362423</t>
  </si>
  <si>
    <t>INV7795960281</t>
  </si>
  <si>
    <t>INV5098515929</t>
  </si>
  <si>
    <t>INV1976719259</t>
  </si>
  <si>
    <t>INV242594158</t>
  </si>
  <si>
    <t>INV7263470463</t>
  </si>
  <si>
    <t>INV944699123</t>
  </si>
  <si>
    <t>INV6950477584</t>
  </si>
  <si>
    <t>INV3835105467</t>
  </si>
  <si>
    <t>INV3156805432</t>
  </si>
  <si>
    <t>INV2102293949</t>
  </si>
  <si>
    <t>INV7182071847</t>
  </si>
  <si>
    <t>INV7464475566</t>
  </si>
  <si>
    <t>INV942674721</t>
  </si>
  <si>
    <t>INV924140719</t>
  </si>
  <si>
    <t>INV7725071260</t>
  </si>
  <si>
    <t>INV1762599819</t>
  </si>
  <si>
    <t>INV1839940142</t>
  </si>
  <si>
    <t>INV8012409256</t>
  </si>
  <si>
    <t>INV6859895427</t>
  </si>
  <si>
    <t>INV2278878138</t>
  </si>
  <si>
    <t>INV855711313</t>
  </si>
  <si>
    <t>INV2550334653</t>
  </si>
  <si>
    <t>INV6212356785</t>
  </si>
  <si>
    <t>INV5783591313</t>
  </si>
  <si>
    <t>INV1268537429</t>
  </si>
  <si>
    <t>INV8665245471</t>
  </si>
  <si>
    <t>INV8155082473</t>
  </si>
  <si>
    <t>INV2978484804</t>
  </si>
  <si>
    <t>INV1218319394</t>
  </si>
  <si>
    <t>INV9152641684</t>
  </si>
  <si>
    <t>INV7060835528</t>
  </si>
  <si>
    <t>INV1178326531</t>
  </si>
  <si>
    <t>INV178956132</t>
  </si>
  <si>
    <t>INV5448221143</t>
  </si>
  <si>
    <t>INV2693199192</t>
  </si>
  <si>
    <t>INV2441765997</t>
  </si>
  <si>
    <t>INV2421906308</t>
  </si>
  <si>
    <t>INV7877873743</t>
  </si>
  <si>
    <t>INV5199659880</t>
  </si>
  <si>
    <t>INV6762792468</t>
  </si>
  <si>
    <t>INV1805170334</t>
  </si>
  <si>
    <t>INV4735926557</t>
  </si>
  <si>
    <t>INV775518951</t>
  </si>
  <si>
    <t>INV4175100738</t>
  </si>
  <si>
    <t>INV813562850</t>
  </si>
  <si>
    <t>INV8376401524</t>
  </si>
  <si>
    <t>INV8574189122</t>
  </si>
  <si>
    <t>INV2492955861</t>
  </si>
  <si>
    <t>INV7346450699</t>
  </si>
  <si>
    <t>INV4308926329</t>
  </si>
  <si>
    <t>INV2241312420</t>
  </si>
  <si>
    <t>INV3881370070</t>
  </si>
  <si>
    <t>INV4273904407</t>
  </si>
  <si>
    <t>INV1258912825</t>
  </si>
  <si>
    <t>INV9130445155</t>
  </si>
  <si>
    <t>INV6216825435</t>
  </si>
  <si>
    <t>INV6480322947</t>
  </si>
  <si>
    <t>INV520271408</t>
  </si>
  <si>
    <t>INV9147095103</t>
  </si>
  <si>
    <t>INV2998451440</t>
  </si>
  <si>
    <t>INV4806033203</t>
  </si>
  <si>
    <t>INV8180355715</t>
  </si>
  <si>
    <t>INV807662789</t>
  </si>
  <si>
    <t>INV8558398537</t>
  </si>
  <si>
    <t>INV3358525757</t>
  </si>
  <si>
    <t>INV1693570542</t>
  </si>
  <si>
    <t>INV1365344128</t>
  </si>
  <si>
    <t>INV7296896860</t>
  </si>
  <si>
    <t>INV7781102875</t>
  </si>
  <si>
    <t>INV3701250785</t>
  </si>
  <si>
    <t>INV4493931493</t>
  </si>
  <si>
    <t>INV1709639877</t>
  </si>
  <si>
    <t>INV9519043239</t>
  </si>
  <si>
    <t>INV9766628138</t>
  </si>
  <si>
    <t>INV5529512774</t>
  </si>
  <si>
    <t>INV936497091</t>
  </si>
  <si>
    <t>INV2012234829</t>
  </si>
  <si>
    <t>INV5966146055</t>
  </si>
  <si>
    <t>INV3408262295</t>
  </si>
  <si>
    <t>INV1755377134</t>
  </si>
  <si>
    <t>INV1060958478</t>
  </si>
  <si>
    <t>INV7233571808</t>
  </si>
  <si>
    <t>INV1320376980</t>
  </si>
  <si>
    <t>INV314062939</t>
  </si>
  <si>
    <t>INV7232560321</t>
  </si>
  <si>
    <t>INV7735378360</t>
  </si>
  <si>
    <t>INV50799749</t>
  </si>
  <si>
    <t>INV8797556914</t>
  </si>
  <si>
    <t>INV5647762407</t>
  </si>
  <si>
    <t>INV1946728830</t>
  </si>
  <si>
    <t>INV7199498416</t>
  </si>
  <si>
    <t>INV6869539758</t>
  </si>
  <si>
    <t>INV8075348248</t>
  </si>
  <si>
    <t>INV6680958182</t>
  </si>
  <si>
    <t>INV3218366549</t>
  </si>
  <si>
    <t>INV3952111155</t>
  </si>
  <si>
    <t>INV3447043229</t>
  </si>
  <si>
    <t>INV9461418313</t>
  </si>
  <si>
    <t>INV3549831798</t>
  </si>
  <si>
    <t>INV9974409893</t>
  </si>
  <si>
    <t>INV6104892214</t>
  </si>
  <si>
    <t>INV9100944514</t>
  </si>
  <si>
    <t>INV7125273911</t>
  </si>
  <si>
    <t>INV5562405460</t>
  </si>
  <si>
    <t>INV9686616812</t>
  </si>
  <si>
    <t>INV100511433</t>
  </si>
  <si>
    <t>INV5242270780</t>
  </si>
  <si>
    <t>INV9887380812</t>
  </si>
  <si>
    <t>INV3872612960</t>
  </si>
  <si>
    <t>INV4042875470</t>
  </si>
  <si>
    <t>INV1363907579</t>
  </si>
  <si>
    <t>INV2270427546</t>
  </si>
  <si>
    <t>INV3258604746</t>
  </si>
  <si>
    <t>INV6848423140</t>
  </si>
  <si>
    <t>INV3798683530</t>
  </si>
  <si>
    <t>INV2603646434</t>
  </si>
  <si>
    <t>INV9550681315</t>
  </si>
  <si>
    <t>INV9994753579</t>
  </si>
  <si>
    <t>INV269656936</t>
  </si>
  <si>
    <t>INV8995788890</t>
  </si>
  <si>
    <t>INV1188123612</t>
  </si>
  <si>
    <t>INV2229224445</t>
  </si>
  <si>
    <t>INV4785490529</t>
  </si>
  <si>
    <t>INV5514719430</t>
  </si>
  <si>
    <t>INV663975</t>
  </si>
  <si>
    <t>INV7730803897</t>
  </si>
  <si>
    <t>INV4481111743</t>
  </si>
  <si>
    <t>INV9319944499</t>
  </si>
  <si>
    <t>INV994945814</t>
  </si>
  <si>
    <t>INV6688298373</t>
  </si>
  <si>
    <t>INV532307701</t>
  </si>
  <si>
    <t>INV742028828</t>
  </si>
  <si>
    <t>INV6184886658</t>
  </si>
  <si>
    <t>INV7063187760</t>
  </si>
  <si>
    <t>INV7381217776</t>
  </si>
  <si>
    <t>INV3909230776</t>
  </si>
  <si>
    <t>INV3552622022</t>
  </si>
  <si>
    <t>INV91609976</t>
  </si>
  <si>
    <t>INV340967385</t>
  </si>
  <si>
    <t>INV4464936348</t>
  </si>
  <si>
    <t>INV571418412</t>
  </si>
  <si>
    <t>INV1463574561</t>
  </si>
  <si>
    <t>INV1141317747</t>
  </si>
  <si>
    <t>INV2402216339</t>
  </si>
  <si>
    <t>INV5004735201</t>
  </si>
  <si>
    <t>INV6116987513</t>
  </si>
  <si>
    <t>INV799227036</t>
  </si>
  <si>
    <t>INV5539554037</t>
  </si>
  <si>
    <t>INV6588813640</t>
  </si>
  <si>
    <t>INV4764371462</t>
  </si>
  <si>
    <t>INV6054426917</t>
  </si>
  <si>
    <t>INV989098530</t>
  </si>
  <si>
    <t>INV9594281010</t>
  </si>
  <si>
    <t>INV8159636660</t>
  </si>
  <si>
    <t>INV6696085339</t>
  </si>
  <si>
    <t>INV9613160041</t>
  </si>
  <si>
    <t>INV661064502</t>
  </si>
  <si>
    <t>INV2230188372</t>
  </si>
  <si>
    <t>INV5117636186</t>
  </si>
  <si>
    <t>INV7190383975</t>
  </si>
  <si>
    <t>INV4440621088</t>
  </si>
  <si>
    <t>INV8083180015</t>
  </si>
  <si>
    <t>INV2396786856</t>
  </si>
  <si>
    <t>INV8595044947</t>
  </si>
  <si>
    <t>INV7407918161</t>
  </si>
  <si>
    <t>INV5797963363</t>
  </si>
  <si>
    <t>INV7582808929</t>
  </si>
  <si>
    <t>INV996128242</t>
  </si>
  <si>
    <t>INV7261468601</t>
  </si>
  <si>
    <t>INV4894349146</t>
  </si>
  <si>
    <t>INV4286347437</t>
  </si>
  <si>
    <t>INV4160595039</t>
  </si>
  <si>
    <t>INV8036033669</t>
  </si>
  <si>
    <t>INV9731138340</t>
  </si>
  <si>
    <t>INV5655471781</t>
  </si>
  <si>
    <t>INV2305176214</t>
  </si>
  <si>
    <t>INV5896460700</t>
  </si>
  <si>
    <t>INV1830327493</t>
  </si>
  <si>
    <t>INV6518925880</t>
  </si>
  <si>
    <t>INV5644856983</t>
  </si>
  <si>
    <t>INV6382555777</t>
  </si>
  <si>
    <t>INV3118160607</t>
  </si>
  <si>
    <t>INV2823732462</t>
  </si>
  <si>
    <t>INV8685144049</t>
  </si>
  <si>
    <t>INV8546064761</t>
  </si>
  <si>
    <t>INV4997555646</t>
  </si>
  <si>
    <t>INV3965078196</t>
  </si>
  <si>
    <t>INV4791700181</t>
  </si>
  <si>
    <t>INV2509576352</t>
  </si>
  <si>
    <t>INV1464073132</t>
  </si>
  <si>
    <t>INV7162758068</t>
  </si>
  <si>
    <t>INV1666719493</t>
  </si>
  <si>
    <t>INV8842546240</t>
  </si>
  <si>
    <t>INV51214632</t>
  </si>
  <si>
    <t>INV5146247424</t>
  </si>
  <si>
    <t>INV6240284875</t>
  </si>
  <si>
    <t>INV1842226440</t>
  </si>
  <si>
    <t>INV5592218762</t>
  </si>
  <si>
    <t>INV6376752298</t>
  </si>
  <si>
    <t>INV3257973609</t>
  </si>
  <si>
    <t>INV3739190091</t>
  </si>
  <si>
    <t>INV953794905</t>
  </si>
  <si>
    <t>INV5991743670</t>
  </si>
  <si>
    <t>INV9977258940</t>
  </si>
  <si>
    <t>INV3276897538</t>
  </si>
  <si>
    <t>INV3786342942</t>
  </si>
  <si>
    <t>INV2052529456</t>
  </si>
  <si>
    <t>INV6181951966</t>
  </si>
  <si>
    <t>INV3202646781</t>
  </si>
  <si>
    <t>INV5076095241</t>
  </si>
  <si>
    <t>INV1001401442</t>
  </si>
  <si>
    <t>INV7847672082</t>
  </si>
  <si>
    <t>INV5941621014</t>
  </si>
  <si>
    <t>INV1700466226</t>
  </si>
  <si>
    <t>INV1123097233</t>
  </si>
  <si>
    <t>INV25787968</t>
  </si>
  <si>
    <t>INV6750048401</t>
  </si>
  <si>
    <t>INV5180323143</t>
  </si>
  <si>
    <t>INV4377171294</t>
  </si>
  <si>
    <t>INV2854790154</t>
  </si>
  <si>
    <t>INV5175935134</t>
  </si>
  <si>
    <t>INV361500213</t>
  </si>
  <si>
    <t>INV5791287264</t>
  </si>
  <si>
    <t>INV4720865476</t>
  </si>
  <si>
    <t>INV8896640116</t>
  </si>
  <si>
    <t>INV7842058872</t>
  </si>
  <si>
    <t>INV1918552783</t>
  </si>
  <si>
    <t>INV858268397</t>
  </si>
  <si>
    <t>INV8080083502</t>
  </si>
  <si>
    <t>INV4809059382</t>
  </si>
  <si>
    <t>INV8052677275</t>
  </si>
  <si>
    <t>INV2156338378</t>
  </si>
  <si>
    <t>INV7146771840</t>
  </si>
  <si>
    <t>INV6094305265</t>
  </si>
  <si>
    <t>INV780312139</t>
  </si>
  <si>
    <t>INV339922965</t>
  </si>
  <si>
    <t>INV1141681738</t>
  </si>
  <si>
    <t>INV1270570841</t>
  </si>
  <si>
    <t>INV4734307941</t>
  </si>
  <si>
    <t>INV2643003736</t>
  </si>
  <si>
    <t>INV4980828059</t>
  </si>
  <si>
    <t>INV3034934210</t>
  </si>
  <si>
    <t>INV1119366918</t>
  </si>
  <si>
    <t>INV1783440798</t>
  </si>
  <si>
    <t>INV7185956516</t>
  </si>
  <si>
    <t>INV1101492318</t>
  </si>
  <si>
    <t>INV3750545181</t>
  </si>
  <si>
    <t>INV4723689055</t>
  </si>
  <si>
    <t>INV7249670343</t>
  </si>
  <si>
    <t>INV1087566920</t>
  </si>
  <si>
    <t>INV8014632275</t>
  </si>
  <si>
    <t>INV9303180343</t>
  </si>
  <si>
    <t>INV9444457153</t>
  </si>
  <si>
    <t>INV6979016426</t>
  </si>
  <si>
    <t>INV4663805715</t>
  </si>
  <si>
    <t>INV3844460430</t>
  </si>
  <si>
    <t>INV8735712929</t>
  </si>
  <si>
    <t>INV5141463365</t>
  </si>
  <si>
    <t>INV1696477487</t>
  </si>
  <si>
    <t>INV1264662799</t>
  </si>
  <si>
    <t>INV2253561989</t>
  </si>
  <si>
    <t>INV4248724511</t>
  </si>
  <si>
    <t>INV2090843219</t>
  </si>
  <si>
    <t>INV1095617166</t>
  </si>
  <si>
    <t>INV6712441976</t>
  </si>
  <si>
    <t>INV9546679796</t>
  </si>
  <si>
    <t>INV3894628487</t>
  </si>
  <si>
    <t>INV1133834190</t>
  </si>
  <si>
    <t>INV7923139763</t>
  </si>
  <si>
    <t>INV5892069323</t>
  </si>
  <si>
    <t>INV1251486760</t>
  </si>
  <si>
    <t>INV807730620</t>
  </si>
  <si>
    <t>INV3087226864</t>
  </si>
  <si>
    <t>INV5166373731</t>
  </si>
  <si>
    <t>INV8248450374</t>
  </si>
  <si>
    <t>INV2548306788</t>
  </si>
  <si>
    <t>INV9934315786</t>
  </si>
  <si>
    <t>INV2895309101</t>
  </si>
  <si>
    <t>INV7581612979</t>
  </si>
  <si>
    <t>INV3126187226</t>
  </si>
  <si>
    <t>INV1271333179</t>
  </si>
  <si>
    <t>INV9555836385</t>
  </si>
  <si>
    <t>INV7279889547</t>
  </si>
  <si>
    <t>INV970177636</t>
  </si>
  <si>
    <t>INV2645874146</t>
  </si>
  <si>
    <t>INV5678468253</t>
  </si>
  <si>
    <t>INV3388418746</t>
  </si>
  <si>
    <t>INV3080477804</t>
  </si>
  <si>
    <t>INV2718285533</t>
  </si>
  <si>
    <t>INV182902721</t>
  </si>
  <si>
    <t>INV9073845306</t>
  </si>
  <si>
    <t>INV6208535512</t>
  </si>
  <si>
    <t>INV3068409324</t>
  </si>
  <si>
    <t>INV8311141936</t>
  </si>
  <si>
    <t>INV3609307390</t>
  </si>
  <si>
    <t>INV9641585978</t>
  </si>
  <si>
    <t>INV4000224018</t>
  </si>
  <si>
    <t>INV2317073352</t>
  </si>
  <si>
    <t>INV2442896035</t>
  </si>
  <si>
    <t>INV7548689481</t>
  </si>
  <si>
    <t>INV9833641085</t>
  </si>
  <si>
    <t>INV3811711113</t>
  </si>
  <si>
    <t>INV9194349723</t>
  </si>
  <si>
    <t>INV8858255916</t>
  </si>
  <si>
    <t>INV3467320321</t>
  </si>
  <si>
    <t>INV7371956298</t>
  </si>
  <si>
    <t>INV9361383509</t>
  </si>
  <si>
    <t>INV61463298</t>
  </si>
  <si>
    <t>INV4140154877</t>
  </si>
  <si>
    <t>INV2565529642</t>
  </si>
  <si>
    <t>INV9177619729</t>
  </si>
  <si>
    <t>INV7400590478</t>
  </si>
  <si>
    <t>INV7659902026</t>
  </si>
  <si>
    <t>INV5238717016</t>
  </si>
  <si>
    <t>INV5128242094</t>
  </si>
  <si>
    <t>INV2953041728</t>
  </si>
  <si>
    <t>INV8737435686</t>
  </si>
  <si>
    <t>INV3755819841</t>
  </si>
  <si>
    <t>INV5127851421</t>
  </si>
  <si>
    <t>INV5337806726</t>
  </si>
  <si>
    <t>INV3673360327</t>
  </si>
  <si>
    <t>INV3406272579</t>
  </si>
  <si>
    <t>INV4915704939</t>
  </si>
  <si>
    <t>INV1925536955</t>
  </si>
  <si>
    <t>INV6870172262</t>
  </si>
  <si>
    <t>INV5692077292</t>
  </si>
  <si>
    <t>INV1703298012</t>
  </si>
  <si>
    <t>INV7586696665</t>
  </si>
  <si>
    <t>INV3891227123</t>
  </si>
  <si>
    <t>INV825602765</t>
  </si>
  <si>
    <t>INV2286611132</t>
  </si>
  <si>
    <t>INV9540113777</t>
  </si>
  <si>
    <t>INV2273164185</t>
  </si>
  <si>
    <t>INV8960283884</t>
  </si>
  <si>
    <t>INV696829754</t>
  </si>
  <si>
    <t>INV7209000485</t>
  </si>
  <si>
    <t>INV2613085549</t>
  </si>
  <si>
    <t>INV6792322820</t>
  </si>
  <si>
    <t>INV7947479435</t>
  </si>
  <si>
    <t>INV6392250813</t>
  </si>
  <si>
    <t>INV7341015710</t>
  </si>
  <si>
    <t>INV1226047756</t>
  </si>
  <si>
    <t>INV9631897650</t>
  </si>
  <si>
    <t>INV7288121797</t>
  </si>
  <si>
    <t>INV7457838514</t>
  </si>
  <si>
    <t>INV5864887488</t>
  </si>
  <si>
    <t>INV2102844632</t>
  </si>
  <si>
    <t>INV4285041895</t>
  </si>
  <si>
    <t>INV783797198</t>
  </si>
  <si>
    <t>INV9120543865</t>
  </si>
  <si>
    <t>INV6401212830</t>
  </si>
  <si>
    <t>INV4483292115</t>
  </si>
  <si>
    <t>INV8896209803</t>
  </si>
  <si>
    <t>INV570908395</t>
  </si>
  <si>
    <t>INV2600492521</t>
  </si>
  <si>
    <t>INV3887714071</t>
  </si>
  <si>
    <t>INV1756033037</t>
  </si>
  <si>
    <t>INV8523897909</t>
  </si>
  <si>
    <t>INV9890740373</t>
  </si>
  <si>
    <t>INV1338133586</t>
  </si>
  <si>
    <t>INV3295456915</t>
  </si>
  <si>
    <t>INV9734862708</t>
  </si>
  <si>
    <t>INV8003462382</t>
  </si>
  <si>
    <t>INV3570421428</t>
  </si>
  <si>
    <t>INV8477327820</t>
  </si>
  <si>
    <t>INV2087970800</t>
  </si>
  <si>
    <t>INV9603213944</t>
  </si>
  <si>
    <t>INV2485031272</t>
  </si>
  <si>
    <t>INV6481477337</t>
  </si>
  <si>
    <t>INV4587111695</t>
  </si>
  <si>
    <t>INV3829378063</t>
  </si>
  <si>
    <t>INV2397698006</t>
  </si>
  <si>
    <t>INV5227369802</t>
  </si>
  <si>
    <t>INV7388607985</t>
  </si>
  <si>
    <t>INV7525395814</t>
  </si>
  <si>
    <t>INV7587470175</t>
  </si>
  <si>
    <t>INV2821521565</t>
  </si>
  <si>
    <t>INV9643802496</t>
  </si>
  <si>
    <t>INV17199215</t>
  </si>
  <si>
    <t>INV9020574068</t>
  </si>
  <si>
    <t>INV4706026249</t>
  </si>
  <si>
    <t>INV9993493696</t>
  </si>
  <si>
    <t>INV7226216044</t>
  </si>
  <si>
    <t>INV2990830734</t>
  </si>
  <si>
    <t>INV7714359213</t>
  </si>
  <si>
    <t>INV235145523</t>
  </si>
  <si>
    <t>INV7163144986</t>
  </si>
  <si>
    <t>INV7524054509</t>
  </si>
  <si>
    <t>INV5983948940</t>
  </si>
  <si>
    <t>INV326477738</t>
  </si>
  <si>
    <t>INV8418316171</t>
  </si>
  <si>
    <t>INV6831380407</t>
  </si>
  <si>
    <t>INV9524987638</t>
  </si>
  <si>
    <t>INV9780052340</t>
  </si>
  <si>
    <t>INV2379073571</t>
  </si>
  <si>
    <t>INV6173357035</t>
  </si>
  <si>
    <t>INV3868920788</t>
  </si>
  <si>
    <t>INV7686685648</t>
  </si>
  <si>
    <t>INV5909853674</t>
  </si>
  <si>
    <t>INV9910489385</t>
  </si>
  <si>
    <t>INV7271816464</t>
  </si>
  <si>
    <t>INV9434757530</t>
  </si>
  <si>
    <t>INV6866614054</t>
  </si>
  <si>
    <t>INV2518371491</t>
  </si>
  <si>
    <t>INV1036865722</t>
  </si>
  <si>
    <t>INV4578299002</t>
  </si>
  <si>
    <t>INV1733178497</t>
  </si>
  <si>
    <t>INV2459475157</t>
  </si>
  <si>
    <t>INV5585054939</t>
  </si>
  <si>
    <t>INV8628534323</t>
  </si>
  <si>
    <t>INV7792880313</t>
  </si>
  <si>
    <t>INV2839775715</t>
  </si>
  <si>
    <t>INV4929296560</t>
  </si>
  <si>
    <t>INV904306326</t>
  </si>
  <si>
    <t>INV8028188998</t>
  </si>
  <si>
    <t>INV60572336</t>
  </si>
  <si>
    <t>INV1696301159</t>
  </si>
  <si>
    <t>INV1380500211</t>
  </si>
  <si>
    <t>INV222775461</t>
  </si>
  <si>
    <t>INV8627254874</t>
  </si>
  <si>
    <t>INV5138533180</t>
  </si>
  <si>
    <t>INV3516185966</t>
  </si>
  <si>
    <t>INV8091304319</t>
  </si>
  <si>
    <t>INV6175272277</t>
  </si>
  <si>
    <t>INV4110678999</t>
  </si>
  <si>
    <t>INV2568489896</t>
  </si>
  <si>
    <t>INV1494299523</t>
  </si>
  <si>
    <t>INV1927454597</t>
  </si>
  <si>
    <t>INV4058785062</t>
  </si>
  <si>
    <t>INV4902265877</t>
  </si>
  <si>
    <t>INV2098769698</t>
  </si>
  <si>
    <t>INV1000472953</t>
  </si>
  <si>
    <t>INV9844427336</t>
  </si>
  <si>
    <t>INV3749663308</t>
  </si>
  <si>
    <t>INV850051419</t>
  </si>
  <si>
    <t>INV3723812010</t>
  </si>
  <si>
    <t>INV4051250431</t>
  </si>
  <si>
    <t>INV3630652245</t>
  </si>
  <si>
    <t>INV2241537422</t>
  </si>
  <si>
    <t>INV3948173874</t>
  </si>
  <si>
    <t>INV6097987465</t>
  </si>
  <si>
    <t>INV2344341419</t>
  </si>
  <si>
    <t>INV8807651136</t>
  </si>
  <si>
    <t>INV8625492909</t>
  </si>
  <si>
    <t>INV8153042867</t>
  </si>
  <si>
    <t>INV1435480786</t>
  </si>
  <si>
    <t>INV9413963810</t>
  </si>
  <si>
    <t>INV5326605054</t>
  </si>
  <si>
    <t>INV8240242364</t>
  </si>
  <si>
    <t>INV9228050042</t>
  </si>
  <si>
    <t>INV1919223411</t>
  </si>
  <si>
    <t>INV4090790672</t>
  </si>
  <si>
    <t>INV9382868198</t>
  </si>
  <si>
    <t>INV2907693855</t>
  </si>
  <si>
    <t>INV864643202</t>
  </si>
  <si>
    <t>INV3992744577</t>
  </si>
  <si>
    <t>INV8314546949</t>
  </si>
  <si>
    <t>INV669448862</t>
  </si>
  <si>
    <t>INV463327999</t>
  </si>
  <si>
    <t>INV3135660310</t>
  </si>
  <si>
    <t>INV3722902944</t>
  </si>
  <si>
    <t>INV7243960989</t>
  </si>
  <si>
    <t>INV1983883592</t>
  </si>
  <si>
    <t>INV4651844271</t>
  </si>
  <si>
    <t>INV1300020171</t>
  </si>
  <si>
    <t>INV6841928083</t>
  </si>
  <si>
    <t>INV6543597632</t>
  </si>
  <si>
    <t>INV3516575938</t>
  </si>
  <si>
    <t>INV663153892</t>
  </si>
  <si>
    <t>INV274632706</t>
  </si>
  <si>
    <t>INV2829760876</t>
  </si>
  <si>
    <t>INV2314674010</t>
  </si>
  <si>
    <t>INV5422866165</t>
  </si>
  <si>
    <t>INV6572852805</t>
  </si>
  <si>
    <t>INV4235027937</t>
  </si>
  <si>
    <t>INV5976686945</t>
  </si>
  <si>
    <t>INV6184838223</t>
  </si>
  <si>
    <t>INV2397986046</t>
  </si>
  <si>
    <t>INV7242380428</t>
  </si>
  <si>
    <t>INV181837834</t>
  </si>
  <si>
    <t>INV8334340926</t>
  </si>
  <si>
    <t>INV5035259151</t>
  </si>
  <si>
    <t>INV148977846</t>
  </si>
  <si>
    <t>INV538977</t>
  </si>
  <si>
    <t>INV4005771375</t>
  </si>
  <si>
    <t>INV8903915977</t>
  </si>
  <si>
    <t>INV9469449594</t>
  </si>
  <si>
    <t>INV5412977906</t>
  </si>
  <si>
    <t>INV2701124523</t>
  </si>
  <si>
    <t>INV1849014829</t>
  </si>
  <si>
    <t>INV5532116932</t>
  </si>
  <si>
    <t>INV4171146506</t>
  </si>
  <si>
    <t>INV1218898825</t>
  </si>
  <si>
    <t>INV1608128339</t>
  </si>
  <si>
    <t>INV8927382274</t>
  </si>
  <si>
    <t>INV9373956780</t>
  </si>
  <si>
    <t>INV7876450591</t>
  </si>
  <si>
    <t>INV4557867275</t>
  </si>
  <si>
    <t>INV5280792633</t>
  </si>
  <si>
    <t>INV9482919263</t>
  </si>
  <si>
    <t>INV3647025540</t>
  </si>
  <si>
    <t>INV7968436433</t>
  </si>
  <si>
    <t>INV9687580626</t>
  </si>
  <si>
    <t>INV8778889633</t>
  </si>
  <si>
    <t>INV873072044</t>
  </si>
  <si>
    <t>INV6337744879</t>
  </si>
  <si>
    <t>INV7039162872</t>
  </si>
  <si>
    <t>INV9198300043</t>
  </si>
  <si>
    <t>INV3464391993</t>
  </si>
  <si>
    <t>INV5309099470</t>
  </si>
  <si>
    <t>INV9515719668</t>
  </si>
  <si>
    <t>INV1464078719</t>
  </si>
  <si>
    <t>INV3549544255</t>
  </si>
  <si>
    <t>INV5029723513</t>
  </si>
  <si>
    <t>INV6576147074</t>
  </si>
  <si>
    <t>INV2478761344</t>
  </si>
  <si>
    <t>INV1408408000</t>
  </si>
  <si>
    <t>INV7088510242</t>
  </si>
  <si>
    <t>INV119446261</t>
  </si>
  <si>
    <t>INV4291852548</t>
  </si>
  <si>
    <t>INV80679967</t>
  </si>
  <si>
    <t>INV4040104519</t>
  </si>
  <si>
    <t>INV9709184066</t>
  </si>
  <si>
    <t>INV8588347754</t>
  </si>
  <si>
    <t>INV7951783360</t>
  </si>
  <si>
    <t>INV5647502117</t>
  </si>
  <si>
    <t>INV9221249283</t>
  </si>
  <si>
    <t>INV2090754083</t>
  </si>
  <si>
    <t>INV1309081997</t>
  </si>
  <si>
    <t>INV530683113</t>
  </si>
  <si>
    <t>INV1133375620</t>
  </si>
  <si>
    <t>INV2801737926</t>
  </si>
  <si>
    <t>INV7311706711</t>
  </si>
  <si>
    <t>INV4454102998</t>
  </si>
  <si>
    <t>INV5546503759</t>
  </si>
  <si>
    <t>INV5976237850</t>
  </si>
  <si>
    <t>INV1732891109</t>
  </si>
  <si>
    <t>INV5126706795</t>
  </si>
  <si>
    <t>INV4267049348</t>
  </si>
  <si>
    <t>INV4020880594</t>
  </si>
  <si>
    <t>INV1378707386</t>
  </si>
  <si>
    <t>INV3830841995</t>
  </si>
  <si>
    <t>INV154400558</t>
  </si>
  <si>
    <t>INV7433472379</t>
  </si>
  <si>
    <t>INV7797118056</t>
  </si>
  <si>
    <t>INV5120311036</t>
  </si>
  <si>
    <t>INV1218920263</t>
  </si>
  <si>
    <t>INV4405029609</t>
  </si>
  <si>
    <t>INV6433134361</t>
  </si>
  <si>
    <t>INV4406494931</t>
  </si>
  <si>
    <t>INV4551008167</t>
  </si>
  <si>
    <t>INV2200533983</t>
  </si>
  <si>
    <t>INV7698263267</t>
  </si>
  <si>
    <t>INV860958977</t>
  </si>
  <si>
    <t>INV6378957682</t>
  </si>
  <si>
    <t>INV8494302782</t>
  </si>
  <si>
    <t>INV8303073543</t>
  </si>
  <si>
    <t>INV469867284</t>
  </si>
  <si>
    <t>INV2625569761</t>
  </si>
  <si>
    <t>INV1708331041</t>
  </si>
  <si>
    <t>INV5228972321</t>
  </si>
  <si>
    <t>INV9134007157</t>
  </si>
  <si>
    <t>INV9310036038</t>
  </si>
  <si>
    <t>INV3444362994</t>
  </si>
  <si>
    <t>INV3830258562</t>
  </si>
  <si>
    <t>INV3217792314</t>
  </si>
  <si>
    <t>INV4744763630</t>
  </si>
  <si>
    <t>INV6441361123</t>
  </si>
  <si>
    <t>INV4971615467</t>
  </si>
  <si>
    <t>INV4607466351</t>
  </si>
  <si>
    <t>INV2152571240</t>
  </si>
  <si>
    <t>INV2620115791</t>
  </si>
  <si>
    <t>INV4440636802</t>
  </si>
  <si>
    <t>INV9607769960</t>
  </si>
  <si>
    <t>INV6787272828</t>
  </si>
  <si>
    <t>INV8586716512</t>
  </si>
  <si>
    <t>INV537815508</t>
  </si>
  <si>
    <t>INV4702481420</t>
  </si>
  <si>
    <t>INV1017544485</t>
  </si>
  <si>
    <t>INV1787124258</t>
  </si>
  <si>
    <t>INV9365624126</t>
  </si>
  <si>
    <t>INV6245467498</t>
  </si>
  <si>
    <t>INV7247961744</t>
  </si>
  <si>
    <t>INV2364229180</t>
  </si>
  <si>
    <t>INV156347399</t>
  </si>
  <si>
    <t>INV3508091834</t>
  </si>
  <si>
    <t>INV7321384215</t>
  </si>
  <si>
    <t>INV5521356851</t>
  </si>
  <si>
    <t>INV7865635515</t>
  </si>
  <si>
    <t>INV5510092755</t>
  </si>
  <si>
    <t>INV2273539381</t>
  </si>
  <si>
    <t>INV958759560</t>
  </si>
  <si>
    <t>INV9145142506</t>
  </si>
  <si>
    <t>INV2108576244</t>
  </si>
  <si>
    <t>INV8392123985</t>
  </si>
  <si>
    <t>INV7380283829</t>
  </si>
  <si>
    <t>INV91970872</t>
  </si>
  <si>
    <t>INV8486656966</t>
  </si>
  <si>
    <t>INV7777212730</t>
  </si>
  <si>
    <t>INV8549166779</t>
  </si>
  <si>
    <t>INV3597578183</t>
  </si>
  <si>
    <t>INV5502495465</t>
  </si>
  <si>
    <t>INV438905482</t>
  </si>
  <si>
    <t>INV9829228178</t>
  </si>
  <si>
    <t>INV9555533378</t>
  </si>
  <si>
    <t>INV4306059710</t>
  </si>
  <si>
    <t>INV7965874405</t>
  </si>
  <si>
    <t>INV6748252978</t>
  </si>
  <si>
    <t>INV8035813266</t>
  </si>
  <si>
    <t>INV2866822114</t>
  </si>
  <si>
    <t>INV8257882404</t>
  </si>
  <si>
    <t>INV8884512219</t>
  </si>
  <si>
    <t>INV1527164901</t>
  </si>
  <si>
    <t>INV5240998632</t>
  </si>
  <si>
    <t>INV8241976927</t>
  </si>
  <si>
    <t>INV5665325783</t>
  </si>
  <si>
    <t>INV6485605069</t>
  </si>
  <si>
    <t>INV1943983640</t>
  </si>
  <si>
    <t>INV5756218669</t>
  </si>
  <si>
    <t>INV3240966030</t>
  </si>
  <si>
    <t>INV9454566834</t>
  </si>
  <si>
    <t>INV2793974350</t>
  </si>
  <si>
    <t>INV9644034139</t>
  </si>
  <si>
    <t>INV346456141</t>
  </si>
  <si>
    <t>INV2266418292</t>
  </si>
  <si>
    <t>INV8121071911</t>
  </si>
  <si>
    <t>INV1797407631</t>
  </si>
  <si>
    <t>INV5771187863</t>
  </si>
  <si>
    <t>INV577100807</t>
  </si>
  <si>
    <t>INV5488005812</t>
  </si>
  <si>
    <t>INV2720690677</t>
  </si>
  <si>
    <t>INV4609849917</t>
  </si>
  <si>
    <t>INV2562281937</t>
  </si>
  <si>
    <t>INV239422406</t>
  </si>
  <si>
    <t>INV9591012622</t>
  </si>
  <si>
    <t>INV3209805449</t>
  </si>
  <si>
    <t>INV7183825121</t>
  </si>
  <si>
    <t>INV6341785224</t>
  </si>
  <si>
    <t>INV4012399058</t>
  </si>
  <si>
    <t>INV9920270588</t>
  </si>
  <si>
    <t>INV3840520593</t>
  </si>
  <si>
    <t>INV9840928624</t>
  </si>
  <si>
    <t>INV3947900453</t>
  </si>
  <si>
    <t>INV3683337716</t>
  </si>
  <si>
    <t>INV9991321336</t>
  </si>
  <si>
    <t>INV9522709504</t>
  </si>
  <si>
    <t>INV1206863595</t>
  </si>
  <si>
    <t>INV6366039010</t>
  </si>
  <si>
    <t>INV2520032358</t>
  </si>
  <si>
    <t>INV8946176078</t>
  </si>
  <si>
    <t>INV6569187898</t>
  </si>
  <si>
    <t>INV7604809792</t>
  </si>
  <si>
    <t>INV883538357</t>
  </si>
  <si>
    <t>INV2291638096</t>
  </si>
  <si>
    <t>INV4025931184</t>
  </si>
  <si>
    <t>INV3456561110</t>
  </si>
  <si>
    <t>INV8367876603</t>
  </si>
  <si>
    <t>INV8860450756</t>
  </si>
  <si>
    <t>INV8923950171</t>
  </si>
  <si>
    <t>INV8956933416</t>
  </si>
  <si>
    <t>INV7898809959</t>
  </si>
  <si>
    <t>INV4302941752</t>
  </si>
  <si>
    <t>INV4666145441</t>
  </si>
  <si>
    <t>INV7445067660</t>
  </si>
  <si>
    <t>INV4298721475</t>
  </si>
  <si>
    <t>INV7651036710</t>
  </si>
  <si>
    <t>INV1188535845</t>
  </si>
  <si>
    <t>INV6306625600</t>
  </si>
  <si>
    <t>INV4400764398</t>
  </si>
  <si>
    <t>INV3202559738</t>
  </si>
  <si>
    <t>INV6292145066</t>
  </si>
  <si>
    <t>INV4384815729</t>
  </si>
  <si>
    <t>INV3467434741</t>
  </si>
  <si>
    <t>INV6422124414</t>
  </si>
  <si>
    <t>INV2113322691</t>
  </si>
  <si>
    <t>INV1938639255</t>
  </si>
  <si>
    <t>INV7950723959</t>
  </si>
  <si>
    <t>INV8488805160</t>
  </si>
  <si>
    <t>INV8161748993</t>
  </si>
  <si>
    <t>INV4897383084</t>
  </si>
  <si>
    <t>INV86224001</t>
  </si>
  <si>
    <t>INV5459076664</t>
  </si>
  <si>
    <t>INV549890113</t>
  </si>
  <si>
    <t>INV2657019872</t>
  </si>
  <si>
    <t>INV7631256417</t>
  </si>
  <si>
    <t>INV7040961129</t>
  </si>
  <si>
    <t>INV6056688735</t>
  </si>
  <si>
    <t>INV2631929190</t>
  </si>
  <si>
    <t>INV5604057452</t>
  </si>
  <si>
    <t>INV1680060571</t>
  </si>
  <si>
    <t>INV963204830</t>
  </si>
  <si>
    <t>INV8689197455</t>
  </si>
  <si>
    <t>INV8909449350</t>
  </si>
  <si>
    <t>INV2972752654</t>
  </si>
  <si>
    <t>INV5631637262</t>
  </si>
  <si>
    <t>INV680934398</t>
  </si>
  <si>
    <t>INV5937907266</t>
  </si>
  <si>
    <t>INV2007191163</t>
  </si>
  <si>
    <t>INV269409543</t>
  </si>
  <si>
    <t>INV6122461775</t>
  </si>
  <si>
    <t>INV9699362500</t>
  </si>
  <si>
    <t>INV9641896561</t>
  </si>
  <si>
    <t>INV4329786700</t>
  </si>
  <si>
    <t>INV3764072963</t>
  </si>
  <si>
    <t>INV4854897835</t>
  </si>
  <si>
    <t>INV5040982422</t>
  </si>
  <si>
    <t>INV2504631285</t>
  </si>
  <si>
    <t>INV5955929404</t>
  </si>
  <si>
    <t>INV4889933563</t>
  </si>
  <si>
    <t>INV4906591672</t>
  </si>
  <si>
    <t>INV8046487220</t>
  </si>
  <si>
    <t>INV8950650641</t>
  </si>
  <si>
    <t>INV8757350007</t>
  </si>
  <si>
    <t>INV1158006794</t>
  </si>
  <si>
    <t>INV4936654228</t>
  </si>
  <si>
    <t>INV6547558233</t>
  </si>
  <si>
    <t>INV8247961805</t>
  </si>
  <si>
    <t>INV2781149061</t>
  </si>
  <si>
    <t>INV8866116366</t>
  </si>
  <si>
    <t>INV3043674902</t>
  </si>
  <si>
    <t>INV4555238875</t>
  </si>
  <si>
    <t>INV6248874747</t>
  </si>
  <si>
    <t>INV7384396869</t>
  </si>
  <si>
    <t>INV829640832</t>
  </si>
  <si>
    <t>INV8858907064</t>
  </si>
  <si>
    <t>INV1442702613</t>
  </si>
  <si>
    <t>INV9055215987</t>
  </si>
  <si>
    <t>INV4923029036</t>
  </si>
  <si>
    <t>INV8937625091</t>
  </si>
  <si>
    <t>INV9687483007</t>
  </si>
  <si>
    <t>INV4839928179</t>
  </si>
  <si>
    <t>INV2461907086</t>
  </si>
  <si>
    <t>INV8125416705</t>
  </si>
  <si>
    <t>INV7899677352</t>
  </si>
  <si>
    <t>INV7639056846</t>
  </si>
  <si>
    <t>INV7996141128</t>
  </si>
  <si>
    <t>INV7980573344</t>
  </si>
  <si>
    <t>INV6759941799</t>
  </si>
  <si>
    <t>INV1954219427</t>
  </si>
  <si>
    <t>INV7122633061</t>
  </si>
  <si>
    <t>INV4206036912</t>
  </si>
  <si>
    <t>INV1998036158</t>
  </si>
  <si>
    <t>INV7223548785</t>
  </si>
  <si>
    <t>INV7248093468</t>
  </si>
  <si>
    <t>INV382449266</t>
  </si>
  <si>
    <t>INV6850637266</t>
  </si>
  <si>
    <t>INV3314996955</t>
  </si>
  <si>
    <t>INV4797065157</t>
  </si>
  <si>
    <t>INV8753858901</t>
  </si>
  <si>
    <t>INV9513846819</t>
  </si>
  <si>
    <t>INV4654554037</t>
  </si>
  <si>
    <t>INV4260729256</t>
  </si>
  <si>
    <t>INV5075773016</t>
  </si>
  <si>
    <t>INV7941127798</t>
  </si>
  <si>
    <t>INV5445030594</t>
  </si>
  <si>
    <t>INV9252912638</t>
  </si>
  <si>
    <t>INV8665892163</t>
  </si>
  <si>
    <t>INV3917545509</t>
  </si>
  <si>
    <t>INV5676504776</t>
  </si>
  <si>
    <t>INV4575009087</t>
  </si>
  <si>
    <t>INV9342538775</t>
  </si>
  <si>
    <t>INV5817647092</t>
  </si>
  <si>
    <t>INV3576506285</t>
  </si>
  <si>
    <t>INV5186880361</t>
  </si>
  <si>
    <t>INV4814725674</t>
  </si>
  <si>
    <t>INV5209762917</t>
  </si>
  <si>
    <t>INV1619416830</t>
  </si>
  <si>
    <t>INV4294088066</t>
  </si>
  <si>
    <t>INV3121938729</t>
  </si>
  <si>
    <t>INV2438516759</t>
  </si>
  <si>
    <t>INV7784472476</t>
  </si>
  <si>
    <t>INV8744572072</t>
  </si>
  <si>
    <t>INV1538787108</t>
  </si>
  <si>
    <t>INV8705314323</t>
  </si>
  <si>
    <t>INV377746673</t>
  </si>
  <si>
    <t>INV4235034304</t>
  </si>
  <si>
    <t>INV7410948164</t>
  </si>
  <si>
    <t>INV1377943796</t>
  </si>
  <si>
    <t>INV1194684424</t>
  </si>
  <si>
    <t>INV941246905</t>
  </si>
  <si>
    <t>INV5671991725</t>
  </si>
  <si>
    <t>INV3730534534</t>
  </si>
  <si>
    <t>INV8530613363</t>
  </si>
  <si>
    <t>INV5429899875</t>
  </si>
  <si>
    <t>INV8118007961</t>
  </si>
  <si>
    <t>INV3354978034</t>
  </si>
  <si>
    <t>INV7900606869</t>
  </si>
  <si>
    <t>INV370181813</t>
  </si>
  <si>
    <t>INV7076829373</t>
  </si>
  <si>
    <t>INV8298154151</t>
  </si>
  <si>
    <t>INV5409152343</t>
  </si>
  <si>
    <t>INV516632522</t>
  </si>
  <si>
    <t>INV8985995106</t>
  </si>
  <si>
    <t>INV3468949090</t>
  </si>
  <si>
    <t>INV4266733274</t>
  </si>
  <si>
    <t>INV9972026129</t>
  </si>
  <si>
    <t>INV7021134719</t>
  </si>
  <si>
    <t>INV2494273754</t>
  </si>
  <si>
    <t>INV3818177052</t>
  </si>
  <si>
    <t>INV4290245239</t>
  </si>
  <si>
    <t>INV702140326</t>
  </si>
  <si>
    <t>INV8208086406</t>
  </si>
  <si>
    <t>INV8016061879</t>
  </si>
  <si>
    <t>INV469322597</t>
  </si>
  <si>
    <t>INV8735877665</t>
  </si>
  <si>
    <t>INV1317969694</t>
  </si>
  <si>
    <t>INV1592819558</t>
  </si>
  <si>
    <t>INV7096118570</t>
  </si>
  <si>
    <t>INV3048087096</t>
  </si>
  <si>
    <t>INV4706202406</t>
  </si>
  <si>
    <t>INV9320071358</t>
  </si>
  <si>
    <t>INV8066602781</t>
  </si>
  <si>
    <t>INV4946772038</t>
  </si>
  <si>
    <t>INV1861253333</t>
  </si>
  <si>
    <t>INV2870372952</t>
  </si>
  <si>
    <t>INV1448970104</t>
  </si>
  <si>
    <t>INV1460315533</t>
  </si>
  <si>
    <t>INV2640174532</t>
  </si>
  <si>
    <t>INV4578806638</t>
  </si>
  <si>
    <t>INV1676424380</t>
  </si>
  <si>
    <t>INV8322093714</t>
  </si>
  <si>
    <t>INV4017734981</t>
  </si>
  <si>
    <t>INV4362707276</t>
  </si>
  <si>
    <t>INV5707265320</t>
  </si>
  <si>
    <t>INV2219649902</t>
  </si>
  <si>
    <t>INV1020626846</t>
  </si>
  <si>
    <t>INV935214064</t>
  </si>
  <si>
    <t>INV2752179754</t>
  </si>
  <si>
    <t>INV9540885554</t>
  </si>
  <si>
    <t>INV2148903142</t>
  </si>
  <si>
    <t>INV252368960</t>
  </si>
  <si>
    <t>INV3365847481</t>
  </si>
  <si>
    <t>INV1726266233</t>
  </si>
  <si>
    <t>INV9578419620</t>
  </si>
  <si>
    <t>INV7813569954</t>
  </si>
  <si>
    <t>INV8980617269</t>
  </si>
  <si>
    <t>INV6202183634</t>
  </si>
  <si>
    <t>INV4535051708</t>
  </si>
  <si>
    <t>INV4580842025</t>
  </si>
  <si>
    <t>INV7726378149</t>
  </si>
  <si>
    <t>INV7276292155</t>
  </si>
  <si>
    <t>INV5478214090</t>
  </si>
  <si>
    <t>INV5628152343</t>
  </si>
  <si>
    <t>INV2337404294</t>
  </si>
  <si>
    <t>INV5584899719</t>
  </si>
  <si>
    <t>INV8158341865</t>
  </si>
  <si>
    <t>INV6488095576</t>
  </si>
  <si>
    <t>INV6783580325</t>
  </si>
  <si>
    <t>INV4261659160</t>
  </si>
  <si>
    <t>INV9305237366</t>
  </si>
  <si>
    <t>INV2562983984</t>
  </si>
  <si>
    <t>INV8989287753</t>
  </si>
  <si>
    <t>INV5025195551</t>
  </si>
  <si>
    <t>INV44157265</t>
  </si>
  <si>
    <t>INV5572009230</t>
  </si>
  <si>
    <t>INV5923210596</t>
  </si>
  <si>
    <t>INV3619335016</t>
  </si>
  <si>
    <t>INV6475614997</t>
  </si>
  <si>
    <t>INV9417191489</t>
  </si>
  <si>
    <t>INV7951388906</t>
  </si>
  <si>
    <t>INV7306436955</t>
  </si>
  <si>
    <t>INV9703954792</t>
  </si>
  <si>
    <t>INV9011379515</t>
  </si>
  <si>
    <t>INV9883514453</t>
  </si>
  <si>
    <t>INV3699726405</t>
  </si>
  <si>
    <t>INV3148759933</t>
  </si>
  <si>
    <t>INV7619150711</t>
  </si>
  <si>
    <t>INV8852351097</t>
  </si>
  <si>
    <t>INV7720803374</t>
  </si>
  <si>
    <t>INV7281997186</t>
  </si>
  <si>
    <t>INV1342583559</t>
  </si>
  <si>
    <t>INV228568201</t>
  </si>
  <si>
    <t>INV2444161092</t>
  </si>
  <si>
    <t>INV7696760495</t>
  </si>
  <si>
    <t>INV1539646213</t>
  </si>
  <si>
    <t>INV8021326329</t>
  </si>
  <si>
    <t>INV1216360214</t>
  </si>
  <si>
    <t>INV4873701589</t>
  </si>
  <si>
    <t>INV7301216887</t>
  </si>
  <si>
    <t>INV2400918593</t>
  </si>
  <si>
    <t>INV9862844996</t>
  </si>
  <si>
    <t>INV315277298</t>
  </si>
  <si>
    <t>INV7091681120</t>
  </si>
  <si>
    <t>INV2369807559</t>
  </si>
  <si>
    <t>INV5647690048</t>
  </si>
  <si>
    <t>INV9816392912</t>
  </si>
  <si>
    <t>INV4640443085</t>
  </si>
  <si>
    <t>INV9707375648</t>
  </si>
  <si>
    <t>INV6181276213</t>
  </si>
  <si>
    <t>INV7579444258</t>
  </si>
  <si>
    <t>INV4440242027</t>
  </si>
  <si>
    <t>INV5898398454</t>
  </si>
  <si>
    <t>INV8695337604</t>
  </si>
  <si>
    <t>INV235036427</t>
  </si>
  <si>
    <t>INV5898718982</t>
  </si>
  <si>
    <t>INV4634600208</t>
  </si>
  <si>
    <t>INV5634421099</t>
  </si>
  <si>
    <t>INV1745333161</t>
  </si>
  <si>
    <t>INV7325083268</t>
  </si>
  <si>
    <t>INV4865775807</t>
  </si>
  <si>
    <t>INV236499422</t>
  </si>
  <si>
    <t>INV2441004421</t>
  </si>
  <si>
    <t>INV7518287706</t>
  </si>
  <si>
    <t>INV3760423759</t>
  </si>
  <si>
    <t>INV4174170221</t>
  </si>
  <si>
    <t>INV6950732612</t>
  </si>
  <si>
    <t>INV3031751525</t>
  </si>
  <si>
    <t>INV1785225584</t>
  </si>
  <si>
    <t>INV2072777965</t>
  </si>
  <si>
    <t>INV184709042</t>
  </si>
  <si>
    <t>INV3911756640</t>
  </si>
  <si>
    <t>INV2332822654</t>
  </si>
  <si>
    <t>INV3221120945</t>
  </si>
  <si>
    <t>INV5115557083</t>
  </si>
  <si>
    <t>INV2350791571</t>
  </si>
  <si>
    <t>INV6343790500</t>
  </si>
  <si>
    <t>INV8907201381</t>
  </si>
  <si>
    <t>INV9557101620</t>
  </si>
  <si>
    <t>INV9080764442</t>
  </si>
  <si>
    <t>INV1456430209</t>
  </si>
  <si>
    <t>INV7350859256</t>
  </si>
  <si>
    <t>INV969859938</t>
  </si>
  <si>
    <t>INV762643850</t>
  </si>
  <si>
    <t>INV2103399589</t>
  </si>
  <si>
    <t>INV9537988967</t>
  </si>
  <si>
    <t>INV6861327214</t>
  </si>
  <si>
    <t>INV7463392378</t>
  </si>
  <si>
    <t>INV6740208442</t>
  </si>
  <si>
    <t>INV9288319940</t>
  </si>
  <si>
    <t>INV1623132746</t>
  </si>
  <si>
    <t>INV4345540917</t>
  </si>
  <si>
    <t>INV7867249579</t>
  </si>
  <si>
    <t>INV2279628754</t>
  </si>
  <si>
    <t>INV7292510809</t>
  </si>
  <si>
    <t>INV839193023</t>
  </si>
  <si>
    <t>INV3264322060</t>
  </si>
  <si>
    <t>INV3874422779</t>
  </si>
  <si>
    <t>INV3504973516</t>
  </si>
  <si>
    <t>INV5762990620</t>
  </si>
  <si>
    <t>INV1674598900</t>
  </si>
  <si>
    <t>INV5515705634</t>
  </si>
  <si>
    <t>INV6427443842</t>
  </si>
  <si>
    <t>INV4132719716</t>
  </si>
  <si>
    <t>INV2482603502</t>
  </si>
  <si>
    <t>INV966767564</t>
  </si>
  <si>
    <t>INV6360816996</t>
  </si>
  <si>
    <t>INV6416628339</t>
  </si>
  <si>
    <t>INV8903151332</t>
  </si>
  <si>
    <t>INV4487220599</t>
  </si>
  <si>
    <t>INV34945381</t>
  </si>
  <si>
    <t>INV8396562722</t>
  </si>
  <si>
    <t>INV6160004624</t>
  </si>
  <si>
    <t>INV4053651596</t>
  </si>
  <si>
    <t>INV8142341187</t>
  </si>
  <si>
    <t>INV6534331165</t>
  </si>
  <si>
    <t>INV8923103812</t>
  </si>
  <si>
    <t>INV6885616121</t>
  </si>
  <si>
    <t>INV7455252439</t>
  </si>
  <si>
    <t>INV2629350469</t>
  </si>
  <si>
    <t>INV6849421350</t>
  </si>
  <si>
    <t>INV4361343324</t>
  </si>
  <si>
    <t>INV1680579437</t>
  </si>
  <si>
    <t>INV9926568771</t>
  </si>
  <si>
    <t>INV8323182098</t>
  </si>
  <si>
    <t>INV9130407472</t>
  </si>
  <si>
    <t>INV3005528222</t>
  </si>
  <si>
    <t>INV6537528918</t>
  </si>
  <si>
    <t>INV7696895078</t>
  </si>
  <si>
    <t>INV1654550341</t>
  </si>
  <si>
    <t>INV706264306</t>
  </si>
  <si>
    <t>INV6078561993</t>
  </si>
  <si>
    <t>INV3870813418</t>
  </si>
  <si>
    <t>INV5716485065</t>
  </si>
  <si>
    <t>INV7974104508</t>
  </si>
  <si>
    <t>INV7126724209</t>
  </si>
  <si>
    <t>INV4055852944</t>
  </si>
  <si>
    <t>INV2016734203</t>
  </si>
  <si>
    <t>INV3208669937</t>
  </si>
  <si>
    <t>INV2291345315</t>
  </si>
  <si>
    <t>INV6296011334</t>
  </si>
  <si>
    <t>INV3298868276</t>
  </si>
  <si>
    <t>INV7423778438</t>
  </si>
  <si>
    <t>INV1424150757</t>
  </si>
  <si>
    <t>INV1443424108</t>
  </si>
  <si>
    <t>INV8780133346</t>
  </si>
  <si>
    <t>INV8208046657</t>
  </si>
  <si>
    <t>INV6618036580</t>
  </si>
  <si>
    <t>INV340075973</t>
  </si>
  <si>
    <t>INV1412388274</t>
  </si>
  <si>
    <t>INV5180946296</t>
  </si>
  <si>
    <t>INV6931574442</t>
  </si>
  <si>
    <t>INV5069810929</t>
  </si>
  <si>
    <t>INV1478658458</t>
  </si>
  <si>
    <t>INV6595313913</t>
  </si>
  <si>
    <t>INV4795017261</t>
  </si>
  <si>
    <t>INV3986495378</t>
  </si>
  <si>
    <t>INV8826042791</t>
  </si>
  <si>
    <t>INV6030260359</t>
  </si>
  <si>
    <t>INV8103100041</t>
  </si>
  <si>
    <t>INV3982079358</t>
  </si>
  <si>
    <t>INV1901349396</t>
  </si>
  <si>
    <t>INV1078961454</t>
  </si>
  <si>
    <t>INV5872449175</t>
  </si>
  <si>
    <t>INV4341799982</t>
  </si>
  <si>
    <t>INV1159965744</t>
  </si>
  <si>
    <t>INV3875835132</t>
  </si>
  <si>
    <t>INV3138073601</t>
  </si>
  <si>
    <t>INV3881547262</t>
  </si>
  <si>
    <t>INV6693767578</t>
  </si>
  <si>
    <t>INV9437836414</t>
  </si>
  <si>
    <t>INV3305689207</t>
  </si>
  <si>
    <t>INV9827131080</t>
  </si>
  <si>
    <t>INV9441764860</t>
  </si>
  <si>
    <t>INV9467709471</t>
  </si>
  <si>
    <t>INV4108724175</t>
  </si>
  <si>
    <t>INV52125769</t>
  </si>
  <si>
    <t>INV7533478526</t>
  </si>
  <si>
    <t>INV9543653240</t>
  </si>
  <si>
    <t>INV4897835393</t>
  </si>
  <si>
    <t>INV4994953709</t>
  </si>
  <si>
    <t>INV9820879569</t>
  </si>
  <si>
    <t>INV755940655</t>
  </si>
  <si>
    <t>INV2276527703</t>
  </si>
  <si>
    <t>INV2093055741</t>
  </si>
  <si>
    <t>INV7639482522</t>
  </si>
  <si>
    <t>INV6131296914</t>
  </si>
  <si>
    <t>INV9402246434</t>
  </si>
  <si>
    <t>INV7728205576</t>
  </si>
  <si>
    <t>INV2433359461</t>
  </si>
  <si>
    <t>INV3409682228</t>
  </si>
  <si>
    <t>INV6561401124</t>
  </si>
  <si>
    <t>INV9146995454</t>
  </si>
  <si>
    <t>INV2693433423</t>
  </si>
  <si>
    <t>INV4291602511</t>
  </si>
  <si>
    <t>INV2101791846</t>
  </si>
  <si>
    <t>INV6357764430</t>
  </si>
  <si>
    <t>INV2729827212</t>
  </si>
  <si>
    <t>INV2061765038</t>
  </si>
  <si>
    <t>INV5537921830</t>
  </si>
  <si>
    <t>INV9915415993</t>
  </si>
  <si>
    <t>INV1511614359</t>
  </si>
  <si>
    <t>INV8758794842</t>
  </si>
  <si>
    <t>INV1041194028</t>
  </si>
  <si>
    <t>INV5488034909</t>
  </si>
  <si>
    <t>INV9049501881</t>
  </si>
  <si>
    <t>INV7508110973</t>
  </si>
  <si>
    <t>INV456506857</t>
  </si>
  <si>
    <t>INV1546993415</t>
  </si>
  <si>
    <t>INV3994189148</t>
  </si>
  <si>
    <t>INV4831252894</t>
  </si>
  <si>
    <t>INV9302029719</t>
  </si>
  <si>
    <t>INV411347911</t>
  </si>
  <si>
    <t>INV9000328651</t>
  </si>
  <si>
    <t>INV9921911565</t>
  </si>
  <si>
    <t>INV2536550007</t>
  </si>
  <si>
    <t>INV806497566</t>
  </si>
  <si>
    <t>INV5164199600</t>
  </si>
  <si>
    <t>INV438803050</t>
  </si>
  <si>
    <t>INV2219429374</t>
  </si>
  <si>
    <t>INV8289864821</t>
  </si>
  <si>
    <t>INV2795617684</t>
  </si>
  <si>
    <t>INV1807948870</t>
  </si>
  <si>
    <t>INV7461681951</t>
  </si>
  <si>
    <t>INV3490322349</t>
  </si>
  <si>
    <t>INV6282991075</t>
  </si>
  <si>
    <t>INV5138306888</t>
  </si>
  <si>
    <t>INV6472284561</t>
  </si>
  <si>
    <t>INV9981526099</t>
  </si>
  <si>
    <t>INV524599966</t>
  </si>
  <si>
    <t>INV7437946813</t>
  </si>
  <si>
    <t>INV4553423626</t>
  </si>
  <si>
    <t>INV2784350558</t>
  </si>
  <si>
    <t>INV7369964850</t>
  </si>
  <si>
    <t>INV1589416614</t>
  </si>
  <si>
    <t>INV4097196974</t>
  </si>
  <si>
    <t>INV9066970757</t>
  </si>
  <si>
    <t>INV6945344721</t>
  </si>
  <si>
    <t>INV7138857382</t>
  </si>
  <si>
    <t>INV4142764000</t>
  </si>
  <si>
    <t>INV3038308803</t>
  </si>
  <si>
    <t>INV1630025106</t>
  </si>
  <si>
    <t>INV2391983239</t>
  </si>
  <si>
    <t>INV1344270716</t>
  </si>
  <si>
    <t>INV7447511802</t>
  </si>
  <si>
    <t>INV9501447666</t>
  </si>
  <si>
    <t>INV2785123363</t>
  </si>
  <si>
    <t>INV6309205981</t>
  </si>
  <si>
    <t>INV8983786101</t>
  </si>
  <si>
    <t>INV1262719745</t>
  </si>
  <si>
    <t>INV5421558007</t>
  </si>
  <si>
    <t>INV6766866396</t>
  </si>
  <si>
    <t>INV7897070239</t>
  </si>
  <si>
    <t>INV7350433508</t>
  </si>
  <si>
    <t>INV6316615105</t>
  </si>
  <si>
    <t>INV1699634193</t>
  </si>
  <si>
    <t>INV9513140812</t>
  </si>
  <si>
    <t>INV8602493770</t>
  </si>
  <si>
    <t>INV6531631007</t>
  </si>
  <si>
    <t>INV5989806803</t>
  </si>
  <si>
    <t>INV3103073084</t>
  </si>
  <si>
    <t>INV6421246328</t>
  </si>
  <si>
    <t>INV5472573538</t>
  </si>
  <si>
    <t>INV9641815140</t>
  </si>
  <si>
    <t>INV3880938579</t>
  </si>
  <si>
    <t>INV2714572190</t>
  </si>
  <si>
    <t>INV2338157132</t>
  </si>
  <si>
    <t>INV6668765252</t>
  </si>
  <si>
    <t>INV3900973200</t>
  </si>
  <si>
    <t>INV7454774071</t>
  </si>
  <si>
    <t>INV8687958026</t>
  </si>
  <si>
    <t>INV7628703677</t>
  </si>
  <si>
    <t>INV7685201304</t>
  </si>
  <si>
    <t>INV8191444913</t>
  </si>
  <si>
    <t>INV1973048773</t>
  </si>
  <si>
    <t>INV7836263850</t>
  </si>
  <si>
    <t>INV3022682366</t>
  </si>
  <si>
    <t>INV5170139239</t>
  </si>
  <si>
    <t>INV7915907890</t>
  </si>
  <si>
    <t>INV3805925383</t>
  </si>
  <si>
    <t>INV1806156590</t>
  </si>
  <si>
    <t>INV7123727664</t>
  </si>
  <si>
    <t>INV4544993155</t>
  </si>
  <si>
    <t>INV858158555</t>
  </si>
  <si>
    <t>INV3686492758</t>
  </si>
  <si>
    <t>INV2547731842</t>
  </si>
  <si>
    <t>INV6709168066</t>
  </si>
  <si>
    <t>INV3040856482</t>
  </si>
  <si>
    <t>INV7000526338</t>
  </si>
  <si>
    <t>INV4735944863</t>
  </si>
  <si>
    <t>INV8607934197</t>
  </si>
  <si>
    <t>INV2194402569</t>
  </si>
  <si>
    <t>INV498174905</t>
  </si>
  <si>
    <t>INV5348519982</t>
  </si>
  <si>
    <t>INV2404747562</t>
  </si>
  <si>
    <t>INV7309328234</t>
  </si>
  <si>
    <t>INV2044094482</t>
  </si>
  <si>
    <t>INV1139371293</t>
  </si>
  <si>
    <t>INV8877072123</t>
  </si>
  <si>
    <t>INV1783049863</t>
  </si>
  <si>
    <t>INV2692712551</t>
  </si>
  <si>
    <t>INV1875088051</t>
  </si>
  <si>
    <t>INV6794217269</t>
  </si>
  <si>
    <t>INV5509562941</t>
  </si>
  <si>
    <t>INV6118890652</t>
  </si>
  <si>
    <t>INV2192428349</t>
  </si>
  <si>
    <t>INV6680604855</t>
  </si>
  <si>
    <t>INV8534483207</t>
  </si>
  <si>
    <t>INV7755451858</t>
  </si>
  <si>
    <t>INV7729682288</t>
  </si>
  <si>
    <t>INV9258944604</t>
  </si>
  <si>
    <t>INV2266046036</t>
  </si>
  <si>
    <t>INV7223471945</t>
  </si>
  <si>
    <t>INV7500256769</t>
  </si>
  <si>
    <t>INV100490150</t>
  </si>
  <si>
    <t>INV8948216848</t>
  </si>
  <si>
    <t>INV2491017824</t>
  </si>
  <si>
    <t>INV4956352430</t>
  </si>
  <si>
    <t>INV2851461348</t>
  </si>
  <si>
    <t>INV5379936787</t>
  </si>
  <si>
    <t>INV1112357262</t>
  </si>
  <si>
    <t>INV1577728201</t>
  </si>
  <si>
    <t>INV4555960558</t>
  </si>
  <si>
    <t>INV2634494697</t>
  </si>
  <si>
    <t>INV6353399302</t>
  </si>
  <si>
    <t>INV7555499016</t>
  </si>
  <si>
    <t>INV721944110</t>
  </si>
  <si>
    <t>INV5487386821</t>
  </si>
  <si>
    <t>INV7359026981</t>
  </si>
  <si>
    <t>INV2779781584</t>
  </si>
  <si>
    <t>INV4370307157</t>
  </si>
  <si>
    <t>INV8222441132</t>
  </si>
  <si>
    <t>INV1364576095</t>
  </si>
  <si>
    <t>INV3018228381</t>
  </si>
  <si>
    <t>INV3202656549</t>
  </si>
  <si>
    <t>INV6191211577</t>
  </si>
  <si>
    <t>INV5920442704</t>
  </si>
  <si>
    <t>INV9955167869</t>
  </si>
  <si>
    <t>INV8844707624</t>
  </si>
  <si>
    <t>INV2539282596</t>
  </si>
  <si>
    <t>INV1115101186</t>
  </si>
  <si>
    <t>INV7749170200</t>
  </si>
  <si>
    <t>INV8466033003</t>
  </si>
  <si>
    <t>INV3073902033</t>
  </si>
  <si>
    <t>INV8391044613</t>
  </si>
  <si>
    <t>INV5124061658</t>
  </si>
  <si>
    <t>INV8745098350</t>
  </si>
  <si>
    <t>INV1826323740</t>
  </si>
  <si>
    <t>INV6235201021</t>
  </si>
  <si>
    <t>INV9156801839</t>
  </si>
  <si>
    <t>INV2965441389</t>
  </si>
  <si>
    <t>INV8124646250</t>
  </si>
  <si>
    <t>INV1846176114</t>
  </si>
  <si>
    <t>INV4233646363</t>
  </si>
  <si>
    <t>INV6162040934</t>
  </si>
  <si>
    <t>INV2932181485</t>
  </si>
  <si>
    <t>INV8085551348</t>
  </si>
  <si>
    <t>INV9757714719</t>
  </si>
  <si>
    <t>INV5276045566</t>
  </si>
  <si>
    <t>INV6224943881</t>
  </si>
  <si>
    <t>INV6269483493</t>
  </si>
  <si>
    <t>INV5479995916</t>
  </si>
  <si>
    <t>INV8717267077</t>
  </si>
  <si>
    <t>INV7886033358</t>
  </si>
  <si>
    <t>INV5320903302</t>
  </si>
  <si>
    <t>INV5847544435</t>
  </si>
  <si>
    <t>INV7225719042</t>
  </si>
  <si>
    <t>INV6228127438</t>
  </si>
  <si>
    <t>INV4112996077</t>
  </si>
  <si>
    <t>INV6393768977</t>
  </si>
  <si>
    <t>INV1297041173</t>
  </si>
  <si>
    <t>INV3562544661</t>
  </si>
  <si>
    <t>INV2456574087</t>
  </si>
  <si>
    <t>INV2556487470</t>
  </si>
  <si>
    <t>INV5200961753</t>
  </si>
  <si>
    <t>INV2835036174</t>
  </si>
  <si>
    <t>INV6181851698</t>
  </si>
  <si>
    <t>INV1959091048</t>
  </si>
  <si>
    <t>INV2033538486</t>
  </si>
  <si>
    <t>INV952472830</t>
  </si>
  <si>
    <t>INV4367526059</t>
  </si>
  <si>
    <t>INV6243539416</t>
  </si>
  <si>
    <t>INV9501418471</t>
  </si>
  <si>
    <t>INV8082311643</t>
  </si>
  <si>
    <t>INV7936377078</t>
  </si>
  <si>
    <t>INV6878654233</t>
  </si>
  <si>
    <t>INV9023357066</t>
  </si>
  <si>
    <t>INV6488519377</t>
  </si>
  <si>
    <t>INV7130704741</t>
  </si>
  <si>
    <t>INV8994808477</t>
  </si>
  <si>
    <t>INV5254286998</t>
  </si>
  <si>
    <t>INV2569636920</t>
  </si>
  <si>
    <t>INV862952049</t>
  </si>
  <si>
    <t>INV7805732591</t>
  </si>
  <si>
    <t>INV2820238057</t>
  </si>
  <si>
    <t>INV8582375313</t>
  </si>
  <si>
    <t>INV8858169637</t>
  </si>
  <si>
    <t>INV9075939269</t>
  </si>
  <si>
    <t>INV3690466631</t>
  </si>
  <si>
    <t>INV989246117</t>
  </si>
  <si>
    <t>INV5235062601</t>
  </si>
  <si>
    <t>INV7113977279</t>
  </si>
  <si>
    <t>INV2563578261</t>
  </si>
  <si>
    <t>INV1666192865</t>
  </si>
  <si>
    <t>INV6956328241</t>
  </si>
  <si>
    <t>INV9595581155</t>
  </si>
  <si>
    <t>INV1844371512</t>
  </si>
  <si>
    <t>INV6471246421</t>
  </si>
  <si>
    <t>INV2752619700</t>
  </si>
  <si>
    <t>INV1494817587</t>
  </si>
  <si>
    <t>INV3495313477</t>
  </si>
  <si>
    <t>INV3529249207</t>
  </si>
  <si>
    <t>INV4336969004</t>
  </si>
  <si>
    <t>INV1216110994</t>
  </si>
  <si>
    <t>INV5721866883</t>
  </si>
  <si>
    <t>INV5131261264</t>
  </si>
  <si>
    <t>INV3969090175</t>
  </si>
  <si>
    <t>INV3569741895</t>
  </si>
  <si>
    <t>INV8355545404</t>
  </si>
  <si>
    <t>INV3858703173</t>
  </si>
  <si>
    <t>INV2034104459</t>
  </si>
  <si>
    <t>INV1506235134</t>
  </si>
  <si>
    <t>INV3930861872</t>
  </si>
  <si>
    <t>INV4060343467</t>
  </si>
  <si>
    <t>INV3345233606</t>
  </si>
  <si>
    <t>INV7727914830</t>
  </si>
  <si>
    <t>INV8529267453</t>
  </si>
  <si>
    <t>INV515220870</t>
  </si>
  <si>
    <t>INV5939279362</t>
  </si>
  <si>
    <t>INV3707853599</t>
  </si>
  <si>
    <t>INV2706661433</t>
  </si>
  <si>
    <t>INV6863525421</t>
  </si>
  <si>
    <t>INV6404375856</t>
  </si>
  <si>
    <t>INV7145004142</t>
  </si>
  <si>
    <t>INV1789062551</t>
  </si>
  <si>
    <t>INV4841947083</t>
  </si>
  <si>
    <t>INV1730275100</t>
  </si>
  <si>
    <t>INV9302982259</t>
  </si>
  <si>
    <t>INV4894802385</t>
  </si>
  <si>
    <t>INV2213219437</t>
  </si>
  <si>
    <t>INV4037915371</t>
  </si>
  <si>
    <t>INV3815070917</t>
  </si>
  <si>
    <t>INV1014934120</t>
  </si>
  <si>
    <t>INV2485756580</t>
  </si>
  <si>
    <t>INV8584897840</t>
  </si>
  <si>
    <t>INV4093869929</t>
  </si>
  <si>
    <t>INV7357550194</t>
  </si>
  <si>
    <t>INV6515757936</t>
  </si>
  <si>
    <t>INV981752278</t>
  </si>
  <si>
    <t>INV1136578805</t>
  </si>
  <si>
    <t>INV6135484706</t>
  </si>
  <si>
    <t>INV6551860553</t>
  </si>
  <si>
    <t>INV1806732537</t>
  </si>
  <si>
    <t>INV8666175810</t>
  </si>
  <si>
    <t>INV7390348272</t>
  </si>
  <si>
    <t>INV7034529763</t>
  </si>
  <si>
    <t>INV4980884269</t>
  </si>
  <si>
    <t>INV2028095141</t>
  </si>
  <si>
    <t>INV8419521747</t>
  </si>
  <si>
    <t>INV2244065336</t>
  </si>
  <si>
    <t>INV1905750836</t>
  </si>
  <si>
    <t>INV1119527274</t>
  </si>
  <si>
    <t>INV8097715031</t>
  </si>
  <si>
    <t>INV6056497250</t>
  </si>
  <si>
    <t>INV9788678326</t>
  </si>
  <si>
    <t>INV4833856788</t>
  </si>
  <si>
    <t>INV972600604</t>
  </si>
  <si>
    <t>INV8742928866</t>
  </si>
  <si>
    <t>INV4806060427</t>
  </si>
  <si>
    <t>INV7875260824</t>
  </si>
  <si>
    <t>INV3763126078</t>
  </si>
  <si>
    <t>INV6521309733</t>
  </si>
  <si>
    <t>INV22607730</t>
  </si>
  <si>
    <t>INV808839404</t>
  </si>
  <si>
    <t>INV6725460633</t>
  </si>
  <si>
    <t>INV4469322328</t>
  </si>
  <si>
    <t>INV5633586134</t>
  </si>
  <si>
    <t>INV8840784375</t>
  </si>
  <si>
    <t>INV2268287782</t>
  </si>
  <si>
    <t>INV9765827572</t>
  </si>
  <si>
    <t>INV4904050459</t>
  </si>
  <si>
    <t>INV7849861713</t>
  </si>
  <si>
    <t>INV8847617607</t>
  </si>
  <si>
    <t>INV9555403178</t>
  </si>
  <si>
    <t>INV5237152433</t>
  </si>
  <si>
    <t>INV2714041754</t>
  </si>
  <si>
    <t>INV6988197020</t>
  </si>
  <si>
    <t>INV9691552181</t>
  </si>
  <si>
    <t>INV2605701298</t>
  </si>
  <si>
    <t>INV3806397355</t>
  </si>
  <si>
    <t>INV4873382895</t>
  </si>
  <si>
    <t>INV4189913222</t>
  </si>
  <si>
    <t>INV3900084563</t>
  </si>
  <si>
    <t>INV1865561610</t>
  </si>
  <si>
    <t>INV8960161116</t>
  </si>
  <si>
    <t>INV3082463404</t>
  </si>
  <si>
    <t>INV9186564865</t>
  </si>
  <si>
    <t>INV2068417343</t>
  </si>
  <si>
    <t>INV3731786538</t>
  </si>
  <si>
    <t>INV3074269285</t>
  </si>
  <si>
    <t>INV7502673091</t>
  </si>
  <si>
    <t>INV3268155995</t>
  </si>
  <si>
    <t>INV1390179563</t>
  </si>
  <si>
    <t>INV2740148254</t>
  </si>
  <si>
    <t>INV4531957260</t>
  </si>
  <si>
    <t>INV4106393025</t>
  </si>
  <si>
    <t>INV3369612923</t>
  </si>
  <si>
    <t>INV4138645682</t>
  </si>
  <si>
    <t>INV3884943675</t>
  </si>
  <si>
    <t>INV4466389364</t>
  </si>
  <si>
    <t>INV5771379329</t>
  </si>
  <si>
    <t>INV5486926254</t>
  </si>
  <si>
    <t>INV7323772671</t>
  </si>
  <si>
    <t>INV7764277396</t>
  </si>
  <si>
    <t>INV5661181392</t>
  </si>
  <si>
    <t>INV7453893843</t>
  </si>
  <si>
    <t>INV6020876627</t>
  </si>
  <si>
    <t>INV9586618759</t>
  </si>
  <si>
    <t>INV7286636606</t>
  </si>
  <si>
    <t>INV6998843804</t>
  </si>
  <si>
    <t>INV478291314</t>
  </si>
  <si>
    <t>INV5150394288</t>
  </si>
  <si>
    <t>INV8172902144</t>
  </si>
  <si>
    <t>INV2302781575</t>
  </si>
  <si>
    <t>INV1096095458</t>
  </si>
  <si>
    <t>INV4915542031</t>
  </si>
  <si>
    <t>INV7874990197</t>
  </si>
  <si>
    <t>INV6609275593</t>
  </si>
  <si>
    <t>INV2038669642</t>
  </si>
  <si>
    <t>INV4576011711</t>
  </si>
  <si>
    <t>INV5489744244</t>
  </si>
  <si>
    <t>INV9055935409</t>
  </si>
  <si>
    <t>INV5346869489</t>
  </si>
  <si>
    <t>INV6657510525</t>
  </si>
  <si>
    <t>INV7816521689</t>
  </si>
  <si>
    <t>INV3897864670</t>
  </si>
  <si>
    <t>INV6925598226</t>
  </si>
  <si>
    <t>INV7056430044</t>
  </si>
  <si>
    <t>INV9264057605</t>
  </si>
  <si>
    <t>INV5051214334</t>
  </si>
  <si>
    <t>INV7496203803</t>
  </si>
  <si>
    <t>INV7843978738</t>
  </si>
  <si>
    <t>INV1958377434</t>
  </si>
  <si>
    <t>INV8670072147</t>
  </si>
  <si>
    <t>INV9741217748</t>
  </si>
  <si>
    <t>INV7845509672</t>
  </si>
  <si>
    <t>INV7096011991</t>
  </si>
  <si>
    <t>INV341005761</t>
  </si>
  <si>
    <t>INV2237280623</t>
  </si>
  <si>
    <t>INV9458687227</t>
  </si>
  <si>
    <t>INV1149935705</t>
  </si>
  <si>
    <t>INV2791036220</t>
  </si>
  <si>
    <t>INV7232001834</t>
  </si>
  <si>
    <t>INV2984160755</t>
  </si>
  <si>
    <t>INV3593010169</t>
  </si>
  <si>
    <t>INV6738295749</t>
  </si>
  <si>
    <t>INV7869266060</t>
  </si>
  <si>
    <t>INV5334819487</t>
  </si>
  <si>
    <t>INV212411836</t>
  </si>
  <si>
    <t>INV6500694143</t>
  </si>
  <si>
    <t>INV5381140435</t>
  </si>
  <si>
    <t>INV6143664628</t>
  </si>
  <si>
    <t>INV3078831024</t>
  </si>
  <si>
    <t>INV2988960961</t>
  </si>
  <si>
    <t>INV9908168164</t>
  </si>
  <si>
    <t>INV5559418085</t>
  </si>
  <si>
    <t>INV4888537181</t>
  </si>
  <si>
    <t>INV3775980724</t>
  </si>
  <si>
    <t>INV3573719925</t>
  </si>
  <si>
    <t>INV7580227583</t>
  </si>
  <si>
    <t>INV9137064760</t>
  </si>
  <si>
    <t>INV5314306846</t>
  </si>
  <si>
    <t>INV399364904</t>
  </si>
  <si>
    <t>INV8452875126</t>
  </si>
  <si>
    <t>INV900124597</t>
  </si>
  <si>
    <t>INV4296649687</t>
  </si>
  <si>
    <t>INV592665158</t>
  </si>
  <si>
    <t>INV4129782356</t>
  </si>
  <si>
    <t>INV9979323703</t>
  </si>
  <si>
    <t>INV5017053481</t>
  </si>
  <si>
    <t>INV3346677660</t>
  </si>
  <si>
    <t>INV5714885364</t>
  </si>
  <si>
    <t>INV4508313174</t>
  </si>
  <si>
    <t>INV8267387941</t>
  </si>
  <si>
    <t>INV1796468550</t>
  </si>
  <si>
    <t>INV7769389492</t>
  </si>
  <si>
    <t>INV3220756931</t>
  </si>
  <si>
    <t>INV41583621</t>
  </si>
  <si>
    <t>INV6387352089</t>
  </si>
  <si>
    <t>INV4095792967</t>
  </si>
  <si>
    <t>INV4817419849</t>
  </si>
  <si>
    <t>INV5088746032</t>
  </si>
  <si>
    <t>INV9375093686</t>
  </si>
  <si>
    <t>INV8896816942</t>
  </si>
  <si>
    <t>INV8162834423</t>
  </si>
  <si>
    <t>INV9790159197</t>
  </si>
  <si>
    <t>INV5189452491</t>
  </si>
  <si>
    <t>INV8310995233</t>
  </si>
  <si>
    <t>INV1606835426</t>
  </si>
  <si>
    <t>INV1524486365</t>
  </si>
  <si>
    <t>INV5716664765</t>
  </si>
  <si>
    <t>INV8720570435</t>
  </si>
  <si>
    <t>INV7798192900</t>
  </si>
  <si>
    <t>INV4384667099</t>
  </si>
  <si>
    <t>INV8038926513</t>
  </si>
  <si>
    <t>INV9602594631</t>
  </si>
  <si>
    <t>INV2391617360</t>
  </si>
  <si>
    <t>INV5807264914</t>
  </si>
  <si>
    <t>INV6887667666</t>
  </si>
  <si>
    <t>INV913996991</t>
  </si>
  <si>
    <t>INV1553001540</t>
  </si>
  <si>
    <t>INV3986215422</t>
  </si>
  <si>
    <t>INV7784961427</t>
  </si>
  <si>
    <t>INV5886783624</t>
  </si>
  <si>
    <t>INV6153411274</t>
  </si>
  <si>
    <t>INV7653463585</t>
  </si>
  <si>
    <t>INV8378464144</t>
  </si>
  <si>
    <t>INV374999351</t>
  </si>
  <si>
    <t>INV8422331037</t>
  </si>
  <si>
    <t>INV8787903640</t>
  </si>
  <si>
    <t>INV1707122647</t>
  </si>
  <si>
    <t>INV56450286</t>
  </si>
  <si>
    <t>INV9127626809</t>
  </si>
  <si>
    <t>INV7291053638</t>
  </si>
  <si>
    <t>INV6470321567</t>
  </si>
  <si>
    <t>INV4947570539</t>
  </si>
  <si>
    <t>INV4243250835</t>
  </si>
  <si>
    <t>INV7225787568</t>
  </si>
  <si>
    <t>INV7452143887</t>
  </si>
  <si>
    <t>INV5533530155</t>
  </si>
  <si>
    <t>INV8054502513</t>
  </si>
  <si>
    <t>INV570348733</t>
  </si>
  <si>
    <t>INV2670551680</t>
  </si>
  <si>
    <t>INV7574573862</t>
  </si>
  <si>
    <t>INV3316292278</t>
  </si>
  <si>
    <t>INV2547977866</t>
  </si>
  <si>
    <t>INV4399298664</t>
  </si>
  <si>
    <t>INV5551971979</t>
  </si>
  <si>
    <t>INV9059496537</t>
  </si>
  <si>
    <t>INV4796798682</t>
  </si>
  <si>
    <t>INV1844656087</t>
  </si>
  <si>
    <t>INV3070646838</t>
  </si>
  <si>
    <t>INV8031389511</t>
  </si>
  <si>
    <t>INV9067548756</t>
  </si>
  <si>
    <t>INV8004380801</t>
  </si>
  <si>
    <t>INV2533421549</t>
  </si>
  <si>
    <t>INV8751761181</t>
  </si>
  <si>
    <t>INV7655875184</t>
  </si>
  <si>
    <t>INV920351356</t>
  </si>
  <si>
    <t>INV43517269</t>
  </si>
  <si>
    <t>INV1727836504</t>
  </si>
  <si>
    <t>INV930459655</t>
  </si>
  <si>
    <t>INV5138568519</t>
  </si>
  <si>
    <t>INV6245231246</t>
  </si>
  <si>
    <t>INV3568257464</t>
  </si>
  <si>
    <t>INV6480668855</t>
  </si>
  <si>
    <t>INV7061599229</t>
  </si>
  <si>
    <t>INV7501501600</t>
  </si>
  <si>
    <t>INV843144185</t>
  </si>
  <si>
    <t>INV3975895871</t>
  </si>
  <si>
    <t>INV9183252603</t>
  </si>
  <si>
    <t>INV769665521</t>
  </si>
  <si>
    <t>INV3159328966</t>
  </si>
  <si>
    <t>INV2546922992</t>
  </si>
  <si>
    <t>INV1527770603</t>
  </si>
  <si>
    <t>INV3441260450</t>
  </si>
  <si>
    <t>INV6392844248</t>
  </si>
  <si>
    <t>INV3989553595</t>
  </si>
  <si>
    <t>INV33218920</t>
  </si>
  <si>
    <t>INV7997409003</t>
  </si>
  <si>
    <t>INV2285966115</t>
  </si>
  <si>
    <t>INV983262195</t>
  </si>
  <si>
    <t>INV8181560055</t>
  </si>
  <si>
    <t>INV8655586932</t>
  </si>
  <si>
    <t>INV5412342990</t>
  </si>
  <si>
    <t>INV517330082</t>
  </si>
  <si>
    <t>INV6248354629</t>
  </si>
  <si>
    <t>INV3557447312</t>
  </si>
  <si>
    <t>INV1733034430</t>
  </si>
  <si>
    <t>INV6637314857</t>
  </si>
  <si>
    <t>INV4016069673</t>
  </si>
  <si>
    <t>INV2661739854</t>
  </si>
  <si>
    <t>INV2915493902</t>
  </si>
  <si>
    <t>INV8683462330</t>
  </si>
  <si>
    <t>INV2066859598</t>
  </si>
  <si>
    <t>INV7763957776</t>
  </si>
  <si>
    <t>INV3632655397</t>
  </si>
  <si>
    <t>INV996265378</t>
  </si>
  <si>
    <t>INV7760750291</t>
  </si>
  <si>
    <t>INV8974583240</t>
  </si>
  <si>
    <t>INV2621448539</t>
  </si>
  <si>
    <t>INV7554530105</t>
  </si>
  <si>
    <t>INV4455043786</t>
  </si>
  <si>
    <t>INV1459482888</t>
  </si>
  <si>
    <t>INV858492684</t>
  </si>
  <si>
    <t>INV2772994599</t>
  </si>
  <si>
    <t>INV2701539517</t>
  </si>
  <si>
    <t>INV290773065</t>
  </si>
  <si>
    <t>INV7808244006</t>
  </si>
  <si>
    <t>INV638030504</t>
  </si>
  <si>
    <t>INV4362146117</t>
  </si>
  <si>
    <t>INV8729246278</t>
  </si>
  <si>
    <t>INV2162744866</t>
  </si>
  <si>
    <t>INV8518214270</t>
  </si>
  <si>
    <t>INV4268070480</t>
  </si>
  <si>
    <t>INV922390076</t>
  </si>
  <si>
    <t>INV3083883012</t>
  </si>
  <si>
    <t>INV1307284136</t>
  </si>
  <si>
    <t>INV3351639381</t>
  </si>
  <si>
    <t>INV1585718503</t>
  </si>
  <si>
    <t>INV7011238071</t>
  </si>
  <si>
    <t>INV5241766481</t>
  </si>
  <si>
    <t>INV5910761746</t>
  </si>
  <si>
    <t>INV218729495</t>
  </si>
  <si>
    <t>INV1371279943</t>
  </si>
  <si>
    <t>INV8853212323</t>
  </si>
  <si>
    <t>INV2636422387</t>
  </si>
  <si>
    <t>INV8315537222</t>
  </si>
  <si>
    <t>INV3915590293</t>
  </si>
  <si>
    <t>INV2698506620</t>
  </si>
  <si>
    <t>INV3662208562</t>
  </si>
  <si>
    <t>INV4745826433</t>
  </si>
  <si>
    <t>INV3154487892</t>
  </si>
  <si>
    <t>INV6730791068</t>
  </si>
  <si>
    <t>INV7486991979</t>
  </si>
  <si>
    <t>INV3952717411</t>
  </si>
  <si>
    <t>INV5238730336</t>
  </si>
  <si>
    <t>INV6187229829</t>
  </si>
  <si>
    <t>INV6572780591</t>
  </si>
  <si>
    <t>INV2761620807</t>
  </si>
  <si>
    <t>INV6608708282</t>
  </si>
  <si>
    <t>INV7181208827</t>
  </si>
  <si>
    <t>INV7632057887</t>
  </si>
  <si>
    <t>INV8414365274</t>
  </si>
  <si>
    <t>INV3118680190</t>
  </si>
  <si>
    <t>INV8679918493</t>
  </si>
  <si>
    <t>INV7103937768</t>
  </si>
  <si>
    <t>INV6881916797</t>
  </si>
  <si>
    <t>INV6211793854</t>
  </si>
  <si>
    <t>INV8268569447</t>
  </si>
  <si>
    <t>INV6944501733</t>
  </si>
  <si>
    <t>INV8362357276</t>
  </si>
  <si>
    <t>INV952756241</t>
  </si>
  <si>
    <t>INV4117249926</t>
  </si>
  <si>
    <t>INV3720601969</t>
  </si>
  <si>
    <t>INV9631520245</t>
  </si>
  <si>
    <t>INV4622455729</t>
  </si>
  <si>
    <t>INV3549811359</t>
  </si>
  <si>
    <t>INV8458980312</t>
  </si>
  <si>
    <t>INV6437386270</t>
  </si>
  <si>
    <t>INV8022415134</t>
  </si>
  <si>
    <t>INV2187498952</t>
  </si>
  <si>
    <t>INV8676780175</t>
  </si>
  <si>
    <t>INV5753083039</t>
  </si>
  <si>
    <t>INV3203043968</t>
  </si>
  <si>
    <t>INV6813909032</t>
  </si>
  <si>
    <t>INV7561097040</t>
  </si>
  <si>
    <t>INV2548673786</t>
  </si>
  <si>
    <t>INV1093675572</t>
  </si>
  <si>
    <t>INV8699251895</t>
  </si>
  <si>
    <t>INV5508444625</t>
  </si>
  <si>
    <t>INV1401729014</t>
  </si>
  <si>
    <t>INV9600633037</t>
  </si>
  <si>
    <t>INV4425407414</t>
  </si>
  <si>
    <t>INV1460268226</t>
  </si>
  <si>
    <t>INV2072721291</t>
  </si>
  <si>
    <t>INV9542772461</t>
  </si>
  <si>
    <t>INV4668067559</t>
  </si>
  <si>
    <t>INV9625887545</t>
  </si>
  <si>
    <t>INV8260430577</t>
  </si>
  <si>
    <t>INV8545343034</t>
  </si>
  <si>
    <t>INV5883880227</t>
  </si>
  <si>
    <t>INV7782138225</t>
  </si>
  <si>
    <t>INV8086013004</t>
  </si>
  <si>
    <t>INV4325271240</t>
  </si>
  <si>
    <t>INV1413936163</t>
  </si>
  <si>
    <t>INV6792313575</t>
  </si>
  <si>
    <t>INV6703548931</t>
  </si>
  <si>
    <t>INV2029592951</t>
  </si>
  <si>
    <t>INV1775905872</t>
  </si>
  <si>
    <t>INV3660865157</t>
  </si>
  <si>
    <t>INV8488187155</t>
  </si>
  <si>
    <t>INV2959846945</t>
  </si>
  <si>
    <t>INV9824615600</t>
  </si>
  <si>
    <t>INV899932853</t>
  </si>
  <si>
    <t>INV3996215755</t>
  </si>
  <si>
    <t>INV919377253</t>
  </si>
  <si>
    <t>INV1167843487</t>
  </si>
  <si>
    <t>INV8682888922</t>
  </si>
  <si>
    <t>INV5753027676</t>
  </si>
  <si>
    <t>INV5340418006</t>
  </si>
  <si>
    <t>INV6587710549</t>
  </si>
  <si>
    <t>INV2753694421</t>
  </si>
  <si>
    <t>INV2947969266</t>
  </si>
  <si>
    <t>INV9416442972</t>
  </si>
  <si>
    <t>INV5296424250</t>
  </si>
  <si>
    <t>INV8927803054</t>
  </si>
  <si>
    <t>INV183995765</t>
  </si>
  <si>
    <t>INV3317468198</t>
  </si>
  <si>
    <t>INV8311672005</t>
  </si>
  <si>
    <t>INV2841902053</t>
  </si>
  <si>
    <t>INV5494677882</t>
  </si>
  <si>
    <t>INV4320850165</t>
  </si>
  <si>
    <t>INV8338629656</t>
  </si>
  <si>
    <t>INV7906732205</t>
  </si>
  <si>
    <t>INV809667366</t>
  </si>
  <si>
    <t>INV7766411754</t>
  </si>
  <si>
    <t>INV9301692500</t>
  </si>
  <si>
    <t>INV9167769648</t>
  </si>
  <si>
    <t>INV7893412129</t>
  </si>
  <si>
    <t>INV5888614274</t>
  </si>
  <si>
    <t>INV4878510993</t>
  </si>
  <si>
    <t>INV114114875</t>
  </si>
  <si>
    <t>INV6725711490</t>
  </si>
  <si>
    <t>INV6830083536</t>
  </si>
  <si>
    <t>INV4748650527</t>
  </si>
  <si>
    <t>INV403406073</t>
  </si>
  <si>
    <t>INV3002294853</t>
  </si>
  <si>
    <t>INV704756198</t>
  </si>
  <si>
    <t>INV7522099702</t>
  </si>
  <si>
    <t>INV163710038</t>
  </si>
  <si>
    <t>INV2301113220</t>
  </si>
  <si>
    <t>INV2049101837</t>
  </si>
  <si>
    <t>INV1809345950</t>
  </si>
  <si>
    <t>INV5024760025</t>
  </si>
  <si>
    <t>INV5248004132</t>
  </si>
  <si>
    <t>INV9373624358</t>
  </si>
  <si>
    <t>INV2286156642</t>
  </si>
  <si>
    <t>INV925622336</t>
  </si>
  <si>
    <t>INV1039314922</t>
  </si>
  <si>
    <t>INV6008791057</t>
  </si>
  <si>
    <t>INV1261293522</t>
  </si>
  <si>
    <t>INV6161019385</t>
  </si>
  <si>
    <t>INV5324046641</t>
  </si>
  <si>
    <t>INV9588850495</t>
  </si>
  <si>
    <t>INV4655656266</t>
  </si>
  <si>
    <t>INV5030606993</t>
  </si>
  <si>
    <t>INV2855142278</t>
  </si>
  <si>
    <t>INV1854362541</t>
  </si>
  <si>
    <t>INV7440728631</t>
  </si>
  <si>
    <t>INV5162528542</t>
  </si>
  <si>
    <t>INV7361551874</t>
  </si>
  <si>
    <t>INV8727934757</t>
  </si>
  <si>
    <t>INV4786916624</t>
  </si>
  <si>
    <t>INV93842089</t>
  </si>
  <si>
    <t>INV7969452777</t>
  </si>
  <si>
    <t>INV8437098466</t>
  </si>
  <si>
    <t>INV5758759162</t>
  </si>
  <si>
    <t>INV5044518630</t>
  </si>
  <si>
    <t>INV2293377219</t>
  </si>
  <si>
    <t>INV3051120795</t>
  </si>
  <si>
    <t>INV1961244006</t>
  </si>
  <si>
    <t>INV5992675995</t>
  </si>
  <si>
    <t>INV3249171256</t>
  </si>
  <si>
    <t>INV5626924443</t>
  </si>
  <si>
    <t>INV8275828942</t>
  </si>
  <si>
    <t>INV5483791294</t>
  </si>
  <si>
    <t>INV3126212882</t>
  </si>
  <si>
    <t>INV7252557546</t>
  </si>
  <si>
    <t>INV5201739600</t>
  </si>
  <si>
    <t>INV380176276</t>
  </si>
  <si>
    <t>INV1929198477</t>
  </si>
  <si>
    <t>INV2672280604</t>
  </si>
  <si>
    <t>INV8957119488</t>
  </si>
  <si>
    <t>INV9314984714</t>
  </si>
  <si>
    <t>INV2577363114</t>
  </si>
  <si>
    <t>INV6964255841</t>
  </si>
  <si>
    <t>INV2704629919</t>
  </si>
  <si>
    <t>INV2073138469</t>
  </si>
  <si>
    <t>INV5110304572</t>
  </si>
  <si>
    <t>INV4014161457</t>
  </si>
  <si>
    <t>INV4056571227</t>
  </si>
  <si>
    <t>INV8646036613</t>
  </si>
  <si>
    <t>INV9353456938</t>
  </si>
  <si>
    <t>INV602643899</t>
  </si>
  <si>
    <t>INV6796344919</t>
  </si>
  <si>
    <t>INV6813503999</t>
  </si>
  <si>
    <t>INV6240907816</t>
  </si>
  <si>
    <t>INV1153909612</t>
  </si>
  <si>
    <t>INV9722372274</t>
  </si>
  <si>
    <t>INV8871667249</t>
  </si>
  <si>
    <t>INV2438259415</t>
  </si>
  <si>
    <t>INV5950355089</t>
  </si>
  <si>
    <t>INV6244718206</t>
  </si>
  <si>
    <t>INV4987556635</t>
  </si>
  <si>
    <t>INV8396037641</t>
  </si>
  <si>
    <t>INV3491836009</t>
  </si>
  <si>
    <t>INV1905333872</t>
  </si>
  <si>
    <t>INV6165583273</t>
  </si>
  <si>
    <t>INV5560891368</t>
  </si>
  <si>
    <t>INV6919422660</t>
  </si>
  <si>
    <t>INV3489653654</t>
  </si>
  <si>
    <t>INV880087878</t>
  </si>
  <si>
    <t>INV6421574810</t>
  </si>
  <si>
    <t>INV2648152475</t>
  </si>
  <si>
    <t>INV6340818963</t>
  </si>
  <si>
    <t>INV4157749010</t>
  </si>
  <si>
    <t>INV1391559379</t>
  </si>
  <si>
    <t>INV4851327738</t>
  </si>
  <si>
    <t>INV7810883741</t>
  </si>
  <si>
    <t>INV2240465302</t>
  </si>
  <si>
    <t>INV8849336151</t>
  </si>
  <si>
    <t>INV552710495</t>
  </si>
  <si>
    <t>INV2501924358</t>
  </si>
  <si>
    <t>INV4852924214</t>
  </si>
  <si>
    <t>INV1806506647</t>
  </si>
  <si>
    <t>INV1965237274</t>
  </si>
  <si>
    <t>INV1999701550</t>
  </si>
  <si>
    <t>INV7217657899</t>
  </si>
  <si>
    <t>INV2772232095</t>
  </si>
  <si>
    <t>INV1756635371</t>
  </si>
  <si>
    <t>INV8734399918</t>
  </si>
  <si>
    <t>INV7881880768</t>
  </si>
  <si>
    <t>INV8333597678</t>
  </si>
  <si>
    <t>INV6020893858</t>
  </si>
  <si>
    <t>INV6360006787</t>
  </si>
  <si>
    <t>INV6760448891</t>
  </si>
  <si>
    <t>INV3958494736</t>
  </si>
  <si>
    <t>INV4267437823</t>
  </si>
  <si>
    <t>INV8144649057</t>
  </si>
  <si>
    <t>INV6258837922</t>
  </si>
  <si>
    <t>INV2831229478</t>
  </si>
  <si>
    <t>INV8058412847</t>
  </si>
  <si>
    <t>INV8927841280</t>
  </si>
  <si>
    <t>INV8534557091</t>
  </si>
  <si>
    <t>INV6351952369</t>
  </si>
  <si>
    <t>INV4573900912</t>
  </si>
  <si>
    <t>INV1774879598</t>
  </si>
  <si>
    <t>INV7858379991</t>
  </si>
  <si>
    <t>INV5661674958</t>
  </si>
  <si>
    <t>INV4604751940</t>
  </si>
  <si>
    <t>INV8358159165</t>
  </si>
  <si>
    <t>INV6499219436</t>
  </si>
  <si>
    <t>INV614774892</t>
  </si>
  <si>
    <t>INV718719484</t>
  </si>
  <si>
    <t>INV6716111840</t>
  </si>
  <si>
    <t>INV3127822799</t>
  </si>
  <si>
    <t>INV8150953149</t>
  </si>
  <si>
    <t>INV2081097952</t>
  </si>
  <si>
    <t>INV9373236710</t>
  </si>
  <si>
    <t>INV4275144308</t>
  </si>
  <si>
    <t>INV7613906083</t>
  </si>
  <si>
    <t>INV1798036958</t>
  </si>
  <si>
    <t>INV795308767</t>
  </si>
  <si>
    <t>INV659933747</t>
  </si>
  <si>
    <t>INV6148295236</t>
  </si>
  <si>
    <t>INV2402605251</t>
  </si>
  <si>
    <t>INV4399811596</t>
  </si>
  <si>
    <t>INV2033943788</t>
  </si>
  <si>
    <t>INV1393410647</t>
  </si>
  <si>
    <t>INV8420126865</t>
  </si>
  <si>
    <t>INV3897632581</t>
  </si>
  <si>
    <t>INV999587841</t>
  </si>
  <si>
    <t>INV4921393579</t>
  </si>
  <si>
    <t>INV6665441231</t>
  </si>
  <si>
    <t>INV2030950820</t>
  </si>
  <si>
    <t>INV6358920008</t>
  </si>
  <si>
    <t>INV4102692550</t>
  </si>
  <si>
    <t>INV7798258998</t>
  </si>
  <si>
    <t>INV845542592</t>
  </si>
  <si>
    <t>INV4959651411</t>
  </si>
  <si>
    <t>INV6393963818</t>
  </si>
  <si>
    <t>INV9339718555</t>
  </si>
  <si>
    <t>INV8588306054</t>
  </si>
  <si>
    <t>INV9547823549</t>
  </si>
  <si>
    <t>INV8595156760</t>
  </si>
  <si>
    <t>INV2084915449</t>
  </si>
  <si>
    <t>INV2392687706</t>
  </si>
  <si>
    <t>INV6406915992</t>
  </si>
  <si>
    <t>INV1374912507</t>
  </si>
  <si>
    <t>INV7947418202</t>
  </si>
  <si>
    <t>INV2541088823</t>
  </si>
  <si>
    <t>INV9920608788</t>
  </si>
  <si>
    <t>INV4752930660</t>
  </si>
  <si>
    <t>INV4793554807</t>
  </si>
  <si>
    <t>INV9145050929</t>
  </si>
  <si>
    <t>INV1530434483</t>
  </si>
  <si>
    <t>INV2306559097</t>
  </si>
  <si>
    <t>INV7638075049</t>
  </si>
  <si>
    <t>INV111883504</t>
  </si>
  <si>
    <t>INV1823997904</t>
  </si>
  <si>
    <t>INV5747543837</t>
  </si>
  <si>
    <t>INV1782943354</t>
  </si>
  <si>
    <t>INV1069151497</t>
  </si>
  <si>
    <t>INV8396674043</t>
  </si>
  <si>
    <t>INV7050945008</t>
  </si>
  <si>
    <t>INV497633993</t>
  </si>
  <si>
    <t>INV6910376067</t>
  </si>
  <si>
    <t>INV5341537384</t>
  </si>
  <si>
    <t>INV9099269638</t>
  </si>
  <si>
    <t>INV9601449273</t>
  </si>
  <si>
    <t>INV4680834958</t>
  </si>
  <si>
    <t>INV483010877</t>
  </si>
  <si>
    <t>INV8903691263</t>
  </si>
  <si>
    <t>INV1054028405</t>
  </si>
  <si>
    <t>INV8843926673</t>
  </si>
  <si>
    <t>INV4106544767</t>
  </si>
  <si>
    <t>INV3801623038</t>
  </si>
  <si>
    <t>INV9561060053</t>
  </si>
  <si>
    <t>INV2998512655</t>
  </si>
  <si>
    <t>INV6382830793</t>
  </si>
  <si>
    <t>INV6519577178</t>
  </si>
  <si>
    <t>INV4956905261</t>
  </si>
  <si>
    <t>INV3874719105</t>
  </si>
  <si>
    <t>INV1641135741</t>
  </si>
  <si>
    <t>INV8631974573</t>
  </si>
  <si>
    <t>INV7966822623</t>
  </si>
  <si>
    <t>INV6952375110</t>
  </si>
  <si>
    <t>INV7599491758</t>
  </si>
  <si>
    <t>INV7498604370</t>
  </si>
  <si>
    <t>INV7236219142</t>
  </si>
  <si>
    <t>INV7852788391</t>
  </si>
  <si>
    <t>INV5780195013</t>
  </si>
  <si>
    <t>INV1710711564</t>
  </si>
  <si>
    <t>INV7541510807</t>
  </si>
  <si>
    <t>INV9401366670</t>
  </si>
  <si>
    <t>INV409554908</t>
  </si>
  <si>
    <t>INV3514967205</t>
  </si>
  <si>
    <t>INV4806379530</t>
  </si>
  <si>
    <t>INV8629371545</t>
  </si>
  <si>
    <t>INV7483135246</t>
  </si>
  <si>
    <t>INV6897335158</t>
  </si>
  <si>
    <t>INV1989292840</t>
  </si>
  <si>
    <t>INV5260435859</t>
  </si>
  <si>
    <t>INV9025534365</t>
  </si>
  <si>
    <t>INV748358345</t>
  </si>
  <si>
    <t>INV4580021578</t>
  </si>
  <si>
    <t>INV770882968</t>
  </si>
  <si>
    <t>INV4836951766</t>
  </si>
  <si>
    <t>INV6752360952</t>
  </si>
  <si>
    <t>INV6570852446</t>
  </si>
  <si>
    <t>INV2608961157</t>
  </si>
  <si>
    <t>INV2107514476</t>
  </si>
  <si>
    <t>INV7191086776</t>
  </si>
  <si>
    <t>INV3497141961</t>
  </si>
  <si>
    <t>INV9272306245</t>
  </si>
  <si>
    <t>INV9594546272</t>
  </si>
  <si>
    <t>INV1812993566</t>
  </si>
  <si>
    <t>INV361526543</t>
  </si>
  <si>
    <t>INV1918673214</t>
  </si>
  <si>
    <t>INV5722955207</t>
  </si>
  <si>
    <t>INV8611921652</t>
  </si>
  <si>
    <t>INV2451633033</t>
  </si>
  <si>
    <t>INV3036217833</t>
  </si>
  <si>
    <t>INV4981492889</t>
  </si>
  <si>
    <t>INV5853584664</t>
  </si>
  <si>
    <t>INV5973309798</t>
  </si>
  <si>
    <t>INV3563337696</t>
  </si>
  <si>
    <t>INV2433935298</t>
  </si>
  <si>
    <t>INV1484900961</t>
  </si>
  <si>
    <t>INV4163919592</t>
  </si>
  <si>
    <t>INV9790678325</t>
  </si>
  <si>
    <t>INV5011212414</t>
  </si>
  <si>
    <t>INV1497924285</t>
  </si>
  <si>
    <t>INV4311324323</t>
  </si>
  <si>
    <t>INV3027371747</t>
  </si>
  <si>
    <t>INV5260858955</t>
  </si>
  <si>
    <t>INV1038855692</t>
  </si>
  <si>
    <t>INV8381097414</t>
  </si>
  <si>
    <t>INV1013314782</t>
  </si>
  <si>
    <t>INV7302517139</t>
  </si>
  <si>
    <t>INV2602660934</t>
  </si>
  <si>
    <t>INV1173327874</t>
  </si>
  <si>
    <t>INV7246217491</t>
  </si>
  <si>
    <t>INV9108450357</t>
  </si>
  <si>
    <t>INV389962222</t>
  </si>
  <si>
    <t>INV6544328936</t>
  </si>
  <si>
    <t>INV1830071895</t>
  </si>
  <si>
    <t>INV9910814640</t>
  </si>
  <si>
    <t>INV2842564202</t>
  </si>
  <si>
    <t>INV6819998280</t>
  </si>
  <si>
    <t>INV3949544400</t>
  </si>
  <si>
    <t>INV489170321</t>
  </si>
  <si>
    <t>INV3039575632</t>
  </si>
  <si>
    <t>INV4695165638</t>
  </si>
  <si>
    <t>INV8582568898</t>
  </si>
  <si>
    <t>INV4063288231</t>
  </si>
  <si>
    <t>INV5497089119</t>
  </si>
  <si>
    <t>INV2134262957</t>
  </si>
  <si>
    <t>INV1518911204</t>
  </si>
  <si>
    <t>INV1035236872</t>
  </si>
  <si>
    <t>INV4619459736</t>
  </si>
  <si>
    <t>INV8412146866</t>
  </si>
  <si>
    <t>INV869575689</t>
  </si>
  <si>
    <t>INV3383205523</t>
  </si>
  <si>
    <t>INV4481785803</t>
  </si>
  <si>
    <t>INV4447083654</t>
  </si>
  <si>
    <t>INV9292032540</t>
  </si>
  <si>
    <t>INV6643196164</t>
  </si>
  <si>
    <t>INV1366812991</t>
  </si>
  <si>
    <t>INV1075312980</t>
  </si>
  <si>
    <t>INV8112659996</t>
  </si>
  <si>
    <t>INV4454049256</t>
  </si>
  <si>
    <t>INV8272278179</t>
  </si>
  <si>
    <t>INV2462646729</t>
  </si>
  <si>
    <t>INV5994894057</t>
  </si>
  <si>
    <t>INV9559057344</t>
  </si>
  <si>
    <t>INV8370484525</t>
  </si>
  <si>
    <t>INV1081364668</t>
  </si>
  <si>
    <t>INV5727112827</t>
  </si>
  <si>
    <t>INV7363430717</t>
  </si>
  <si>
    <t>INV1631902463</t>
  </si>
  <si>
    <t>INV2997409085</t>
  </si>
  <si>
    <t>INV3886426149</t>
  </si>
  <si>
    <t>INV1747122289</t>
  </si>
  <si>
    <t>INV6854882562</t>
  </si>
  <si>
    <t>INV9502671941</t>
  </si>
  <si>
    <t>INV4633864490</t>
  </si>
  <si>
    <t>INV4591306920</t>
  </si>
  <si>
    <t>INV7996418656</t>
  </si>
  <si>
    <t>INV8685352420</t>
  </si>
  <si>
    <t>INV7158044241</t>
  </si>
  <si>
    <t>INV2419958026</t>
  </si>
  <si>
    <t>INV983229337</t>
  </si>
  <si>
    <t>INV9304514972</t>
  </si>
  <si>
    <t>INV6158708029</t>
  </si>
  <si>
    <t>INV6460074293</t>
  </si>
  <si>
    <t>INV7200599654</t>
  </si>
  <si>
    <t>INV9424707443</t>
  </si>
  <si>
    <t>INV3590570951</t>
  </si>
  <si>
    <t>INV6626719163</t>
  </si>
  <si>
    <t>INV9459089197</t>
  </si>
  <si>
    <t>INV1912433534</t>
  </si>
  <si>
    <t>INV7235007751</t>
  </si>
  <si>
    <t>INV4384246193</t>
  </si>
  <si>
    <t>INV2587025219</t>
  </si>
  <si>
    <t>INV8508988248</t>
  </si>
  <si>
    <t>INV1030663650</t>
  </si>
  <si>
    <t>INV6862737300</t>
  </si>
  <si>
    <t>INV6607079247</t>
  </si>
  <si>
    <t>INV529201271</t>
  </si>
  <si>
    <t>INV933994755</t>
  </si>
  <si>
    <t>INV7374489367</t>
  </si>
  <si>
    <t>INV6627419012</t>
  </si>
  <si>
    <t>INV9431377566</t>
  </si>
  <si>
    <t>INV7728263406</t>
  </si>
  <si>
    <t>INV2753027694</t>
  </si>
  <si>
    <t>INV9047256917</t>
  </si>
  <si>
    <t>INV3441053149</t>
  </si>
  <si>
    <t>INV8802661705</t>
  </si>
  <si>
    <t>INV5558561074</t>
  </si>
  <si>
    <t>INV5149463862</t>
  </si>
  <si>
    <t>INV4003688691</t>
  </si>
  <si>
    <t>INV2963943278</t>
  </si>
  <si>
    <t>INV4117655612</t>
  </si>
  <si>
    <t>INV924193656</t>
  </si>
  <si>
    <t>INV3991418771</t>
  </si>
  <si>
    <t>INV6704996853</t>
  </si>
  <si>
    <t>INV9105702802</t>
  </si>
  <si>
    <t>INV826320294</t>
  </si>
  <si>
    <t>INV680244204</t>
  </si>
  <si>
    <t>INV3300721332</t>
  </si>
  <si>
    <t>INV4572311473</t>
  </si>
  <si>
    <t>INV6437369152</t>
  </si>
  <si>
    <t>INV3647489717</t>
  </si>
  <si>
    <t>INV9921095076</t>
  </si>
  <si>
    <t>INV8105834039</t>
  </si>
  <si>
    <t>INV141662136</t>
  </si>
  <si>
    <t>INV2040094679</t>
  </si>
  <si>
    <t>INV783984231</t>
  </si>
  <si>
    <t>INV7684613566</t>
  </si>
  <si>
    <t>INV8773346932</t>
  </si>
  <si>
    <t>INV6622637959</t>
  </si>
  <si>
    <t>INV8293297368</t>
  </si>
  <si>
    <t>INV2121459512</t>
  </si>
  <si>
    <t>INV2610456345</t>
  </si>
  <si>
    <t>INV6723524337</t>
  </si>
  <si>
    <t>INV1483913325</t>
  </si>
  <si>
    <t>INV860981244</t>
  </si>
  <si>
    <t>INV8464869322</t>
  </si>
  <si>
    <t>INV8720721350</t>
  </si>
  <si>
    <t>INV4771978598</t>
  </si>
  <si>
    <t>INV845013848</t>
  </si>
  <si>
    <t>INV8999036134</t>
  </si>
  <si>
    <t>INV9727166401</t>
  </si>
  <si>
    <t>INV8290716910</t>
  </si>
  <si>
    <t>INV9396593868</t>
  </si>
  <si>
    <t>INV9424683112</t>
  </si>
  <si>
    <t>INV7891691147</t>
  </si>
  <si>
    <t>INV5520620021</t>
  </si>
  <si>
    <t>INV978067876</t>
  </si>
  <si>
    <t>INV8141033796</t>
  </si>
  <si>
    <t>INV4626057739</t>
  </si>
  <si>
    <t>INV8046541582</t>
  </si>
  <si>
    <t>INV8023922585</t>
  </si>
  <si>
    <t>INV6513187067</t>
  </si>
  <si>
    <t>INV8379143534</t>
  </si>
  <si>
    <t>INV9985947037</t>
  </si>
  <si>
    <t>INV2171931376</t>
  </si>
  <si>
    <t>INV7832403209</t>
  </si>
  <si>
    <t>INV8139121879</t>
  </si>
  <si>
    <t>INV6085202674</t>
  </si>
  <si>
    <t>INV2466678071</t>
  </si>
  <si>
    <t>INV3464502969</t>
  </si>
  <si>
    <t>INV7894230881</t>
  </si>
  <si>
    <t>INV8936514970</t>
  </si>
  <si>
    <t>INV5045501131</t>
  </si>
  <si>
    <t>INV8175319379</t>
  </si>
  <si>
    <t>INV7694766172</t>
  </si>
  <si>
    <t>INV340836891</t>
  </si>
  <si>
    <t>INV1858528028</t>
  </si>
  <si>
    <t>INV1597961053</t>
  </si>
  <si>
    <t>INV6316086735</t>
  </si>
  <si>
    <t>INV3142409088</t>
  </si>
  <si>
    <t>INV246082950</t>
  </si>
  <si>
    <t>INV1313997502</t>
  </si>
  <si>
    <t>INV6004817679</t>
  </si>
  <si>
    <t>INV573774159</t>
  </si>
  <si>
    <t>INV4528227886</t>
  </si>
  <si>
    <t>INV5292304738</t>
  </si>
  <si>
    <t>INV1907514135</t>
  </si>
  <si>
    <t>INV441871197</t>
  </si>
  <si>
    <t>INV5574090662</t>
  </si>
  <si>
    <t>INV4718695837</t>
  </si>
  <si>
    <t>INV1889080109</t>
  </si>
  <si>
    <t>INV5534800001</t>
  </si>
  <si>
    <t>INV5436801609</t>
  </si>
  <si>
    <t>INV3919214214</t>
  </si>
  <si>
    <t>INV8777820503</t>
  </si>
  <si>
    <t>INV7776844465</t>
  </si>
  <si>
    <t>INV5599808575</t>
  </si>
  <si>
    <t>INV8020393691</t>
  </si>
  <si>
    <t>INV4412534734</t>
  </si>
  <si>
    <t>INV1114675459</t>
  </si>
  <si>
    <t>INV5275676073</t>
  </si>
  <si>
    <t>INV9224510272</t>
  </si>
  <si>
    <t>INV6309402219</t>
  </si>
  <si>
    <t>INV7540858989</t>
  </si>
  <si>
    <t>INV7551780564</t>
  </si>
  <si>
    <t>INV3898070521</t>
  </si>
  <si>
    <t>INV6972025737</t>
  </si>
  <si>
    <t>INV7544018086</t>
  </si>
  <si>
    <t>INV2321028125</t>
  </si>
  <si>
    <t>INV6104776560</t>
  </si>
  <si>
    <t>INV6845184620</t>
  </si>
  <si>
    <t>INV9542415473</t>
  </si>
  <si>
    <t>INV5301332527</t>
  </si>
  <si>
    <t>INV9605427901</t>
  </si>
  <si>
    <t>INV9084993082</t>
  </si>
  <si>
    <t>INV6595534512</t>
  </si>
  <si>
    <t>INV6702298987</t>
  </si>
  <si>
    <t>INV4174845253</t>
  </si>
  <si>
    <t>INV6943513553</t>
  </si>
  <si>
    <t>INV9578671287</t>
  </si>
  <si>
    <t>INV5025682129</t>
  </si>
  <si>
    <t>INV6147434861</t>
  </si>
  <si>
    <t>INV3696846975</t>
  </si>
  <si>
    <t>INV2962913602</t>
  </si>
  <si>
    <t>INV5026424854</t>
  </si>
  <si>
    <t>INV2597828849</t>
  </si>
  <si>
    <t>INV2391216760</t>
  </si>
  <si>
    <t>INV849507444</t>
  </si>
  <si>
    <t>INV5134611334</t>
  </si>
  <si>
    <t>INV4443141187</t>
  </si>
  <si>
    <t>INV275984883</t>
  </si>
  <si>
    <t>INV9247983533</t>
  </si>
  <si>
    <t>INV1163241683</t>
  </si>
  <si>
    <t>INV1942014746</t>
  </si>
  <si>
    <t>INV1709649170</t>
  </si>
  <si>
    <t>INV3338142959</t>
  </si>
  <si>
    <t>INV4939071425</t>
  </si>
  <si>
    <t>INV6507613152</t>
  </si>
  <si>
    <t>INV5008142332</t>
  </si>
  <si>
    <t>INV2507678687</t>
  </si>
  <si>
    <t>INV1397690189</t>
  </si>
  <si>
    <t>INV8857761276</t>
  </si>
  <si>
    <t>INV9367324859</t>
  </si>
  <si>
    <t>INV3002235486</t>
  </si>
  <si>
    <t>INV2763902513</t>
  </si>
  <si>
    <t>INV1590068585</t>
  </si>
  <si>
    <t>INV158727730</t>
  </si>
  <si>
    <t>INV6785339378</t>
  </si>
  <si>
    <t>INV1435960980</t>
  </si>
  <si>
    <t>INV6266529723</t>
  </si>
  <si>
    <t>INV6609759554</t>
  </si>
  <si>
    <t>INV3361631903</t>
  </si>
  <si>
    <t>INV7365342433</t>
  </si>
  <si>
    <t>INV1859335295</t>
  </si>
  <si>
    <t>INV6432885344</t>
  </si>
  <si>
    <t>INV1620195723</t>
  </si>
  <si>
    <t>INV8853544862</t>
  </si>
  <si>
    <t>INV6005996583</t>
  </si>
  <si>
    <t>INV892804533</t>
  </si>
  <si>
    <t>INV1616793642</t>
  </si>
  <si>
    <t>INV1588386367</t>
  </si>
  <si>
    <t>INV5325818558</t>
  </si>
  <si>
    <t>INV5678987197</t>
  </si>
  <si>
    <t>INV3670156999</t>
  </si>
  <si>
    <t>INV5433385130</t>
  </si>
  <si>
    <t>INV4587552198</t>
  </si>
  <si>
    <t>INV8253687642</t>
  </si>
  <si>
    <t>INV8707157162</t>
  </si>
  <si>
    <t>INV3174617389</t>
  </si>
  <si>
    <t>INV3719274921</t>
  </si>
  <si>
    <t>INV459034220</t>
  </si>
  <si>
    <t>INV6841806801</t>
  </si>
  <si>
    <t>INV3278256854</t>
  </si>
  <si>
    <t>INV3298881507</t>
  </si>
  <si>
    <t>INV6654095455</t>
  </si>
  <si>
    <t>INV8166307834</t>
  </si>
  <si>
    <t>INV1366990792</t>
  </si>
  <si>
    <t>INV5726571079</t>
  </si>
  <si>
    <t>INV3955650726</t>
  </si>
  <si>
    <t>INV3782520893</t>
  </si>
  <si>
    <t>INV4140277537</t>
  </si>
  <si>
    <t>INV480525773</t>
  </si>
  <si>
    <t>INV4715352840</t>
  </si>
  <si>
    <t>INV3259308094</t>
  </si>
  <si>
    <t>INV3587960043</t>
  </si>
  <si>
    <t>INV8255144476</t>
  </si>
  <si>
    <t>INV427442641</t>
  </si>
  <si>
    <t>INV5506776469</t>
  </si>
  <si>
    <t>INV9481914413</t>
  </si>
  <si>
    <t>INV8399794404</t>
  </si>
  <si>
    <t>INV3454195441</t>
  </si>
  <si>
    <t>INV5115272008</t>
  </si>
  <si>
    <t>INV6949963930</t>
  </si>
  <si>
    <t>INV7909209931</t>
  </si>
  <si>
    <t>INV2358129866</t>
  </si>
  <si>
    <t>INV4404431820</t>
  </si>
  <si>
    <t>INV8840605863</t>
  </si>
  <si>
    <t>INV1631237877</t>
  </si>
  <si>
    <t>INV9144224951</t>
  </si>
  <si>
    <t>INV3830127090</t>
  </si>
  <si>
    <t>INV1989122127</t>
  </si>
  <si>
    <t>INV7824613850</t>
  </si>
  <si>
    <t>INV478710445</t>
  </si>
  <si>
    <t>INV5434226977</t>
  </si>
  <si>
    <t>INV8389138969</t>
  </si>
  <si>
    <t>INV4953160569</t>
  </si>
  <si>
    <t>INV209849849</t>
  </si>
  <si>
    <t>INV3260061370</t>
  </si>
  <si>
    <t>INV5596669073</t>
  </si>
  <si>
    <t>INV6455516377</t>
  </si>
  <si>
    <t>INV5845060522</t>
  </si>
  <si>
    <t>INV1380212797</t>
  </si>
  <si>
    <t>INV9402064613</t>
  </si>
  <si>
    <t>INV9692628016</t>
  </si>
  <si>
    <t>INV353119937</t>
  </si>
  <si>
    <t>INV6536895791</t>
  </si>
  <si>
    <t>INV5996706630</t>
  </si>
  <si>
    <t>INV8732673837</t>
  </si>
  <si>
    <t>INV3533122604</t>
  </si>
  <si>
    <t>INV4735380877</t>
  </si>
  <si>
    <t>INV3638643472</t>
  </si>
  <si>
    <t>INV1822567907</t>
  </si>
  <si>
    <t>INV5883061611</t>
  </si>
  <si>
    <t>INV532652723</t>
  </si>
  <si>
    <t>INV8699979030</t>
  </si>
  <si>
    <t>INV5379865167</t>
  </si>
  <si>
    <t>INV2457746234</t>
  </si>
  <si>
    <t>INV972885559</t>
  </si>
  <si>
    <t>INV6544163142</t>
  </si>
  <si>
    <t>INV2826016997</t>
  </si>
  <si>
    <t>INV7660077679</t>
  </si>
  <si>
    <t>INV6562171931</t>
  </si>
  <si>
    <t>INV3491610116</t>
  </si>
  <si>
    <t>INV7754034038</t>
  </si>
  <si>
    <t>INV796997286</t>
  </si>
  <si>
    <t>INV6064208098</t>
  </si>
  <si>
    <t>INV8113867666</t>
  </si>
  <si>
    <t>INV5496383348</t>
  </si>
  <si>
    <t>INV35290157</t>
  </si>
  <si>
    <t>INV5984451553</t>
  </si>
  <si>
    <t>INV276299446</t>
  </si>
  <si>
    <t>INV6042368219</t>
  </si>
  <si>
    <t>INV55857389</t>
  </si>
  <si>
    <t>INV6256474991</t>
  </si>
  <si>
    <t>INV2867604062</t>
  </si>
  <si>
    <t>INV3231144414</t>
  </si>
  <si>
    <t>INV8906480692</t>
  </si>
  <si>
    <t>INV6817029466</t>
  </si>
  <si>
    <t>INV992924536</t>
  </si>
  <si>
    <t>INV8969680617</t>
  </si>
  <si>
    <t>INV9245149103</t>
  </si>
  <si>
    <t>INV7564049612</t>
  </si>
  <si>
    <t>INV748396392</t>
  </si>
  <si>
    <t>INV7480415820</t>
  </si>
  <si>
    <t>INV9572898982</t>
  </si>
  <si>
    <t>INV3412986910</t>
  </si>
  <si>
    <t>INV7575359594</t>
  </si>
  <si>
    <t>INV4727978873</t>
  </si>
  <si>
    <t>INV9635509114</t>
  </si>
  <si>
    <t>INV6472549111</t>
  </si>
  <si>
    <t>INV5483970348</t>
  </si>
  <si>
    <t>INV8968370389</t>
  </si>
  <si>
    <t>INV4513978465</t>
  </si>
  <si>
    <t>INV5564644827</t>
  </si>
  <si>
    <t>INV6849616257</t>
  </si>
  <si>
    <t>INV1948151912</t>
  </si>
  <si>
    <t>INV8177057346</t>
  </si>
  <si>
    <t>INV4817621508</t>
  </si>
  <si>
    <t>INV3617555809</t>
  </si>
  <si>
    <t>INV4128853061</t>
  </si>
  <si>
    <t>INV9648436773</t>
  </si>
  <si>
    <t>INV3195589625</t>
  </si>
  <si>
    <t>INV2651485698</t>
  </si>
  <si>
    <t>INV4442693965</t>
  </si>
  <si>
    <t>INV8253186490</t>
  </si>
  <si>
    <t>INV7645414749</t>
  </si>
  <si>
    <t>INV6269381666</t>
  </si>
  <si>
    <t>INV6498014442</t>
  </si>
  <si>
    <t>INV7081506399</t>
  </si>
  <si>
    <t>INV8314485615</t>
  </si>
  <si>
    <t>INV9657897238</t>
  </si>
  <si>
    <t>INV4215441985</t>
  </si>
  <si>
    <t>INV5877169677</t>
  </si>
  <si>
    <t>INV2908750948</t>
  </si>
  <si>
    <t>INV1379130682</t>
  </si>
  <si>
    <t>INV2339310562</t>
  </si>
  <si>
    <t>INV3195074623</t>
  </si>
  <si>
    <t>INV1227016982</t>
  </si>
  <si>
    <t>INV1949991341</t>
  </si>
  <si>
    <t>INV8076910694</t>
  </si>
  <si>
    <t>INV8065609132</t>
  </si>
  <si>
    <t>INV1993482488</t>
  </si>
  <si>
    <t>INV8946130351</t>
  </si>
  <si>
    <t>INV2503325120</t>
  </si>
  <si>
    <t>INV3203025982</t>
  </si>
  <si>
    <t>INV5670198262</t>
  </si>
  <si>
    <t>INV7764234866</t>
  </si>
  <si>
    <t>INV610420427</t>
  </si>
  <si>
    <t>INV6269302771</t>
  </si>
  <si>
    <t>INV8501394739</t>
  </si>
  <si>
    <t>INV4398560698</t>
  </si>
  <si>
    <t>INV4951515314</t>
  </si>
  <si>
    <t>INV9632827342</t>
  </si>
  <si>
    <t>INV9023376179</t>
  </si>
  <si>
    <t>INV547428996</t>
  </si>
  <si>
    <t>INV935959800</t>
  </si>
  <si>
    <t>INV9521199965</t>
  </si>
  <si>
    <t>INV81978636</t>
  </si>
  <si>
    <t>INV8831379976</t>
  </si>
  <si>
    <t>INV4969721759</t>
  </si>
  <si>
    <t>INV6364233844</t>
  </si>
  <si>
    <t>INV9727699503</t>
  </si>
  <si>
    <t>INV9683646229</t>
  </si>
  <si>
    <t>INV2844999995</t>
  </si>
  <si>
    <t>INV8402626119</t>
  </si>
  <si>
    <t>INV7641914017</t>
  </si>
  <si>
    <t>INV2443754569</t>
  </si>
  <si>
    <t>INV4879179895</t>
  </si>
  <si>
    <t>INV6088903264</t>
  </si>
  <si>
    <t>INV958120527</t>
  </si>
  <si>
    <t>INV1413395407</t>
  </si>
  <si>
    <t>INV1359572345</t>
  </si>
  <si>
    <t>INV6270093145</t>
  </si>
  <si>
    <t>INV359906449</t>
  </si>
  <si>
    <t>INV6029580801</t>
  </si>
  <si>
    <t>INV7043649904</t>
  </si>
  <si>
    <t>INV7741024061</t>
  </si>
  <si>
    <t>INV8062974517</t>
  </si>
  <si>
    <t>INV8229152942</t>
  </si>
  <si>
    <t>INV6988542817</t>
  </si>
  <si>
    <t>INV6580855667</t>
  </si>
  <si>
    <t>INV326819765</t>
  </si>
  <si>
    <t>INV8903260953</t>
  </si>
  <si>
    <t>INV1418266764</t>
  </si>
  <si>
    <t>INV6072832459</t>
  </si>
  <si>
    <t>INV2676570354</t>
  </si>
  <si>
    <t>INV3149416828</t>
  </si>
  <si>
    <t>INV8052052029</t>
  </si>
  <si>
    <t>INV790605647</t>
  </si>
  <si>
    <t>INV4380172283</t>
  </si>
  <si>
    <t>INV2007919056</t>
  </si>
  <si>
    <t>INV6581190225</t>
  </si>
  <si>
    <t>INV1100926769</t>
  </si>
  <si>
    <t>INV9675363934</t>
  </si>
  <si>
    <t>INV7309565656</t>
  </si>
  <si>
    <t>INV4117271766</t>
  </si>
  <si>
    <t>INV671743420</t>
  </si>
  <si>
    <t>INV3455037824</t>
  </si>
  <si>
    <t>INV7770788734</t>
  </si>
  <si>
    <t>INV7596643570</t>
  </si>
  <si>
    <t>INV184881879</t>
  </si>
  <si>
    <t>INV8113388310</t>
  </si>
  <si>
    <t>INV7746018881</t>
  </si>
  <si>
    <t>INV3918778129</t>
  </si>
  <si>
    <t>INV6429871465</t>
  </si>
  <si>
    <t>INV5814932851</t>
  </si>
  <si>
    <t>INV5547892407</t>
  </si>
  <si>
    <t>INV3177448420</t>
  </si>
  <si>
    <t>INV4313491036</t>
  </si>
  <si>
    <t>INV6571780102</t>
  </si>
  <si>
    <t>INV1052700519</t>
  </si>
  <si>
    <t>INV7035951159</t>
  </si>
  <si>
    <t>INV2370288306</t>
  </si>
  <si>
    <t>INV2577482009</t>
  </si>
  <si>
    <t>INV5250153682</t>
  </si>
  <si>
    <t>INV4739659001</t>
  </si>
  <si>
    <t>INV6406311594</t>
  </si>
  <si>
    <t>INV7563287973</t>
  </si>
  <si>
    <t>INV9291379916</t>
  </si>
  <si>
    <t>INV9590815162</t>
  </si>
  <si>
    <t>INV5721311618</t>
  </si>
  <si>
    <t>INV311587369</t>
  </si>
  <si>
    <t>INV3438248245</t>
  </si>
  <si>
    <t>INV1655439216</t>
  </si>
  <si>
    <t>INV7548179908</t>
  </si>
  <si>
    <t>INV8743272202</t>
  </si>
  <si>
    <t>INV6400659280</t>
  </si>
  <si>
    <t>INV2835225957</t>
  </si>
  <si>
    <t>INV3764687902</t>
  </si>
  <si>
    <t>INV7736461889</t>
  </si>
  <si>
    <t>INV8197825363</t>
  </si>
  <si>
    <t>INV5404006917</t>
  </si>
  <si>
    <t>INV2061044340</t>
  </si>
  <si>
    <t>INV1335978196</t>
  </si>
  <si>
    <t>INV2438939673</t>
  </si>
  <si>
    <t>INV121987449</t>
  </si>
  <si>
    <t>INV8853557005</t>
  </si>
  <si>
    <t>INV7362260952</t>
  </si>
  <si>
    <t>INV6627818629</t>
  </si>
  <si>
    <t>INV7379176139</t>
  </si>
  <si>
    <t>INV6103904998</t>
  </si>
  <si>
    <t>INV1766133858</t>
  </si>
  <si>
    <t>INV6758918169</t>
  </si>
  <si>
    <t>INV121137806</t>
  </si>
  <si>
    <t>INV5620403421</t>
  </si>
  <si>
    <t>INV1674783808</t>
  </si>
  <si>
    <t>INV9468712795</t>
  </si>
  <si>
    <t>INV3513260156</t>
  </si>
  <si>
    <t>INV7212530936</t>
  </si>
  <si>
    <t>INV8209334963</t>
  </si>
  <si>
    <t>INV9008814016</t>
  </si>
  <si>
    <t>INV496082118</t>
  </si>
  <si>
    <t>INV8243709996</t>
  </si>
  <si>
    <t>INV6067030479</t>
  </si>
  <si>
    <t>INV5896654860</t>
  </si>
  <si>
    <t>INV1416671118</t>
  </si>
  <si>
    <t>INV7993357159</t>
  </si>
  <si>
    <t>INV4576238312</t>
  </si>
  <si>
    <t>INV222514112</t>
  </si>
  <si>
    <t>INV2407966079</t>
  </si>
  <si>
    <t>INV710515144</t>
  </si>
  <si>
    <t>INV3503533174</t>
  </si>
  <si>
    <t>INV9345691322</t>
  </si>
  <si>
    <t>INV7531709759</t>
  </si>
  <si>
    <t>INV4232078087</t>
  </si>
  <si>
    <t>INV5521213678</t>
  </si>
  <si>
    <t>INV7389959867</t>
  </si>
  <si>
    <t>INV5730420178</t>
  </si>
  <si>
    <t>INV7397617782</t>
  </si>
  <si>
    <t>INV8978095395</t>
  </si>
  <si>
    <t>INV8985044260</t>
  </si>
  <si>
    <t>INV9280935480</t>
  </si>
  <si>
    <t>INV1777741133</t>
  </si>
  <si>
    <t>INV8144735669</t>
  </si>
  <si>
    <t>INV7276469656</t>
  </si>
  <si>
    <t>INV2955794146</t>
  </si>
  <si>
    <t>INV1589202232</t>
  </si>
  <si>
    <t>INV3174849192</t>
  </si>
  <si>
    <t>INV4427260560</t>
  </si>
  <si>
    <t>INV3065803238</t>
  </si>
  <si>
    <t>INV44691354</t>
  </si>
  <si>
    <t>INV4570529467</t>
  </si>
  <si>
    <t>INV3151317785</t>
  </si>
  <si>
    <t>INV5510005362</t>
  </si>
  <si>
    <t>INV820674991</t>
  </si>
  <si>
    <t>INV7409905035</t>
  </si>
  <si>
    <t>INV5301151328</t>
  </si>
  <si>
    <t>INV3355602870</t>
  </si>
  <si>
    <t>INV7725324553</t>
  </si>
  <si>
    <t>INV3920906464</t>
  </si>
  <si>
    <t>INV8947517326</t>
  </si>
  <si>
    <t>INV3765884083</t>
  </si>
  <si>
    <t>INV7607107848</t>
  </si>
  <si>
    <t>INV6662421922</t>
  </si>
  <si>
    <t>INV3824122862</t>
  </si>
  <si>
    <t>INV4967400801</t>
  </si>
  <si>
    <t>INV5390516734</t>
  </si>
  <si>
    <t>INV2834301276</t>
  </si>
  <si>
    <t>INV8747204627</t>
  </si>
  <si>
    <t>INV9539395174</t>
  </si>
  <si>
    <t>INV3444656046</t>
  </si>
  <si>
    <t>INV7172857464</t>
  </si>
  <si>
    <t>INV9398558941</t>
  </si>
  <si>
    <t>INV6993251662</t>
  </si>
  <si>
    <t>INV999725727</t>
  </si>
  <si>
    <t>INV4266580691</t>
  </si>
  <si>
    <t>INV4066991911</t>
  </si>
  <si>
    <t>INV9243691230</t>
  </si>
  <si>
    <t>INV7497313592</t>
  </si>
  <si>
    <t>INV9399379235</t>
  </si>
  <si>
    <t>INV4132959124</t>
  </si>
  <si>
    <t>INV7980406033</t>
  </si>
  <si>
    <t>INV3279122021</t>
  </si>
  <si>
    <t>INV3251129600</t>
  </si>
  <si>
    <t>INV4432011043</t>
  </si>
  <si>
    <t>INV8328149009</t>
  </si>
  <si>
    <t>INV605625605</t>
  </si>
  <si>
    <t>INV2031831033</t>
  </si>
  <si>
    <t>INV2383796033</t>
  </si>
  <si>
    <t>INV5348855007</t>
  </si>
  <si>
    <t>INV4465589073</t>
  </si>
  <si>
    <t>INV4957193065</t>
  </si>
  <si>
    <t>INV9219696181</t>
  </si>
  <si>
    <t>INV3503495388</t>
  </si>
  <si>
    <t>INV4567847185</t>
  </si>
  <si>
    <t>INV609649425</t>
  </si>
  <si>
    <t>INV6213890310</t>
  </si>
  <si>
    <t>INV9698479186</t>
  </si>
  <si>
    <t>INV1506291763</t>
  </si>
  <si>
    <t>INV7905428291</t>
  </si>
  <si>
    <t>INV8646607077</t>
  </si>
  <si>
    <t>INV9923581515</t>
  </si>
  <si>
    <t>INV6125624999</t>
  </si>
  <si>
    <t>INV7364395696</t>
  </si>
  <si>
    <t>INV5261609337</t>
  </si>
  <si>
    <t>INV1416993682</t>
  </si>
  <si>
    <t>INV4098201706</t>
  </si>
  <si>
    <t>INV3418551095</t>
  </si>
  <si>
    <t>INV7252154393</t>
  </si>
  <si>
    <t>INV1218985970</t>
  </si>
  <si>
    <t>INV8863249825</t>
  </si>
  <si>
    <t>INV5432682653</t>
  </si>
  <si>
    <t>INV3837426467</t>
  </si>
  <si>
    <t>INV5467762375</t>
  </si>
  <si>
    <t>INV1374280614</t>
  </si>
  <si>
    <t>INV2040006271</t>
  </si>
  <si>
    <t>INV3964941972</t>
  </si>
  <si>
    <t>INV7924704307</t>
  </si>
  <si>
    <t>INV2862097654</t>
  </si>
  <si>
    <t>INV374226259</t>
  </si>
  <si>
    <t>INV5056683102</t>
  </si>
  <si>
    <t>INV1330558220</t>
  </si>
  <si>
    <t>INV169742503</t>
  </si>
  <si>
    <t>INV6386210833</t>
  </si>
  <si>
    <t>INV8879278922</t>
  </si>
  <si>
    <t>INV2192263494</t>
  </si>
  <si>
    <t>INV5839625216</t>
  </si>
  <si>
    <t>INV7985057829</t>
  </si>
  <si>
    <t>INV924941655</t>
  </si>
  <si>
    <t>INV7231377189</t>
  </si>
  <si>
    <t>INV3125087597</t>
  </si>
  <si>
    <t>INV7410231284</t>
  </si>
  <si>
    <t>INV707757808</t>
  </si>
  <si>
    <t>INV8946371170</t>
  </si>
  <si>
    <t>INV7988348248</t>
  </si>
  <si>
    <t>INV5658701390</t>
  </si>
  <si>
    <t>INV5790237233</t>
  </si>
  <si>
    <t>INV4568935022</t>
  </si>
  <si>
    <t>INV1901446378</t>
  </si>
  <si>
    <t>INV7987827574</t>
  </si>
  <si>
    <t>INV810202541</t>
  </si>
  <si>
    <t>INV2570385640</t>
  </si>
  <si>
    <t>INV6583729013</t>
  </si>
  <si>
    <t>INV4197597931</t>
  </si>
  <si>
    <t>INV160712383</t>
  </si>
  <si>
    <t>INV363046607</t>
  </si>
  <si>
    <t>INV6552795419</t>
  </si>
  <si>
    <t>INV3909754029</t>
  </si>
  <si>
    <t>INV4519656673</t>
  </si>
  <si>
    <t>INV4615995150</t>
  </si>
  <si>
    <t>INV5252743731</t>
  </si>
  <si>
    <t>INV5010834225</t>
  </si>
  <si>
    <t>INV6863059234</t>
  </si>
  <si>
    <t>INV8044446223</t>
  </si>
  <si>
    <t>INV9505484063</t>
  </si>
  <si>
    <t>INV8145419711</t>
  </si>
  <si>
    <t>INV2604069805</t>
  </si>
  <si>
    <t>INV1256977964</t>
  </si>
  <si>
    <t>INV5191715267</t>
  </si>
  <si>
    <t>INV2284063366</t>
  </si>
  <si>
    <t>INV3528324801</t>
  </si>
  <si>
    <t>INV516707036</t>
  </si>
  <si>
    <t>INV6070384387</t>
  </si>
  <si>
    <t>INV8551386534</t>
  </si>
  <si>
    <t>INV7261578109</t>
  </si>
  <si>
    <t>INV6764811735</t>
  </si>
  <si>
    <t>INV1895617248</t>
  </si>
  <si>
    <t>INV920498140</t>
  </si>
  <si>
    <t>INV9680169231</t>
  </si>
  <si>
    <t>INV8974802194</t>
  </si>
  <si>
    <t>INV7729629731</t>
  </si>
  <si>
    <t>INV2422019353</t>
  </si>
  <si>
    <t>INV9578697964</t>
  </si>
  <si>
    <t>INV4414599742</t>
  </si>
  <si>
    <t>INV7649912786</t>
  </si>
  <si>
    <t>INV1832186654</t>
  </si>
  <si>
    <t>INV9646177903</t>
  </si>
  <si>
    <t>INV5219711550</t>
  </si>
  <si>
    <t>INV914371085</t>
  </si>
  <si>
    <t>INV2168896278</t>
  </si>
  <si>
    <t>INV6670003123</t>
  </si>
  <si>
    <t>INV3759268014</t>
  </si>
  <si>
    <t>INV8498196128</t>
  </si>
  <si>
    <t>INV5371354311</t>
  </si>
  <si>
    <t>INV1798850616</t>
  </si>
  <si>
    <t>INV6599006854</t>
  </si>
  <si>
    <t>INV8900030539</t>
  </si>
  <si>
    <t>INV8919632421</t>
  </si>
  <si>
    <t>INV3151316010</t>
  </si>
  <si>
    <t>INV9305452798</t>
  </si>
  <si>
    <t>INV1594711339</t>
  </si>
  <si>
    <t>INV6922905689</t>
  </si>
  <si>
    <t>INV6501296848</t>
  </si>
  <si>
    <t>INV7396711419</t>
  </si>
  <si>
    <t>INV2978225906</t>
  </si>
  <si>
    <t>INV3853359079</t>
  </si>
  <si>
    <t>INV1638226485</t>
  </si>
  <si>
    <t>INV9963174236</t>
  </si>
  <si>
    <t>INV6328311407</t>
  </si>
  <si>
    <t>INV1783932335</t>
  </si>
  <si>
    <t>INV1308844540</t>
  </si>
  <si>
    <t>INV2322407449</t>
  </si>
  <si>
    <t>INV7084157806</t>
  </si>
  <si>
    <t>INV7947654513</t>
  </si>
  <si>
    <t>INV2562565800</t>
  </si>
  <si>
    <t>INV8297697506</t>
  </si>
  <si>
    <t>INV3022887391</t>
  </si>
  <si>
    <t>INV4565569174</t>
  </si>
  <si>
    <t>INV2023716575</t>
  </si>
  <si>
    <t>INV8004103071</t>
  </si>
  <si>
    <t>INV6951982002</t>
  </si>
  <si>
    <t>INV891484487</t>
  </si>
  <si>
    <t>INV1775641586</t>
  </si>
  <si>
    <t>INV1950405881</t>
  </si>
  <si>
    <t>INV4066556347</t>
  </si>
  <si>
    <t>INV1521829174</t>
  </si>
  <si>
    <t>INV4533011673</t>
  </si>
  <si>
    <t>INV6842360387</t>
  </si>
  <si>
    <t>INV694128220</t>
  </si>
  <si>
    <t>INV3083611944</t>
  </si>
  <si>
    <t>INV4420321879</t>
  </si>
  <si>
    <t>INV4217787270</t>
  </si>
  <si>
    <t>INV1373745424</t>
  </si>
  <si>
    <t>INV8557285922</t>
  </si>
  <si>
    <t>INV3857731732</t>
  </si>
  <si>
    <t>INV8658986747</t>
  </si>
  <si>
    <t>INV201699280</t>
  </si>
  <si>
    <t>INV3759643885</t>
  </si>
  <si>
    <t>INV3879080244</t>
  </si>
  <si>
    <t>INV9066842790</t>
  </si>
  <si>
    <t>INV5020135946</t>
  </si>
  <si>
    <t>INV3221311246</t>
  </si>
  <si>
    <t>INV4338668252</t>
  </si>
  <si>
    <t>INV2139210001</t>
  </si>
  <si>
    <t>INV7625167392</t>
  </si>
  <si>
    <t>INV8336225358</t>
  </si>
  <si>
    <t>INV710630257</t>
  </si>
  <si>
    <t>INV1018953828</t>
  </si>
  <si>
    <t>INV5831870572</t>
  </si>
  <si>
    <t>INV377103322</t>
  </si>
  <si>
    <t>INV2598645442</t>
  </si>
  <si>
    <t>INV4074977826</t>
  </si>
  <si>
    <t>INV333195290</t>
  </si>
  <si>
    <t>INV3181512656</t>
  </si>
  <si>
    <t>INV4599870117</t>
  </si>
  <si>
    <t>INV73736437</t>
  </si>
  <si>
    <t>INV5134196532</t>
  </si>
  <si>
    <t>INV87881151</t>
  </si>
  <si>
    <t>INV7603616944</t>
  </si>
  <si>
    <t>INV4577412376</t>
  </si>
  <si>
    <t>INV2100407744</t>
  </si>
  <si>
    <t>INV9579007767</t>
  </si>
  <si>
    <t>INV6199255191</t>
  </si>
  <si>
    <t>INV201886115</t>
  </si>
  <si>
    <t>INV1175519964</t>
  </si>
  <si>
    <t>INV7965635515</t>
  </si>
  <si>
    <t>INV8901728185</t>
  </si>
  <si>
    <t>INV2518929129</t>
  </si>
  <si>
    <t>INV991795653</t>
  </si>
  <si>
    <t>INV2170754381</t>
  </si>
  <si>
    <t>INV3500553051</t>
  </si>
  <si>
    <t>INV8250096202</t>
  </si>
  <si>
    <t>INV9763766581</t>
  </si>
  <si>
    <t>INV4301462116</t>
  </si>
  <si>
    <t>INV3124594501</t>
  </si>
  <si>
    <t>INV4712043413</t>
  </si>
  <si>
    <t>INV419214092</t>
  </si>
  <si>
    <t>INV9374119915</t>
  </si>
  <si>
    <t>INV4024038743</t>
  </si>
  <si>
    <t>INV4398330828</t>
  </si>
  <si>
    <t>INV1269590374</t>
  </si>
  <si>
    <t>INV8300424037</t>
  </si>
  <si>
    <t>INV3661881321</t>
  </si>
  <si>
    <t>INV5219563879</t>
  </si>
  <si>
    <t>INV1108018089</t>
  </si>
  <si>
    <t>INV1329788975</t>
  </si>
  <si>
    <t>INV3165786146</t>
  </si>
  <si>
    <t>INV3317128910</t>
  </si>
  <si>
    <t>INV1869996867</t>
  </si>
  <si>
    <t>INV7612368650</t>
  </si>
  <si>
    <t>INV1303522216</t>
  </si>
  <si>
    <t>INV9919526730</t>
  </si>
  <si>
    <t>INV7817698288</t>
  </si>
  <si>
    <t>INV8143735346</t>
  </si>
  <si>
    <t>INV9003929797</t>
  </si>
  <si>
    <t>INV3108612411</t>
  </si>
  <si>
    <t>INV9457579084</t>
  </si>
  <si>
    <t>INV921250875</t>
  </si>
  <si>
    <t>INV2970730943</t>
  </si>
  <si>
    <t>INV6010862181</t>
  </si>
  <si>
    <t>INV1706987494</t>
  </si>
  <si>
    <t>INV1247847567</t>
  </si>
  <si>
    <t>INV1627560913</t>
  </si>
  <si>
    <t>INV2874016304</t>
  </si>
  <si>
    <t>INV1854273822</t>
  </si>
  <si>
    <t>INV6350999770</t>
  </si>
  <si>
    <t>INV4677038983</t>
  </si>
  <si>
    <t>INV6168550482</t>
  </si>
  <si>
    <t>INV6162237455</t>
  </si>
  <si>
    <t>INV2883267303</t>
  </si>
  <si>
    <t>INV2489695462</t>
  </si>
  <si>
    <t>INV7363909326</t>
  </si>
  <si>
    <t>INV7516829399</t>
  </si>
  <si>
    <t>INV1023663447</t>
  </si>
  <si>
    <t>INV6903563632</t>
  </si>
  <si>
    <t>INV5284828646</t>
  </si>
  <si>
    <t>INV469372463</t>
  </si>
  <si>
    <t>INV3882693395</t>
  </si>
  <si>
    <t>INV374396846</t>
  </si>
  <si>
    <t>INV3660892425</t>
  </si>
  <si>
    <t>INV4614549627</t>
  </si>
  <si>
    <t>INV9111952346</t>
  </si>
  <si>
    <t>INV4779145136</t>
  </si>
  <si>
    <t>INV7145065361</t>
  </si>
  <si>
    <t>INV6521622243</t>
  </si>
  <si>
    <t>INV2050431382</t>
  </si>
  <si>
    <t>INV6585201299</t>
  </si>
  <si>
    <t>INV7328341397</t>
  </si>
  <si>
    <t>INV1465092481</t>
  </si>
  <si>
    <t>INV7414902154</t>
  </si>
  <si>
    <t>INV2981058177</t>
  </si>
  <si>
    <t>INV8446701870</t>
  </si>
  <si>
    <t>INV5144889178</t>
  </si>
  <si>
    <t>INV4743461908</t>
  </si>
  <si>
    <t>INV2135786908</t>
  </si>
  <si>
    <t>INV3528397077</t>
  </si>
  <si>
    <t>INV5099335853</t>
  </si>
  <si>
    <t>INV5011311584</t>
  </si>
  <si>
    <t>INV295351684</t>
  </si>
  <si>
    <t>INV1638570310</t>
  </si>
  <si>
    <t>INV775179936</t>
  </si>
  <si>
    <t>INV1558527457</t>
  </si>
  <si>
    <t>INV5107952019</t>
  </si>
  <si>
    <t>INV907362221</t>
  </si>
  <si>
    <t>INV2857275696</t>
  </si>
  <si>
    <t>INV3413387115</t>
  </si>
  <si>
    <t>INV5320502260</t>
  </si>
  <si>
    <t>INV858408201</t>
  </si>
  <si>
    <t>INV4924569014</t>
  </si>
  <si>
    <t>INV5762573776</t>
  </si>
  <si>
    <t>INV3808500975</t>
  </si>
  <si>
    <t>INV8767234488</t>
  </si>
  <si>
    <t>INV7626667058</t>
  </si>
  <si>
    <t>INV7330198375</t>
  </si>
  <si>
    <t>INV9493456098</t>
  </si>
  <si>
    <t>INV4923850341</t>
  </si>
  <si>
    <t>INV3718058733</t>
  </si>
  <si>
    <t>INV5001811086</t>
  </si>
  <si>
    <t>INV1950524485</t>
  </si>
  <si>
    <t>INV1121811820</t>
  </si>
  <si>
    <t>INV8140447757</t>
  </si>
  <si>
    <t>INV2935618296</t>
  </si>
  <si>
    <t>INV1837812342</t>
  </si>
  <si>
    <t>INV6077361966</t>
  </si>
  <si>
    <t>INV3902059189</t>
  </si>
  <si>
    <t>INV7103342233</t>
  </si>
  <si>
    <t>INV359172828</t>
  </si>
  <si>
    <t>INV6777857518</t>
  </si>
  <si>
    <t>INV4117686346</t>
  </si>
  <si>
    <t>INV5711818975</t>
  </si>
  <si>
    <t>INV5576134856</t>
  </si>
  <si>
    <t>INV2013714657</t>
  </si>
  <si>
    <t>INV3457221774</t>
  </si>
  <si>
    <t>INV4579348603</t>
  </si>
  <si>
    <t>INV1171483334</t>
  </si>
  <si>
    <t>INV1153292240</t>
  </si>
  <si>
    <t>INV1679606821</t>
  </si>
  <si>
    <t>INV6519287574</t>
  </si>
  <si>
    <t>INV6508928878</t>
  </si>
  <si>
    <t>INV2322831460</t>
  </si>
  <si>
    <t>INV2040902452</t>
  </si>
  <si>
    <t>INV4200152670</t>
  </si>
  <si>
    <t>INV933147895</t>
  </si>
  <si>
    <t>INV3006800973</t>
  </si>
  <si>
    <t>INV1791770431</t>
  </si>
  <si>
    <t>INV2757635251</t>
  </si>
  <si>
    <t>INV4135988796</t>
  </si>
  <si>
    <t>INV5624560076</t>
  </si>
  <si>
    <t>INV4936206844</t>
  </si>
  <si>
    <t>INV9777752997</t>
  </si>
  <si>
    <t>INV3208915964</t>
  </si>
  <si>
    <t>INV818512904</t>
  </si>
  <si>
    <t>INV7289057891</t>
  </si>
  <si>
    <t>INV9297589371</t>
  </si>
  <si>
    <t>INV8456745024</t>
  </si>
  <si>
    <t>INV7148541731</t>
  </si>
  <si>
    <t>INV9864496795</t>
  </si>
  <si>
    <t>INV2350913651</t>
  </si>
  <si>
    <t>INV7775451532</t>
  </si>
  <si>
    <t>INV9986798147</t>
  </si>
  <si>
    <t>INV5926162352</t>
  </si>
  <si>
    <t>INV8337686057</t>
  </si>
  <si>
    <t>INV7349214830</t>
  </si>
  <si>
    <t>INV2085479294</t>
  </si>
  <si>
    <t>INV2575273111</t>
  </si>
  <si>
    <t>INV4714211036</t>
  </si>
  <si>
    <t>INV8554461258</t>
  </si>
  <si>
    <t>INV6338817324</t>
  </si>
  <si>
    <t>INV9650852170</t>
  </si>
  <si>
    <t>INV5528405060</t>
  </si>
  <si>
    <t>INV6231240769</t>
  </si>
  <si>
    <t>INV3208375836</t>
  </si>
  <si>
    <t>INV4408265038</t>
  </si>
  <si>
    <t>INV3961552726</t>
  </si>
  <si>
    <t>INV4623051877</t>
  </si>
  <si>
    <t>INV5881166174</t>
  </si>
  <si>
    <t>INV6124603793</t>
  </si>
  <si>
    <t>INV8594056020</t>
  </si>
  <si>
    <t>INV447547007</t>
  </si>
  <si>
    <t>INV8093367148</t>
  </si>
  <si>
    <t>INV2344734058</t>
  </si>
  <si>
    <t>INV4408290055</t>
  </si>
  <si>
    <t>INV8911269105</t>
  </si>
  <si>
    <t>INV5542170085</t>
  </si>
  <si>
    <t>INV9115957853</t>
  </si>
  <si>
    <t>INV7201717189</t>
  </si>
  <si>
    <t>INV267451984</t>
  </si>
  <si>
    <t>INV483865786</t>
  </si>
  <si>
    <t>INV1707553308</t>
  </si>
  <si>
    <t>INV3849735140</t>
  </si>
  <si>
    <t>INV3989955730</t>
  </si>
  <si>
    <t>INV4091974232</t>
  </si>
  <si>
    <t>INV3259772491</t>
  </si>
  <si>
    <t>INV3009487964</t>
  </si>
  <si>
    <t>INV4605880644</t>
  </si>
  <si>
    <t>INV1303285175</t>
  </si>
  <si>
    <t>INV2417098006</t>
  </si>
  <si>
    <t>INV9626903218</t>
  </si>
  <si>
    <t>INV2034145138</t>
  </si>
  <si>
    <t>INV6088648891</t>
  </si>
  <si>
    <t>INV3811119664</t>
  </si>
  <si>
    <t>INV1871345930</t>
  </si>
  <si>
    <t>INV9128717730</t>
  </si>
  <si>
    <t>INV3728393292</t>
  </si>
  <si>
    <t>INV3413379427</t>
  </si>
  <si>
    <t>INV8839920979</t>
  </si>
  <si>
    <t>INV7806294437</t>
  </si>
  <si>
    <t>INV1787008101</t>
  </si>
  <si>
    <t>INV3235578229</t>
  </si>
  <si>
    <t>INV9483768911</t>
  </si>
  <si>
    <t>INV2011003954</t>
  </si>
  <si>
    <t>INV8201572320</t>
  </si>
  <si>
    <t>INV7624048703</t>
  </si>
  <si>
    <t>INV2751361202</t>
  </si>
  <si>
    <t>INV9881827861</t>
  </si>
  <si>
    <t>INV6156629921</t>
  </si>
  <si>
    <t>INV5401495577</t>
  </si>
  <si>
    <t>INV6062510173</t>
  </si>
  <si>
    <t>INV294254653</t>
  </si>
  <si>
    <t>INV1856418653</t>
  </si>
  <si>
    <t>INV9837646116</t>
  </si>
  <si>
    <t>INV4438231172</t>
  </si>
  <si>
    <t>INV6777398964</t>
  </si>
  <si>
    <t>INV7040713985</t>
  </si>
  <si>
    <t>INV2430467484</t>
  </si>
  <si>
    <t>INV5322976627</t>
  </si>
  <si>
    <t>INV5143682493</t>
  </si>
  <si>
    <t>INV5994877307</t>
  </si>
  <si>
    <t>INV9468585198</t>
  </si>
  <si>
    <t>INV95422514</t>
  </si>
  <si>
    <t>INV2617856357</t>
  </si>
  <si>
    <t>INV3375730416</t>
  </si>
  <si>
    <t>INV5781589120</t>
  </si>
  <si>
    <t>INV7572139544</t>
  </si>
  <si>
    <t>INV2143509847</t>
  </si>
  <si>
    <t>INV6427691493</t>
  </si>
  <si>
    <t>INV5423203600</t>
  </si>
  <si>
    <t>INV4774202871</t>
  </si>
  <si>
    <t>INV8017605848</t>
  </si>
  <si>
    <t>INV7950671130</t>
  </si>
  <si>
    <t>INV8414198467</t>
  </si>
  <si>
    <t>INV9829672616</t>
  </si>
  <si>
    <t>INV2910163238</t>
  </si>
  <si>
    <t>INV3416567724</t>
  </si>
  <si>
    <t>INV3927961456</t>
  </si>
  <si>
    <t>INV108511645</t>
  </si>
  <si>
    <t>INV9471785186</t>
  </si>
  <si>
    <t>INV4165284085</t>
  </si>
  <si>
    <t>INV3741827762</t>
  </si>
  <si>
    <t>INV463688315</t>
  </si>
  <si>
    <t>INV1836682543</t>
  </si>
  <si>
    <t>INV6186011378</t>
  </si>
  <si>
    <t>INV9192461801</t>
  </si>
  <si>
    <t>INV2856644657</t>
  </si>
  <si>
    <t>INV3016135803</t>
  </si>
  <si>
    <t>INV9176400075</t>
  </si>
  <si>
    <t>INV3196567517</t>
  </si>
  <si>
    <t>INV8373361719</t>
  </si>
  <si>
    <t>INV4247152771</t>
  </si>
  <si>
    <t>INV2653531593</t>
  </si>
  <si>
    <t>INV4702714528</t>
  </si>
  <si>
    <t>INV7063233538</t>
  </si>
  <si>
    <t>INV4501191867</t>
  </si>
  <si>
    <t>INV7158158402</t>
  </si>
  <si>
    <t>INV2025065386</t>
  </si>
  <si>
    <t>INV6819669793</t>
  </si>
  <si>
    <t>INV7241250025</t>
  </si>
  <si>
    <t>INV4788552799</t>
  </si>
  <si>
    <t>INV8525819892</t>
  </si>
  <si>
    <t>INV3131917646</t>
  </si>
  <si>
    <t>INV5219542459</t>
  </si>
  <si>
    <t>INV5078795630</t>
  </si>
  <si>
    <t>INV5663021259</t>
  </si>
  <si>
    <t>INV9043187670</t>
  </si>
  <si>
    <t>INV3695275767</t>
  </si>
  <si>
    <t>INV244550165</t>
  </si>
  <si>
    <t>INV7743700396</t>
  </si>
  <si>
    <t>INV4887356719</t>
  </si>
  <si>
    <t>INV6593266615</t>
  </si>
  <si>
    <t>INV3957371254</t>
  </si>
  <si>
    <t>INV255118919</t>
  </si>
  <si>
    <t>INV1714148472</t>
  </si>
  <si>
    <t>INV5174552674</t>
  </si>
  <si>
    <t>INV1010316232</t>
  </si>
  <si>
    <t>INV544932227</t>
  </si>
  <si>
    <t>Years (Date)</t>
  </si>
  <si>
    <t>Months (Date)</t>
  </si>
  <si>
    <t>Original Currency (CAD)</t>
  </si>
  <si>
    <t>CAD</t>
  </si>
  <si>
    <t>USD</t>
  </si>
  <si>
    <t>Geography</t>
  </si>
  <si>
    <t>Toronto, Ontario, Canada</t>
  </si>
  <si>
    <t>New York City, New York, USA</t>
  </si>
  <si>
    <t>Vancouver, British Columbia, Canada</t>
  </si>
  <si>
    <t>Los Angeles, California, USA</t>
  </si>
  <si>
    <t>Calgary, Alberta, Canada</t>
  </si>
  <si>
    <t>Montreal, Quebec, Canada</t>
  </si>
  <si>
    <t>Ottawa, Ontario, Canada</t>
  </si>
  <si>
    <t>Miami, Florida, USA</t>
  </si>
  <si>
    <t>Edmonton, Alberta, Canada</t>
  </si>
  <si>
    <t>Winnipeg, Manitoba, Canada</t>
  </si>
  <si>
    <t>Halifax, Nova Scotia, Canada</t>
  </si>
  <si>
    <t>Quebec City, Quebec, Canada</t>
  </si>
  <si>
    <t>Location</t>
  </si>
  <si>
    <t>Code</t>
  </si>
  <si>
    <t>ON</t>
  </si>
  <si>
    <t>AB</t>
  </si>
  <si>
    <t>MB</t>
  </si>
  <si>
    <t>QC</t>
  </si>
  <si>
    <t>NS</t>
  </si>
  <si>
    <t>BC</t>
  </si>
  <si>
    <t>CA</t>
  </si>
  <si>
    <t>FL</t>
  </si>
  <si>
    <t>NY</t>
  </si>
  <si>
    <t>State</t>
  </si>
  <si>
    <t>Province/State Name</t>
  </si>
  <si>
    <t>Country</t>
  </si>
  <si>
    <t>Ontario</t>
  </si>
  <si>
    <t>Canada</t>
  </si>
  <si>
    <t>British Columbia</t>
  </si>
  <si>
    <t>Manitoba</t>
  </si>
  <si>
    <t>Quebec</t>
  </si>
  <si>
    <t>California</t>
  </si>
  <si>
    <t>USA</t>
  </si>
  <si>
    <t>Alberta</t>
  </si>
  <si>
    <t>Nova Scotia</t>
  </si>
  <si>
    <t>Florida</t>
  </si>
  <si>
    <t>New York</t>
  </si>
  <si>
    <t>F2021</t>
  </si>
  <si>
    <t>F2022</t>
  </si>
  <si>
    <t>F2023</t>
  </si>
  <si>
    <t>F2024</t>
  </si>
  <si>
    <t>LTM Dec 2023</t>
  </si>
  <si>
    <t>YTD F2024</t>
  </si>
  <si>
    <r>
      <rPr>
        <b/>
        <sz val="11"/>
        <color theme="1"/>
        <rFont val="Calibri"/>
        <family val="2"/>
        <scheme val="minor"/>
      </rPr>
      <t>Fiscal Year End:</t>
    </r>
    <r>
      <rPr>
        <sz val="11"/>
        <color theme="1"/>
        <rFont val="Calibri"/>
        <family val="2"/>
        <scheme val="minor"/>
      </rPr>
      <t xml:space="preserve"> March 31, 2023</t>
    </r>
  </si>
  <si>
    <r>
      <rPr>
        <b/>
        <sz val="11"/>
        <color theme="1"/>
        <rFont val="Calibri"/>
        <family val="2"/>
        <scheme val="minor"/>
      </rPr>
      <t xml:space="preserve">Current Date: </t>
    </r>
    <r>
      <rPr>
        <sz val="11"/>
        <color theme="1"/>
        <rFont val="Calibri"/>
        <family val="2"/>
        <scheme val="minor"/>
      </rPr>
      <t>December 31, 2023</t>
    </r>
  </si>
  <si>
    <r>
      <t xml:space="preserve">Company Name: </t>
    </r>
    <r>
      <rPr>
        <sz val="11"/>
        <color theme="1"/>
        <rFont val="Calibri"/>
        <family val="2"/>
        <scheme val="minor"/>
      </rPr>
      <t>Fangtooth Technologies Inc.</t>
    </r>
  </si>
  <si>
    <t>Fiscal Year</t>
  </si>
  <si>
    <t>Sales by Location</t>
  </si>
  <si>
    <t>Sales by Product</t>
  </si>
  <si>
    <t>Sales by Customer (Top Customers)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</si>
</sst>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* \(#,##0\)_-;_-* &quot;-&quot;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5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pivotButton="1"/>
    <xf numFmtId="165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 indent="1"/>
    </xf>
    <xf numFmtId="164" fontId="0" fillId="0" borderId="3" xfId="0" applyNumberFormat="1" applyBorder="1"/>
    <xf numFmtId="164" fontId="2" fillId="0" borderId="3" xfId="0" applyNumberFormat="1" applyFont="1" applyBorder="1"/>
    <xf numFmtId="164" fontId="2" fillId="0" borderId="4" xfId="0" applyNumberFormat="1" applyFont="1" applyBorder="1"/>
  </cellXfs>
  <cellStyles count="1">
    <cellStyle name="Normal" xfId="0" builtinId="0"/>
  </cellStyles>
  <dxfs count="36"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numFmt numFmtId="164" formatCode="_-* #,##0_-;* \(#,##0\)_-;_-* &quot;-&quot;_-;_-@_-"/>
    </dxf>
    <dxf>
      <numFmt numFmtId="164" formatCode="_-* #,##0_-;* \(#,##0\)_-;_-* &quot;-&quot;_-;_-@_-"/>
    </dxf>
    <dxf>
      <numFmt numFmtId="164" formatCode="_-* #,##0_-;* \(#,##0\)_-;_-* &quot;-&quot;_-;_-@_-"/>
    </dxf>
    <dxf>
      <numFmt numFmtId="164" formatCode="_-* #,##0_-;* \(#,##0\)_-;_-* &quot;-&quot;_-;_-@_-"/>
    </dxf>
    <dxf>
      <numFmt numFmtId="164" formatCode="_-* #,##0_-;* \(#,##0\)_-;_-* &quot;-&quot;_-;_-@_-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center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center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Ledger.xlsx]Pivots!PivotTable5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Pivots!$B$1:$B$2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Pivots!$A$3:$A$15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Pivots!$B$3:$B$15</c:f>
              <c:numCache>
                <c:formatCode>_-* #,##0_-;* \(#,##0\)_-;_-* "-"_-;_-@_-</c:formatCode>
                <c:ptCount val="12"/>
                <c:pt idx="0">
                  <c:v>83025.439999999988</c:v>
                </c:pt>
                <c:pt idx="1">
                  <c:v>57414.479999999981</c:v>
                </c:pt>
                <c:pt idx="2">
                  <c:v>111727.40000000001</c:v>
                </c:pt>
                <c:pt idx="3">
                  <c:v>115249.88</c:v>
                </c:pt>
                <c:pt idx="4">
                  <c:v>96659.920000000027</c:v>
                </c:pt>
                <c:pt idx="5">
                  <c:v>98680.920000000027</c:v>
                </c:pt>
                <c:pt idx="6">
                  <c:v>186274.99999999997</c:v>
                </c:pt>
                <c:pt idx="7">
                  <c:v>260183.03999999992</c:v>
                </c:pt>
                <c:pt idx="8">
                  <c:v>327665.83999999985</c:v>
                </c:pt>
                <c:pt idx="9">
                  <c:v>109663.87999999996</c:v>
                </c:pt>
                <c:pt idx="10">
                  <c:v>319031.83999999985</c:v>
                </c:pt>
                <c:pt idx="11">
                  <c:v>451865.51999999973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A-4017-A478-213E34FD4125}"/>
            </c:ext>
          </c:extLst>
        </c:ser>
        <c:ser>
          <c:idx val="1"/>
          <c:order val="1"/>
          <c:tx>
            <c:strRef>
              <c:f>Pivots!$C$1:$C$2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Pivots!$A$3:$A$15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Pivots!$C$3:$C$15</c:f>
              <c:numCache>
                <c:formatCode>_-* #,##0_-;* \(#,##0\)_-;_-* "-"_-;_-@_-</c:formatCode>
                <c:ptCount val="12"/>
                <c:pt idx="0">
                  <c:v>98914.28</c:v>
                </c:pt>
                <c:pt idx="1">
                  <c:v>82984.399999999994</c:v>
                </c:pt>
                <c:pt idx="2">
                  <c:v>123910.08</c:v>
                </c:pt>
                <c:pt idx="3">
                  <c:v>164881.11999999994</c:v>
                </c:pt>
                <c:pt idx="4">
                  <c:v>130566.04</c:v>
                </c:pt>
                <c:pt idx="5">
                  <c:v>109965.96</c:v>
                </c:pt>
                <c:pt idx="6">
                  <c:v>278849.60000000003</c:v>
                </c:pt>
                <c:pt idx="7">
                  <c:v>305643.27999999997</c:v>
                </c:pt>
                <c:pt idx="8">
                  <c:v>468644.55999999994</c:v>
                </c:pt>
                <c:pt idx="9">
                  <c:v>151668.51999999999</c:v>
                </c:pt>
                <c:pt idx="10">
                  <c:v>409374.36000000022</c:v>
                </c:pt>
                <c:pt idx="11">
                  <c:v>659038.16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5A-4017-A478-213E34FD4125}"/>
            </c:ext>
          </c:extLst>
        </c:ser>
        <c:ser>
          <c:idx val="2"/>
          <c:order val="2"/>
          <c:tx>
            <c:strRef>
              <c:f>Pivots!$D$1:$D$2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Pivots!$A$3:$A$15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Pivots!$D$3:$D$15</c:f>
              <c:numCache>
                <c:formatCode>_-* #,##0_-;* \(#,##0\)_-;_-* "-"_-;_-@_-</c:formatCode>
                <c:ptCount val="12"/>
                <c:pt idx="0">
                  <c:v>121105.68000000001</c:v>
                </c:pt>
                <c:pt idx="1">
                  <c:v>113987.79999999999</c:v>
                </c:pt>
                <c:pt idx="2">
                  <c:v>178039.92</c:v>
                </c:pt>
                <c:pt idx="3">
                  <c:v>172159.56000000006</c:v>
                </c:pt>
                <c:pt idx="4">
                  <c:v>154060.40000000002</c:v>
                </c:pt>
                <c:pt idx="5">
                  <c:v>191702.36000000004</c:v>
                </c:pt>
                <c:pt idx="6">
                  <c:v>287514.84000000008</c:v>
                </c:pt>
                <c:pt idx="7">
                  <c:v>334679.23999999993</c:v>
                </c:pt>
                <c:pt idx="8">
                  <c:v>502706.27999999997</c:v>
                </c:pt>
                <c:pt idx="9">
                  <c:v>151881.56000000003</c:v>
                </c:pt>
                <c:pt idx="10">
                  <c:v>544078.99999999977</c:v>
                </c:pt>
                <c:pt idx="11">
                  <c:v>693324.2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5A-4017-A478-213E34FD4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574080"/>
        <c:axId val="243282512"/>
      </c:lineChart>
      <c:catAx>
        <c:axId val="168357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82512"/>
        <c:crosses val="autoZero"/>
        <c:auto val="1"/>
        <c:lblAlgn val="ctr"/>
        <c:lblOffset val="100"/>
        <c:noMultiLvlLbl val="0"/>
      </c:catAx>
      <c:valAx>
        <c:axId val="2432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* 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7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Ledger.xlsx]Pivots!PivotTable6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Pivots!$B$26:$B$27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Pivots!$A$28:$A$47</c:f>
              <c:strCache>
                <c:ptCount val="19"/>
                <c:pt idx="0">
                  <c:v>Celestial Emporium</c:v>
                </c:pt>
                <c:pt idx="1">
                  <c:v>Jupiter Junction</c:v>
                </c:pt>
                <c:pt idx="2">
                  <c:v>Astral Antiques</c:v>
                </c:pt>
                <c:pt idx="3">
                  <c:v>Astro Artifacts</c:v>
                </c:pt>
                <c:pt idx="4">
                  <c:v>Solar Splendors</c:v>
                </c:pt>
                <c:pt idx="5">
                  <c:v>Comet Creations</c:v>
                </c:pt>
                <c:pt idx="6">
                  <c:v>Pluto's Finds</c:v>
                </c:pt>
                <c:pt idx="7">
                  <c:v>Stellar Style</c:v>
                </c:pt>
                <c:pt idx="8">
                  <c:v>Galactic Goods</c:v>
                </c:pt>
                <c:pt idx="9">
                  <c:v>Neptune's Nook</c:v>
                </c:pt>
                <c:pt idx="10">
                  <c:v>Martian Merchandise</c:v>
                </c:pt>
                <c:pt idx="11">
                  <c:v>Solar Flare Fashion</c:v>
                </c:pt>
                <c:pt idx="12">
                  <c:v>Cosmic Collectibles</c:v>
                </c:pt>
                <c:pt idx="13">
                  <c:v>Uranus Universe</c:v>
                </c:pt>
                <c:pt idx="14">
                  <c:v>Meteorite Market</c:v>
                </c:pt>
                <c:pt idx="15">
                  <c:v>Venus Visions</c:v>
                </c:pt>
                <c:pt idx="16">
                  <c:v>Interstellar Emporium</c:v>
                </c:pt>
                <c:pt idx="17">
                  <c:v>Lunar Luxe</c:v>
                </c:pt>
                <c:pt idx="18">
                  <c:v>Earthly Elegance</c:v>
                </c:pt>
              </c:strCache>
            </c:strRef>
          </c:cat>
          <c:val>
            <c:numRef>
              <c:f>Pivots!$B$28:$B$47</c:f>
              <c:numCache>
                <c:formatCode>_-* #,##0_-;* \(#,##0\)_-;_-* "-"_-;_-@_-</c:formatCode>
                <c:ptCount val="19"/>
                <c:pt idx="0">
                  <c:v>622435.16000000015</c:v>
                </c:pt>
                <c:pt idx="1">
                  <c:v>371634.15999999992</c:v>
                </c:pt>
                <c:pt idx="2">
                  <c:v>327269.47999999992</c:v>
                </c:pt>
                <c:pt idx="3">
                  <c:v>279068.87999999995</c:v>
                </c:pt>
                <c:pt idx="4">
                  <c:v>215268.40000000005</c:v>
                </c:pt>
                <c:pt idx="5">
                  <c:v>186806.48000000004</c:v>
                </c:pt>
                <c:pt idx="6">
                  <c:v>183595.11999999997</c:v>
                </c:pt>
                <c:pt idx="7">
                  <c:v>162986.79999999999</c:v>
                </c:pt>
                <c:pt idx="8">
                  <c:v>161158.28</c:v>
                </c:pt>
                <c:pt idx="9">
                  <c:v>144786.04</c:v>
                </c:pt>
                <c:pt idx="10">
                  <c:v>142129.24</c:v>
                </c:pt>
                <c:pt idx="11">
                  <c:v>122304.80000000002</c:v>
                </c:pt>
                <c:pt idx="12">
                  <c:v>116909.76000000002</c:v>
                </c:pt>
                <c:pt idx="13">
                  <c:v>105708.36</c:v>
                </c:pt>
                <c:pt idx="14">
                  <c:v>78659.040000000008</c:v>
                </c:pt>
                <c:pt idx="15">
                  <c:v>61679.360000000001</c:v>
                </c:pt>
                <c:pt idx="16">
                  <c:v>56683.76</c:v>
                </c:pt>
                <c:pt idx="17">
                  <c:v>54477.479999999996</c:v>
                </c:pt>
                <c:pt idx="18">
                  <c:v>51680.240000000005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0-4807-831B-AD0CE1571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549216"/>
        <c:axId val="603682384"/>
      </c:barChart>
      <c:catAx>
        <c:axId val="24954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82384"/>
        <c:crosses val="autoZero"/>
        <c:auto val="1"/>
        <c:lblAlgn val="ctr"/>
        <c:lblOffset val="100"/>
        <c:noMultiLvlLbl val="0"/>
      </c:catAx>
      <c:valAx>
        <c:axId val="60368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* 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[Sales Ledger.xlsx]Pivots!PivotTable7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CA" b="1"/>
              <a:t>Sales</a:t>
            </a:r>
            <a:r>
              <a:rPr lang="en-CA" b="1" baseline="0"/>
              <a:t> by Product by Year ($CAD)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C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Pivots!$B$52:$B$53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Pivots!$A$54:$A$56</c:f>
              <c:strCache>
                <c:ptCount val="2"/>
                <c:pt idx="0">
                  <c:v>Hat Sales</c:v>
                </c:pt>
                <c:pt idx="1">
                  <c:v>T-Shirt Sales</c:v>
                </c:pt>
              </c:strCache>
            </c:strRef>
          </c:cat>
          <c:val>
            <c:numRef>
              <c:f>Pivots!$B$54:$B$56</c:f>
              <c:numCache>
                <c:formatCode>_-* #,##0_-;* \(#,##0\)_-;_-* "-"_-;_-@_-</c:formatCode>
                <c:ptCount val="2"/>
                <c:pt idx="0">
                  <c:v>1285511.5600000012</c:v>
                </c:pt>
                <c:pt idx="1">
                  <c:v>931931.59999999951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E-42E9-8A3B-D1905D77AB0F}"/>
            </c:ext>
          </c:extLst>
        </c:ser>
        <c:ser>
          <c:idx val="1"/>
          <c:order val="1"/>
          <c:tx>
            <c:strRef>
              <c:f>Pivots!$C$52:$C$53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Pivots!$A$54:$A$56</c:f>
              <c:strCache>
                <c:ptCount val="2"/>
                <c:pt idx="0">
                  <c:v>Hat Sales</c:v>
                </c:pt>
                <c:pt idx="1">
                  <c:v>T-Shirt Sales</c:v>
                </c:pt>
              </c:strCache>
            </c:strRef>
          </c:cat>
          <c:val>
            <c:numRef>
              <c:f>Pivots!$C$54:$C$56</c:f>
              <c:numCache>
                <c:formatCode>_-* #,##0_-;* \(#,##0\)_-;_-* "-"_-;_-@_-</c:formatCode>
                <c:ptCount val="2"/>
                <c:pt idx="0">
                  <c:v>1957774.7200000016</c:v>
                </c:pt>
                <c:pt idx="1">
                  <c:v>1026665.6399999994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3E-42E9-8A3B-D1905D77AB0F}"/>
            </c:ext>
          </c:extLst>
        </c:ser>
        <c:ser>
          <c:idx val="2"/>
          <c:order val="2"/>
          <c:tx>
            <c:strRef>
              <c:f>Pivots!$D$52:$D$53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Pivots!$A$54:$A$56</c:f>
              <c:strCache>
                <c:ptCount val="2"/>
                <c:pt idx="0">
                  <c:v>Hat Sales</c:v>
                </c:pt>
                <c:pt idx="1">
                  <c:v>T-Shirt Sales</c:v>
                </c:pt>
              </c:strCache>
            </c:strRef>
          </c:cat>
          <c:val>
            <c:numRef>
              <c:f>Pivots!$D$54:$D$56</c:f>
              <c:numCache>
                <c:formatCode>_-* #,##0_-;* \(#,##0\)_-;_-* "-"_-;_-@_-</c:formatCode>
                <c:ptCount val="2"/>
                <c:pt idx="0">
                  <c:v>2398900.8400000026</c:v>
                </c:pt>
                <c:pt idx="1">
                  <c:v>1046340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3E-42E9-8A3B-D1905D77A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551616"/>
        <c:axId val="906261887"/>
      </c:barChart>
      <c:catAx>
        <c:axId val="249551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6261887"/>
        <c:crosses val="autoZero"/>
        <c:auto val="1"/>
        <c:lblAlgn val="ctr"/>
        <c:lblOffset val="100"/>
        <c:noMultiLvlLbl val="0"/>
      </c:catAx>
      <c:valAx>
        <c:axId val="906261887"/>
        <c:scaling>
          <c:orientation val="minMax"/>
        </c:scaling>
        <c:delete val="0"/>
        <c:axPos val="l"/>
        <c:numFmt formatCode="_-* #,##0_-;* \(#,##0\)_-;_-* &quot;-&quot;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4955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126171</xdr:colOff>
      <xdr:row>2</xdr:row>
      <xdr:rowOff>82964</xdr:rowOff>
    </xdr:from>
    <xdr:to>
      <xdr:col>10</xdr:col>
      <xdr:colOff>1093304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F49554-6D41-111E-4D2C-66B4DD480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200715</xdr:colOff>
      <xdr:row>24</xdr:row>
      <xdr:rowOff>105880</xdr:rowOff>
    </xdr:from>
    <xdr:to>
      <xdr:col>11</xdr:col>
      <xdr:colOff>0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A827B4-DCB2-A329-BF98-7735C38BB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1041676</xdr:colOff>
      <xdr:row>50</xdr:row>
      <xdr:rowOff>26228</xdr:rowOff>
    </xdr:from>
    <xdr:to>
      <xdr:col>11</xdr:col>
      <xdr:colOff>134454</xdr:colOff>
      <xdr:row>65</xdr:row>
      <xdr:rowOff>26643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A67DAA-73ED-1A6A-8D89-CCD4B2857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hew Saturno" id="{79C41DB5-4FB4-48B2-A7C1-228EFEFEB343}" userId="39df2635c3fe1357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Saturno" refreshedDate="45305.662974421299" createdVersion="8" refreshedVersion="8" minRefreshableVersion="3" recordCount="3000" xr:uid="{9DBC318E-1A7F-45A4-9D13-75ED32A9EAA1}">
  <cacheSource type="worksheet">
    <worksheetSource ref="A1:K3001" sheet="Data"/>
  </cacheSource>
  <cacheFields count="14">
    <cacheField name="Journal Entry #" numFmtId="0">
      <sharedItems containsSemiMixedTypes="0" containsString="0" containsNumber="1" containsInteger="1" minValue="1" maxValue="3000"/>
    </cacheField>
    <cacheField name="Date" numFmtId="15">
      <sharedItems containsSemiMixedTypes="0" containsNonDate="0" containsDate="1" containsString="0" minDate="2021-01-01T00:00:00" maxDate="2023-12-31T00:00:00" count="1074">
        <d v="2021-08-16T00:00:00"/>
        <d v="2021-05-11T00:00:00"/>
        <d v="2021-12-20T00:00:00"/>
        <d v="2021-12-03T00:00:00"/>
        <d v="2021-09-08T00:00:00"/>
        <d v="2021-12-24T00:00:00"/>
        <d v="2021-11-18T00:00:00"/>
        <d v="2021-11-21T00:00:00"/>
        <d v="2021-09-13T00:00:00"/>
        <d v="2021-09-05T00:00:00"/>
        <d v="2021-06-17T00:00:00"/>
        <d v="2021-05-12T00:00:00"/>
        <d v="2021-12-09T00:00:00"/>
        <d v="2021-07-02T00:00:00"/>
        <d v="2021-11-26T00:00:00"/>
        <d v="2021-03-25T00:00:00"/>
        <d v="2021-12-29T00:00:00"/>
        <d v="2021-06-12T00:00:00"/>
        <d v="2021-08-11T00:00:00"/>
        <d v="2021-12-18T00:00:00"/>
        <d v="2021-03-15T00:00:00"/>
        <d v="2021-09-17T00:00:00"/>
        <d v="2021-10-28T00:00:00"/>
        <d v="2021-12-02T00:00:00"/>
        <d v="2021-04-07T00:00:00"/>
        <d v="2021-08-08T00:00:00"/>
        <d v="2021-12-01T00:00:00"/>
        <d v="2021-08-03T00:00:00"/>
        <d v="2021-07-20T00:00:00"/>
        <d v="2021-01-12T00:00:00"/>
        <d v="2021-05-10T00:00:00"/>
        <d v="2021-09-06T00:00:00"/>
        <d v="2021-06-13T00:00:00"/>
        <d v="2021-12-17T00:00:00"/>
        <d v="2021-12-25T00:00:00"/>
        <d v="2021-08-10T00:00:00"/>
        <d v="2021-12-14T00:00:00"/>
        <d v="2021-08-26T00:00:00"/>
        <d v="2021-05-27T00:00:00"/>
        <d v="2021-10-06T00:00:00"/>
        <d v="2021-05-07T00:00:00"/>
        <d v="2021-02-08T00:00:00"/>
        <d v="2021-05-25T00:00:00"/>
        <d v="2021-11-01T00:00:00"/>
        <d v="2021-04-22T00:00:00"/>
        <d v="2021-03-02T00:00:00"/>
        <d v="2021-02-10T00:00:00"/>
        <d v="2021-03-16T00:00:00"/>
        <d v="2021-06-11T00:00:00"/>
        <d v="2021-12-30T00:00:00"/>
        <d v="2021-08-01T00:00:00"/>
        <d v="2021-12-13T00:00:00"/>
        <d v="2021-07-06T00:00:00"/>
        <d v="2021-03-29T00:00:00"/>
        <d v="2021-01-29T00:00:00"/>
        <d v="2021-11-14T00:00:00"/>
        <d v="2021-09-27T00:00:00"/>
        <d v="2021-11-19T00:00:00"/>
        <d v="2021-09-02T00:00:00"/>
        <d v="2021-12-23T00:00:00"/>
        <d v="2021-12-06T00:00:00"/>
        <d v="2021-11-08T00:00:00"/>
        <d v="2021-08-15T00:00:00"/>
        <d v="2021-04-01T00:00:00"/>
        <d v="2021-08-12T00:00:00"/>
        <d v="2021-08-02T00:00:00"/>
        <d v="2021-11-02T00:00:00"/>
        <d v="2021-04-11T00:00:00"/>
        <d v="2021-09-29T00:00:00"/>
        <d v="2021-12-28T00:00:00"/>
        <d v="2021-09-16T00:00:00"/>
        <d v="2021-09-30T00:00:00"/>
        <d v="2021-07-13T00:00:00"/>
        <d v="2021-11-15T00:00:00"/>
        <d v="2021-06-03T00:00:00"/>
        <d v="2021-03-09T00:00:00"/>
        <d v="2021-04-13T00:00:00"/>
        <d v="2021-12-07T00:00:00"/>
        <d v="2021-04-24T00:00:00"/>
        <d v="2021-11-05T00:00:00"/>
        <d v="2021-09-19T00:00:00"/>
        <d v="2021-12-19T00:00:00"/>
        <d v="2021-08-09T00:00:00"/>
        <d v="2021-08-30T00:00:00"/>
        <d v="2021-07-17T00:00:00"/>
        <d v="2021-09-12T00:00:00"/>
        <d v="2021-05-16T00:00:00"/>
        <d v="2021-06-16T00:00:00"/>
        <d v="2021-11-09T00:00:00"/>
        <d v="2021-09-11T00:00:00"/>
        <d v="2021-10-11T00:00:00"/>
        <d v="2021-12-26T00:00:00"/>
        <d v="2021-02-20T00:00:00"/>
        <d v="2021-08-20T00:00:00"/>
        <d v="2021-10-21T00:00:00"/>
        <d v="2021-06-24T00:00:00"/>
        <d v="2021-12-15T00:00:00"/>
        <d v="2021-07-14T00:00:00"/>
        <d v="2021-09-20T00:00:00"/>
        <d v="2021-07-19T00:00:00"/>
        <d v="2021-05-04T00:00:00"/>
        <d v="2021-09-22T00:00:00"/>
        <d v="2021-11-04T00:00:00"/>
        <d v="2021-08-04T00:00:00"/>
        <d v="2021-08-21T00:00:00"/>
        <d v="2021-07-18T00:00:00"/>
        <d v="2021-11-28T00:00:00"/>
        <d v="2021-09-15T00:00:00"/>
        <d v="2021-04-08T00:00:00"/>
        <d v="2021-10-04T00:00:00"/>
        <d v="2021-11-29T00:00:00"/>
        <d v="2021-07-03T00:00:00"/>
        <d v="2021-09-10T00:00:00"/>
        <d v="2021-09-24T00:00:00"/>
        <d v="2021-01-14T00:00:00"/>
        <d v="2021-09-23T00:00:00"/>
        <d v="2021-09-25T00:00:00"/>
        <d v="2021-08-18T00:00:00"/>
        <d v="2021-02-07T00:00:00"/>
        <d v="2021-08-24T00:00:00"/>
        <d v="2021-12-22T00:00:00"/>
        <d v="2021-07-22T00:00:00"/>
        <d v="2021-12-12T00:00:00"/>
        <d v="2021-03-06T00:00:00"/>
        <d v="2021-06-21T00:00:00"/>
        <d v="2021-06-07T00:00:00"/>
        <d v="2021-02-16T00:00:00"/>
        <d v="2021-04-10T00:00:00"/>
        <d v="2021-01-30T00:00:00"/>
        <d v="2021-10-29T00:00:00"/>
        <d v="2021-01-10T00:00:00"/>
        <d v="2021-10-20T00:00:00"/>
        <d v="2021-02-06T00:00:00"/>
        <d v="2021-09-21T00:00:00"/>
        <d v="2021-09-18T00:00:00"/>
        <d v="2021-05-14T00:00:00"/>
        <d v="2021-03-01T00:00:00"/>
        <d v="2021-11-07T00:00:00"/>
        <d v="2021-11-22T00:00:00"/>
        <d v="2021-03-30T00:00:00"/>
        <d v="2021-04-12T00:00:00"/>
        <d v="2021-04-17T00:00:00"/>
        <d v="2021-07-27T00:00:00"/>
        <d v="2021-11-27T00:00:00"/>
        <d v="2021-07-09T00:00:00"/>
        <d v="2021-03-14T00:00:00"/>
        <d v="2021-05-06T00:00:00"/>
        <d v="2021-04-02T00:00:00"/>
        <d v="2021-01-27T00:00:00"/>
        <d v="2021-08-19T00:00:00"/>
        <d v="2021-06-22T00:00:00"/>
        <d v="2021-06-04T00:00:00"/>
        <d v="2021-12-10T00:00:00"/>
        <d v="2021-07-25T00:00:00"/>
        <d v="2021-04-05T00:00:00"/>
        <d v="2021-02-24T00:00:00"/>
        <d v="2021-11-17T00:00:00"/>
        <d v="2021-09-14T00:00:00"/>
        <d v="2021-12-16T00:00:00"/>
        <d v="2021-07-30T00:00:00"/>
        <d v="2021-03-28T00:00:00"/>
        <d v="2021-12-05T00:00:00"/>
        <d v="2021-11-16T00:00:00"/>
        <d v="2021-11-10T00:00:00"/>
        <d v="2021-11-06T00:00:00"/>
        <d v="2021-02-19T00:00:00"/>
        <d v="2021-05-03T00:00:00"/>
        <d v="2021-07-29T00:00:00"/>
        <d v="2021-10-19T00:00:00"/>
        <d v="2021-11-20T00:00:00"/>
        <d v="2021-01-07T00:00:00"/>
        <d v="2021-08-22T00:00:00"/>
        <d v="2021-11-24T00:00:00"/>
        <d v="2021-01-25T00:00:00"/>
        <d v="2021-04-21T00:00:00"/>
        <d v="2021-10-24T00:00:00"/>
        <d v="2021-08-17T00:00:00"/>
        <d v="2021-12-08T00:00:00"/>
        <d v="2021-10-02T00:00:00"/>
        <d v="2021-12-21T00:00:00"/>
        <d v="2021-03-04T00:00:00"/>
        <d v="2021-07-10T00:00:00"/>
        <d v="2021-01-22T00:00:00"/>
        <d v="2021-08-23T00:00:00"/>
        <d v="2021-08-27T00:00:00"/>
        <d v="2021-07-24T00:00:00"/>
        <d v="2021-09-28T00:00:00"/>
        <d v="2021-08-13T00:00:00"/>
        <d v="2021-03-08T00:00:00"/>
        <d v="2021-09-04T00:00:00"/>
        <d v="2021-07-21T00:00:00"/>
        <d v="2021-04-03T00:00:00"/>
        <d v="2021-08-29T00:00:00"/>
        <d v="2021-11-12T00:00:00"/>
        <d v="2021-10-16T00:00:00"/>
        <d v="2021-12-11T00:00:00"/>
        <d v="2021-10-22T00:00:00"/>
        <d v="2021-01-18T00:00:00"/>
        <d v="2021-04-09T00:00:00"/>
        <d v="2021-01-19T00:00:00"/>
        <d v="2021-08-06T00:00:00"/>
        <d v="2021-09-07T00:00:00"/>
        <d v="2021-10-01T00:00:00"/>
        <d v="2021-12-04T00:00:00"/>
        <d v="2021-11-11T00:00:00"/>
        <d v="2021-05-29T00:00:00"/>
        <d v="2021-01-02T00:00:00"/>
        <d v="2021-08-25T00:00:00"/>
        <d v="2021-11-30T00:00:00"/>
        <d v="2021-09-01T00:00:00"/>
        <d v="2021-02-22T00:00:00"/>
        <d v="2021-01-16T00:00:00"/>
        <d v="2021-05-13T00:00:00"/>
        <d v="2021-01-26T00:00:00"/>
        <d v="2021-07-01T00:00:00"/>
        <d v="2021-09-26T00:00:00"/>
        <d v="2021-05-19T00:00:00"/>
        <d v="2021-06-27T00:00:00"/>
        <d v="2021-06-01T00:00:00"/>
        <d v="2021-10-27T00:00:00"/>
        <d v="2021-05-05T00:00:00"/>
        <d v="2021-06-25T00:00:00"/>
        <d v="2021-10-03T00:00:00"/>
        <d v="2021-06-20T00:00:00"/>
        <d v="2021-06-02T00:00:00"/>
        <d v="2021-08-28T00:00:00"/>
        <d v="2021-03-21T00:00:00"/>
        <d v="2021-04-20T00:00:00"/>
        <d v="2021-11-25T00:00:00"/>
        <d v="2021-11-23T00:00:00"/>
        <d v="2021-04-15T00:00:00"/>
        <d v="2021-01-06T00:00:00"/>
        <d v="2021-09-09T00:00:00"/>
        <d v="2021-10-23T00:00:00"/>
        <d v="2021-10-07T00:00:00"/>
        <d v="2021-03-19T00:00:00"/>
        <d v="2021-10-17T00:00:00"/>
        <d v="2021-07-07T00:00:00"/>
        <d v="2021-04-04T00:00:00"/>
        <d v="2021-04-28T00:00:00"/>
        <d v="2021-05-01T00:00:00"/>
        <d v="2021-08-05T00:00:00"/>
        <d v="2021-09-03T00:00:00"/>
        <d v="2021-03-22T00:00:00"/>
        <d v="2021-03-12T00:00:00"/>
        <d v="2021-04-16T00:00:00"/>
        <d v="2021-01-17T00:00:00"/>
        <d v="2021-07-12T00:00:00"/>
        <d v="2021-10-14T00:00:00"/>
        <d v="2021-07-26T00:00:00"/>
        <d v="2021-10-26T00:00:00"/>
        <d v="2021-07-04T00:00:00"/>
        <d v="2021-07-23T00:00:00"/>
        <d v="2021-12-27T00:00:00"/>
        <d v="2021-01-21T00:00:00"/>
        <d v="2021-04-19T00:00:00"/>
        <d v="2021-03-03T00:00:00"/>
        <d v="2021-05-22T00:00:00"/>
        <d v="2021-06-14T00:00:00"/>
        <d v="2021-03-26T00:00:00"/>
        <d v="2021-08-07T00:00:00"/>
        <d v="2021-02-01T00:00:00"/>
        <d v="2021-01-01T00:00:00"/>
        <d v="2021-04-06T00:00:00"/>
        <d v="2021-10-18T00:00:00"/>
        <d v="2021-05-26T00:00:00"/>
        <d v="2021-10-08T00:00:00"/>
        <d v="2021-06-18T00:00:00"/>
        <d v="2021-02-02T00:00:00"/>
        <d v="2021-06-05T00:00:00"/>
        <d v="2021-03-07T00:00:00"/>
        <d v="2021-03-10T00:00:00"/>
        <d v="2021-01-24T00:00:00"/>
        <d v="2021-04-29T00:00:00"/>
        <d v="2021-01-23T00:00:00"/>
        <d v="2021-04-27T00:00:00"/>
        <d v="2021-10-12T00:00:00"/>
        <d v="2021-02-13T00:00:00"/>
        <d v="2021-02-14T00:00:00"/>
        <d v="2021-10-25T00:00:00"/>
        <d v="2021-01-11T00:00:00"/>
        <d v="2021-05-02T00:00:00"/>
        <d v="2021-04-25T00:00:00"/>
        <d v="2021-07-28T00:00:00"/>
        <d v="2021-03-18T00:00:00"/>
        <d v="2021-08-14T00:00:00"/>
        <d v="2021-05-17T00:00:00"/>
        <d v="2021-03-23T00:00:00"/>
        <d v="2021-07-15T00:00:00"/>
        <d v="2021-06-29T00:00:00"/>
        <d v="2021-06-08T00:00:00"/>
        <d v="2021-02-18T00:00:00"/>
        <d v="2021-06-06T00:00:00"/>
        <d v="2021-10-09T00:00:00"/>
        <d v="2021-02-21T00:00:00"/>
        <d v="2021-05-28T00:00:00"/>
        <d v="2021-10-10T00:00:00"/>
        <d v="2021-02-12T00:00:00"/>
        <d v="2021-03-05T00:00:00"/>
        <d v="2021-01-15T00:00:00"/>
        <d v="2021-07-16T00:00:00"/>
        <d v="2021-02-27T00:00:00"/>
        <d v="2021-05-24T00:00:00"/>
        <d v="2021-10-15T00:00:00"/>
        <d v="2022-12-04T00:00:00"/>
        <d v="2022-11-09T00:00:00"/>
        <d v="2022-12-11T00:00:00"/>
        <d v="2022-03-16T00:00:00"/>
        <d v="2022-12-09T00:00:00"/>
        <d v="2022-12-24T00:00:00"/>
        <d v="2022-05-21T00:00:00"/>
        <d v="2022-11-18T00:00:00"/>
        <d v="2022-06-08T00:00:00"/>
        <d v="2022-07-18T00:00:00"/>
        <d v="2022-05-09T00:00:00"/>
        <d v="2022-06-16T00:00:00"/>
        <d v="2022-11-28T00:00:00"/>
        <d v="2022-02-06T00:00:00"/>
        <d v="2022-08-26T00:00:00"/>
        <d v="2022-03-15T00:00:00"/>
        <d v="2022-06-10T00:00:00"/>
        <d v="2022-11-14T00:00:00"/>
        <d v="2022-06-28T00:00:00"/>
        <d v="2022-09-29T00:00:00"/>
        <d v="2022-04-10T00:00:00"/>
        <d v="2022-09-12T00:00:00"/>
        <d v="2022-05-27T00:00:00"/>
        <d v="2022-10-02T00:00:00"/>
        <d v="2022-02-01T00:00:00"/>
        <d v="2022-05-24T00:00:00"/>
        <d v="2022-05-15T00:00:00"/>
        <d v="2022-05-30T00:00:00"/>
        <d v="2022-01-22T00:00:00"/>
        <d v="2022-08-01T00:00:00"/>
        <d v="2022-08-15T00:00:00"/>
        <d v="2022-07-21T00:00:00"/>
        <d v="2022-02-03T00:00:00"/>
        <d v="2022-10-29T00:00:00"/>
        <d v="2022-09-09T00:00:00"/>
        <d v="2022-09-22T00:00:00"/>
        <d v="2022-05-17T00:00:00"/>
        <d v="2022-07-27T00:00:00"/>
        <d v="2022-04-23T00:00:00"/>
        <d v="2022-09-17T00:00:00"/>
        <d v="2022-11-03T00:00:00"/>
        <d v="2022-07-05T00:00:00"/>
        <d v="2022-03-07T00:00:00"/>
        <d v="2022-04-29T00:00:00"/>
        <d v="2022-11-19T00:00:00"/>
        <d v="2022-07-30T00:00:00"/>
        <d v="2022-12-01T00:00:00"/>
        <d v="2022-07-09T00:00:00"/>
        <d v="2022-12-06T00:00:00"/>
        <d v="2022-07-23T00:00:00"/>
        <d v="2022-12-07T00:00:00"/>
        <d v="2022-06-02T00:00:00"/>
        <d v="2022-09-18T00:00:00"/>
        <d v="2022-04-09T00:00:00"/>
        <d v="2022-05-25T00:00:00"/>
        <d v="2022-07-02T00:00:00"/>
        <d v="2022-08-19T00:00:00"/>
        <d v="2022-11-05T00:00:00"/>
        <d v="2022-06-22T00:00:00"/>
        <d v="2022-08-11T00:00:00"/>
        <d v="2022-07-01T00:00:00"/>
        <d v="2022-05-04T00:00:00"/>
        <d v="2022-12-02T00:00:00"/>
        <d v="2022-09-04T00:00:00"/>
        <d v="2022-11-12T00:00:00"/>
        <d v="2022-09-28T00:00:00"/>
        <d v="2022-01-07T00:00:00"/>
        <d v="2022-12-21T00:00:00"/>
        <d v="2022-12-20T00:00:00"/>
        <d v="2022-12-16T00:00:00"/>
        <d v="2022-08-22T00:00:00"/>
        <d v="2022-09-27T00:00:00"/>
        <d v="2022-11-29T00:00:00"/>
        <d v="2022-06-12T00:00:00"/>
        <d v="2022-08-17T00:00:00"/>
        <d v="2022-12-08T00:00:00"/>
        <d v="2022-07-28T00:00:00"/>
        <d v="2022-08-05T00:00:00"/>
        <d v="2022-04-27T00:00:00"/>
        <d v="2022-11-26T00:00:00"/>
        <d v="2022-11-15T00:00:00"/>
        <d v="2022-05-03T00:00:00"/>
        <d v="2022-12-12T00:00:00"/>
        <d v="2022-12-30T00:00:00"/>
        <d v="2022-05-26T00:00:00"/>
        <d v="2022-01-01T00:00:00"/>
        <d v="2022-12-29T00:00:00"/>
        <d v="2022-11-06T00:00:00"/>
        <d v="2022-05-06T00:00:00"/>
        <d v="2022-03-23T00:00:00"/>
        <d v="2022-06-26T00:00:00"/>
        <d v="2022-12-17T00:00:00"/>
        <d v="2022-12-22T00:00:00"/>
        <d v="2022-08-24T00:00:00"/>
        <d v="2022-02-26T00:00:00"/>
        <d v="2022-11-30T00:00:00"/>
        <d v="2022-12-18T00:00:00"/>
        <d v="2022-02-28T00:00:00"/>
        <d v="2022-12-28T00:00:00"/>
        <d v="2022-05-07T00:00:00"/>
        <d v="2022-08-13T00:00:00"/>
        <d v="2022-01-18T00:00:00"/>
        <d v="2022-04-26T00:00:00"/>
        <d v="2022-03-14T00:00:00"/>
        <d v="2022-10-22T00:00:00"/>
        <d v="2022-09-07T00:00:00"/>
        <d v="2022-05-16T00:00:00"/>
        <d v="2022-10-23T00:00:00"/>
        <d v="2022-04-25T00:00:00"/>
        <d v="2022-10-26T00:00:00"/>
        <d v="2022-06-07T00:00:00"/>
        <d v="2022-09-05T00:00:00"/>
        <d v="2022-09-19T00:00:00"/>
        <d v="2022-09-06T00:00:00"/>
        <d v="2022-08-25T00:00:00"/>
        <d v="2022-02-17T00:00:00"/>
        <d v="2022-07-15T00:00:00"/>
        <d v="2022-05-08T00:00:00"/>
        <d v="2022-11-07T00:00:00"/>
        <d v="2022-07-03T00:00:00"/>
        <d v="2022-12-10T00:00:00"/>
        <d v="2022-08-18T00:00:00"/>
        <d v="2022-05-28T00:00:00"/>
        <d v="2022-12-14T00:00:00"/>
        <d v="2022-01-08T00:00:00"/>
        <d v="2022-09-14T00:00:00"/>
        <d v="2022-11-23T00:00:00"/>
        <d v="2022-08-28T00:00:00"/>
        <d v="2022-09-03T00:00:00"/>
        <d v="2022-11-17T00:00:00"/>
        <d v="2022-12-26T00:00:00"/>
        <d v="2022-08-27T00:00:00"/>
        <d v="2022-08-23T00:00:00"/>
        <d v="2022-07-13T00:00:00"/>
        <d v="2022-11-16T00:00:00"/>
        <d v="2022-09-08T00:00:00"/>
        <d v="2022-11-01T00:00:00"/>
        <d v="2022-10-17T00:00:00"/>
        <d v="2022-07-10T00:00:00"/>
        <d v="2022-08-14T00:00:00"/>
        <d v="2022-04-14T00:00:00"/>
        <d v="2022-09-30T00:00:00"/>
        <d v="2022-12-27T00:00:00"/>
        <d v="2022-07-14T00:00:00"/>
        <d v="2022-06-20T00:00:00"/>
        <d v="2022-08-06T00:00:00"/>
        <d v="2022-08-08T00:00:00"/>
        <d v="2022-07-16T00:00:00"/>
        <d v="2022-02-02T00:00:00"/>
        <d v="2022-12-15T00:00:00"/>
        <d v="2022-04-15T00:00:00"/>
        <d v="2022-08-02T00:00:00"/>
        <d v="2022-10-12T00:00:00"/>
        <d v="2022-02-22T00:00:00"/>
        <d v="2022-07-12T00:00:00"/>
        <d v="2022-12-25T00:00:00"/>
        <d v="2022-09-25T00:00:00"/>
        <d v="2022-06-25T00:00:00"/>
        <d v="2022-09-21T00:00:00"/>
        <d v="2022-11-10T00:00:00"/>
        <d v="2022-02-12T00:00:00"/>
        <d v="2022-03-13T00:00:00"/>
        <d v="2022-03-12T00:00:00"/>
        <d v="2022-03-27T00:00:00"/>
        <d v="2022-12-03T00:00:00"/>
        <d v="2022-03-30T00:00:00"/>
        <d v="2022-09-13T00:00:00"/>
        <d v="2022-09-16T00:00:00"/>
        <d v="2022-01-02T00:00:00"/>
        <d v="2022-08-04T00:00:00"/>
        <d v="2022-01-06T00:00:00"/>
        <d v="2022-08-16T00:00:00"/>
        <d v="2022-03-01T00:00:00"/>
        <d v="2022-10-15T00:00:00"/>
        <d v="2022-01-05T00:00:00"/>
        <d v="2022-11-21T00:00:00"/>
        <d v="2022-03-10T00:00:00"/>
        <d v="2022-04-05T00:00:00"/>
        <d v="2022-04-12T00:00:00"/>
        <d v="2022-09-15T00:00:00"/>
        <d v="2022-05-02T00:00:00"/>
        <d v="2022-02-10T00:00:00"/>
        <d v="2022-08-07T00:00:00"/>
        <d v="2022-04-07T00:00:00"/>
        <d v="2022-06-30T00:00:00"/>
        <d v="2022-08-09T00:00:00"/>
        <d v="2022-09-01T00:00:00"/>
        <d v="2022-07-06T00:00:00"/>
        <d v="2022-04-19T00:00:00"/>
        <d v="2022-07-04T00:00:00"/>
        <d v="2022-12-23T00:00:00"/>
        <d v="2022-07-29T00:00:00"/>
        <d v="2022-02-24T00:00:00"/>
        <d v="2022-05-05T00:00:00"/>
        <d v="2022-05-01T00:00:00"/>
        <d v="2022-12-05T00:00:00"/>
        <d v="2022-09-20T00:00:00"/>
        <d v="2022-07-24T00:00:00"/>
        <d v="2022-01-27T00:00:00"/>
        <d v="2022-04-02T00:00:00"/>
        <d v="2022-03-08T00:00:00"/>
        <d v="2022-07-25T00:00:00"/>
        <d v="2022-09-02T00:00:00"/>
        <d v="2022-03-02T00:00:00"/>
        <d v="2022-04-01T00:00:00"/>
        <d v="2022-07-08T00:00:00"/>
        <d v="2022-03-09T00:00:00"/>
        <d v="2022-04-04T00:00:00"/>
        <d v="2022-05-14T00:00:00"/>
        <d v="2022-11-02T00:00:00"/>
        <d v="2022-05-18T00:00:00"/>
        <d v="2022-09-10T00:00:00"/>
        <d v="2022-04-21T00:00:00"/>
        <d v="2022-01-20T00:00:00"/>
        <d v="2022-10-24T00:00:00"/>
        <d v="2022-02-11T00:00:00"/>
        <d v="2022-06-09T00:00:00"/>
        <d v="2022-04-20T00:00:00"/>
        <d v="2022-03-21T00:00:00"/>
        <d v="2022-08-20T00:00:00"/>
        <d v="2022-10-07T00:00:00"/>
        <d v="2022-10-25T00:00:00"/>
        <d v="2022-10-05T00:00:00"/>
        <d v="2022-10-03T00:00:00"/>
        <d v="2022-12-19T00:00:00"/>
        <d v="2022-01-09T00:00:00"/>
        <d v="2022-07-26T00:00:00"/>
        <d v="2022-06-01T00:00:00"/>
        <d v="2022-06-15T00:00:00"/>
        <d v="2022-11-27T00:00:00"/>
        <d v="2022-09-23T00:00:00"/>
        <d v="2022-01-10T00:00:00"/>
        <d v="2022-03-05T00:00:00"/>
        <d v="2022-05-20T00:00:00"/>
        <d v="2022-01-29T00:00:00"/>
        <d v="2022-12-13T00:00:00"/>
        <d v="2022-02-07T00:00:00"/>
        <d v="2022-11-24T00:00:00"/>
        <d v="2022-07-11T00:00:00"/>
        <d v="2022-11-20T00:00:00"/>
        <d v="2022-08-21T00:00:00"/>
        <d v="2022-08-12T00:00:00"/>
        <d v="2022-10-27T00:00:00"/>
        <d v="2022-04-08T00:00:00"/>
        <d v="2022-01-30T00:00:00"/>
        <d v="2022-09-24T00:00:00"/>
        <d v="2022-07-20T00:00:00"/>
        <d v="2022-08-30T00:00:00"/>
        <d v="2022-11-11T00:00:00"/>
        <d v="2022-02-09T00:00:00"/>
        <d v="2022-05-10T00:00:00"/>
        <d v="2022-11-08T00:00:00"/>
        <d v="2022-11-25T00:00:00"/>
        <d v="2022-10-09T00:00:00"/>
        <d v="2022-10-06T00:00:00"/>
        <d v="2022-05-22T00:00:00"/>
        <d v="2022-05-12T00:00:00"/>
        <d v="2022-04-13T00:00:00"/>
        <d v="2022-03-22T00:00:00"/>
        <d v="2022-03-28T00:00:00"/>
        <d v="2022-10-20T00:00:00"/>
        <d v="2022-10-11T00:00:00"/>
        <d v="2022-01-23T00:00:00"/>
        <d v="2022-03-26T00:00:00"/>
        <d v="2022-01-13T00:00:00"/>
        <d v="2022-06-04T00:00:00"/>
        <d v="2022-03-03T00:00:00"/>
        <d v="2022-06-05T00:00:00"/>
        <d v="2022-01-14T00:00:00"/>
        <d v="2022-03-06T00:00:00"/>
        <d v="2022-01-19T00:00:00"/>
        <d v="2022-06-14T00:00:00"/>
        <d v="2022-11-04T00:00:00"/>
        <d v="2022-06-27T00:00:00"/>
        <d v="2022-10-14T00:00:00"/>
        <d v="2022-07-17T00:00:00"/>
        <d v="2022-10-10T00:00:00"/>
        <d v="2022-04-22T00:00:00"/>
        <d v="2022-02-08T00:00:00"/>
        <d v="2022-06-13T00:00:00"/>
        <d v="2022-07-22T00:00:00"/>
        <d v="2022-01-03T00:00:00"/>
        <d v="2022-01-21T00:00:00"/>
        <d v="2022-04-16T00:00:00"/>
        <d v="2022-07-19T00:00:00"/>
        <d v="2022-01-16T00:00:00"/>
        <d v="2022-06-03T00:00:00"/>
        <d v="2022-03-20T00:00:00"/>
        <d v="2022-10-18T00:00:00"/>
        <d v="2022-05-13T00:00:00"/>
        <d v="2022-04-11T00:00:00"/>
        <d v="2022-11-13T00:00:00"/>
        <d v="2022-10-08T00:00:00"/>
        <d v="2022-10-01T00:00:00"/>
        <d v="2022-03-19T00:00:00"/>
        <d v="2022-01-26T00:00:00"/>
        <d v="2022-01-04T00:00:00"/>
        <d v="2022-02-04T00:00:00"/>
        <d v="2022-10-16T00:00:00"/>
        <d v="2022-01-28T00:00:00"/>
        <d v="2022-09-26T00:00:00"/>
        <d v="2022-09-11T00:00:00"/>
        <d v="2022-04-28T00:00:00"/>
        <d v="2022-10-30T00:00:00"/>
        <d v="2022-02-15T00:00:00"/>
        <d v="2022-10-28T00:00:00"/>
        <d v="2022-02-14T00:00:00"/>
        <d v="2022-02-25T00:00:00"/>
        <d v="2022-07-07T00:00:00"/>
        <d v="2022-08-10T00:00:00"/>
        <d v="2022-06-18T00:00:00"/>
        <d v="2022-02-18T00:00:00"/>
        <d v="2023-08-11T00:00:00"/>
        <d v="2023-12-09T00:00:00"/>
        <d v="2023-08-24T00:00:00"/>
        <d v="2023-06-19T00:00:00"/>
        <d v="2023-11-12T00:00:00"/>
        <d v="2023-12-05T00:00:00"/>
        <d v="2023-10-03T00:00:00"/>
        <d v="2023-10-04T00:00:00"/>
        <d v="2023-12-25T00:00:00"/>
        <d v="2023-09-12T00:00:00"/>
        <d v="2023-07-13T00:00:00"/>
        <d v="2023-08-07T00:00:00"/>
        <d v="2023-08-22T00:00:00"/>
        <d v="2023-06-15T00:00:00"/>
        <d v="2023-12-30T00:00:00"/>
        <d v="2023-05-12T00:00:00"/>
        <d v="2023-07-28T00:00:00"/>
        <d v="2023-11-16T00:00:00"/>
        <d v="2023-07-20T00:00:00"/>
        <d v="2023-09-29T00:00:00"/>
        <d v="2023-01-02T00:00:00"/>
        <d v="2023-12-15T00:00:00"/>
        <d v="2023-02-16T00:00:00"/>
        <d v="2023-11-30T00:00:00"/>
        <d v="2023-12-28T00:00:00"/>
        <d v="2023-08-27T00:00:00"/>
        <d v="2023-05-04T00:00:00"/>
        <d v="2023-12-13T00:00:00"/>
        <d v="2023-01-05T00:00:00"/>
        <d v="2023-10-29T00:00:00"/>
        <d v="2023-11-26T00:00:00"/>
        <d v="2023-12-23T00:00:00"/>
        <d v="2023-08-28T00:00:00"/>
        <d v="2023-10-07T00:00:00"/>
        <d v="2023-09-27T00:00:00"/>
        <d v="2023-12-12T00:00:00"/>
        <d v="2023-09-07T00:00:00"/>
        <d v="2023-05-27T00:00:00"/>
        <d v="2023-04-07T00:00:00"/>
        <d v="2023-12-16T00:00:00"/>
        <d v="2023-09-03T00:00:00"/>
        <d v="2023-11-29T00:00:00"/>
        <d v="2023-07-02T00:00:00"/>
        <d v="2023-06-18T00:00:00"/>
        <d v="2023-02-20T00:00:00"/>
        <d v="2023-08-25T00:00:00"/>
        <d v="2023-09-01T00:00:00"/>
        <d v="2023-11-11T00:00:00"/>
        <d v="2023-01-17T00:00:00"/>
        <d v="2023-11-09T00:00:00"/>
        <d v="2023-12-18T00:00:00"/>
        <d v="2023-10-10T00:00:00"/>
        <d v="2023-01-21T00:00:00"/>
        <d v="2023-06-26T00:00:00"/>
        <d v="2023-03-09T00:00:00"/>
        <d v="2023-01-24T00:00:00"/>
        <d v="2023-12-22T00:00:00"/>
        <d v="2023-05-03T00:00:00"/>
        <d v="2023-02-26T00:00:00"/>
        <d v="2023-07-25T00:00:00"/>
        <d v="2023-07-01T00:00:00"/>
        <d v="2023-12-24T00:00:00"/>
        <d v="2023-11-23T00:00:00"/>
        <d v="2023-08-15T00:00:00"/>
        <d v="2023-09-04T00:00:00"/>
        <d v="2023-12-27T00:00:00"/>
        <d v="2023-07-10T00:00:00"/>
        <d v="2023-03-27T00:00:00"/>
        <d v="2023-04-11T00:00:00"/>
        <d v="2023-10-24T00:00:00"/>
        <d v="2023-11-28T00:00:00"/>
        <d v="2023-12-14T00:00:00"/>
        <d v="2023-04-21T00:00:00"/>
        <d v="2023-07-07T00:00:00"/>
        <d v="2023-04-26T00:00:00"/>
        <d v="2023-11-14T00:00:00"/>
        <d v="2023-07-29T00:00:00"/>
        <d v="2023-09-26T00:00:00"/>
        <d v="2023-06-06T00:00:00"/>
        <d v="2023-06-25T00:00:00"/>
        <d v="2023-11-21T00:00:00"/>
        <d v="2023-03-30T00:00:00"/>
        <d v="2023-09-25T00:00:00"/>
        <d v="2023-08-16T00:00:00"/>
        <d v="2023-11-05T00:00:00"/>
        <d v="2023-09-16T00:00:00"/>
        <d v="2023-10-20T00:00:00"/>
        <d v="2023-01-03T00:00:00"/>
        <d v="2023-11-25T00:00:00"/>
        <d v="2023-08-17T00:00:00"/>
        <d v="2023-08-12T00:00:00"/>
        <d v="2023-01-12T00:00:00"/>
        <d v="2023-08-18T00:00:00"/>
        <d v="2023-08-26T00:00:00"/>
        <d v="2023-05-21T00:00:00"/>
        <d v="2023-09-18T00:00:00"/>
        <d v="2023-06-09T00:00:00"/>
        <d v="2023-03-26T00:00:00"/>
        <d v="2023-09-15T00:00:00"/>
        <d v="2023-09-06T00:00:00"/>
        <d v="2023-07-12T00:00:00"/>
        <d v="2023-12-02T00:00:00"/>
        <d v="2023-06-22T00:00:00"/>
        <d v="2023-02-13T00:00:00"/>
        <d v="2023-06-16T00:00:00"/>
        <d v="2023-11-13T00:00:00"/>
        <d v="2023-11-27T00:00:00"/>
        <d v="2023-09-22T00:00:00"/>
        <d v="2023-02-11T00:00:00"/>
        <d v="2023-01-20T00:00:00"/>
        <d v="2023-10-30T00:00:00"/>
        <d v="2023-11-18T00:00:00"/>
        <d v="2023-10-08T00:00:00"/>
        <d v="2023-12-26T00:00:00"/>
        <d v="2023-09-02T00:00:00"/>
        <d v="2023-05-06T00:00:00"/>
        <d v="2023-12-07T00:00:00"/>
        <d v="2023-12-01T00:00:00"/>
        <d v="2023-12-06T00:00:00"/>
        <d v="2023-10-19T00:00:00"/>
        <d v="2023-09-28T00:00:00"/>
        <d v="2023-05-26T00:00:00"/>
        <d v="2023-04-28T00:00:00"/>
        <d v="2023-07-17T00:00:00"/>
        <d v="2023-08-08T00:00:00"/>
        <d v="2023-07-03T00:00:00"/>
        <d v="2023-07-15T00:00:00"/>
        <d v="2023-07-06T00:00:00"/>
        <d v="2023-08-20T00:00:00"/>
        <d v="2023-07-09T00:00:00"/>
        <d v="2023-10-22T00:00:00"/>
        <d v="2023-04-17T00:00:00"/>
        <d v="2023-12-29T00:00:00"/>
        <d v="2023-11-20T00:00:00"/>
        <d v="2023-09-21T00:00:00"/>
        <d v="2023-07-08T00:00:00"/>
        <d v="2023-06-14T00:00:00"/>
        <d v="2023-11-06T00:00:00"/>
        <d v="2023-11-17T00:00:00"/>
        <d v="2023-02-10T00:00:00"/>
        <d v="2023-09-08T00:00:00"/>
        <d v="2023-04-03T00:00:00"/>
        <d v="2023-11-24T00:00:00"/>
        <d v="2023-08-04T00:00:00"/>
        <d v="2023-10-25T00:00:00"/>
        <d v="2023-08-23T00:00:00"/>
        <d v="2023-11-07T00:00:00"/>
        <d v="2023-07-16T00:00:00"/>
        <d v="2023-05-13T00:00:00"/>
        <d v="2023-04-09T00:00:00"/>
        <d v="2023-01-10T00:00:00"/>
        <d v="2023-03-12T00:00:00"/>
        <d v="2023-09-09T00:00:00"/>
        <d v="2023-05-02T00:00:00"/>
        <d v="2023-03-06T00:00:00"/>
        <d v="2023-09-19T00:00:00"/>
        <d v="2023-09-13T00:00:00"/>
        <d v="2023-07-21T00:00:00"/>
        <d v="2023-11-10T00:00:00"/>
        <d v="2023-12-20T00:00:00"/>
        <d v="2023-12-19T00:00:00"/>
        <d v="2023-04-30T00:00:00"/>
        <d v="2023-08-29T00:00:00"/>
        <d v="2023-06-12T00:00:00"/>
        <d v="2023-10-21T00:00:00"/>
        <d v="2023-10-12T00:00:00"/>
        <d v="2023-07-30T00:00:00"/>
        <d v="2023-09-05T00:00:00"/>
        <d v="2023-07-23T00:00:00"/>
        <d v="2023-01-23T00:00:00"/>
        <d v="2023-05-17T00:00:00"/>
        <d v="2023-01-08T00:00:00"/>
        <d v="2023-12-17T00:00:00"/>
        <d v="2023-12-08T00:00:00"/>
        <d v="2023-08-13T00:00:00"/>
        <d v="2023-03-23T00:00:00"/>
        <d v="2023-12-11T00:00:00"/>
        <d v="2023-06-23T00:00:00"/>
        <d v="2023-05-30T00:00:00"/>
        <d v="2023-06-03T00:00:00"/>
        <d v="2023-12-04T00:00:00"/>
        <d v="2023-01-01T00:00:00"/>
        <d v="2023-07-22T00:00:00"/>
        <d v="2023-02-17T00:00:00"/>
        <d v="2023-03-20T00:00:00"/>
        <d v="2023-08-01T00:00:00"/>
        <d v="2023-03-22T00:00:00"/>
        <d v="2023-04-19T00:00:00"/>
        <d v="2023-09-14T00:00:00"/>
        <d v="2023-09-17T00:00:00"/>
        <d v="2023-02-14T00:00:00"/>
        <d v="2023-11-15T00:00:00"/>
        <d v="2023-08-14T00:00:00"/>
        <d v="2023-02-25T00:00:00"/>
        <d v="2023-06-08T00:00:00"/>
        <d v="2023-12-03T00:00:00"/>
        <d v="2023-02-27T00:00:00"/>
        <d v="2023-04-23T00:00:00"/>
        <d v="2023-10-16T00:00:00"/>
        <d v="2023-08-19T00:00:00"/>
        <d v="2023-04-29T00:00:00"/>
        <d v="2023-09-30T00:00:00"/>
        <d v="2023-06-07T00:00:00"/>
        <d v="2023-08-05T00:00:00"/>
        <d v="2023-06-05T00:00:00"/>
        <d v="2023-09-20T00:00:00"/>
        <d v="2023-05-23T00:00:00"/>
        <d v="2023-11-04T00:00:00"/>
        <d v="2023-01-18T00:00:00"/>
        <d v="2023-04-12T00:00:00"/>
        <d v="2023-04-15T00:00:00"/>
        <d v="2023-08-09T00:00:00"/>
        <d v="2023-12-21T00:00:00"/>
        <d v="2023-08-30T00:00:00"/>
        <d v="2023-03-25T00:00:00"/>
        <d v="2023-03-01T00:00:00"/>
        <d v="2023-09-10T00:00:00"/>
        <d v="2023-03-29T00:00:00"/>
        <d v="2023-07-18T00:00:00"/>
        <d v="2023-07-19T00:00:00"/>
        <d v="2023-01-16T00:00:00"/>
        <d v="2023-04-01T00:00:00"/>
        <d v="2023-11-22T00:00:00"/>
        <d v="2023-11-02T00:00:00"/>
        <d v="2023-07-11T00:00:00"/>
        <d v="2023-03-17T00:00:00"/>
        <d v="2023-07-26T00:00:00"/>
        <d v="2023-06-29T00:00:00"/>
        <d v="2023-05-08T00:00:00"/>
        <d v="2023-06-30T00:00:00"/>
        <d v="2023-08-03T00:00:00"/>
        <d v="2023-09-11T00:00:00"/>
        <d v="2023-08-10T00:00:00"/>
        <d v="2023-01-28T00:00:00"/>
        <d v="2023-08-21T00:00:00"/>
        <d v="2023-05-01T00:00:00"/>
        <d v="2023-11-01T00:00:00"/>
        <d v="2023-06-17T00:00:00"/>
        <d v="2023-04-18T00:00:00"/>
        <d v="2023-11-03T00:00:00"/>
        <d v="2023-04-27T00:00:00"/>
        <d v="2023-10-15T00:00:00"/>
        <d v="2023-02-07T00:00:00"/>
        <d v="2023-04-20T00:00:00"/>
        <d v="2023-10-14T00:00:00"/>
        <d v="2023-07-24T00:00:00"/>
        <d v="2023-10-11T00:00:00"/>
        <d v="2023-05-25T00:00:00"/>
        <d v="2023-09-24T00:00:00"/>
        <d v="2023-04-10T00:00:00"/>
        <d v="2023-12-10T00:00:00"/>
        <d v="2023-10-09T00:00:00"/>
        <d v="2023-10-06T00:00:00"/>
        <d v="2023-06-01T00:00:00"/>
        <d v="2023-11-08T00:00:00"/>
        <d v="2023-06-24T00:00:00"/>
        <d v="2023-03-11T00:00:00"/>
        <d v="2023-03-08T00:00:00"/>
        <d v="2023-03-14T00:00:00"/>
        <d v="2023-05-15T00:00:00"/>
        <d v="2023-03-13T00:00:00"/>
        <d v="2023-05-09T00:00:00"/>
        <d v="2023-07-04T00:00:00"/>
        <d v="2023-02-22T00:00:00"/>
        <d v="2023-05-05T00:00:00"/>
        <d v="2023-03-04T00:00:00"/>
        <d v="2023-02-24T00:00:00"/>
        <d v="2023-10-18T00:00:00"/>
        <d v="2023-06-11T00:00:00"/>
        <d v="2023-04-02T00:00:00"/>
        <d v="2023-08-06T00:00:00"/>
        <d v="2023-10-28T00:00:00"/>
        <d v="2023-01-26T00:00:00"/>
        <d v="2023-03-02T00:00:00"/>
        <d v="2023-10-05T00:00:00"/>
        <d v="2023-03-21T00:00:00"/>
        <d v="2023-06-02T00:00:00"/>
        <d v="2023-11-19T00:00:00"/>
        <d v="2023-04-24T00:00:00"/>
        <d v="2023-10-01T00:00:00"/>
        <d v="2023-03-28T00:00:00"/>
        <d v="2023-02-04T00:00:00"/>
        <d v="2023-03-24T00:00:00"/>
        <d v="2023-01-29T00:00:00"/>
        <d v="2023-02-02T00:00:00"/>
        <d v="2023-09-23T00:00:00"/>
        <d v="2023-03-07T00:00:00"/>
        <d v="2023-10-13T00:00:00"/>
        <d v="2023-06-13T00:00:00"/>
        <d v="2023-04-22T00:00:00"/>
        <d v="2023-05-29T00:00:00"/>
        <d v="2023-03-16T00:00:00"/>
        <d v="2023-06-27T00:00:00"/>
        <d v="2023-06-28T00:00:00"/>
        <d v="2023-05-22T00:00:00"/>
        <d v="2023-02-03T00:00:00"/>
        <d v="2023-08-02T00:00:00"/>
        <d v="2023-06-20T00:00:00"/>
        <d v="2023-06-21T00:00:00"/>
        <d v="2023-05-24T00:00:00"/>
        <d v="2023-02-01T00:00:00"/>
        <d v="2023-01-11T00:00:00"/>
        <d v="2023-01-14T00:00:00"/>
        <d v="2023-02-18T00:00:00"/>
        <d v="2023-05-14T00:00:00"/>
        <d v="2023-04-25T00:00:00"/>
        <d v="2023-05-16T00:00:00"/>
        <d v="2021-11-13T00:00:00" u="1"/>
        <d v="2021-07-08T00:00:00" u="1"/>
        <d v="2021-05-20T00:00:00" u="1"/>
        <d v="2021-11-03T00:00:00" u="1"/>
        <d v="2021-02-28T00:00:00" u="1"/>
        <d v="2021-01-03T00:00:00" u="1"/>
        <d v="2021-02-09T00:00:00" u="1"/>
        <d v="2021-06-15T00:00:00" u="1"/>
        <d v="2021-05-30T00:00:00" u="1"/>
        <d v="2021-06-28T00:00:00" u="1"/>
        <d v="2021-03-24T00:00:00" u="1"/>
        <d v="2021-07-05T00:00:00" u="1"/>
        <d v="2021-10-05T00:00:00" u="1"/>
        <d v="2021-02-25T00:00:00" u="1"/>
        <d v="2021-05-08T00:00:00" u="1"/>
        <d v="2021-02-26T00:00:00" u="1"/>
        <d v="2021-05-23T00:00:00" u="1"/>
        <d v="2021-02-05T00:00:00" u="1"/>
        <d v="2021-06-09T00:00:00" u="1"/>
        <d v="2021-07-11T00:00:00" u="1"/>
        <d v="2021-05-18T00:00:00" u="1"/>
        <d v="2021-06-10T00:00:00" u="1"/>
        <d v="2021-04-23T00:00:00" u="1"/>
        <d v="2021-04-14T00:00:00" u="1"/>
        <d v="2021-04-26T00:00:00" u="1"/>
        <d v="2021-01-28T00:00:00" u="1"/>
        <d v="2021-01-20T00:00:00" u="1"/>
        <d v="2021-06-26T00:00:00" u="1"/>
        <d v="2021-10-30T00:00:00" u="1"/>
        <d v="2021-01-09T00:00:00" u="1"/>
        <d v="2021-04-30T00:00:00" u="1"/>
        <d v="2021-05-15T00:00:00" u="1"/>
        <d v="2021-02-17T00:00:00" u="1"/>
        <d v="2021-03-13T00:00:00" u="1"/>
        <d v="2021-02-04T00:00:00" u="1"/>
        <d v="2021-01-13T00:00:00" u="1"/>
        <d v="2021-04-18T00:00:00" u="1"/>
        <d v="2021-06-19T00:00:00" u="1"/>
        <d v="2021-06-30T00:00:00" u="1"/>
        <d v="2021-06-23T00:00:00" u="1"/>
        <d v="2021-05-09T00:00:00" u="1"/>
        <d v="2021-01-04T00:00:00" u="1"/>
        <d v="2021-02-23T00:00:00" u="1"/>
        <d v="2021-03-27T00:00:00" u="1"/>
        <d v="2021-01-08T00:00:00" u="1"/>
        <d v="2021-03-11T00:00:00" u="1"/>
        <d v="2022-02-05T00:00:00" u="1"/>
        <d v="2022-01-15T00:00:00" u="1"/>
        <d v="2022-08-29T00:00:00" u="1"/>
        <d v="2022-08-03T00:00:00" u="1"/>
        <d v="2022-05-23T00:00:00" u="1"/>
        <d v="2022-02-27T00:00:00" u="1"/>
        <d v="2022-02-23T00:00:00" u="1"/>
        <d v="2022-10-19T00:00:00" u="1"/>
        <d v="2022-11-22T00:00:00" u="1"/>
        <d v="2022-03-25T00:00:00" u="1"/>
        <d v="2022-10-13T00:00:00" u="1"/>
        <d v="2022-02-13T00:00:00" u="1"/>
        <d v="2022-04-06T00:00:00" u="1"/>
        <d v="2022-06-19T00:00:00" u="1"/>
        <d v="2022-05-29T00:00:00" u="1"/>
        <d v="2022-10-04T00:00:00" u="1"/>
        <d v="2022-06-21T00:00:00" u="1"/>
        <d v="2022-06-23T00:00:00" u="1"/>
        <d v="2022-04-17T00:00:00" u="1"/>
        <d v="2022-03-04T00:00:00" u="1"/>
        <d v="2022-10-21T00:00:00" u="1"/>
        <d v="2022-04-24T00:00:00" u="1"/>
        <d v="2022-01-12T00:00:00" u="1"/>
        <d v="2022-02-19T00:00:00" u="1"/>
        <d v="2022-04-03T00:00:00" u="1"/>
        <d v="2022-06-17T00:00:00" u="1"/>
        <d v="2022-06-06T00:00:00" u="1"/>
        <d v="2022-02-20T00:00:00" u="1"/>
        <d v="2022-04-30T00:00:00" u="1"/>
        <d v="2022-04-18T00:00:00" u="1"/>
        <d v="2022-01-17T00:00:00" u="1"/>
        <d v="2022-03-18T00:00:00" u="1"/>
        <d v="2022-01-25T00:00:00" u="1"/>
        <d v="2022-03-17T00:00:00" u="1"/>
        <d v="2022-06-29T00:00:00" u="1"/>
        <d v="2022-06-24T00:00:00" u="1"/>
        <d v="2022-03-29T00:00:00" u="1"/>
        <d v="2022-02-16T00:00:00" u="1"/>
        <d v="2022-03-11T00:00:00" u="1"/>
        <d v="2022-05-19T00:00:00" u="1"/>
        <d v="2022-03-24T00:00:00" u="1"/>
        <d v="2023-01-22T00:00:00" u="1"/>
        <d v="2023-03-10T00:00:00" u="1"/>
        <d v="2023-04-06T00:00:00" u="1"/>
        <d v="2023-04-04T00:00:00" u="1"/>
        <d v="2023-01-27T00:00:00" u="1"/>
        <d v="2023-07-05T00:00:00" u="1"/>
        <d v="2023-01-04T00:00:00" u="1"/>
        <d v="2023-04-08T00:00:00" u="1"/>
        <d v="2023-01-30T00:00:00" u="1"/>
        <d v="2023-05-28T00:00:00" u="1"/>
        <d v="2023-05-18T00:00:00" u="1"/>
        <d v="2023-04-14T00:00:00" u="1"/>
        <d v="2023-01-13T00:00:00" u="1"/>
        <d v="2023-02-28T00:00:00" u="1"/>
        <d v="2023-02-23T00:00:00" u="1"/>
        <d v="2023-02-09T00:00:00" u="1"/>
        <d v="2023-10-17T00:00:00" u="1"/>
        <d v="2023-10-26T00:00:00" u="1"/>
        <d v="2023-02-19T00:00:00" u="1"/>
        <d v="2023-03-19T00:00:00" u="1"/>
        <d v="2023-02-08T00:00:00" u="1"/>
        <d v="2023-07-14T00:00:00" u="1"/>
        <d v="2023-05-11T00:00:00" u="1"/>
        <d v="2023-10-23T00:00:00" u="1"/>
        <d v="2023-05-20T00:00:00" u="1"/>
        <d v="2023-03-15T00:00:00" u="1"/>
        <d v="2023-10-27T00:00:00" u="1"/>
        <d v="2023-02-06T00:00:00" u="1"/>
        <d v="2023-01-25T00:00:00" u="1"/>
        <d v="2023-06-10T00:00:00" u="1"/>
        <d v="2023-04-16T00:00:00" u="1"/>
        <d v="2023-03-05T00:00:00" u="1"/>
        <d v="2023-02-15T00:00:00" u="1"/>
        <d v="2023-01-06T00:00:00" u="1"/>
        <d v="2023-02-21T00:00:00" u="1"/>
        <d v="2023-05-07T00:00:00" u="1"/>
        <d v="2023-07-27T00:00:00" u="1"/>
        <d v="2023-03-18T00:00:00" u="1"/>
        <d v="2021-05-21T00:00:00" u="1"/>
        <d v="2021-03-17T00:00:00" u="1"/>
        <d v="2021-10-13T00:00:00" u="1"/>
        <d v="2021-01-05T00:00:00" u="1"/>
        <d v="2021-02-03T00:00:00" u="1"/>
        <d v="2021-02-11T00:00:00" u="1"/>
        <d v="2022-01-24T00:00:00" u="1"/>
        <d v="2022-01-11T00:00:00" u="1"/>
        <d v="2022-05-11T00:00:00" u="1"/>
        <d v="2022-06-11T00:00:00" u="1"/>
        <d v="2022-02-21T00:00:00" u="1"/>
        <d v="2023-03-03T00:00:00" u="1"/>
        <d v="2023-10-02T00:00:00" u="1"/>
        <d v="2023-04-05T00:00:00" u="1"/>
        <d v="2023-01-15T00:00:00" u="1"/>
        <d v="2023-01-19T00:00:00" u="1"/>
        <d v="2023-02-05T00:00:00" u="1"/>
        <d v="2023-06-04T00:00:00" u="1"/>
        <d v="2023-05-10T00:00:00" u="1"/>
        <d v="2021-02-15T00:00:00" u="1"/>
        <d v="2021-03-20T00:00:00" u="1"/>
        <d v="2023-02-12T00:00:00" u="1"/>
        <d v="2023-04-13T00:00:00" u="1"/>
        <d v="2023-01-09T00:00:00" u="1"/>
        <d v="2023-01-07T00:00:00" u="1"/>
        <d v="2023-05-19T00:00:00" u="1"/>
      </sharedItems>
      <fieldGroup par="13"/>
    </cacheField>
    <cacheField name="Account #" numFmtId="0">
      <sharedItems containsSemiMixedTypes="0" containsString="0" containsNumber="1" containsInteger="1" minValue="4001" maxValue="4002" count="2">
        <n v="4002"/>
        <n v="4001"/>
      </sharedItems>
    </cacheField>
    <cacheField name="Account Name" numFmtId="0">
      <sharedItems count="2">
        <s v="T-Shirt Sales"/>
        <s v="Hat Sales"/>
      </sharedItems>
    </cacheField>
    <cacheField name="Company" numFmtId="0">
      <sharedItems/>
    </cacheField>
    <cacheField name="Customer" numFmtId="0">
      <sharedItems count="19">
        <s v="Celestial Emporium"/>
        <s v="Solar Splendors"/>
        <s v="Comet Creations"/>
        <s v="Astral Antiques"/>
        <s v="Neptune's Nook"/>
        <s v="Astro Artifacts"/>
        <s v="Jupiter Junction"/>
        <s v="Cosmic Collectibles"/>
        <s v="Meteorite Market"/>
        <s v="Venus Visions"/>
        <s v="Solar Flare Fashion"/>
        <s v="Uranus Universe"/>
        <s v="Martian Merchandise"/>
        <s v="Interstellar Emporium"/>
        <s v="Pluto's Finds"/>
        <s v="Stellar Style"/>
        <s v="Galactic Goods"/>
        <s v="Earthly Elegance"/>
        <s v="Lunar Luxe"/>
      </sharedItems>
    </cacheField>
    <cacheField name="Invoice Number" numFmtId="0">
      <sharedItems/>
    </cacheField>
    <cacheField name="Original Currency (CAD)" numFmtId="0">
      <sharedItems count="2">
        <s v="CAD"/>
        <s v="USD"/>
      </sharedItems>
    </cacheField>
    <cacheField name="Quantity" numFmtId="0">
      <sharedItems containsSemiMixedTypes="0" containsString="0" containsNumber="1" containsInteger="1" minValue="40" maxValue="300"/>
    </cacheField>
    <cacheField name="Price" numFmtId="0">
      <sharedItems containsSemiMixedTypes="0" containsString="0" containsNumber="1" minValue="10.49" maxValue="32.99"/>
    </cacheField>
    <cacheField name="Amount" numFmtId="164">
      <sharedItems containsSemiMixedTypes="0" containsString="0" containsNumber="1" minValue="839.2" maxValue="7917.6"/>
    </cacheField>
    <cacheField name="Months (Date)" numFmtId="0" databaseField="0">
      <fieldGroup base="1">
        <rangePr groupBy="months" startDate="2021-01-01T00:00:00" endDate="2023-12-3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23"/>
        </groupItems>
      </fieldGroup>
    </cacheField>
    <cacheField name="Quarters (Date)" numFmtId="0" databaseField="0">
      <fieldGroup base="1">
        <rangePr groupBy="quarters" startDate="2021-01-01T00:00:00" endDate="2023-12-31T00:00:00"/>
        <groupItems count="6">
          <s v="&lt;1/1/2021"/>
          <s v="Qtr1"/>
          <s v="Qtr2"/>
          <s v="Qtr3"/>
          <s v="Qtr4"/>
          <s v="&gt;12/31/2023"/>
        </groupItems>
      </fieldGroup>
    </cacheField>
    <cacheField name="Years (Date)" numFmtId="0" databaseField="0">
      <fieldGroup base="1">
        <rangePr groupBy="years" startDate="2021-01-01T00:00:00" endDate="2023-12-31T00:00:00"/>
        <groupItems count="5">
          <s v="&lt;1/1/2021"/>
          <s v="2021"/>
          <s v="2022"/>
          <s v="2023"/>
          <s v="&gt;12/3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39.748848495372" createdVersion="8" refreshedVersion="8" minRefreshableVersion="3" recordCount="3000" xr:uid="{CE4E96D6-D4A2-45FA-8547-5F7DB27E5C82}">
  <cacheSource type="worksheet">
    <worksheetSource ref="A1:O3001" sheet="Data (2)"/>
  </cacheSource>
  <cacheFields count="18">
    <cacheField name="Journal Entry #" numFmtId="0">
      <sharedItems containsSemiMixedTypes="0" containsString="0" containsNumber="1" containsInteger="1" minValue="1" maxValue="3000"/>
    </cacheField>
    <cacheField name="Date" numFmtId="15">
      <sharedItems containsSemiMixedTypes="0" containsNonDate="0" containsDate="1" containsString="0" minDate="2021-01-01T00:00:00" maxDate="2023-12-31T00:00:00" count="923">
        <d v="2021-08-16T00:00:00"/>
        <d v="2021-05-11T00:00:00"/>
        <d v="2021-12-20T00:00:00"/>
        <d v="2021-12-03T00:00:00"/>
        <d v="2021-09-08T00:00:00"/>
        <d v="2021-12-24T00:00:00"/>
        <d v="2021-11-18T00:00:00"/>
        <d v="2021-11-21T00:00:00"/>
        <d v="2021-09-13T00:00:00"/>
        <d v="2021-09-05T00:00:00"/>
        <d v="2021-06-17T00:00:00"/>
        <d v="2021-05-12T00:00:00"/>
        <d v="2021-12-09T00:00:00"/>
        <d v="2021-07-02T00:00:00"/>
        <d v="2021-11-26T00:00:00"/>
        <d v="2021-03-25T00:00:00"/>
        <d v="2021-12-29T00:00:00"/>
        <d v="2021-06-12T00:00:00"/>
        <d v="2021-08-11T00:00:00"/>
        <d v="2021-12-18T00:00:00"/>
        <d v="2021-03-15T00:00:00"/>
        <d v="2021-09-17T00:00:00"/>
        <d v="2021-10-28T00:00:00"/>
        <d v="2021-12-02T00:00:00"/>
        <d v="2021-04-07T00:00:00"/>
        <d v="2021-08-08T00:00:00"/>
        <d v="2021-12-01T00:00:00"/>
        <d v="2021-08-03T00:00:00"/>
        <d v="2021-07-20T00:00:00"/>
        <d v="2021-01-12T00:00:00"/>
        <d v="2021-05-10T00:00:00"/>
        <d v="2021-09-06T00:00:00"/>
        <d v="2021-06-13T00:00:00"/>
        <d v="2021-12-17T00:00:00"/>
        <d v="2021-12-25T00:00:00"/>
        <d v="2021-08-10T00:00:00"/>
        <d v="2021-12-14T00:00:00"/>
        <d v="2021-08-26T00:00:00"/>
        <d v="2021-05-27T00:00:00"/>
        <d v="2021-10-06T00:00:00"/>
        <d v="2021-05-07T00:00:00"/>
        <d v="2021-02-08T00:00:00"/>
        <d v="2021-05-25T00:00:00"/>
        <d v="2021-11-01T00:00:00"/>
        <d v="2021-04-22T00:00:00"/>
        <d v="2021-03-02T00:00:00"/>
        <d v="2021-02-10T00:00:00"/>
        <d v="2021-03-16T00:00:00"/>
        <d v="2021-06-11T00:00:00"/>
        <d v="2021-12-30T00:00:00"/>
        <d v="2021-08-01T00:00:00"/>
        <d v="2021-12-13T00:00:00"/>
        <d v="2021-07-06T00:00:00"/>
        <d v="2021-03-29T00:00:00"/>
        <d v="2021-01-29T00:00:00"/>
        <d v="2021-11-14T00:00:00"/>
        <d v="2021-09-27T00:00:00"/>
        <d v="2021-11-19T00:00:00"/>
        <d v="2021-09-02T00:00:00"/>
        <d v="2021-12-23T00:00:00"/>
        <d v="2021-12-06T00:00:00"/>
        <d v="2021-11-08T00:00:00"/>
        <d v="2021-08-15T00:00:00"/>
        <d v="2021-04-01T00:00:00"/>
        <d v="2021-08-12T00:00:00"/>
        <d v="2021-08-02T00:00:00"/>
        <d v="2021-11-02T00:00:00"/>
        <d v="2021-04-11T00:00:00"/>
        <d v="2021-09-29T00:00:00"/>
        <d v="2021-12-28T00:00:00"/>
        <d v="2021-09-16T00:00:00"/>
        <d v="2021-09-30T00:00:00"/>
        <d v="2021-07-13T00:00:00"/>
        <d v="2021-11-15T00:00:00"/>
        <d v="2021-06-03T00:00:00"/>
        <d v="2021-03-09T00:00:00"/>
        <d v="2021-04-13T00:00:00"/>
        <d v="2021-12-07T00:00:00"/>
        <d v="2021-04-24T00:00:00"/>
        <d v="2021-11-05T00:00:00"/>
        <d v="2021-09-19T00:00:00"/>
        <d v="2021-12-19T00:00:00"/>
        <d v="2021-08-09T00:00:00"/>
        <d v="2021-08-30T00:00:00"/>
        <d v="2021-07-17T00:00:00"/>
        <d v="2021-09-12T00:00:00"/>
        <d v="2021-05-16T00:00:00"/>
        <d v="2021-06-16T00:00:00"/>
        <d v="2021-11-09T00:00:00"/>
        <d v="2021-09-11T00:00:00"/>
        <d v="2021-10-11T00:00:00"/>
        <d v="2021-12-26T00:00:00"/>
        <d v="2021-02-20T00:00:00"/>
        <d v="2021-08-20T00:00:00"/>
        <d v="2021-10-21T00:00:00"/>
        <d v="2021-06-24T00:00:00"/>
        <d v="2021-12-15T00:00:00"/>
        <d v="2021-07-14T00:00:00"/>
        <d v="2021-09-20T00:00:00"/>
        <d v="2021-07-19T00:00:00"/>
        <d v="2021-05-04T00:00:00"/>
        <d v="2021-09-22T00:00:00"/>
        <d v="2021-11-04T00:00:00"/>
        <d v="2021-08-04T00:00:00"/>
        <d v="2021-08-21T00:00:00"/>
        <d v="2021-07-18T00:00:00"/>
        <d v="2021-11-28T00:00:00"/>
        <d v="2021-09-15T00:00:00"/>
        <d v="2021-04-08T00:00:00"/>
        <d v="2021-10-04T00:00:00"/>
        <d v="2021-11-29T00:00:00"/>
        <d v="2021-07-03T00:00:00"/>
        <d v="2021-09-10T00:00:00"/>
        <d v="2021-09-24T00:00:00"/>
        <d v="2021-01-14T00:00:00"/>
        <d v="2021-09-23T00:00:00"/>
        <d v="2021-09-25T00:00:00"/>
        <d v="2021-08-18T00:00:00"/>
        <d v="2021-02-07T00:00:00"/>
        <d v="2021-08-24T00:00:00"/>
        <d v="2021-12-22T00:00:00"/>
        <d v="2021-07-22T00:00:00"/>
        <d v="2021-12-12T00:00:00"/>
        <d v="2021-03-06T00:00:00"/>
        <d v="2021-06-21T00:00:00"/>
        <d v="2021-06-07T00:00:00"/>
        <d v="2021-02-16T00:00:00"/>
        <d v="2021-04-10T00:00:00"/>
        <d v="2021-01-30T00:00:00"/>
        <d v="2021-10-29T00:00:00"/>
        <d v="2021-01-10T00:00:00"/>
        <d v="2021-10-20T00:00:00"/>
        <d v="2021-02-06T00:00:00"/>
        <d v="2021-09-21T00:00:00"/>
        <d v="2021-09-18T00:00:00"/>
        <d v="2021-05-14T00:00:00"/>
        <d v="2021-03-01T00:00:00"/>
        <d v="2021-11-07T00:00:00"/>
        <d v="2021-11-22T00:00:00"/>
        <d v="2021-03-30T00:00:00"/>
        <d v="2021-04-12T00:00:00"/>
        <d v="2021-04-17T00:00:00"/>
        <d v="2021-07-27T00:00:00"/>
        <d v="2021-11-27T00:00:00"/>
        <d v="2021-07-09T00:00:00"/>
        <d v="2021-03-14T00:00:00"/>
        <d v="2021-05-06T00:00:00"/>
        <d v="2021-04-02T00:00:00"/>
        <d v="2021-01-27T00:00:00"/>
        <d v="2021-08-19T00:00:00"/>
        <d v="2021-06-22T00:00:00"/>
        <d v="2021-06-04T00:00:00"/>
        <d v="2021-12-10T00:00:00"/>
        <d v="2021-07-25T00:00:00"/>
        <d v="2021-04-05T00:00:00"/>
        <d v="2021-02-24T00:00:00"/>
        <d v="2021-11-17T00:00:00"/>
        <d v="2021-09-14T00:00:00"/>
        <d v="2021-12-16T00:00:00"/>
        <d v="2021-07-30T00:00:00"/>
        <d v="2021-03-28T00:00:00"/>
        <d v="2021-12-05T00:00:00"/>
        <d v="2021-11-16T00:00:00"/>
        <d v="2021-11-10T00:00:00"/>
        <d v="2021-11-06T00:00:00"/>
        <d v="2021-02-19T00:00:00"/>
        <d v="2021-05-03T00:00:00"/>
        <d v="2021-07-29T00:00:00"/>
        <d v="2021-10-19T00:00:00"/>
        <d v="2021-11-20T00:00:00"/>
        <d v="2021-01-07T00:00:00"/>
        <d v="2021-08-22T00:00:00"/>
        <d v="2021-11-24T00:00:00"/>
        <d v="2021-01-25T00:00:00"/>
        <d v="2021-04-21T00:00:00"/>
        <d v="2021-10-24T00:00:00"/>
        <d v="2021-08-17T00:00:00"/>
        <d v="2021-12-08T00:00:00"/>
        <d v="2021-10-02T00:00:00"/>
        <d v="2021-12-21T00:00:00"/>
        <d v="2021-03-04T00:00:00"/>
        <d v="2021-07-10T00:00:00"/>
        <d v="2021-01-22T00:00:00"/>
        <d v="2021-08-23T00:00:00"/>
        <d v="2021-08-27T00:00:00"/>
        <d v="2021-07-24T00:00:00"/>
        <d v="2021-09-28T00:00:00"/>
        <d v="2021-08-13T00:00:00"/>
        <d v="2021-03-08T00:00:00"/>
        <d v="2021-09-04T00:00:00"/>
        <d v="2021-07-21T00:00:00"/>
        <d v="2021-04-03T00:00:00"/>
        <d v="2021-08-29T00:00:00"/>
        <d v="2021-11-12T00:00:00"/>
        <d v="2021-10-16T00:00:00"/>
        <d v="2021-12-11T00:00:00"/>
        <d v="2021-10-22T00:00:00"/>
        <d v="2021-01-18T00:00:00"/>
        <d v="2021-04-09T00:00:00"/>
        <d v="2021-01-19T00:00:00"/>
        <d v="2021-08-06T00:00:00"/>
        <d v="2021-09-07T00:00:00"/>
        <d v="2021-10-01T00:00:00"/>
        <d v="2021-12-04T00:00:00"/>
        <d v="2021-11-11T00:00:00"/>
        <d v="2021-05-29T00:00:00"/>
        <d v="2021-01-02T00:00:00"/>
        <d v="2021-08-25T00:00:00"/>
        <d v="2021-11-30T00:00:00"/>
        <d v="2021-09-01T00:00:00"/>
        <d v="2021-02-22T00:00:00"/>
        <d v="2021-01-16T00:00:00"/>
        <d v="2021-05-13T00:00:00"/>
        <d v="2021-01-26T00:00:00"/>
        <d v="2021-07-01T00:00:00"/>
        <d v="2021-09-26T00:00:00"/>
        <d v="2021-05-19T00:00:00"/>
        <d v="2021-06-27T00:00:00"/>
        <d v="2021-06-01T00:00:00"/>
        <d v="2021-10-27T00:00:00"/>
        <d v="2021-05-05T00:00:00"/>
        <d v="2021-06-25T00:00:00"/>
        <d v="2021-10-03T00:00:00"/>
        <d v="2021-06-20T00:00:00"/>
        <d v="2021-06-02T00:00:00"/>
        <d v="2021-08-28T00:00:00"/>
        <d v="2021-03-21T00:00:00"/>
        <d v="2021-04-20T00:00:00"/>
        <d v="2021-11-25T00:00:00"/>
        <d v="2021-11-23T00:00:00"/>
        <d v="2021-04-15T00:00:00"/>
        <d v="2021-01-06T00:00:00"/>
        <d v="2021-09-09T00:00:00"/>
        <d v="2021-10-23T00:00:00"/>
        <d v="2021-10-07T00:00:00"/>
        <d v="2021-03-19T00:00:00"/>
        <d v="2021-10-17T00:00:00"/>
        <d v="2021-07-07T00:00:00"/>
        <d v="2021-04-04T00:00:00"/>
        <d v="2021-04-28T00:00:00"/>
        <d v="2021-05-01T00:00:00"/>
        <d v="2021-08-05T00:00:00"/>
        <d v="2021-09-03T00:00:00"/>
        <d v="2021-03-22T00:00:00"/>
        <d v="2021-03-12T00:00:00"/>
        <d v="2021-04-16T00:00:00"/>
        <d v="2021-01-17T00:00:00"/>
        <d v="2021-07-12T00:00:00"/>
        <d v="2021-10-14T00:00:00"/>
        <d v="2021-07-26T00:00:00"/>
        <d v="2021-10-26T00:00:00"/>
        <d v="2021-07-04T00:00:00"/>
        <d v="2021-07-23T00:00:00"/>
        <d v="2021-12-27T00:00:00"/>
        <d v="2021-01-21T00:00:00"/>
        <d v="2021-04-19T00:00:00"/>
        <d v="2021-03-03T00:00:00"/>
        <d v="2021-05-22T00:00:00"/>
        <d v="2021-06-14T00:00:00"/>
        <d v="2021-03-26T00:00:00"/>
        <d v="2021-08-07T00:00:00"/>
        <d v="2021-02-01T00:00:00"/>
        <d v="2021-01-01T00:00:00"/>
        <d v="2021-04-06T00:00:00"/>
        <d v="2021-10-18T00:00:00"/>
        <d v="2021-05-26T00:00:00"/>
        <d v="2021-10-08T00:00:00"/>
        <d v="2021-06-18T00:00:00"/>
        <d v="2021-02-02T00:00:00"/>
        <d v="2021-06-05T00:00:00"/>
        <d v="2021-03-07T00:00:00"/>
        <d v="2021-03-10T00:00:00"/>
        <d v="2021-01-24T00:00:00"/>
        <d v="2021-04-29T00:00:00"/>
        <d v="2021-01-23T00:00:00"/>
        <d v="2021-04-27T00:00:00"/>
        <d v="2021-10-12T00:00:00"/>
        <d v="2021-02-13T00:00:00"/>
        <d v="2021-02-14T00:00:00"/>
        <d v="2021-10-25T00:00:00"/>
        <d v="2021-01-11T00:00:00"/>
        <d v="2021-05-02T00:00:00"/>
        <d v="2021-04-25T00:00:00"/>
        <d v="2021-07-28T00:00:00"/>
        <d v="2021-03-18T00:00:00"/>
        <d v="2021-08-14T00:00:00"/>
        <d v="2021-05-17T00:00:00"/>
        <d v="2021-03-23T00:00:00"/>
        <d v="2021-07-15T00:00:00"/>
        <d v="2021-06-29T00:00:00"/>
        <d v="2021-06-08T00:00:00"/>
        <d v="2021-02-18T00:00:00"/>
        <d v="2021-06-06T00:00:00"/>
        <d v="2021-10-09T00:00:00"/>
        <d v="2021-02-21T00:00:00"/>
        <d v="2021-05-28T00:00:00"/>
        <d v="2021-10-10T00:00:00"/>
        <d v="2021-02-12T00:00:00"/>
        <d v="2021-03-05T00:00:00"/>
        <d v="2021-01-15T00:00:00"/>
        <d v="2021-07-16T00:00:00"/>
        <d v="2021-02-27T00:00:00"/>
        <d v="2021-05-24T00:00:00"/>
        <d v="2021-10-15T00:00:00"/>
        <d v="2022-12-04T00:00:00"/>
        <d v="2022-11-09T00:00:00"/>
        <d v="2022-12-11T00:00:00"/>
        <d v="2022-03-16T00:00:00"/>
        <d v="2022-12-09T00:00:00"/>
        <d v="2022-12-24T00:00:00"/>
        <d v="2022-05-21T00:00:00"/>
        <d v="2022-11-18T00:00:00"/>
        <d v="2022-06-08T00:00:00"/>
        <d v="2022-07-18T00:00:00"/>
        <d v="2022-05-09T00:00:00"/>
        <d v="2022-06-16T00:00:00"/>
        <d v="2022-11-28T00:00:00"/>
        <d v="2022-02-06T00:00:00"/>
        <d v="2022-08-26T00:00:00"/>
        <d v="2022-03-15T00:00:00"/>
        <d v="2022-06-10T00:00:00"/>
        <d v="2022-11-14T00:00:00"/>
        <d v="2022-06-28T00:00:00"/>
        <d v="2022-09-29T00:00:00"/>
        <d v="2022-04-10T00:00:00"/>
        <d v="2022-09-12T00:00:00"/>
        <d v="2022-05-27T00:00:00"/>
        <d v="2022-10-02T00:00:00"/>
        <d v="2022-02-01T00:00:00"/>
        <d v="2022-05-24T00:00:00"/>
        <d v="2022-05-15T00:00:00"/>
        <d v="2022-05-30T00:00:00"/>
        <d v="2022-01-22T00:00:00"/>
        <d v="2022-08-01T00:00:00"/>
        <d v="2022-08-15T00:00:00"/>
        <d v="2022-07-21T00:00:00"/>
        <d v="2022-02-03T00:00:00"/>
        <d v="2022-10-29T00:00:00"/>
        <d v="2022-09-09T00:00:00"/>
        <d v="2022-09-22T00:00:00"/>
        <d v="2022-05-17T00:00:00"/>
        <d v="2022-07-27T00:00:00"/>
        <d v="2022-04-23T00:00:00"/>
        <d v="2022-09-17T00:00:00"/>
        <d v="2022-11-03T00:00:00"/>
        <d v="2022-07-05T00:00:00"/>
        <d v="2022-03-07T00:00:00"/>
        <d v="2022-04-29T00:00:00"/>
        <d v="2022-11-19T00:00:00"/>
        <d v="2022-07-30T00:00:00"/>
        <d v="2022-12-01T00:00:00"/>
        <d v="2022-07-09T00:00:00"/>
        <d v="2022-12-06T00:00:00"/>
        <d v="2022-07-23T00:00:00"/>
        <d v="2022-12-07T00:00:00"/>
        <d v="2022-06-02T00:00:00"/>
        <d v="2022-09-18T00:00:00"/>
        <d v="2022-04-09T00:00:00"/>
        <d v="2022-05-25T00:00:00"/>
        <d v="2022-07-02T00:00:00"/>
        <d v="2022-08-19T00:00:00"/>
        <d v="2022-11-05T00:00:00"/>
        <d v="2022-06-22T00:00:00"/>
        <d v="2022-08-11T00:00:00"/>
        <d v="2022-07-01T00:00:00"/>
        <d v="2022-05-04T00:00:00"/>
        <d v="2022-12-02T00:00:00"/>
        <d v="2022-09-04T00:00:00"/>
        <d v="2022-11-12T00:00:00"/>
        <d v="2022-09-28T00:00:00"/>
        <d v="2022-01-07T00:00:00"/>
        <d v="2022-12-21T00:00:00"/>
        <d v="2022-12-20T00:00:00"/>
        <d v="2022-12-16T00:00:00"/>
        <d v="2022-08-22T00:00:00"/>
        <d v="2022-09-27T00:00:00"/>
        <d v="2022-11-29T00:00:00"/>
        <d v="2022-06-12T00:00:00"/>
        <d v="2022-08-17T00:00:00"/>
        <d v="2022-12-08T00:00:00"/>
        <d v="2022-07-28T00:00:00"/>
        <d v="2022-08-05T00:00:00"/>
        <d v="2022-04-27T00:00:00"/>
        <d v="2022-11-26T00:00:00"/>
        <d v="2022-11-15T00:00:00"/>
        <d v="2022-05-03T00:00:00"/>
        <d v="2022-12-12T00:00:00"/>
        <d v="2022-12-30T00:00:00"/>
        <d v="2022-05-26T00:00:00"/>
        <d v="2022-01-01T00:00:00"/>
        <d v="2022-12-29T00:00:00"/>
        <d v="2022-11-06T00:00:00"/>
        <d v="2022-05-06T00:00:00"/>
        <d v="2022-03-23T00:00:00"/>
        <d v="2022-06-26T00:00:00"/>
        <d v="2022-12-17T00:00:00"/>
        <d v="2022-12-22T00:00:00"/>
        <d v="2022-08-24T00:00:00"/>
        <d v="2022-02-26T00:00:00"/>
        <d v="2022-11-30T00:00:00"/>
        <d v="2022-12-18T00:00:00"/>
        <d v="2022-02-28T00:00:00"/>
        <d v="2022-12-28T00:00:00"/>
        <d v="2022-05-07T00:00:00"/>
        <d v="2022-08-13T00:00:00"/>
        <d v="2022-01-18T00:00:00"/>
        <d v="2022-04-26T00:00:00"/>
        <d v="2022-03-14T00:00:00"/>
        <d v="2022-10-22T00:00:00"/>
        <d v="2022-09-07T00:00:00"/>
        <d v="2022-05-16T00:00:00"/>
        <d v="2022-10-23T00:00:00"/>
        <d v="2022-04-25T00:00:00"/>
        <d v="2022-10-26T00:00:00"/>
        <d v="2022-06-07T00:00:00"/>
        <d v="2022-09-05T00:00:00"/>
        <d v="2022-09-19T00:00:00"/>
        <d v="2022-09-06T00:00:00"/>
        <d v="2022-08-25T00:00:00"/>
        <d v="2022-02-17T00:00:00"/>
        <d v="2022-07-15T00:00:00"/>
        <d v="2022-05-08T00:00:00"/>
        <d v="2022-11-07T00:00:00"/>
        <d v="2022-07-03T00:00:00"/>
        <d v="2022-12-10T00:00:00"/>
        <d v="2022-08-18T00:00:00"/>
        <d v="2022-05-28T00:00:00"/>
        <d v="2022-12-14T00:00:00"/>
        <d v="2022-01-08T00:00:00"/>
        <d v="2022-09-14T00:00:00"/>
        <d v="2022-11-23T00:00:00"/>
        <d v="2022-08-28T00:00:00"/>
        <d v="2022-09-03T00:00:00"/>
        <d v="2022-11-17T00:00:00"/>
        <d v="2022-12-26T00:00:00"/>
        <d v="2022-08-27T00:00:00"/>
        <d v="2022-08-23T00:00:00"/>
        <d v="2022-07-13T00:00:00"/>
        <d v="2022-11-16T00:00:00"/>
        <d v="2022-09-08T00:00:00"/>
        <d v="2022-11-01T00:00:00"/>
        <d v="2022-10-17T00:00:00"/>
        <d v="2022-07-10T00:00:00"/>
        <d v="2022-08-14T00:00:00"/>
        <d v="2022-04-14T00:00:00"/>
        <d v="2022-09-30T00:00:00"/>
        <d v="2022-12-27T00:00:00"/>
        <d v="2022-07-14T00:00:00"/>
        <d v="2022-06-20T00:00:00"/>
        <d v="2022-08-06T00:00:00"/>
        <d v="2022-08-08T00:00:00"/>
        <d v="2022-07-16T00:00:00"/>
        <d v="2022-02-02T00:00:00"/>
        <d v="2022-12-15T00:00:00"/>
        <d v="2022-04-15T00:00:00"/>
        <d v="2022-08-02T00:00:00"/>
        <d v="2022-10-12T00:00:00"/>
        <d v="2022-02-22T00:00:00"/>
        <d v="2022-07-12T00:00:00"/>
        <d v="2022-12-25T00:00:00"/>
        <d v="2022-09-25T00:00:00"/>
        <d v="2022-06-25T00:00:00"/>
        <d v="2022-09-21T00:00:00"/>
        <d v="2022-11-10T00:00:00"/>
        <d v="2022-02-12T00:00:00"/>
        <d v="2022-03-13T00:00:00"/>
        <d v="2022-03-12T00:00:00"/>
        <d v="2022-03-27T00:00:00"/>
        <d v="2022-12-03T00:00:00"/>
        <d v="2022-03-30T00:00:00"/>
        <d v="2022-09-13T00:00:00"/>
        <d v="2022-09-16T00:00:00"/>
        <d v="2022-01-02T00:00:00"/>
        <d v="2022-08-04T00:00:00"/>
        <d v="2022-01-06T00:00:00"/>
        <d v="2022-08-16T00:00:00"/>
        <d v="2022-03-01T00:00:00"/>
        <d v="2022-10-15T00:00:00"/>
        <d v="2022-01-05T00:00:00"/>
        <d v="2022-11-21T00:00:00"/>
        <d v="2022-03-10T00:00:00"/>
        <d v="2022-04-05T00:00:00"/>
        <d v="2022-04-12T00:00:00"/>
        <d v="2022-09-15T00:00:00"/>
        <d v="2022-05-02T00:00:00"/>
        <d v="2022-02-10T00:00:00"/>
        <d v="2022-08-07T00:00:00"/>
        <d v="2022-04-07T00:00:00"/>
        <d v="2022-06-30T00:00:00"/>
        <d v="2022-08-09T00:00:00"/>
        <d v="2022-09-01T00:00:00"/>
        <d v="2022-07-06T00:00:00"/>
        <d v="2022-04-19T00:00:00"/>
        <d v="2022-07-04T00:00:00"/>
        <d v="2022-12-23T00:00:00"/>
        <d v="2022-07-29T00:00:00"/>
        <d v="2022-02-24T00:00:00"/>
        <d v="2022-05-05T00:00:00"/>
        <d v="2022-05-01T00:00:00"/>
        <d v="2022-12-05T00:00:00"/>
        <d v="2022-09-20T00:00:00"/>
        <d v="2022-07-24T00:00:00"/>
        <d v="2022-01-27T00:00:00"/>
        <d v="2022-04-02T00:00:00"/>
        <d v="2022-03-08T00:00:00"/>
        <d v="2022-07-25T00:00:00"/>
        <d v="2022-09-02T00:00:00"/>
        <d v="2022-03-02T00:00:00"/>
        <d v="2022-04-01T00:00:00"/>
        <d v="2022-07-08T00:00:00"/>
        <d v="2022-03-09T00:00:00"/>
        <d v="2022-04-04T00:00:00"/>
        <d v="2022-05-14T00:00:00"/>
        <d v="2022-11-02T00:00:00"/>
        <d v="2022-05-18T00:00:00"/>
        <d v="2022-09-10T00:00:00"/>
        <d v="2022-04-21T00:00:00"/>
        <d v="2022-01-20T00:00:00"/>
        <d v="2022-10-24T00:00:00"/>
        <d v="2022-02-11T00:00:00"/>
        <d v="2022-06-09T00:00:00"/>
        <d v="2022-04-20T00:00:00"/>
        <d v="2022-03-21T00:00:00"/>
        <d v="2022-08-20T00:00:00"/>
        <d v="2022-10-07T00:00:00"/>
        <d v="2022-10-25T00:00:00"/>
        <d v="2022-10-05T00:00:00"/>
        <d v="2022-10-03T00:00:00"/>
        <d v="2022-12-19T00:00:00"/>
        <d v="2022-01-09T00:00:00"/>
        <d v="2022-07-26T00:00:00"/>
        <d v="2022-06-01T00:00:00"/>
        <d v="2022-06-15T00:00:00"/>
        <d v="2022-11-27T00:00:00"/>
        <d v="2022-09-23T00:00:00"/>
        <d v="2022-01-10T00:00:00"/>
        <d v="2022-03-05T00:00:00"/>
        <d v="2022-05-20T00:00:00"/>
        <d v="2022-01-29T00:00:00"/>
        <d v="2022-12-13T00:00:00"/>
        <d v="2022-02-07T00:00:00"/>
        <d v="2022-11-24T00:00:00"/>
        <d v="2022-07-11T00:00:00"/>
        <d v="2022-11-20T00:00:00"/>
        <d v="2022-08-21T00:00:00"/>
        <d v="2022-08-12T00:00:00"/>
        <d v="2022-10-27T00:00:00"/>
        <d v="2022-04-08T00:00:00"/>
        <d v="2022-01-30T00:00:00"/>
        <d v="2022-09-24T00:00:00"/>
        <d v="2022-07-20T00:00:00"/>
        <d v="2022-08-30T00:00:00"/>
        <d v="2022-11-11T00:00:00"/>
        <d v="2022-02-09T00:00:00"/>
        <d v="2022-05-10T00:00:00"/>
        <d v="2022-11-08T00:00:00"/>
        <d v="2022-11-25T00:00:00"/>
        <d v="2022-10-09T00:00:00"/>
        <d v="2022-10-06T00:00:00"/>
        <d v="2022-05-22T00:00:00"/>
        <d v="2022-05-12T00:00:00"/>
        <d v="2022-04-13T00:00:00"/>
        <d v="2022-03-22T00:00:00"/>
        <d v="2022-03-28T00:00:00"/>
        <d v="2022-10-20T00:00:00"/>
        <d v="2022-10-11T00:00:00"/>
        <d v="2022-01-23T00:00:00"/>
        <d v="2022-03-26T00:00:00"/>
        <d v="2022-01-13T00:00:00"/>
        <d v="2022-06-04T00:00:00"/>
        <d v="2022-03-03T00:00:00"/>
        <d v="2022-06-05T00:00:00"/>
        <d v="2022-01-14T00:00:00"/>
        <d v="2022-03-06T00:00:00"/>
        <d v="2022-01-19T00:00:00"/>
        <d v="2022-06-14T00:00:00"/>
        <d v="2022-11-04T00:00:00"/>
        <d v="2022-06-27T00:00:00"/>
        <d v="2022-10-14T00:00:00"/>
        <d v="2022-07-17T00:00:00"/>
        <d v="2022-10-10T00:00:00"/>
        <d v="2022-04-22T00:00:00"/>
        <d v="2022-02-08T00:00:00"/>
        <d v="2022-06-13T00:00:00"/>
        <d v="2022-07-22T00:00:00"/>
        <d v="2022-01-03T00:00:00"/>
        <d v="2022-01-21T00:00:00"/>
        <d v="2022-04-16T00:00:00"/>
        <d v="2022-07-19T00:00:00"/>
        <d v="2022-01-16T00:00:00"/>
        <d v="2022-06-03T00:00:00"/>
        <d v="2022-03-20T00:00:00"/>
        <d v="2022-10-18T00:00:00"/>
        <d v="2022-05-13T00:00:00"/>
        <d v="2022-04-11T00:00:00"/>
        <d v="2022-11-13T00:00:00"/>
        <d v="2022-10-08T00:00:00"/>
        <d v="2022-10-01T00:00:00"/>
        <d v="2022-03-19T00:00:00"/>
        <d v="2022-01-26T00:00:00"/>
        <d v="2022-01-04T00:00:00"/>
        <d v="2022-02-04T00:00:00"/>
        <d v="2022-10-16T00:00:00"/>
        <d v="2022-01-28T00:00:00"/>
        <d v="2022-09-26T00:00:00"/>
        <d v="2022-09-11T00:00:00"/>
        <d v="2022-04-28T00:00:00"/>
        <d v="2022-10-30T00:00:00"/>
        <d v="2022-02-15T00:00:00"/>
        <d v="2022-10-28T00:00:00"/>
        <d v="2022-02-14T00:00:00"/>
        <d v="2022-02-25T00:00:00"/>
        <d v="2022-07-07T00:00:00"/>
        <d v="2022-08-10T00:00:00"/>
        <d v="2022-06-18T00:00:00"/>
        <d v="2022-02-18T00:00:00"/>
        <d v="2023-08-11T00:00:00"/>
        <d v="2023-12-09T00:00:00"/>
        <d v="2023-08-24T00:00:00"/>
        <d v="2023-06-19T00:00:00"/>
        <d v="2023-11-12T00:00:00"/>
        <d v="2023-12-05T00:00:00"/>
        <d v="2023-10-03T00:00:00"/>
        <d v="2023-10-04T00:00:00"/>
        <d v="2023-12-25T00:00:00"/>
        <d v="2023-09-12T00:00:00"/>
        <d v="2023-07-13T00:00:00"/>
        <d v="2023-08-07T00:00:00"/>
        <d v="2023-08-22T00:00:00"/>
        <d v="2023-06-15T00:00:00"/>
        <d v="2023-12-30T00:00:00"/>
        <d v="2023-05-12T00:00:00"/>
        <d v="2023-07-28T00:00:00"/>
        <d v="2023-11-16T00:00:00"/>
        <d v="2023-07-20T00:00:00"/>
        <d v="2023-09-29T00:00:00"/>
        <d v="2023-01-02T00:00:00"/>
        <d v="2023-12-15T00:00:00"/>
        <d v="2023-02-16T00:00:00"/>
        <d v="2023-11-30T00:00:00"/>
        <d v="2023-12-28T00:00:00"/>
        <d v="2023-08-27T00:00:00"/>
        <d v="2023-05-04T00:00:00"/>
        <d v="2023-12-13T00:00:00"/>
        <d v="2023-01-05T00:00:00"/>
        <d v="2023-10-29T00:00:00"/>
        <d v="2023-11-26T00:00:00"/>
        <d v="2023-12-23T00:00:00"/>
        <d v="2023-08-28T00:00:00"/>
        <d v="2023-10-07T00:00:00"/>
        <d v="2023-09-27T00:00:00"/>
        <d v="2023-12-12T00:00:00"/>
        <d v="2023-09-07T00:00:00"/>
        <d v="2023-05-27T00:00:00"/>
        <d v="2023-04-07T00:00:00"/>
        <d v="2023-12-16T00:00:00"/>
        <d v="2023-09-03T00:00:00"/>
        <d v="2023-11-29T00:00:00"/>
        <d v="2023-07-02T00:00:00"/>
        <d v="2023-06-18T00:00:00"/>
        <d v="2023-02-20T00:00:00"/>
        <d v="2023-08-25T00:00:00"/>
        <d v="2023-09-01T00:00:00"/>
        <d v="2023-11-11T00:00:00"/>
        <d v="2023-01-17T00:00:00"/>
        <d v="2023-11-09T00:00:00"/>
        <d v="2023-12-18T00:00:00"/>
        <d v="2023-10-10T00:00:00"/>
        <d v="2023-01-21T00:00:00"/>
        <d v="2023-06-26T00:00:00"/>
        <d v="2023-03-09T00:00:00"/>
        <d v="2023-01-24T00:00:00"/>
        <d v="2023-12-22T00:00:00"/>
        <d v="2023-05-03T00:00:00"/>
        <d v="2023-02-26T00:00:00"/>
        <d v="2023-07-25T00:00:00"/>
        <d v="2023-07-01T00:00:00"/>
        <d v="2023-12-24T00:00:00"/>
        <d v="2023-11-23T00:00:00"/>
        <d v="2023-08-15T00:00:00"/>
        <d v="2023-09-04T00:00:00"/>
        <d v="2023-12-27T00:00:00"/>
        <d v="2023-07-10T00:00:00"/>
        <d v="2023-03-27T00:00:00"/>
        <d v="2023-04-11T00:00:00"/>
        <d v="2023-10-24T00:00:00"/>
        <d v="2023-11-28T00:00:00"/>
        <d v="2023-12-14T00:00:00"/>
        <d v="2023-04-21T00:00:00"/>
        <d v="2023-07-07T00:00:00"/>
        <d v="2023-04-26T00:00:00"/>
        <d v="2023-11-14T00:00:00"/>
        <d v="2023-07-29T00:00:00"/>
        <d v="2023-09-26T00:00:00"/>
        <d v="2023-06-06T00:00:00"/>
        <d v="2023-06-25T00:00:00"/>
        <d v="2023-11-21T00:00:00"/>
        <d v="2023-03-30T00:00:00"/>
        <d v="2023-09-25T00:00:00"/>
        <d v="2023-08-16T00:00:00"/>
        <d v="2023-11-05T00:00:00"/>
        <d v="2023-09-16T00:00:00"/>
        <d v="2023-10-20T00:00:00"/>
        <d v="2023-01-03T00:00:00"/>
        <d v="2023-11-25T00:00:00"/>
        <d v="2023-08-17T00:00:00"/>
        <d v="2023-08-12T00:00:00"/>
        <d v="2023-01-12T00:00:00"/>
        <d v="2023-08-18T00:00:00"/>
        <d v="2023-08-26T00:00:00"/>
        <d v="2023-05-21T00:00:00"/>
        <d v="2023-09-18T00:00:00"/>
        <d v="2023-06-09T00:00:00"/>
        <d v="2023-03-26T00:00:00"/>
        <d v="2023-09-15T00:00:00"/>
        <d v="2023-09-06T00:00:00"/>
        <d v="2023-07-12T00:00:00"/>
        <d v="2023-12-02T00:00:00"/>
        <d v="2023-06-22T00:00:00"/>
        <d v="2023-02-13T00:00:00"/>
        <d v="2023-06-16T00:00:00"/>
        <d v="2023-11-13T00:00:00"/>
        <d v="2023-11-27T00:00:00"/>
        <d v="2023-09-22T00:00:00"/>
        <d v="2023-02-11T00:00:00"/>
        <d v="2023-01-20T00:00:00"/>
        <d v="2023-10-30T00:00:00"/>
        <d v="2023-11-18T00:00:00"/>
        <d v="2023-10-08T00:00:00"/>
        <d v="2023-12-26T00:00:00"/>
        <d v="2023-09-02T00:00:00"/>
        <d v="2023-05-06T00:00:00"/>
        <d v="2023-12-07T00:00:00"/>
        <d v="2023-12-01T00:00:00"/>
        <d v="2023-12-06T00:00:00"/>
        <d v="2023-10-19T00:00:00"/>
        <d v="2023-09-28T00:00:00"/>
        <d v="2023-05-26T00:00:00"/>
        <d v="2023-04-28T00:00:00"/>
        <d v="2023-07-17T00:00:00"/>
        <d v="2023-08-08T00:00:00"/>
        <d v="2023-07-03T00:00:00"/>
        <d v="2023-07-15T00:00:00"/>
        <d v="2023-07-06T00:00:00"/>
        <d v="2023-08-20T00:00:00"/>
        <d v="2023-07-09T00:00:00"/>
        <d v="2023-10-22T00:00:00"/>
        <d v="2023-04-17T00:00:00"/>
        <d v="2023-12-29T00:00:00"/>
        <d v="2023-11-20T00:00:00"/>
        <d v="2023-09-21T00:00:00"/>
        <d v="2023-07-08T00:00:00"/>
        <d v="2023-06-14T00:00:00"/>
        <d v="2023-11-06T00:00:00"/>
        <d v="2023-11-17T00:00:00"/>
        <d v="2023-02-10T00:00:00"/>
        <d v="2023-09-08T00:00:00"/>
        <d v="2023-04-03T00:00:00"/>
        <d v="2023-11-24T00:00:00"/>
        <d v="2023-08-04T00:00:00"/>
        <d v="2023-10-25T00:00:00"/>
        <d v="2023-08-23T00:00:00"/>
        <d v="2023-11-07T00:00:00"/>
        <d v="2023-07-16T00:00:00"/>
        <d v="2023-05-13T00:00:00"/>
        <d v="2023-04-09T00:00:00"/>
        <d v="2023-01-10T00:00:00"/>
        <d v="2023-03-12T00:00:00"/>
        <d v="2023-09-09T00:00:00"/>
        <d v="2023-05-02T00:00:00"/>
        <d v="2023-03-06T00:00:00"/>
        <d v="2023-09-19T00:00:00"/>
        <d v="2023-09-13T00:00:00"/>
        <d v="2023-07-21T00:00:00"/>
        <d v="2023-11-10T00:00:00"/>
        <d v="2023-12-20T00:00:00"/>
        <d v="2023-12-19T00:00:00"/>
        <d v="2023-04-30T00:00:00"/>
        <d v="2023-08-29T00:00:00"/>
        <d v="2023-06-12T00:00:00"/>
        <d v="2023-10-21T00:00:00"/>
        <d v="2023-10-12T00:00:00"/>
        <d v="2023-07-30T00:00:00"/>
        <d v="2023-09-05T00:00:00"/>
        <d v="2023-07-23T00:00:00"/>
        <d v="2023-01-23T00:00:00"/>
        <d v="2023-05-17T00:00:00"/>
        <d v="2023-01-08T00:00:00"/>
        <d v="2023-12-17T00:00:00"/>
        <d v="2023-12-08T00:00:00"/>
        <d v="2023-08-13T00:00:00"/>
        <d v="2023-03-23T00:00:00"/>
        <d v="2023-12-11T00:00:00"/>
        <d v="2023-06-23T00:00:00"/>
        <d v="2023-05-30T00:00:00"/>
        <d v="2023-06-03T00:00:00"/>
        <d v="2023-12-04T00:00:00"/>
        <d v="2023-01-01T00:00:00"/>
        <d v="2023-07-22T00:00:00"/>
        <d v="2023-02-17T00:00:00"/>
        <d v="2023-03-20T00:00:00"/>
        <d v="2023-08-01T00:00:00"/>
        <d v="2023-03-22T00:00:00"/>
        <d v="2023-04-19T00:00:00"/>
        <d v="2023-09-14T00:00:00"/>
        <d v="2023-09-17T00:00:00"/>
        <d v="2023-02-14T00:00:00"/>
        <d v="2023-11-15T00:00:00"/>
        <d v="2023-08-14T00:00:00"/>
        <d v="2023-02-25T00:00:00"/>
        <d v="2023-06-08T00:00:00"/>
        <d v="2023-12-03T00:00:00"/>
        <d v="2023-02-27T00:00:00"/>
        <d v="2023-04-23T00:00:00"/>
        <d v="2023-10-16T00:00:00"/>
        <d v="2023-08-19T00:00:00"/>
        <d v="2023-04-29T00:00:00"/>
        <d v="2023-09-30T00:00:00"/>
        <d v="2023-06-07T00:00:00"/>
        <d v="2023-08-05T00:00:00"/>
        <d v="2023-06-05T00:00:00"/>
        <d v="2023-09-20T00:00:00"/>
        <d v="2023-05-23T00:00:00"/>
        <d v="2023-11-04T00:00:00"/>
        <d v="2023-01-18T00:00:00"/>
        <d v="2023-04-12T00:00:00"/>
        <d v="2023-04-15T00:00:00"/>
        <d v="2023-08-09T00:00:00"/>
        <d v="2023-12-21T00:00:00"/>
        <d v="2023-08-30T00:00:00"/>
        <d v="2023-03-25T00:00:00"/>
        <d v="2023-03-01T00:00:00"/>
        <d v="2023-09-10T00:00:00"/>
        <d v="2023-03-29T00:00:00"/>
        <d v="2023-07-18T00:00:00"/>
        <d v="2023-07-19T00:00:00"/>
        <d v="2023-01-16T00:00:00"/>
        <d v="2023-04-01T00:00:00"/>
        <d v="2023-11-22T00:00:00"/>
        <d v="2023-11-02T00:00:00"/>
        <d v="2023-07-11T00:00:00"/>
        <d v="2023-03-17T00:00:00"/>
        <d v="2023-07-26T00:00:00"/>
        <d v="2023-06-29T00:00:00"/>
        <d v="2023-05-08T00:00:00"/>
        <d v="2023-06-30T00:00:00"/>
        <d v="2023-08-03T00:00:00"/>
        <d v="2023-09-11T00:00:00"/>
        <d v="2023-08-10T00:00:00"/>
        <d v="2023-01-28T00:00:00"/>
        <d v="2023-08-21T00:00:00"/>
        <d v="2023-05-01T00:00:00"/>
        <d v="2023-11-01T00:00:00"/>
        <d v="2023-06-17T00:00:00"/>
        <d v="2023-04-18T00:00:00"/>
        <d v="2023-11-03T00:00:00"/>
        <d v="2023-04-27T00:00:00"/>
        <d v="2023-10-15T00:00:00"/>
        <d v="2023-02-07T00:00:00"/>
        <d v="2023-04-20T00:00:00"/>
        <d v="2023-10-14T00:00:00"/>
        <d v="2023-07-24T00:00:00"/>
        <d v="2023-10-11T00:00:00"/>
        <d v="2023-05-25T00:00:00"/>
        <d v="2023-09-24T00:00:00"/>
        <d v="2023-04-10T00:00:00"/>
        <d v="2023-12-10T00:00:00"/>
        <d v="2023-10-09T00:00:00"/>
        <d v="2023-10-06T00:00:00"/>
        <d v="2023-06-01T00:00:00"/>
        <d v="2023-11-08T00:00:00"/>
        <d v="2023-06-24T00:00:00"/>
        <d v="2023-03-11T00:00:00"/>
        <d v="2023-03-08T00:00:00"/>
        <d v="2023-03-14T00:00:00"/>
        <d v="2023-05-15T00:00:00"/>
        <d v="2023-03-13T00:00:00"/>
        <d v="2023-05-09T00:00:00"/>
        <d v="2023-07-04T00:00:00"/>
        <d v="2023-02-22T00:00:00"/>
        <d v="2023-05-05T00:00:00"/>
        <d v="2023-03-04T00:00:00"/>
        <d v="2023-02-24T00:00:00"/>
        <d v="2023-10-18T00:00:00"/>
        <d v="2023-06-11T00:00:00"/>
        <d v="2023-04-02T00:00:00"/>
        <d v="2023-08-06T00:00:00"/>
        <d v="2023-10-28T00:00:00"/>
        <d v="2023-01-26T00:00:00"/>
        <d v="2023-03-02T00:00:00"/>
        <d v="2023-10-05T00:00:00"/>
        <d v="2023-03-21T00:00:00"/>
        <d v="2023-06-02T00:00:00"/>
        <d v="2023-11-19T00:00:00"/>
        <d v="2023-04-24T00:00:00"/>
        <d v="2023-10-01T00:00:00"/>
        <d v="2023-03-28T00:00:00"/>
        <d v="2023-02-04T00:00:00"/>
        <d v="2023-03-24T00:00:00"/>
        <d v="2023-01-29T00:00:00"/>
        <d v="2023-02-02T00:00:00"/>
        <d v="2023-09-23T00:00:00"/>
        <d v="2023-03-07T00:00:00"/>
        <d v="2023-10-13T00:00:00"/>
        <d v="2023-06-13T00:00:00"/>
        <d v="2023-04-22T00:00:00"/>
        <d v="2023-05-29T00:00:00"/>
        <d v="2023-03-16T00:00:00"/>
        <d v="2023-06-27T00:00:00"/>
        <d v="2023-06-28T00:00:00"/>
        <d v="2023-05-22T00:00:00"/>
        <d v="2023-02-03T00:00:00"/>
        <d v="2023-08-02T00:00:00"/>
        <d v="2023-06-20T00:00:00"/>
        <d v="2023-06-21T00:00:00"/>
        <d v="2023-05-24T00:00:00"/>
        <d v="2023-02-01T00:00:00"/>
        <d v="2023-01-11T00:00:00"/>
        <d v="2023-01-14T00:00:00"/>
        <d v="2023-02-18T00:00:00"/>
        <d v="2023-05-14T00:00:00"/>
        <d v="2023-04-25T00:00:00"/>
        <d v="2023-05-16T00:00:00"/>
      </sharedItems>
      <fieldGroup par="17"/>
    </cacheField>
    <cacheField name="Fiscal Year" numFmtId="0">
      <sharedItems containsSemiMixedTypes="0" containsString="0" containsNumber="1" containsInteger="1" minValue="2021" maxValue="2024" count="4">
        <n v="2022"/>
        <n v="2021"/>
        <n v="2023"/>
        <n v="2024"/>
      </sharedItems>
    </cacheField>
    <cacheField name="Account #" numFmtId="0">
      <sharedItems containsSemiMixedTypes="0" containsString="0" containsNumber="1" containsInteger="1" minValue="4001" maxValue="4002"/>
    </cacheField>
    <cacheField name="Account Name" numFmtId="0">
      <sharedItems count="2">
        <s v="T-Shirt Sales"/>
        <s v="Hat Sales"/>
      </sharedItems>
    </cacheField>
    <cacheField name="Company" numFmtId="0">
      <sharedItems/>
    </cacheField>
    <cacheField name="Customer" numFmtId="0">
      <sharedItems count="19">
        <s v="Celestial Emporium"/>
        <s v="Solar Splendors"/>
        <s v="Comet Creations"/>
        <s v="Astral Antiques"/>
        <s v="Neptune's Nook"/>
        <s v="Astro Artifacts"/>
        <s v="Jupiter Junction"/>
        <s v="Cosmic Collectibles"/>
        <s v="Meteorite Market"/>
        <s v="Venus Visions"/>
        <s v="Solar Flare Fashion"/>
        <s v="Uranus Universe"/>
        <s v="Martian Merchandise"/>
        <s v="Interstellar Emporium"/>
        <s v="Pluto's Finds"/>
        <s v="Stellar Style"/>
        <s v="Galactic Goods"/>
        <s v="Earthly Elegance"/>
        <s v="Lunar Luxe"/>
      </sharedItems>
    </cacheField>
    <cacheField name="Invoice Number" numFmtId="0">
      <sharedItems/>
    </cacheField>
    <cacheField name="Original Currency (CAD)" numFmtId="0">
      <sharedItems/>
    </cacheField>
    <cacheField name="Quantity" numFmtId="0">
      <sharedItems containsSemiMixedTypes="0" containsString="0" containsNumber="1" containsInteger="1" minValue="40" maxValue="300"/>
    </cacheField>
    <cacheField name="Price" numFmtId="0">
      <sharedItems containsSemiMixedTypes="0" containsString="0" containsNumber="1" minValue="10.49" maxValue="32.99"/>
    </cacheField>
    <cacheField name="Amount" numFmtId="164">
      <sharedItems containsSemiMixedTypes="0" containsString="0" containsNumber="1" minValue="839.2" maxValue="7917.6"/>
    </cacheField>
    <cacheField name="Location" numFmtId="0">
      <sharedItems count="12">
        <s v="Toronto, Ontario, Canada"/>
        <s v="Vancouver, British Columbia, Canada"/>
        <s v="Winnipeg, Manitoba, Canada"/>
        <s v="Quebec City, Quebec, Canada"/>
        <s v="Montreal, Quebec, Canada"/>
        <s v="Los Angeles, California, USA"/>
        <s v="Calgary, Alberta, Canada"/>
        <s v="Halifax, Nova Scotia, Canada"/>
        <s v="Edmonton, Alberta, Canada"/>
        <s v="Miami, Florida, USA"/>
        <s v="Ottawa, Ontario, Canada"/>
        <s v="New York City, New York, USA"/>
      </sharedItems>
    </cacheField>
    <cacheField name="State" numFmtId="0">
      <sharedItems count="9">
        <s v="Ontario"/>
        <s v="British Columbia"/>
        <s v="Manitoba"/>
        <s v="Quebec"/>
        <s v="California"/>
        <s v="Alberta"/>
        <s v="Nova Scotia"/>
        <s v="Florida"/>
        <s v="New York"/>
      </sharedItems>
    </cacheField>
    <cacheField name="Code" numFmtId="0">
      <sharedItems/>
    </cacheField>
    <cacheField name="Months (Date)" numFmtId="0" databaseField="0">
      <fieldGroup base="1">
        <rangePr groupBy="months" startDate="2021-01-01T00:00:00" endDate="2023-12-31T00:00:00"/>
        <groupItems count="14">
          <s v="&lt;2021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3-12-31"/>
        </groupItems>
      </fieldGroup>
    </cacheField>
    <cacheField name="Quarters (Date)" numFmtId="0" databaseField="0">
      <fieldGroup base="1">
        <rangePr groupBy="quarters" startDate="2021-01-01T00:00:00" endDate="2023-12-31T00:00:00"/>
        <groupItems count="6">
          <s v="&lt;2021-01-01"/>
          <s v="Qtr1"/>
          <s v="Qtr2"/>
          <s v="Qtr3"/>
          <s v="Qtr4"/>
          <s v="&gt;2023-12-31"/>
        </groupItems>
      </fieldGroup>
    </cacheField>
    <cacheField name="Years (Date)" numFmtId="0" databaseField="0">
      <fieldGroup base="1">
        <rangePr groupBy="years" startDate="2021-01-01T00:00:00" endDate="2023-12-31T00:00:00"/>
        <groupItems count="5">
          <s v="&lt;2021-01-01"/>
          <s v="2021"/>
          <s v="2022"/>
          <s v="2023"/>
          <s v="&gt;2023-12-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1"/>
    <x v="0"/>
    <x v="0"/>
    <x v="0"/>
    <s v="Saturno Inc."/>
    <x v="0"/>
    <s v="INV7626342203"/>
    <x v="0"/>
    <n v="92"/>
    <n v="10.49"/>
    <n v="965.08"/>
  </r>
  <r>
    <n v="2"/>
    <x v="1"/>
    <x v="0"/>
    <x v="0"/>
    <s v="Saturno Inc."/>
    <x v="1"/>
    <s v="INV274390152"/>
    <x v="0"/>
    <n v="108"/>
    <n v="10.49"/>
    <n v="1132.92"/>
  </r>
  <r>
    <n v="3"/>
    <x v="2"/>
    <x v="0"/>
    <x v="0"/>
    <s v="Saturno Inc."/>
    <x v="2"/>
    <s v="INV1404031976"/>
    <x v="0"/>
    <n v="148"/>
    <n v="10.49"/>
    <n v="1552.52"/>
  </r>
  <r>
    <n v="4"/>
    <x v="3"/>
    <x v="0"/>
    <x v="0"/>
    <s v="Saturno Inc."/>
    <x v="3"/>
    <s v="INV4021623455"/>
    <x v="0"/>
    <n v="132"/>
    <n v="10.49"/>
    <n v="1384.68"/>
  </r>
  <r>
    <n v="5"/>
    <x v="4"/>
    <x v="1"/>
    <x v="1"/>
    <s v="Saturno Inc."/>
    <x v="4"/>
    <s v="INV254112595"/>
    <x v="0"/>
    <n v="176"/>
    <n v="20.99"/>
    <n v="3694.24"/>
  </r>
  <r>
    <n v="6"/>
    <x v="5"/>
    <x v="1"/>
    <x v="1"/>
    <s v="Saturno Inc."/>
    <x v="5"/>
    <s v="INV8763971641"/>
    <x v="1"/>
    <n v="140"/>
    <n v="20.99"/>
    <n v="2938.6"/>
  </r>
  <r>
    <n v="7"/>
    <x v="6"/>
    <x v="1"/>
    <x v="1"/>
    <s v="Saturno Inc."/>
    <x v="6"/>
    <s v="INV5041673695"/>
    <x v="0"/>
    <n v="184"/>
    <n v="20.99"/>
    <n v="3862.16"/>
  </r>
  <r>
    <n v="8"/>
    <x v="7"/>
    <x v="0"/>
    <x v="0"/>
    <s v="Saturno Inc."/>
    <x v="5"/>
    <s v="INV3244948489"/>
    <x v="1"/>
    <n v="252"/>
    <n v="10.49"/>
    <n v="2643.48"/>
  </r>
  <r>
    <n v="9"/>
    <x v="8"/>
    <x v="0"/>
    <x v="0"/>
    <s v="Saturno Inc."/>
    <x v="7"/>
    <s v="INV5195860498"/>
    <x v="1"/>
    <n v="256"/>
    <n v="10.49"/>
    <n v="2685.44"/>
  </r>
  <r>
    <n v="10"/>
    <x v="9"/>
    <x v="0"/>
    <x v="0"/>
    <s v="Saturno Inc."/>
    <x v="8"/>
    <s v="INV3586043280"/>
    <x v="0"/>
    <n v="264"/>
    <n v="10.49"/>
    <n v="2769.36"/>
  </r>
  <r>
    <n v="11"/>
    <x v="10"/>
    <x v="0"/>
    <x v="0"/>
    <s v="Saturno Inc."/>
    <x v="9"/>
    <s v="INV6241856698"/>
    <x v="0"/>
    <n v="160"/>
    <n v="10.49"/>
    <n v="1678.4"/>
  </r>
  <r>
    <n v="12"/>
    <x v="11"/>
    <x v="0"/>
    <x v="0"/>
    <s v="Saturno Inc."/>
    <x v="9"/>
    <s v="INV3622858315"/>
    <x v="0"/>
    <n v="204"/>
    <n v="10.49"/>
    <n v="2139.96"/>
  </r>
  <r>
    <n v="13"/>
    <x v="12"/>
    <x v="0"/>
    <x v="0"/>
    <s v="Saturno Inc."/>
    <x v="0"/>
    <s v="INV8188301043"/>
    <x v="0"/>
    <n v="128"/>
    <n v="10.49"/>
    <n v="1342.72"/>
  </r>
  <r>
    <n v="14"/>
    <x v="13"/>
    <x v="1"/>
    <x v="1"/>
    <s v="Saturno Inc."/>
    <x v="10"/>
    <s v="INV4519244679"/>
    <x v="0"/>
    <n v="200"/>
    <n v="20.99"/>
    <n v="4198"/>
  </r>
  <r>
    <n v="15"/>
    <x v="14"/>
    <x v="1"/>
    <x v="1"/>
    <s v="Saturno Inc."/>
    <x v="0"/>
    <s v="INV3148585795"/>
    <x v="0"/>
    <n v="148"/>
    <n v="20.99"/>
    <n v="3106.52"/>
  </r>
  <r>
    <n v="16"/>
    <x v="15"/>
    <x v="1"/>
    <x v="1"/>
    <s v="Saturno Inc."/>
    <x v="3"/>
    <s v="INV6674713186"/>
    <x v="0"/>
    <n v="160"/>
    <n v="20.99"/>
    <n v="3358.3999999999996"/>
  </r>
  <r>
    <n v="17"/>
    <x v="16"/>
    <x v="0"/>
    <x v="0"/>
    <s v="Saturno Inc."/>
    <x v="11"/>
    <s v="INV8715032896"/>
    <x v="0"/>
    <n v="136"/>
    <n v="10.49"/>
    <n v="1426.64"/>
  </r>
  <r>
    <n v="18"/>
    <x v="17"/>
    <x v="0"/>
    <x v="0"/>
    <s v="Saturno Inc."/>
    <x v="6"/>
    <s v="INV4874802171"/>
    <x v="0"/>
    <n v="256"/>
    <n v="10.49"/>
    <n v="2685.44"/>
  </r>
  <r>
    <n v="19"/>
    <x v="18"/>
    <x v="1"/>
    <x v="1"/>
    <s v="Saturno Inc."/>
    <x v="6"/>
    <s v="INV8516746712"/>
    <x v="0"/>
    <n v="96"/>
    <n v="20.99"/>
    <n v="2015.04"/>
  </r>
  <r>
    <n v="20"/>
    <x v="19"/>
    <x v="1"/>
    <x v="1"/>
    <s v="Saturno Inc."/>
    <x v="3"/>
    <s v="INV2209037459"/>
    <x v="0"/>
    <n v="44"/>
    <n v="20.99"/>
    <n v="923.56"/>
  </r>
  <r>
    <n v="21"/>
    <x v="20"/>
    <x v="1"/>
    <x v="1"/>
    <s v="Saturno Inc."/>
    <x v="12"/>
    <s v="INV5494260612"/>
    <x v="0"/>
    <n v="160"/>
    <n v="20.99"/>
    <n v="3358.3999999999996"/>
  </r>
  <r>
    <n v="22"/>
    <x v="21"/>
    <x v="0"/>
    <x v="0"/>
    <s v="Saturno Inc."/>
    <x v="6"/>
    <s v="INV2529998179"/>
    <x v="0"/>
    <n v="196"/>
    <n v="10.49"/>
    <n v="2056.04"/>
  </r>
  <r>
    <n v="23"/>
    <x v="22"/>
    <x v="0"/>
    <x v="0"/>
    <s v="Saturno Inc."/>
    <x v="11"/>
    <s v="INV6676930877"/>
    <x v="0"/>
    <n v="80"/>
    <n v="10.49"/>
    <n v="839.2"/>
  </r>
  <r>
    <n v="24"/>
    <x v="23"/>
    <x v="0"/>
    <x v="0"/>
    <s v="Saturno Inc."/>
    <x v="0"/>
    <s v="INV966957817"/>
    <x v="0"/>
    <n v="96"/>
    <n v="10.49"/>
    <n v="1007.04"/>
  </r>
  <r>
    <n v="25"/>
    <x v="24"/>
    <x v="0"/>
    <x v="0"/>
    <s v="Saturno Inc."/>
    <x v="13"/>
    <s v="INV1655318319"/>
    <x v="0"/>
    <n v="276"/>
    <n v="10.49"/>
    <n v="2895.2400000000002"/>
  </r>
  <r>
    <n v="26"/>
    <x v="25"/>
    <x v="1"/>
    <x v="1"/>
    <s v="Saturno Inc."/>
    <x v="6"/>
    <s v="INV3817308763"/>
    <x v="0"/>
    <n v="164"/>
    <n v="20.99"/>
    <n v="3442.3599999999997"/>
  </r>
  <r>
    <n v="27"/>
    <x v="26"/>
    <x v="1"/>
    <x v="1"/>
    <s v="Saturno Inc."/>
    <x v="3"/>
    <s v="INV1503784714"/>
    <x v="0"/>
    <n v="188"/>
    <n v="20.99"/>
    <n v="3946.12"/>
  </r>
  <r>
    <n v="28"/>
    <x v="27"/>
    <x v="0"/>
    <x v="0"/>
    <s v="Saturno Inc."/>
    <x v="9"/>
    <s v="INV9462961640"/>
    <x v="0"/>
    <n v="128"/>
    <n v="10.49"/>
    <n v="1342.72"/>
  </r>
  <r>
    <n v="29"/>
    <x v="28"/>
    <x v="1"/>
    <x v="1"/>
    <s v="Saturno Inc."/>
    <x v="1"/>
    <s v="INV6374137828"/>
    <x v="0"/>
    <n v="156"/>
    <n v="20.99"/>
    <n v="3274.4399999999996"/>
  </r>
  <r>
    <n v="30"/>
    <x v="29"/>
    <x v="0"/>
    <x v="0"/>
    <s v="Saturno Inc."/>
    <x v="3"/>
    <s v="INV3287517746"/>
    <x v="0"/>
    <n v="248"/>
    <n v="10.49"/>
    <n v="2601.52"/>
  </r>
  <r>
    <n v="31"/>
    <x v="30"/>
    <x v="0"/>
    <x v="0"/>
    <s v="Saturno Inc."/>
    <x v="2"/>
    <s v="INV7568104472"/>
    <x v="0"/>
    <n v="96"/>
    <n v="10.49"/>
    <n v="1007.04"/>
  </r>
  <r>
    <n v="32"/>
    <x v="14"/>
    <x v="1"/>
    <x v="1"/>
    <s v="Saturno Inc."/>
    <x v="9"/>
    <s v="INV1210212123"/>
    <x v="0"/>
    <n v="192"/>
    <n v="20.99"/>
    <n v="4030.08"/>
  </r>
  <r>
    <n v="33"/>
    <x v="31"/>
    <x v="0"/>
    <x v="0"/>
    <s v="Saturno Inc."/>
    <x v="8"/>
    <s v="INV5224987569"/>
    <x v="0"/>
    <n v="148"/>
    <n v="10.49"/>
    <n v="1552.52"/>
  </r>
  <r>
    <n v="34"/>
    <x v="32"/>
    <x v="1"/>
    <x v="1"/>
    <s v="Saturno Inc."/>
    <x v="10"/>
    <s v="INV9374462893"/>
    <x v="0"/>
    <n v="56"/>
    <n v="20.99"/>
    <n v="1175.4399999999998"/>
  </r>
  <r>
    <n v="35"/>
    <x v="33"/>
    <x v="1"/>
    <x v="1"/>
    <s v="Saturno Inc."/>
    <x v="2"/>
    <s v="INV9934973568"/>
    <x v="0"/>
    <n v="124"/>
    <n v="20.99"/>
    <n v="2602.7599999999998"/>
  </r>
  <r>
    <n v="36"/>
    <x v="34"/>
    <x v="1"/>
    <x v="1"/>
    <s v="Saturno Inc."/>
    <x v="14"/>
    <s v="INV1258673631"/>
    <x v="0"/>
    <n v="140"/>
    <n v="20.99"/>
    <n v="2938.6"/>
  </r>
  <r>
    <n v="37"/>
    <x v="35"/>
    <x v="1"/>
    <x v="1"/>
    <s v="Saturno Inc."/>
    <x v="10"/>
    <s v="INV4206781489"/>
    <x v="0"/>
    <n v="180"/>
    <n v="20.99"/>
    <n v="3778.2"/>
  </r>
  <r>
    <n v="38"/>
    <x v="36"/>
    <x v="1"/>
    <x v="1"/>
    <s v="Saturno Inc."/>
    <x v="3"/>
    <s v="INV415930910"/>
    <x v="0"/>
    <n v="192"/>
    <n v="20.99"/>
    <n v="4030.08"/>
  </r>
  <r>
    <n v="39"/>
    <x v="37"/>
    <x v="0"/>
    <x v="0"/>
    <s v="Saturno Inc."/>
    <x v="2"/>
    <s v="INV4948076461"/>
    <x v="0"/>
    <n v="208"/>
    <n v="10.49"/>
    <n v="2181.92"/>
  </r>
  <r>
    <n v="40"/>
    <x v="1"/>
    <x v="1"/>
    <x v="1"/>
    <s v="Saturno Inc."/>
    <x v="10"/>
    <s v="INV1941193364"/>
    <x v="0"/>
    <n v="164"/>
    <n v="20.99"/>
    <n v="3442.3599999999997"/>
  </r>
  <r>
    <n v="41"/>
    <x v="38"/>
    <x v="0"/>
    <x v="0"/>
    <s v="Saturno Inc."/>
    <x v="0"/>
    <s v="INV3134392757"/>
    <x v="0"/>
    <n v="168"/>
    <n v="10.49"/>
    <n v="1762.32"/>
  </r>
  <r>
    <n v="42"/>
    <x v="39"/>
    <x v="1"/>
    <x v="1"/>
    <s v="Saturno Inc."/>
    <x v="6"/>
    <s v="INV6370838717"/>
    <x v="0"/>
    <n v="80"/>
    <n v="20.99"/>
    <n v="1679.1999999999998"/>
  </r>
  <r>
    <n v="43"/>
    <x v="40"/>
    <x v="0"/>
    <x v="0"/>
    <s v="Saturno Inc."/>
    <x v="7"/>
    <s v="INV3114050553"/>
    <x v="1"/>
    <n v="256"/>
    <n v="10.49"/>
    <n v="2685.44"/>
  </r>
  <r>
    <n v="44"/>
    <x v="41"/>
    <x v="0"/>
    <x v="0"/>
    <s v="Saturno Inc."/>
    <x v="3"/>
    <s v="INV9005441680"/>
    <x v="0"/>
    <n v="204"/>
    <n v="10.49"/>
    <n v="2139.96"/>
  </r>
  <r>
    <n v="45"/>
    <x v="42"/>
    <x v="1"/>
    <x v="1"/>
    <s v="Saturno Inc."/>
    <x v="3"/>
    <s v="INV1386962308"/>
    <x v="0"/>
    <n v="180"/>
    <n v="20.99"/>
    <n v="3778.2"/>
  </r>
  <r>
    <n v="46"/>
    <x v="43"/>
    <x v="0"/>
    <x v="0"/>
    <s v="Saturno Inc."/>
    <x v="15"/>
    <s v="INV7226544613"/>
    <x v="0"/>
    <n v="104"/>
    <n v="10.49"/>
    <n v="1090.96"/>
  </r>
  <r>
    <n v="47"/>
    <x v="16"/>
    <x v="1"/>
    <x v="1"/>
    <s v="Saturno Inc."/>
    <x v="1"/>
    <s v="INV7547248791"/>
    <x v="0"/>
    <n v="76"/>
    <n v="20.99"/>
    <n v="1595.2399999999998"/>
  </r>
  <r>
    <n v="48"/>
    <x v="44"/>
    <x v="1"/>
    <x v="1"/>
    <s v="Saturno Inc."/>
    <x v="3"/>
    <s v="INV6894487741"/>
    <x v="0"/>
    <n v="144"/>
    <n v="20.99"/>
    <n v="3022.56"/>
  </r>
  <r>
    <n v="49"/>
    <x v="28"/>
    <x v="0"/>
    <x v="0"/>
    <s v="Saturno Inc."/>
    <x v="3"/>
    <s v="INV7709706264"/>
    <x v="0"/>
    <n v="96"/>
    <n v="10.49"/>
    <n v="1007.04"/>
  </r>
  <r>
    <n v="50"/>
    <x v="4"/>
    <x v="1"/>
    <x v="1"/>
    <s v="Saturno Inc."/>
    <x v="2"/>
    <s v="INV3025845001"/>
    <x v="0"/>
    <n v="52"/>
    <n v="20.99"/>
    <n v="1091.48"/>
  </r>
  <r>
    <n v="51"/>
    <x v="45"/>
    <x v="1"/>
    <x v="1"/>
    <s v="Saturno Inc."/>
    <x v="6"/>
    <s v="INV9456494544"/>
    <x v="0"/>
    <n v="64"/>
    <n v="20.99"/>
    <n v="1343.36"/>
  </r>
  <r>
    <n v="52"/>
    <x v="46"/>
    <x v="0"/>
    <x v="0"/>
    <s v="Saturno Inc."/>
    <x v="1"/>
    <s v="INV8576396737"/>
    <x v="0"/>
    <n v="160"/>
    <n v="10.49"/>
    <n v="1678.4"/>
  </r>
  <r>
    <n v="53"/>
    <x v="47"/>
    <x v="0"/>
    <x v="0"/>
    <s v="Saturno Inc."/>
    <x v="5"/>
    <s v="INV4190871093"/>
    <x v="1"/>
    <n v="204"/>
    <n v="10.49"/>
    <n v="2139.96"/>
  </r>
  <r>
    <n v="54"/>
    <x v="48"/>
    <x v="1"/>
    <x v="1"/>
    <s v="Saturno Inc."/>
    <x v="0"/>
    <s v="INV4023959599"/>
    <x v="0"/>
    <n v="92"/>
    <n v="20.99"/>
    <n v="1931.08"/>
  </r>
  <r>
    <n v="55"/>
    <x v="49"/>
    <x v="0"/>
    <x v="0"/>
    <s v="Saturno Inc."/>
    <x v="6"/>
    <s v="INV776210906"/>
    <x v="0"/>
    <n v="188"/>
    <n v="10.49"/>
    <n v="1972.1200000000001"/>
  </r>
  <r>
    <n v="56"/>
    <x v="4"/>
    <x v="1"/>
    <x v="1"/>
    <s v="Saturno Inc."/>
    <x v="6"/>
    <s v="INV7292285677"/>
    <x v="0"/>
    <n v="156"/>
    <n v="20.99"/>
    <n v="3274.4399999999996"/>
  </r>
  <r>
    <n v="57"/>
    <x v="50"/>
    <x v="1"/>
    <x v="1"/>
    <s v="Saturno Inc."/>
    <x v="0"/>
    <s v="INV4441953185"/>
    <x v="0"/>
    <n v="108"/>
    <n v="20.99"/>
    <n v="2266.9199999999996"/>
  </r>
  <r>
    <n v="58"/>
    <x v="51"/>
    <x v="0"/>
    <x v="0"/>
    <s v="Saturno Inc."/>
    <x v="14"/>
    <s v="INV4339094434"/>
    <x v="0"/>
    <n v="220"/>
    <n v="10.49"/>
    <n v="2307.8000000000002"/>
  </r>
  <r>
    <n v="59"/>
    <x v="52"/>
    <x v="0"/>
    <x v="0"/>
    <s v="Saturno Inc."/>
    <x v="3"/>
    <s v="INV4790533527"/>
    <x v="0"/>
    <n v="224"/>
    <n v="10.49"/>
    <n v="2349.7600000000002"/>
  </r>
  <r>
    <n v="60"/>
    <x v="53"/>
    <x v="1"/>
    <x v="1"/>
    <s v="Saturno Inc."/>
    <x v="15"/>
    <s v="INV1472308989"/>
    <x v="0"/>
    <n v="148"/>
    <n v="20.99"/>
    <n v="3106.52"/>
  </r>
  <r>
    <n v="61"/>
    <x v="38"/>
    <x v="1"/>
    <x v="1"/>
    <s v="Saturno Inc."/>
    <x v="14"/>
    <s v="INV1811883263"/>
    <x v="0"/>
    <n v="200"/>
    <n v="20.99"/>
    <n v="4198"/>
  </r>
  <r>
    <n v="62"/>
    <x v="54"/>
    <x v="0"/>
    <x v="0"/>
    <s v="Saturno Inc."/>
    <x v="15"/>
    <s v="INV4806854912"/>
    <x v="0"/>
    <n v="240"/>
    <n v="10.49"/>
    <n v="2517.6"/>
  </r>
  <r>
    <n v="63"/>
    <x v="4"/>
    <x v="1"/>
    <x v="1"/>
    <s v="Saturno Inc."/>
    <x v="3"/>
    <s v="INV549126504"/>
    <x v="0"/>
    <n v="132"/>
    <n v="20.99"/>
    <n v="2770.68"/>
  </r>
  <r>
    <n v="64"/>
    <x v="55"/>
    <x v="1"/>
    <x v="1"/>
    <s v="Saturno Inc."/>
    <x v="5"/>
    <s v="INV5320712364"/>
    <x v="1"/>
    <n v="124"/>
    <n v="20.99"/>
    <n v="2602.7599999999998"/>
  </r>
  <r>
    <n v="65"/>
    <x v="56"/>
    <x v="0"/>
    <x v="0"/>
    <s v="Saturno Inc."/>
    <x v="7"/>
    <s v="INV646975709"/>
    <x v="1"/>
    <n v="156"/>
    <n v="10.49"/>
    <n v="1636.44"/>
  </r>
  <r>
    <n v="66"/>
    <x v="57"/>
    <x v="1"/>
    <x v="1"/>
    <s v="Saturno Inc."/>
    <x v="2"/>
    <s v="INV4463045485"/>
    <x v="0"/>
    <n v="76"/>
    <n v="20.99"/>
    <n v="1595.2399999999998"/>
  </r>
  <r>
    <n v="67"/>
    <x v="16"/>
    <x v="1"/>
    <x v="1"/>
    <s v="Saturno Inc."/>
    <x v="1"/>
    <s v="INV2188688144"/>
    <x v="0"/>
    <n v="136"/>
    <n v="20.99"/>
    <n v="2854.64"/>
  </r>
  <r>
    <n v="68"/>
    <x v="58"/>
    <x v="0"/>
    <x v="0"/>
    <s v="Saturno Inc."/>
    <x v="0"/>
    <s v="INV8691072607"/>
    <x v="0"/>
    <n v="168"/>
    <n v="10.49"/>
    <n v="1762.32"/>
  </r>
  <r>
    <n v="69"/>
    <x v="59"/>
    <x v="0"/>
    <x v="0"/>
    <s v="Saturno Inc."/>
    <x v="6"/>
    <s v="INV2798624880"/>
    <x v="0"/>
    <n v="212"/>
    <n v="10.49"/>
    <n v="2223.88"/>
  </r>
  <r>
    <n v="70"/>
    <x v="3"/>
    <x v="1"/>
    <x v="1"/>
    <s v="Saturno Inc."/>
    <x v="6"/>
    <s v="INV1665260171"/>
    <x v="0"/>
    <n v="172"/>
    <n v="20.99"/>
    <n v="3610.2799999999997"/>
  </r>
  <r>
    <n v="71"/>
    <x v="60"/>
    <x v="0"/>
    <x v="0"/>
    <s v="Saturno Inc."/>
    <x v="3"/>
    <s v="INV4320993574"/>
    <x v="0"/>
    <n v="80"/>
    <n v="10.49"/>
    <n v="839.2"/>
  </r>
  <r>
    <n v="72"/>
    <x v="61"/>
    <x v="0"/>
    <x v="0"/>
    <s v="Saturno Inc."/>
    <x v="8"/>
    <s v="INV9894244111"/>
    <x v="0"/>
    <n v="252"/>
    <n v="10.49"/>
    <n v="2643.48"/>
  </r>
  <r>
    <n v="73"/>
    <x v="31"/>
    <x v="1"/>
    <x v="1"/>
    <s v="Saturno Inc."/>
    <x v="7"/>
    <s v="INV6783808490"/>
    <x v="1"/>
    <n v="72"/>
    <n v="20.99"/>
    <n v="1511.28"/>
  </r>
  <r>
    <n v="74"/>
    <x v="62"/>
    <x v="0"/>
    <x v="0"/>
    <s v="Saturno Inc."/>
    <x v="0"/>
    <s v="INV5731241292"/>
    <x v="0"/>
    <n v="144"/>
    <n v="10.49"/>
    <n v="1510.56"/>
  </r>
  <r>
    <n v="75"/>
    <x v="63"/>
    <x v="1"/>
    <x v="1"/>
    <s v="Saturno Inc."/>
    <x v="2"/>
    <s v="INV5312657732"/>
    <x v="0"/>
    <n v="72"/>
    <n v="20.99"/>
    <n v="1511.28"/>
  </r>
  <r>
    <n v="76"/>
    <x v="64"/>
    <x v="1"/>
    <x v="1"/>
    <s v="Saturno Inc."/>
    <x v="6"/>
    <s v="INV7157486900"/>
    <x v="0"/>
    <n v="192"/>
    <n v="20.99"/>
    <n v="4030.08"/>
  </r>
  <r>
    <n v="77"/>
    <x v="65"/>
    <x v="1"/>
    <x v="1"/>
    <s v="Saturno Inc."/>
    <x v="1"/>
    <s v="INV9759675129"/>
    <x v="0"/>
    <n v="152"/>
    <n v="20.99"/>
    <n v="3190.4799999999996"/>
  </r>
  <r>
    <n v="78"/>
    <x v="66"/>
    <x v="1"/>
    <x v="1"/>
    <s v="Saturno Inc."/>
    <x v="7"/>
    <s v="INV1644359339"/>
    <x v="1"/>
    <n v="136"/>
    <n v="20.99"/>
    <n v="2854.64"/>
  </r>
  <r>
    <n v="79"/>
    <x v="67"/>
    <x v="0"/>
    <x v="0"/>
    <s v="Saturno Inc."/>
    <x v="5"/>
    <s v="INV3301941742"/>
    <x v="1"/>
    <n v="216"/>
    <n v="10.49"/>
    <n v="2265.84"/>
  </r>
  <r>
    <n v="80"/>
    <x v="9"/>
    <x v="0"/>
    <x v="0"/>
    <s v="Saturno Inc."/>
    <x v="0"/>
    <s v="INV8392827768"/>
    <x v="0"/>
    <n v="100"/>
    <n v="10.49"/>
    <n v="1049"/>
  </r>
  <r>
    <n v="81"/>
    <x v="68"/>
    <x v="0"/>
    <x v="0"/>
    <s v="Saturno Inc."/>
    <x v="0"/>
    <s v="INV2337199368"/>
    <x v="0"/>
    <n v="220"/>
    <n v="10.49"/>
    <n v="2307.8000000000002"/>
  </r>
  <r>
    <n v="82"/>
    <x v="69"/>
    <x v="1"/>
    <x v="1"/>
    <s v="Saturno Inc."/>
    <x v="6"/>
    <s v="INV4063806327"/>
    <x v="0"/>
    <n v="124"/>
    <n v="20.99"/>
    <n v="2602.7599999999998"/>
  </r>
  <r>
    <n v="83"/>
    <x v="70"/>
    <x v="0"/>
    <x v="0"/>
    <s v="Saturno Inc."/>
    <x v="9"/>
    <s v="INV1884696614"/>
    <x v="0"/>
    <n v="192"/>
    <n v="10.49"/>
    <n v="2014.08"/>
  </r>
  <r>
    <n v="84"/>
    <x v="71"/>
    <x v="1"/>
    <x v="1"/>
    <s v="Saturno Inc."/>
    <x v="0"/>
    <s v="INV1828802255"/>
    <x v="0"/>
    <n v="124"/>
    <n v="20.99"/>
    <n v="2602.7599999999998"/>
  </r>
  <r>
    <n v="85"/>
    <x v="72"/>
    <x v="1"/>
    <x v="1"/>
    <s v="Saturno Inc."/>
    <x v="0"/>
    <s v="INV3858470076"/>
    <x v="0"/>
    <n v="68"/>
    <n v="20.99"/>
    <n v="1427.32"/>
  </r>
  <r>
    <n v="86"/>
    <x v="73"/>
    <x v="1"/>
    <x v="1"/>
    <s v="Saturno Inc."/>
    <x v="11"/>
    <s v="INV8433673944"/>
    <x v="0"/>
    <n v="132"/>
    <n v="20.99"/>
    <n v="2770.68"/>
  </r>
  <r>
    <n v="87"/>
    <x v="74"/>
    <x v="0"/>
    <x v="0"/>
    <s v="Saturno Inc."/>
    <x v="6"/>
    <s v="INV6927773814"/>
    <x v="0"/>
    <n v="96"/>
    <n v="10.49"/>
    <n v="1007.04"/>
  </r>
  <r>
    <n v="88"/>
    <x v="75"/>
    <x v="1"/>
    <x v="1"/>
    <s v="Saturno Inc."/>
    <x v="6"/>
    <s v="INV8765955598"/>
    <x v="0"/>
    <n v="188"/>
    <n v="20.99"/>
    <n v="3946.12"/>
  </r>
  <r>
    <n v="89"/>
    <x v="25"/>
    <x v="0"/>
    <x v="0"/>
    <s v="Saturno Inc."/>
    <x v="0"/>
    <s v="INV504409177"/>
    <x v="0"/>
    <n v="192"/>
    <n v="10.49"/>
    <n v="2014.08"/>
  </r>
  <r>
    <n v="90"/>
    <x v="76"/>
    <x v="1"/>
    <x v="1"/>
    <s v="Saturno Inc."/>
    <x v="6"/>
    <s v="INV2947196694"/>
    <x v="0"/>
    <n v="164"/>
    <n v="20.99"/>
    <n v="3442.3599999999997"/>
  </r>
  <r>
    <n v="91"/>
    <x v="77"/>
    <x v="1"/>
    <x v="1"/>
    <s v="Saturno Inc."/>
    <x v="3"/>
    <s v="INV197724866"/>
    <x v="0"/>
    <n v="120"/>
    <n v="20.99"/>
    <n v="2518.7999999999997"/>
  </r>
  <r>
    <n v="92"/>
    <x v="78"/>
    <x v="0"/>
    <x v="0"/>
    <s v="Saturno Inc."/>
    <x v="0"/>
    <s v="INV7112136382"/>
    <x v="0"/>
    <n v="180"/>
    <n v="10.49"/>
    <n v="1888.2"/>
  </r>
  <r>
    <n v="93"/>
    <x v="6"/>
    <x v="0"/>
    <x v="0"/>
    <s v="Saturno Inc."/>
    <x v="15"/>
    <s v="INV227887038"/>
    <x v="0"/>
    <n v="100"/>
    <n v="10.49"/>
    <n v="1049"/>
  </r>
  <r>
    <n v="94"/>
    <x v="79"/>
    <x v="1"/>
    <x v="1"/>
    <s v="Saturno Inc."/>
    <x v="14"/>
    <s v="INV2030502756"/>
    <x v="0"/>
    <n v="120"/>
    <n v="20.99"/>
    <n v="2518.7999999999997"/>
  </r>
  <r>
    <n v="95"/>
    <x v="38"/>
    <x v="1"/>
    <x v="1"/>
    <s v="Saturno Inc."/>
    <x v="0"/>
    <s v="INV9178174069"/>
    <x v="0"/>
    <n v="160"/>
    <n v="20.99"/>
    <n v="3358.3999999999996"/>
  </r>
  <r>
    <n v="96"/>
    <x v="80"/>
    <x v="0"/>
    <x v="0"/>
    <s v="Saturno Inc."/>
    <x v="2"/>
    <s v="INV2128815274"/>
    <x v="0"/>
    <n v="104"/>
    <n v="10.49"/>
    <n v="1090.96"/>
  </r>
  <r>
    <n v="97"/>
    <x v="56"/>
    <x v="1"/>
    <x v="1"/>
    <s v="Saturno Inc."/>
    <x v="7"/>
    <s v="INV7326490782"/>
    <x v="1"/>
    <n v="72"/>
    <n v="20.99"/>
    <n v="1511.28"/>
  </r>
  <r>
    <n v="98"/>
    <x v="81"/>
    <x v="1"/>
    <x v="1"/>
    <s v="Saturno Inc."/>
    <x v="9"/>
    <s v="INV3421820784"/>
    <x v="0"/>
    <n v="104"/>
    <n v="20.99"/>
    <n v="2182.96"/>
  </r>
  <r>
    <n v="99"/>
    <x v="40"/>
    <x v="0"/>
    <x v="0"/>
    <s v="Saturno Inc."/>
    <x v="14"/>
    <s v="INV3410863879"/>
    <x v="0"/>
    <n v="192"/>
    <n v="10.49"/>
    <n v="2014.08"/>
  </r>
  <r>
    <n v="100"/>
    <x v="82"/>
    <x v="1"/>
    <x v="1"/>
    <s v="Saturno Inc."/>
    <x v="0"/>
    <s v="INV4301419610"/>
    <x v="0"/>
    <n v="108"/>
    <n v="20.99"/>
    <n v="2266.9199999999996"/>
  </r>
  <r>
    <n v="101"/>
    <x v="64"/>
    <x v="1"/>
    <x v="1"/>
    <s v="Saturno Inc."/>
    <x v="0"/>
    <s v="INV4955335945"/>
    <x v="0"/>
    <n v="152"/>
    <n v="20.99"/>
    <n v="3190.4799999999996"/>
  </r>
  <r>
    <n v="102"/>
    <x v="33"/>
    <x v="1"/>
    <x v="1"/>
    <s v="Saturno Inc."/>
    <x v="16"/>
    <s v="INV8381426322"/>
    <x v="0"/>
    <n v="172"/>
    <n v="20.99"/>
    <n v="3610.2799999999997"/>
  </r>
  <r>
    <n v="103"/>
    <x v="83"/>
    <x v="0"/>
    <x v="0"/>
    <s v="Saturno Inc."/>
    <x v="5"/>
    <s v="INV812978932"/>
    <x v="1"/>
    <n v="136"/>
    <n v="10.49"/>
    <n v="1426.64"/>
  </r>
  <r>
    <n v="104"/>
    <x v="84"/>
    <x v="1"/>
    <x v="1"/>
    <s v="Saturno Inc."/>
    <x v="1"/>
    <s v="INV1551948480"/>
    <x v="0"/>
    <n v="112"/>
    <n v="20.99"/>
    <n v="2350.8799999999997"/>
  </r>
  <r>
    <n v="105"/>
    <x v="85"/>
    <x v="0"/>
    <x v="0"/>
    <s v="Saturno Inc."/>
    <x v="0"/>
    <s v="INV695721284"/>
    <x v="0"/>
    <n v="264"/>
    <n v="10.49"/>
    <n v="2769.36"/>
  </r>
  <r>
    <n v="106"/>
    <x v="23"/>
    <x v="0"/>
    <x v="0"/>
    <s v="Saturno Inc."/>
    <x v="15"/>
    <s v="INV7048744340"/>
    <x v="0"/>
    <n v="136"/>
    <n v="10.49"/>
    <n v="1426.64"/>
  </r>
  <r>
    <n v="107"/>
    <x v="86"/>
    <x v="0"/>
    <x v="0"/>
    <s v="Saturno Inc."/>
    <x v="7"/>
    <s v="INV9061474342"/>
    <x v="1"/>
    <n v="272"/>
    <n v="10.49"/>
    <n v="2853.28"/>
  </r>
  <r>
    <n v="108"/>
    <x v="87"/>
    <x v="0"/>
    <x v="0"/>
    <s v="Saturno Inc."/>
    <x v="3"/>
    <s v="INV9688455298"/>
    <x v="0"/>
    <n v="128"/>
    <n v="10.49"/>
    <n v="1342.72"/>
  </r>
  <r>
    <n v="109"/>
    <x v="88"/>
    <x v="0"/>
    <x v="0"/>
    <s v="Saturno Inc."/>
    <x v="11"/>
    <s v="INV3673668795"/>
    <x v="0"/>
    <n v="156"/>
    <n v="10.49"/>
    <n v="1636.44"/>
  </r>
  <r>
    <n v="110"/>
    <x v="89"/>
    <x v="1"/>
    <x v="1"/>
    <s v="Saturno Inc."/>
    <x v="2"/>
    <s v="INV2507878755"/>
    <x v="0"/>
    <n v="140"/>
    <n v="20.99"/>
    <n v="2938.6"/>
  </r>
  <r>
    <n v="111"/>
    <x v="90"/>
    <x v="0"/>
    <x v="0"/>
    <s v="Saturno Inc."/>
    <x v="0"/>
    <s v="INV1016998530"/>
    <x v="0"/>
    <n v="212"/>
    <n v="10.49"/>
    <n v="2223.88"/>
  </r>
  <r>
    <n v="112"/>
    <x v="24"/>
    <x v="0"/>
    <x v="0"/>
    <s v="Saturno Inc."/>
    <x v="3"/>
    <s v="INV9198918160"/>
    <x v="0"/>
    <n v="244"/>
    <n v="10.49"/>
    <n v="2559.56"/>
  </r>
  <r>
    <n v="113"/>
    <x v="91"/>
    <x v="1"/>
    <x v="1"/>
    <s v="Saturno Inc."/>
    <x v="3"/>
    <s v="INV283409074"/>
    <x v="0"/>
    <n v="96"/>
    <n v="20.99"/>
    <n v="2015.04"/>
  </r>
  <r>
    <n v="114"/>
    <x v="34"/>
    <x v="1"/>
    <x v="1"/>
    <s v="Saturno Inc."/>
    <x v="10"/>
    <s v="INV7549169484"/>
    <x v="0"/>
    <n v="96"/>
    <n v="20.99"/>
    <n v="2015.04"/>
  </r>
  <r>
    <n v="115"/>
    <x v="92"/>
    <x v="1"/>
    <x v="1"/>
    <s v="Saturno Inc."/>
    <x v="3"/>
    <s v="INV7067462622"/>
    <x v="0"/>
    <n v="80"/>
    <n v="20.99"/>
    <n v="1679.1999999999998"/>
  </r>
  <r>
    <n v="116"/>
    <x v="93"/>
    <x v="1"/>
    <x v="1"/>
    <s v="Saturno Inc."/>
    <x v="3"/>
    <s v="INV892315543"/>
    <x v="0"/>
    <n v="152"/>
    <n v="20.99"/>
    <n v="3190.4799999999996"/>
  </r>
  <r>
    <n v="117"/>
    <x v="80"/>
    <x v="0"/>
    <x v="0"/>
    <s v="Saturno Inc."/>
    <x v="3"/>
    <s v="INV3109684878"/>
    <x v="0"/>
    <n v="232"/>
    <n v="10.49"/>
    <n v="2433.6799999999998"/>
  </r>
  <r>
    <n v="118"/>
    <x v="2"/>
    <x v="0"/>
    <x v="0"/>
    <s v="Saturno Inc."/>
    <x v="12"/>
    <s v="INV7936110310"/>
    <x v="0"/>
    <n v="272"/>
    <n v="10.49"/>
    <n v="2853.28"/>
  </r>
  <r>
    <n v="119"/>
    <x v="94"/>
    <x v="1"/>
    <x v="1"/>
    <s v="Saturno Inc."/>
    <x v="6"/>
    <s v="INV2596262429"/>
    <x v="0"/>
    <n v="80"/>
    <n v="20.99"/>
    <n v="1679.1999999999998"/>
  </r>
  <r>
    <n v="120"/>
    <x v="61"/>
    <x v="0"/>
    <x v="0"/>
    <s v="Saturno Inc."/>
    <x v="1"/>
    <s v="INV2607827947"/>
    <x v="0"/>
    <n v="280"/>
    <n v="10.49"/>
    <n v="2937.2000000000003"/>
  </r>
  <r>
    <n v="121"/>
    <x v="95"/>
    <x v="1"/>
    <x v="1"/>
    <s v="Saturno Inc."/>
    <x v="0"/>
    <s v="INV6585046332"/>
    <x v="0"/>
    <n v="64"/>
    <n v="20.99"/>
    <n v="1343.36"/>
  </r>
  <r>
    <n v="122"/>
    <x v="96"/>
    <x v="0"/>
    <x v="0"/>
    <s v="Saturno Inc."/>
    <x v="14"/>
    <s v="INV8188882865"/>
    <x v="0"/>
    <n v="232"/>
    <n v="10.49"/>
    <n v="2433.6799999999998"/>
  </r>
  <r>
    <n v="123"/>
    <x v="12"/>
    <x v="0"/>
    <x v="0"/>
    <s v="Saturno Inc."/>
    <x v="0"/>
    <s v="INV7224161538"/>
    <x v="0"/>
    <n v="232"/>
    <n v="10.49"/>
    <n v="2433.6799999999998"/>
  </r>
  <r>
    <n v="124"/>
    <x v="97"/>
    <x v="1"/>
    <x v="1"/>
    <s v="Saturno Inc."/>
    <x v="8"/>
    <s v="INV5378117098"/>
    <x v="0"/>
    <n v="76"/>
    <n v="20.99"/>
    <n v="1595.2399999999998"/>
  </r>
  <r>
    <n v="125"/>
    <x v="98"/>
    <x v="0"/>
    <x v="0"/>
    <s v="Saturno Inc."/>
    <x v="10"/>
    <s v="INV2167352082"/>
    <x v="0"/>
    <n v="256"/>
    <n v="10.49"/>
    <n v="2685.44"/>
  </r>
  <r>
    <n v="126"/>
    <x v="99"/>
    <x v="0"/>
    <x v="0"/>
    <s v="Saturno Inc."/>
    <x v="17"/>
    <s v="INV1568361811"/>
    <x v="0"/>
    <n v="176"/>
    <n v="10.49"/>
    <n v="1846.24"/>
  </r>
  <r>
    <n v="127"/>
    <x v="91"/>
    <x v="1"/>
    <x v="1"/>
    <s v="Saturno Inc."/>
    <x v="5"/>
    <s v="INV7091616749"/>
    <x v="1"/>
    <n v="80"/>
    <n v="20.99"/>
    <n v="1679.1999999999998"/>
  </r>
  <r>
    <n v="128"/>
    <x v="100"/>
    <x v="1"/>
    <x v="1"/>
    <s v="Saturno Inc."/>
    <x v="0"/>
    <s v="INV1802296288"/>
    <x v="0"/>
    <n v="68"/>
    <n v="20.99"/>
    <n v="1427.32"/>
  </r>
  <r>
    <n v="129"/>
    <x v="83"/>
    <x v="0"/>
    <x v="0"/>
    <s v="Saturno Inc."/>
    <x v="4"/>
    <s v="INV7946159853"/>
    <x v="0"/>
    <n v="272"/>
    <n v="10.49"/>
    <n v="2853.28"/>
  </r>
  <r>
    <n v="130"/>
    <x v="101"/>
    <x v="0"/>
    <x v="0"/>
    <s v="Saturno Inc."/>
    <x v="15"/>
    <s v="INV2105304966"/>
    <x v="0"/>
    <n v="140"/>
    <n v="10.49"/>
    <n v="1468.6000000000001"/>
  </r>
  <r>
    <n v="131"/>
    <x v="102"/>
    <x v="0"/>
    <x v="0"/>
    <s v="Saturno Inc."/>
    <x v="6"/>
    <s v="INV9985944081"/>
    <x v="0"/>
    <n v="176"/>
    <n v="10.49"/>
    <n v="1846.24"/>
  </r>
  <r>
    <n v="132"/>
    <x v="103"/>
    <x v="0"/>
    <x v="0"/>
    <s v="Saturno Inc."/>
    <x v="7"/>
    <s v="INV3013408990"/>
    <x v="1"/>
    <n v="148"/>
    <n v="10.49"/>
    <n v="1552.52"/>
  </r>
  <r>
    <n v="133"/>
    <x v="81"/>
    <x v="0"/>
    <x v="0"/>
    <s v="Saturno Inc."/>
    <x v="15"/>
    <s v="INV6696391406"/>
    <x v="0"/>
    <n v="164"/>
    <n v="10.49"/>
    <n v="1720.3600000000001"/>
  </r>
  <r>
    <n v="134"/>
    <x v="104"/>
    <x v="1"/>
    <x v="1"/>
    <s v="Saturno Inc."/>
    <x v="2"/>
    <s v="INV4653705735"/>
    <x v="0"/>
    <n v="180"/>
    <n v="20.99"/>
    <n v="3778.2"/>
  </r>
  <r>
    <n v="135"/>
    <x v="105"/>
    <x v="0"/>
    <x v="0"/>
    <s v="Saturno Inc."/>
    <x v="13"/>
    <s v="INV548482085"/>
    <x v="0"/>
    <n v="260"/>
    <n v="10.49"/>
    <n v="2727.4"/>
  </r>
  <r>
    <n v="136"/>
    <x v="106"/>
    <x v="1"/>
    <x v="1"/>
    <s v="Saturno Inc."/>
    <x v="18"/>
    <s v="INV6501087903"/>
    <x v="1"/>
    <n v="72"/>
    <n v="20.99"/>
    <n v="1511.28"/>
  </r>
  <r>
    <n v="137"/>
    <x v="59"/>
    <x v="0"/>
    <x v="0"/>
    <s v="Saturno Inc."/>
    <x v="13"/>
    <s v="INV733098960"/>
    <x v="0"/>
    <n v="148"/>
    <n v="10.49"/>
    <n v="1552.52"/>
  </r>
  <r>
    <n v="138"/>
    <x v="107"/>
    <x v="0"/>
    <x v="0"/>
    <s v="Saturno Inc."/>
    <x v="3"/>
    <s v="INV6470368261"/>
    <x v="0"/>
    <n v="260"/>
    <n v="10.49"/>
    <n v="2727.4"/>
  </r>
  <r>
    <n v="139"/>
    <x v="108"/>
    <x v="1"/>
    <x v="1"/>
    <s v="Saturno Inc."/>
    <x v="3"/>
    <s v="INV7447382777"/>
    <x v="0"/>
    <n v="68"/>
    <n v="20.99"/>
    <n v="1427.32"/>
  </r>
  <r>
    <n v="140"/>
    <x v="109"/>
    <x v="0"/>
    <x v="0"/>
    <s v="Saturno Inc."/>
    <x v="14"/>
    <s v="INV9649381244"/>
    <x v="0"/>
    <n v="264"/>
    <n v="10.49"/>
    <n v="2769.36"/>
  </r>
  <r>
    <n v="141"/>
    <x v="110"/>
    <x v="1"/>
    <x v="1"/>
    <s v="Saturno Inc."/>
    <x v="11"/>
    <s v="INV7493294584"/>
    <x v="0"/>
    <n v="200"/>
    <n v="20.99"/>
    <n v="4198"/>
  </r>
  <r>
    <n v="142"/>
    <x v="31"/>
    <x v="0"/>
    <x v="0"/>
    <s v="Saturno Inc."/>
    <x v="0"/>
    <s v="INV6168362423"/>
    <x v="0"/>
    <n v="244"/>
    <n v="10.49"/>
    <n v="2559.56"/>
  </r>
  <r>
    <n v="143"/>
    <x v="111"/>
    <x v="0"/>
    <x v="0"/>
    <s v="Saturno Inc."/>
    <x v="3"/>
    <s v="INV7795960281"/>
    <x v="0"/>
    <n v="220"/>
    <n v="10.49"/>
    <n v="2307.8000000000002"/>
  </r>
  <r>
    <n v="144"/>
    <x v="112"/>
    <x v="1"/>
    <x v="1"/>
    <s v="Saturno Inc."/>
    <x v="7"/>
    <s v="INV5098515929"/>
    <x v="1"/>
    <n v="76"/>
    <n v="20.99"/>
    <n v="1595.2399999999998"/>
  </r>
  <r>
    <n v="145"/>
    <x v="113"/>
    <x v="1"/>
    <x v="1"/>
    <s v="Saturno Inc."/>
    <x v="0"/>
    <s v="INV1976719259"/>
    <x v="0"/>
    <n v="172"/>
    <n v="20.99"/>
    <n v="3610.2799999999997"/>
  </r>
  <r>
    <n v="146"/>
    <x v="114"/>
    <x v="1"/>
    <x v="1"/>
    <s v="Saturno Inc."/>
    <x v="16"/>
    <s v="INV242594158"/>
    <x v="0"/>
    <n v="124"/>
    <n v="20.99"/>
    <n v="2602.7599999999998"/>
  </r>
  <r>
    <n v="147"/>
    <x v="53"/>
    <x v="0"/>
    <x v="0"/>
    <s v="Saturno Inc."/>
    <x v="7"/>
    <s v="INV7263470463"/>
    <x v="1"/>
    <n v="136"/>
    <n v="10.49"/>
    <n v="1426.64"/>
  </r>
  <r>
    <n v="148"/>
    <x v="115"/>
    <x v="1"/>
    <x v="1"/>
    <s v="Saturno Inc."/>
    <x v="9"/>
    <s v="INV944699123"/>
    <x v="0"/>
    <n v="96"/>
    <n v="20.99"/>
    <n v="2015.04"/>
  </r>
  <r>
    <n v="149"/>
    <x v="74"/>
    <x v="0"/>
    <x v="0"/>
    <s v="Saturno Inc."/>
    <x v="14"/>
    <s v="INV6950477584"/>
    <x v="0"/>
    <n v="240"/>
    <n v="10.49"/>
    <n v="2517.6"/>
  </r>
  <r>
    <n v="150"/>
    <x v="116"/>
    <x v="1"/>
    <x v="1"/>
    <s v="Saturno Inc."/>
    <x v="0"/>
    <s v="INV3835105467"/>
    <x v="0"/>
    <n v="172"/>
    <n v="20.99"/>
    <n v="3610.2799999999997"/>
  </r>
  <r>
    <n v="151"/>
    <x v="117"/>
    <x v="0"/>
    <x v="0"/>
    <s v="Saturno Inc."/>
    <x v="3"/>
    <s v="INV3156805432"/>
    <x v="0"/>
    <n v="180"/>
    <n v="10.49"/>
    <n v="1888.2"/>
  </r>
  <r>
    <n v="152"/>
    <x v="16"/>
    <x v="0"/>
    <x v="0"/>
    <s v="Saturno Inc."/>
    <x v="16"/>
    <s v="INV2102293949"/>
    <x v="0"/>
    <n v="264"/>
    <n v="10.49"/>
    <n v="2769.36"/>
  </r>
  <r>
    <n v="153"/>
    <x v="60"/>
    <x v="1"/>
    <x v="1"/>
    <s v="Saturno Inc."/>
    <x v="6"/>
    <s v="INV7182071847"/>
    <x v="0"/>
    <n v="56"/>
    <n v="20.99"/>
    <n v="1175.4399999999998"/>
  </r>
  <r>
    <n v="154"/>
    <x v="118"/>
    <x v="0"/>
    <x v="0"/>
    <s v="Saturno Inc."/>
    <x v="10"/>
    <s v="INV7464475566"/>
    <x v="0"/>
    <n v="240"/>
    <n v="10.49"/>
    <n v="2517.6"/>
  </r>
  <r>
    <n v="155"/>
    <x v="119"/>
    <x v="1"/>
    <x v="1"/>
    <s v="Saturno Inc."/>
    <x v="10"/>
    <s v="INV942674721"/>
    <x v="0"/>
    <n v="168"/>
    <n v="20.99"/>
    <n v="3526.3199999999997"/>
  </r>
  <r>
    <n v="156"/>
    <x v="120"/>
    <x v="0"/>
    <x v="0"/>
    <s v="Saturno Inc."/>
    <x v="1"/>
    <s v="INV924140719"/>
    <x v="0"/>
    <n v="204"/>
    <n v="10.49"/>
    <n v="2139.96"/>
  </r>
  <r>
    <n v="157"/>
    <x v="121"/>
    <x v="0"/>
    <x v="0"/>
    <s v="Saturno Inc."/>
    <x v="14"/>
    <s v="INV7725071260"/>
    <x v="0"/>
    <n v="204"/>
    <n v="10.49"/>
    <n v="2139.96"/>
  </r>
  <r>
    <n v="158"/>
    <x v="104"/>
    <x v="0"/>
    <x v="0"/>
    <s v="Saturno Inc."/>
    <x v="16"/>
    <s v="INV1762599819"/>
    <x v="0"/>
    <n v="280"/>
    <n v="10.49"/>
    <n v="2937.2000000000003"/>
  </r>
  <r>
    <n v="159"/>
    <x v="14"/>
    <x v="0"/>
    <x v="0"/>
    <s v="Saturno Inc."/>
    <x v="6"/>
    <s v="INV1839940142"/>
    <x v="0"/>
    <n v="192"/>
    <n v="10.49"/>
    <n v="2014.08"/>
  </r>
  <r>
    <n v="160"/>
    <x v="122"/>
    <x v="0"/>
    <x v="0"/>
    <s v="Saturno Inc."/>
    <x v="12"/>
    <s v="INV8012409256"/>
    <x v="0"/>
    <n v="240"/>
    <n v="10.49"/>
    <n v="2517.6"/>
  </r>
  <r>
    <n v="161"/>
    <x v="123"/>
    <x v="1"/>
    <x v="1"/>
    <s v="Saturno Inc."/>
    <x v="8"/>
    <s v="INV6859895427"/>
    <x v="0"/>
    <n v="104"/>
    <n v="20.99"/>
    <n v="2182.96"/>
  </r>
  <r>
    <n v="162"/>
    <x v="51"/>
    <x v="0"/>
    <x v="0"/>
    <s v="Saturno Inc."/>
    <x v="6"/>
    <s v="INV2278878138"/>
    <x v="0"/>
    <n v="112"/>
    <n v="10.49"/>
    <n v="1174.8800000000001"/>
  </r>
  <r>
    <n v="163"/>
    <x v="124"/>
    <x v="1"/>
    <x v="1"/>
    <s v="Saturno Inc."/>
    <x v="0"/>
    <s v="INV855711313"/>
    <x v="0"/>
    <n v="84"/>
    <n v="20.99"/>
    <n v="1763.1599999999999"/>
  </r>
  <r>
    <n v="164"/>
    <x v="125"/>
    <x v="1"/>
    <x v="1"/>
    <s v="Saturno Inc."/>
    <x v="7"/>
    <s v="INV2550334653"/>
    <x v="1"/>
    <n v="136"/>
    <n v="20.99"/>
    <n v="2854.64"/>
  </r>
  <r>
    <n v="165"/>
    <x v="126"/>
    <x v="1"/>
    <x v="1"/>
    <s v="Saturno Inc."/>
    <x v="2"/>
    <s v="INV6212356785"/>
    <x v="0"/>
    <n v="116"/>
    <n v="20.99"/>
    <n v="2434.8399999999997"/>
  </r>
  <r>
    <n v="166"/>
    <x v="73"/>
    <x v="0"/>
    <x v="0"/>
    <s v="Saturno Inc."/>
    <x v="14"/>
    <s v="INV5783591313"/>
    <x v="0"/>
    <n v="112"/>
    <n v="10.49"/>
    <n v="1174.8800000000001"/>
  </r>
  <r>
    <n v="167"/>
    <x v="127"/>
    <x v="0"/>
    <x v="0"/>
    <s v="Saturno Inc."/>
    <x v="6"/>
    <s v="INV1268537429"/>
    <x v="0"/>
    <n v="148"/>
    <n v="10.49"/>
    <n v="1552.52"/>
  </r>
  <r>
    <n v="168"/>
    <x v="128"/>
    <x v="1"/>
    <x v="1"/>
    <s v="Saturno Inc."/>
    <x v="6"/>
    <s v="INV8665245471"/>
    <x v="0"/>
    <n v="136"/>
    <n v="20.99"/>
    <n v="2854.64"/>
  </r>
  <r>
    <n v="169"/>
    <x v="129"/>
    <x v="1"/>
    <x v="1"/>
    <s v="Saturno Inc."/>
    <x v="14"/>
    <s v="INV8155082473"/>
    <x v="0"/>
    <n v="196"/>
    <n v="20.99"/>
    <n v="4114.04"/>
  </r>
  <r>
    <n v="170"/>
    <x v="81"/>
    <x v="0"/>
    <x v="0"/>
    <s v="Saturno Inc."/>
    <x v="14"/>
    <s v="INV2978484804"/>
    <x v="0"/>
    <n v="228"/>
    <n v="10.49"/>
    <n v="2391.7200000000003"/>
  </r>
  <r>
    <n v="171"/>
    <x v="130"/>
    <x v="1"/>
    <x v="1"/>
    <s v="Saturno Inc."/>
    <x v="3"/>
    <s v="INV1218319394"/>
    <x v="0"/>
    <n v="108"/>
    <n v="20.99"/>
    <n v="2266.9199999999996"/>
  </r>
  <r>
    <n v="172"/>
    <x v="125"/>
    <x v="1"/>
    <x v="1"/>
    <s v="Saturno Inc."/>
    <x v="6"/>
    <s v="INV9152641684"/>
    <x v="0"/>
    <n v="144"/>
    <n v="20.99"/>
    <n v="3022.56"/>
  </r>
  <r>
    <n v="173"/>
    <x v="131"/>
    <x v="0"/>
    <x v="0"/>
    <s v="Saturno Inc."/>
    <x v="0"/>
    <s v="INV7060835528"/>
    <x v="0"/>
    <n v="260"/>
    <n v="10.49"/>
    <n v="2727.4"/>
  </r>
  <r>
    <n v="174"/>
    <x v="132"/>
    <x v="1"/>
    <x v="1"/>
    <s v="Saturno Inc."/>
    <x v="14"/>
    <s v="INV1178326531"/>
    <x v="0"/>
    <n v="64"/>
    <n v="20.99"/>
    <n v="1343.36"/>
  </r>
  <r>
    <n v="175"/>
    <x v="105"/>
    <x v="1"/>
    <x v="1"/>
    <s v="Saturno Inc."/>
    <x v="4"/>
    <s v="INV178956132"/>
    <x v="0"/>
    <n v="120"/>
    <n v="20.99"/>
    <n v="2518.7999999999997"/>
  </r>
  <r>
    <n v="176"/>
    <x v="133"/>
    <x v="0"/>
    <x v="0"/>
    <s v="Saturno Inc."/>
    <x v="0"/>
    <s v="INV5448221143"/>
    <x v="0"/>
    <n v="280"/>
    <n v="10.49"/>
    <n v="2937.2000000000003"/>
  </r>
  <r>
    <n v="177"/>
    <x v="4"/>
    <x v="0"/>
    <x v="0"/>
    <s v="Saturno Inc."/>
    <x v="2"/>
    <s v="INV2693199192"/>
    <x v="0"/>
    <n v="232"/>
    <n v="10.49"/>
    <n v="2433.6799999999998"/>
  </r>
  <r>
    <n v="178"/>
    <x v="120"/>
    <x v="1"/>
    <x v="1"/>
    <s v="Saturno Inc."/>
    <x v="8"/>
    <s v="INV2441765997"/>
    <x v="0"/>
    <n v="60"/>
    <n v="20.99"/>
    <n v="1259.3999999999999"/>
  </r>
  <r>
    <n v="179"/>
    <x v="14"/>
    <x v="0"/>
    <x v="0"/>
    <s v="Saturno Inc."/>
    <x v="15"/>
    <s v="INV2421906308"/>
    <x v="0"/>
    <n v="96"/>
    <n v="10.49"/>
    <n v="1007.04"/>
  </r>
  <r>
    <n v="180"/>
    <x v="110"/>
    <x v="1"/>
    <x v="1"/>
    <s v="Saturno Inc."/>
    <x v="1"/>
    <s v="INV7877873743"/>
    <x v="0"/>
    <n v="168"/>
    <n v="20.99"/>
    <n v="3526.3199999999997"/>
  </r>
  <r>
    <n v="181"/>
    <x v="134"/>
    <x v="1"/>
    <x v="1"/>
    <s v="Saturno Inc."/>
    <x v="5"/>
    <s v="INV5199659880"/>
    <x v="1"/>
    <n v="188"/>
    <n v="20.99"/>
    <n v="3946.12"/>
  </r>
  <r>
    <n v="182"/>
    <x v="38"/>
    <x v="0"/>
    <x v="0"/>
    <s v="Saturno Inc."/>
    <x v="16"/>
    <s v="INV6762792468"/>
    <x v="0"/>
    <n v="88"/>
    <n v="10.49"/>
    <n v="923.12"/>
  </r>
  <r>
    <n v="183"/>
    <x v="135"/>
    <x v="1"/>
    <x v="1"/>
    <s v="Saturno Inc."/>
    <x v="2"/>
    <s v="INV1805170334"/>
    <x v="0"/>
    <n v="112"/>
    <n v="20.99"/>
    <n v="2350.8799999999997"/>
  </r>
  <r>
    <n v="184"/>
    <x v="33"/>
    <x v="1"/>
    <x v="1"/>
    <s v="Saturno Inc."/>
    <x v="5"/>
    <s v="INV4735926557"/>
    <x v="1"/>
    <n v="188"/>
    <n v="20.99"/>
    <n v="3946.12"/>
  </r>
  <r>
    <n v="185"/>
    <x v="136"/>
    <x v="0"/>
    <x v="0"/>
    <s v="Saturno Inc."/>
    <x v="0"/>
    <s v="INV775518951"/>
    <x v="0"/>
    <n v="180"/>
    <n v="10.49"/>
    <n v="1888.2"/>
  </r>
  <r>
    <n v="186"/>
    <x v="56"/>
    <x v="0"/>
    <x v="0"/>
    <s v="Saturno Inc."/>
    <x v="5"/>
    <s v="INV4175100738"/>
    <x v="1"/>
    <n v="92"/>
    <n v="10.49"/>
    <n v="965.08"/>
  </r>
  <r>
    <n v="187"/>
    <x v="137"/>
    <x v="0"/>
    <x v="0"/>
    <s v="Saturno Inc."/>
    <x v="0"/>
    <s v="INV813562850"/>
    <x v="0"/>
    <n v="136"/>
    <n v="10.49"/>
    <n v="1426.64"/>
  </r>
  <r>
    <n v="188"/>
    <x v="138"/>
    <x v="0"/>
    <x v="0"/>
    <s v="Saturno Inc."/>
    <x v="5"/>
    <s v="INV8376401524"/>
    <x v="1"/>
    <n v="260"/>
    <n v="10.49"/>
    <n v="2727.4"/>
  </r>
  <r>
    <n v="189"/>
    <x v="56"/>
    <x v="1"/>
    <x v="1"/>
    <s v="Saturno Inc."/>
    <x v="0"/>
    <s v="INV8574189122"/>
    <x v="0"/>
    <n v="168"/>
    <n v="20.99"/>
    <n v="3526.3199999999997"/>
  </r>
  <r>
    <n v="190"/>
    <x v="139"/>
    <x v="1"/>
    <x v="1"/>
    <s v="Saturno Inc."/>
    <x v="7"/>
    <s v="INV2492955861"/>
    <x v="1"/>
    <n v="124"/>
    <n v="20.99"/>
    <n v="2602.7599999999998"/>
  </r>
  <r>
    <n v="191"/>
    <x v="122"/>
    <x v="1"/>
    <x v="1"/>
    <s v="Saturno Inc."/>
    <x v="15"/>
    <s v="INV7346450699"/>
    <x v="0"/>
    <n v="144"/>
    <n v="20.99"/>
    <n v="3022.56"/>
  </r>
  <r>
    <n v="192"/>
    <x v="90"/>
    <x v="0"/>
    <x v="0"/>
    <s v="Saturno Inc."/>
    <x v="4"/>
    <s v="INV4308926329"/>
    <x v="0"/>
    <n v="140"/>
    <n v="10.49"/>
    <n v="1468.6000000000001"/>
  </r>
  <r>
    <n v="193"/>
    <x v="140"/>
    <x v="0"/>
    <x v="0"/>
    <s v="Saturno Inc."/>
    <x v="14"/>
    <s v="INV2241312420"/>
    <x v="0"/>
    <n v="244"/>
    <n v="10.49"/>
    <n v="2559.56"/>
  </r>
  <r>
    <n v="194"/>
    <x v="141"/>
    <x v="0"/>
    <x v="0"/>
    <s v="Saturno Inc."/>
    <x v="0"/>
    <s v="INV3881370070"/>
    <x v="0"/>
    <n v="104"/>
    <n v="10.49"/>
    <n v="1090.96"/>
  </r>
  <r>
    <n v="195"/>
    <x v="142"/>
    <x v="1"/>
    <x v="1"/>
    <s v="Saturno Inc."/>
    <x v="14"/>
    <s v="INV4273904407"/>
    <x v="0"/>
    <n v="160"/>
    <n v="20.99"/>
    <n v="3358.3999999999996"/>
  </r>
  <r>
    <n v="196"/>
    <x v="88"/>
    <x v="0"/>
    <x v="0"/>
    <s v="Saturno Inc."/>
    <x v="3"/>
    <s v="INV1258912825"/>
    <x v="0"/>
    <n v="172"/>
    <n v="10.49"/>
    <n v="1804.28"/>
  </r>
  <r>
    <n v="197"/>
    <x v="143"/>
    <x v="1"/>
    <x v="1"/>
    <s v="Saturno Inc."/>
    <x v="0"/>
    <s v="INV9130445155"/>
    <x v="0"/>
    <n v="132"/>
    <n v="20.99"/>
    <n v="2770.68"/>
  </r>
  <r>
    <n v="198"/>
    <x v="89"/>
    <x v="0"/>
    <x v="0"/>
    <s v="Saturno Inc."/>
    <x v="6"/>
    <s v="INV6216825435"/>
    <x v="0"/>
    <n v="156"/>
    <n v="10.49"/>
    <n v="1636.44"/>
  </r>
  <r>
    <n v="199"/>
    <x v="144"/>
    <x v="1"/>
    <x v="1"/>
    <s v="Saturno Inc."/>
    <x v="10"/>
    <s v="INV6480322947"/>
    <x v="0"/>
    <n v="68"/>
    <n v="20.99"/>
    <n v="1427.32"/>
  </r>
  <r>
    <n v="200"/>
    <x v="142"/>
    <x v="1"/>
    <x v="1"/>
    <s v="Saturno Inc."/>
    <x v="6"/>
    <s v="INV520271408"/>
    <x v="0"/>
    <n v="44"/>
    <n v="20.99"/>
    <n v="923.56"/>
  </r>
  <r>
    <n v="201"/>
    <x v="145"/>
    <x v="0"/>
    <x v="0"/>
    <s v="Saturno Inc."/>
    <x v="5"/>
    <s v="INV9147095103"/>
    <x v="1"/>
    <n v="208"/>
    <n v="10.49"/>
    <n v="2181.92"/>
  </r>
  <r>
    <n v="202"/>
    <x v="70"/>
    <x v="1"/>
    <x v="1"/>
    <s v="Saturno Inc."/>
    <x v="15"/>
    <s v="INV2998451440"/>
    <x v="0"/>
    <n v="124"/>
    <n v="20.99"/>
    <n v="2602.7599999999998"/>
  </r>
  <r>
    <n v="203"/>
    <x v="146"/>
    <x v="1"/>
    <x v="1"/>
    <s v="Saturno Inc."/>
    <x v="7"/>
    <s v="INV4806033203"/>
    <x v="1"/>
    <n v="128"/>
    <n v="20.99"/>
    <n v="2686.72"/>
  </r>
  <r>
    <n v="204"/>
    <x v="147"/>
    <x v="1"/>
    <x v="1"/>
    <s v="Saturno Inc."/>
    <x v="0"/>
    <s v="INV8180355715"/>
    <x v="0"/>
    <n v="80"/>
    <n v="20.99"/>
    <n v="1679.1999999999998"/>
  </r>
  <r>
    <n v="205"/>
    <x v="148"/>
    <x v="1"/>
    <x v="1"/>
    <s v="Saturno Inc."/>
    <x v="3"/>
    <s v="INV807662789"/>
    <x v="0"/>
    <n v="128"/>
    <n v="20.99"/>
    <n v="2686.72"/>
  </r>
  <r>
    <n v="206"/>
    <x v="149"/>
    <x v="1"/>
    <x v="1"/>
    <s v="Saturno Inc."/>
    <x v="12"/>
    <s v="INV8558398537"/>
    <x v="0"/>
    <n v="148"/>
    <n v="20.99"/>
    <n v="3106.52"/>
  </r>
  <r>
    <n v="207"/>
    <x v="150"/>
    <x v="1"/>
    <x v="1"/>
    <s v="Saturno Inc."/>
    <x v="15"/>
    <s v="INV3358525757"/>
    <x v="0"/>
    <n v="76"/>
    <n v="20.99"/>
    <n v="1595.2399999999998"/>
  </r>
  <r>
    <n v="208"/>
    <x v="106"/>
    <x v="1"/>
    <x v="1"/>
    <s v="Saturno Inc."/>
    <x v="6"/>
    <s v="INV1693570542"/>
    <x v="0"/>
    <n v="128"/>
    <n v="20.99"/>
    <n v="2686.72"/>
  </r>
  <r>
    <n v="209"/>
    <x v="116"/>
    <x v="1"/>
    <x v="1"/>
    <s v="Saturno Inc."/>
    <x v="0"/>
    <s v="INV1365344128"/>
    <x v="0"/>
    <n v="144"/>
    <n v="20.99"/>
    <n v="3022.56"/>
  </r>
  <r>
    <n v="210"/>
    <x v="151"/>
    <x v="0"/>
    <x v="0"/>
    <s v="Saturno Inc."/>
    <x v="2"/>
    <s v="INV7296896860"/>
    <x v="0"/>
    <n v="120"/>
    <n v="10.49"/>
    <n v="1258.8"/>
  </r>
  <r>
    <n v="211"/>
    <x v="67"/>
    <x v="0"/>
    <x v="0"/>
    <s v="Saturno Inc."/>
    <x v="14"/>
    <s v="INV7781102875"/>
    <x v="0"/>
    <n v="208"/>
    <n v="10.49"/>
    <n v="2181.92"/>
  </r>
  <r>
    <n v="212"/>
    <x v="152"/>
    <x v="0"/>
    <x v="0"/>
    <s v="Saturno Inc."/>
    <x v="0"/>
    <s v="INV3701250785"/>
    <x v="0"/>
    <n v="164"/>
    <n v="10.49"/>
    <n v="1720.3600000000001"/>
  </r>
  <r>
    <n v="213"/>
    <x v="153"/>
    <x v="1"/>
    <x v="1"/>
    <s v="Saturno Inc."/>
    <x v="6"/>
    <s v="INV4493931493"/>
    <x v="0"/>
    <n v="96"/>
    <n v="20.99"/>
    <n v="2015.04"/>
  </r>
  <r>
    <n v="214"/>
    <x v="136"/>
    <x v="0"/>
    <x v="0"/>
    <s v="Saturno Inc."/>
    <x v="6"/>
    <s v="INV1709639877"/>
    <x v="0"/>
    <n v="248"/>
    <n v="10.49"/>
    <n v="2601.52"/>
  </r>
  <r>
    <n v="215"/>
    <x v="154"/>
    <x v="0"/>
    <x v="0"/>
    <s v="Saturno Inc."/>
    <x v="11"/>
    <s v="INV9519043239"/>
    <x v="0"/>
    <n v="176"/>
    <n v="10.49"/>
    <n v="1846.24"/>
  </r>
  <r>
    <n v="216"/>
    <x v="155"/>
    <x v="1"/>
    <x v="1"/>
    <s v="Saturno Inc."/>
    <x v="0"/>
    <s v="INV9766628138"/>
    <x v="0"/>
    <n v="136"/>
    <n v="20.99"/>
    <n v="2854.64"/>
  </r>
  <r>
    <n v="217"/>
    <x v="156"/>
    <x v="1"/>
    <x v="1"/>
    <s v="Saturno Inc."/>
    <x v="8"/>
    <s v="INV5529512774"/>
    <x v="0"/>
    <n v="112"/>
    <n v="20.99"/>
    <n v="2350.8799999999997"/>
  </r>
  <r>
    <n v="218"/>
    <x v="157"/>
    <x v="0"/>
    <x v="0"/>
    <s v="Saturno Inc."/>
    <x v="3"/>
    <s v="INV936497091"/>
    <x v="0"/>
    <n v="256"/>
    <n v="10.49"/>
    <n v="2685.44"/>
  </r>
  <r>
    <n v="219"/>
    <x v="158"/>
    <x v="0"/>
    <x v="0"/>
    <s v="Saturno Inc."/>
    <x v="8"/>
    <s v="INV2012234829"/>
    <x v="0"/>
    <n v="216"/>
    <n v="10.49"/>
    <n v="2265.84"/>
  </r>
  <r>
    <n v="220"/>
    <x v="159"/>
    <x v="1"/>
    <x v="1"/>
    <s v="Saturno Inc."/>
    <x v="7"/>
    <s v="INV5966146055"/>
    <x v="1"/>
    <n v="104"/>
    <n v="20.99"/>
    <n v="2182.96"/>
  </r>
  <r>
    <n v="221"/>
    <x v="157"/>
    <x v="0"/>
    <x v="0"/>
    <s v="Saturno Inc."/>
    <x v="14"/>
    <s v="INV3408262295"/>
    <x v="0"/>
    <n v="188"/>
    <n v="10.49"/>
    <n v="1972.1200000000001"/>
  </r>
  <r>
    <n v="222"/>
    <x v="27"/>
    <x v="1"/>
    <x v="1"/>
    <s v="Saturno Inc."/>
    <x v="5"/>
    <s v="INV1755377134"/>
    <x v="1"/>
    <n v="44"/>
    <n v="20.99"/>
    <n v="923.56"/>
  </r>
  <r>
    <n v="223"/>
    <x v="33"/>
    <x v="1"/>
    <x v="1"/>
    <s v="Saturno Inc."/>
    <x v="14"/>
    <s v="INV1060958478"/>
    <x v="0"/>
    <n v="52"/>
    <n v="20.99"/>
    <n v="1091.48"/>
  </r>
  <r>
    <n v="224"/>
    <x v="61"/>
    <x v="1"/>
    <x v="1"/>
    <s v="Saturno Inc."/>
    <x v="0"/>
    <s v="INV7233571808"/>
    <x v="0"/>
    <n v="124"/>
    <n v="20.99"/>
    <n v="2602.7599999999998"/>
  </r>
  <r>
    <n v="225"/>
    <x v="160"/>
    <x v="0"/>
    <x v="0"/>
    <s v="Saturno Inc."/>
    <x v="3"/>
    <s v="INV1320376980"/>
    <x v="0"/>
    <n v="100"/>
    <n v="10.49"/>
    <n v="1049"/>
  </r>
  <r>
    <n v="226"/>
    <x v="2"/>
    <x v="1"/>
    <x v="1"/>
    <s v="Saturno Inc."/>
    <x v="7"/>
    <s v="INV314062939"/>
    <x v="1"/>
    <n v="136"/>
    <n v="20.99"/>
    <n v="2854.64"/>
  </r>
  <r>
    <n v="227"/>
    <x v="161"/>
    <x v="0"/>
    <x v="0"/>
    <s v="Saturno Inc."/>
    <x v="0"/>
    <s v="INV7232560321"/>
    <x v="0"/>
    <n v="252"/>
    <n v="10.49"/>
    <n v="2643.48"/>
  </r>
  <r>
    <n v="228"/>
    <x v="162"/>
    <x v="1"/>
    <x v="1"/>
    <s v="Saturno Inc."/>
    <x v="11"/>
    <s v="INV7735378360"/>
    <x v="0"/>
    <n v="104"/>
    <n v="20.99"/>
    <n v="2182.96"/>
  </r>
  <r>
    <n v="229"/>
    <x v="163"/>
    <x v="1"/>
    <x v="1"/>
    <s v="Saturno Inc."/>
    <x v="1"/>
    <s v="INV50799749"/>
    <x v="0"/>
    <n v="96"/>
    <n v="20.99"/>
    <n v="2015.04"/>
  </r>
  <r>
    <n v="230"/>
    <x v="30"/>
    <x v="0"/>
    <x v="0"/>
    <s v="Saturno Inc."/>
    <x v="5"/>
    <s v="INV8797556914"/>
    <x v="1"/>
    <n v="208"/>
    <n v="10.49"/>
    <n v="2181.92"/>
  </r>
  <r>
    <n v="231"/>
    <x v="88"/>
    <x v="0"/>
    <x v="0"/>
    <s v="Saturno Inc."/>
    <x v="0"/>
    <s v="INV5647762407"/>
    <x v="0"/>
    <n v="244"/>
    <n v="10.49"/>
    <n v="2559.56"/>
  </r>
  <r>
    <n v="232"/>
    <x v="164"/>
    <x v="1"/>
    <x v="1"/>
    <s v="Saturno Inc."/>
    <x v="0"/>
    <s v="INV1946728830"/>
    <x v="0"/>
    <n v="188"/>
    <n v="20.99"/>
    <n v="3946.12"/>
  </r>
  <r>
    <n v="233"/>
    <x v="96"/>
    <x v="1"/>
    <x v="1"/>
    <s v="Saturno Inc."/>
    <x v="5"/>
    <s v="INV7199498416"/>
    <x v="1"/>
    <n v="64"/>
    <n v="20.99"/>
    <n v="1343.36"/>
  </r>
  <r>
    <n v="234"/>
    <x v="73"/>
    <x v="0"/>
    <x v="0"/>
    <s v="Saturno Inc."/>
    <x v="9"/>
    <s v="INV6869539758"/>
    <x v="0"/>
    <n v="96"/>
    <n v="10.49"/>
    <n v="1007.04"/>
  </r>
  <r>
    <n v="235"/>
    <x v="165"/>
    <x v="0"/>
    <x v="0"/>
    <s v="Saturno Inc."/>
    <x v="0"/>
    <s v="INV8075348248"/>
    <x v="0"/>
    <n v="252"/>
    <n v="10.49"/>
    <n v="2643.48"/>
  </r>
  <r>
    <n v="236"/>
    <x v="166"/>
    <x v="0"/>
    <x v="0"/>
    <s v="Saturno Inc."/>
    <x v="7"/>
    <s v="INV6680958182"/>
    <x v="1"/>
    <n v="156"/>
    <n v="10.49"/>
    <n v="1636.44"/>
  </r>
  <r>
    <n v="237"/>
    <x v="167"/>
    <x v="1"/>
    <x v="1"/>
    <s v="Saturno Inc."/>
    <x v="0"/>
    <s v="INV3218366549"/>
    <x v="0"/>
    <n v="88"/>
    <n v="20.99"/>
    <n v="1847.12"/>
  </r>
  <r>
    <n v="238"/>
    <x v="168"/>
    <x v="0"/>
    <x v="0"/>
    <s v="Saturno Inc."/>
    <x v="2"/>
    <s v="INV3952111155"/>
    <x v="0"/>
    <n v="256"/>
    <n v="10.49"/>
    <n v="2685.44"/>
  </r>
  <r>
    <n v="239"/>
    <x v="169"/>
    <x v="0"/>
    <x v="0"/>
    <s v="Saturno Inc."/>
    <x v="12"/>
    <s v="INV3447043229"/>
    <x v="0"/>
    <n v="96"/>
    <n v="10.49"/>
    <n v="1007.04"/>
  </r>
  <r>
    <n v="240"/>
    <x v="170"/>
    <x v="0"/>
    <x v="0"/>
    <s v="Saturno Inc."/>
    <x v="0"/>
    <s v="INV9461418313"/>
    <x v="0"/>
    <n v="136"/>
    <n v="10.49"/>
    <n v="1426.64"/>
  </r>
  <r>
    <n v="241"/>
    <x v="59"/>
    <x v="0"/>
    <x v="0"/>
    <s v="Saturno Inc."/>
    <x v="2"/>
    <s v="INV3549831798"/>
    <x v="0"/>
    <n v="92"/>
    <n v="10.49"/>
    <n v="965.08"/>
  </r>
  <r>
    <n v="242"/>
    <x v="72"/>
    <x v="1"/>
    <x v="1"/>
    <s v="Saturno Inc."/>
    <x v="4"/>
    <s v="INV9974409893"/>
    <x v="0"/>
    <n v="84"/>
    <n v="20.99"/>
    <n v="1763.1599999999999"/>
  </r>
  <r>
    <n v="243"/>
    <x v="171"/>
    <x v="1"/>
    <x v="1"/>
    <s v="Saturno Inc."/>
    <x v="0"/>
    <s v="INV6104892214"/>
    <x v="0"/>
    <n v="132"/>
    <n v="20.99"/>
    <n v="2770.68"/>
  </r>
  <r>
    <n v="244"/>
    <x v="125"/>
    <x v="0"/>
    <x v="0"/>
    <s v="Saturno Inc."/>
    <x v="6"/>
    <s v="INV9100944514"/>
    <x v="0"/>
    <n v="120"/>
    <n v="10.49"/>
    <n v="1258.8"/>
  </r>
  <r>
    <n v="245"/>
    <x v="133"/>
    <x v="0"/>
    <x v="0"/>
    <s v="Saturno Inc."/>
    <x v="0"/>
    <s v="INV7125273911"/>
    <x v="0"/>
    <n v="140"/>
    <n v="10.49"/>
    <n v="1468.6000000000001"/>
  </r>
  <r>
    <n v="246"/>
    <x v="139"/>
    <x v="0"/>
    <x v="0"/>
    <s v="Saturno Inc."/>
    <x v="11"/>
    <s v="INV5562405460"/>
    <x v="0"/>
    <n v="128"/>
    <n v="10.49"/>
    <n v="1342.72"/>
  </r>
  <r>
    <n v="247"/>
    <x v="13"/>
    <x v="1"/>
    <x v="1"/>
    <s v="Saturno Inc."/>
    <x v="13"/>
    <s v="INV9686616812"/>
    <x v="0"/>
    <n v="160"/>
    <n v="20.99"/>
    <n v="3358.3999999999996"/>
  </r>
  <r>
    <n v="248"/>
    <x v="172"/>
    <x v="1"/>
    <x v="1"/>
    <s v="Saturno Inc."/>
    <x v="3"/>
    <s v="INV100511433"/>
    <x v="0"/>
    <n v="156"/>
    <n v="20.99"/>
    <n v="3274.4399999999996"/>
  </r>
  <r>
    <n v="249"/>
    <x v="111"/>
    <x v="1"/>
    <x v="1"/>
    <s v="Saturno Inc."/>
    <x v="10"/>
    <s v="INV5242270780"/>
    <x v="0"/>
    <n v="84"/>
    <n v="20.99"/>
    <n v="1763.1599999999999"/>
  </r>
  <r>
    <n v="250"/>
    <x v="143"/>
    <x v="1"/>
    <x v="1"/>
    <s v="Saturno Inc."/>
    <x v="5"/>
    <s v="INV9887380812"/>
    <x v="1"/>
    <n v="152"/>
    <n v="20.99"/>
    <n v="3190.4799999999996"/>
  </r>
  <r>
    <n v="251"/>
    <x v="91"/>
    <x v="0"/>
    <x v="0"/>
    <s v="Saturno Inc."/>
    <x v="11"/>
    <s v="INV3872612960"/>
    <x v="0"/>
    <n v="220"/>
    <n v="10.49"/>
    <n v="2307.8000000000002"/>
  </r>
  <r>
    <n v="252"/>
    <x v="161"/>
    <x v="1"/>
    <x v="1"/>
    <s v="Saturno Inc."/>
    <x v="3"/>
    <s v="INV4042875470"/>
    <x v="0"/>
    <n v="112"/>
    <n v="20.99"/>
    <n v="2350.8799999999997"/>
  </r>
  <r>
    <n v="253"/>
    <x v="164"/>
    <x v="1"/>
    <x v="1"/>
    <s v="Saturno Inc."/>
    <x v="0"/>
    <s v="INV1363907579"/>
    <x v="0"/>
    <n v="92"/>
    <n v="20.99"/>
    <n v="1931.08"/>
  </r>
  <r>
    <n v="254"/>
    <x v="33"/>
    <x v="1"/>
    <x v="1"/>
    <s v="Saturno Inc."/>
    <x v="6"/>
    <s v="INV2270427546"/>
    <x v="0"/>
    <n v="120"/>
    <n v="20.99"/>
    <n v="2518.7999999999997"/>
  </r>
  <r>
    <n v="255"/>
    <x v="13"/>
    <x v="0"/>
    <x v="0"/>
    <s v="Saturno Inc."/>
    <x v="10"/>
    <s v="INV3258604746"/>
    <x v="0"/>
    <n v="244"/>
    <n v="10.49"/>
    <n v="2559.56"/>
  </r>
  <r>
    <n v="256"/>
    <x v="173"/>
    <x v="0"/>
    <x v="0"/>
    <s v="Saturno Inc."/>
    <x v="6"/>
    <s v="INV6848423140"/>
    <x v="0"/>
    <n v="140"/>
    <n v="10.49"/>
    <n v="1468.6000000000001"/>
  </r>
  <r>
    <n v="257"/>
    <x v="174"/>
    <x v="0"/>
    <x v="0"/>
    <s v="Saturno Inc."/>
    <x v="5"/>
    <s v="INV3798683530"/>
    <x v="1"/>
    <n v="128"/>
    <n v="10.49"/>
    <n v="1342.72"/>
  </r>
  <r>
    <n v="258"/>
    <x v="6"/>
    <x v="0"/>
    <x v="0"/>
    <s v="Saturno Inc."/>
    <x v="15"/>
    <s v="INV2603646434"/>
    <x v="0"/>
    <n v="80"/>
    <n v="10.49"/>
    <n v="839.2"/>
  </r>
  <r>
    <n v="259"/>
    <x v="167"/>
    <x v="1"/>
    <x v="1"/>
    <s v="Saturno Inc."/>
    <x v="4"/>
    <s v="INV9550681315"/>
    <x v="0"/>
    <n v="172"/>
    <n v="20.99"/>
    <n v="3610.2799999999997"/>
  </r>
  <r>
    <n v="260"/>
    <x v="71"/>
    <x v="0"/>
    <x v="0"/>
    <s v="Saturno Inc."/>
    <x v="15"/>
    <s v="INV9994753579"/>
    <x v="0"/>
    <n v="168"/>
    <n v="10.49"/>
    <n v="1762.32"/>
  </r>
  <r>
    <n v="261"/>
    <x v="175"/>
    <x v="1"/>
    <x v="1"/>
    <s v="Saturno Inc."/>
    <x v="16"/>
    <s v="INV269656936"/>
    <x v="0"/>
    <n v="140"/>
    <n v="20.99"/>
    <n v="2938.6"/>
  </r>
  <r>
    <n v="262"/>
    <x v="74"/>
    <x v="1"/>
    <x v="1"/>
    <s v="Saturno Inc."/>
    <x v="5"/>
    <s v="INV8995788890"/>
    <x v="1"/>
    <n v="44"/>
    <n v="20.99"/>
    <n v="923.56"/>
  </r>
  <r>
    <n v="263"/>
    <x v="176"/>
    <x v="0"/>
    <x v="0"/>
    <s v="Saturno Inc."/>
    <x v="18"/>
    <s v="INV1188123612"/>
    <x v="1"/>
    <n v="168"/>
    <n v="10.49"/>
    <n v="1762.32"/>
  </r>
  <r>
    <n v="264"/>
    <x v="36"/>
    <x v="0"/>
    <x v="0"/>
    <s v="Saturno Inc."/>
    <x v="6"/>
    <s v="INV2229224445"/>
    <x v="0"/>
    <n v="272"/>
    <n v="10.49"/>
    <n v="2853.28"/>
  </r>
  <r>
    <n v="265"/>
    <x v="177"/>
    <x v="1"/>
    <x v="1"/>
    <s v="Saturno Inc."/>
    <x v="0"/>
    <s v="INV4785490529"/>
    <x v="0"/>
    <n v="144"/>
    <n v="20.99"/>
    <n v="3022.56"/>
  </r>
  <r>
    <n v="266"/>
    <x v="173"/>
    <x v="0"/>
    <x v="0"/>
    <s v="Saturno Inc."/>
    <x v="0"/>
    <s v="INV5514719430"/>
    <x v="0"/>
    <n v="208"/>
    <n v="10.49"/>
    <n v="2181.92"/>
  </r>
  <r>
    <n v="267"/>
    <x v="178"/>
    <x v="1"/>
    <x v="1"/>
    <s v="Saturno Inc."/>
    <x v="11"/>
    <s v="INV663975"/>
    <x v="0"/>
    <n v="128"/>
    <n v="20.99"/>
    <n v="2686.72"/>
  </r>
  <r>
    <n v="268"/>
    <x v="179"/>
    <x v="0"/>
    <x v="0"/>
    <s v="Saturno Inc."/>
    <x v="3"/>
    <s v="INV7730803897"/>
    <x v="0"/>
    <n v="120"/>
    <n v="10.49"/>
    <n v="1258.8"/>
  </r>
  <r>
    <n v="269"/>
    <x v="99"/>
    <x v="0"/>
    <x v="0"/>
    <s v="Saturno Inc."/>
    <x v="6"/>
    <s v="INV4481111743"/>
    <x v="0"/>
    <n v="128"/>
    <n v="10.49"/>
    <n v="1342.72"/>
  </r>
  <r>
    <n v="270"/>
    <x v="144"/>
    <x v="1"/>
    <x v="1"/>
    <s v="Saturno Inc."/>
    <x v="4"/>
    <s v="INV9319944499"/>
    <x v="0"/>
    <n v="60"/>
    <n v="20.99"/>
    <n v="1259.3999999999999"/>
  </r>
  <r>
    <n v="271"/>
    <x v="180"/>
    <x v="0"/>
    <x v="0"/>
    <s v="Saturno Inc."/>
    <x v="6"/>
    <s v="INV994945814"/>
    <x v="0"/>
    <n v="232"/>
    <n v="10.49"/>
    <n v="2433.6799999999998"/>
  </r>
  <r>
    <n v="272"/>
    <x v="91"/>
    <x v="0"/>
    <x v="0"/>
    <s v="Saturno Inc."/>
    <x v="9"/>
    <s v="INV6688298373"/>
    <x v="0"/>
    <n v="216"/>
    <n v="10.49"/>
    <n v="2265.84"/>
  </r>
  <r>
    <n v="273"/>
    <x v="49"/>
    <x v="1"/>
    <x v="1"/>
    <s v="Saturno Inc."/>
    <x v="14"/>
    <s v="INV532307701"/>
    <x v="0"/>
    <n v="176"/>
    <n v="20.99"/>
    <n v="3694.24"/>
  </r>
  <r>
    <n v="274"/>
    <x v="181"/>
    <x v="1"/>
    <x v="1"/>
    <s v="Saturno Inc."/>
    <x v="13"/>
    <s v="INV742028828"/>
    <x v="0"/>
    <n v="188"/>
    <n v="20.99"/>
    <n v="3946.12"/>
  </r>
  <r>
    <n v="275"/>
    <x v="112"/>
    <x v="0"/>
    <x v="0"/>
    <s v="Saturno Inc."/>
    <x v="1"/>
    <s v="INV6184886658"/>
    <x v="0"/>
    <n v="156"/>
    <n v="10.49"/>
    <n v="1636.44"/>
  </r>
  <r>
    <n v="276"/>
    <x v="182"/>
    <x v="1"/>
    <x v="1"/>
    <s v="Saturno Inc."/>
    <x v="2"/>
    <s v="INV7063187760"/>
    <x v="0"/>
    <n v="180"/>
    <n v="20.99"/>
    <n v="3778.2"/>
  </r>
  <r>
    <n v="277"/>
    <x v="77"/>
    <x v="0"/>
    <x v="0"/>
    <s v="Saturno Inc."/>
    <x v="6"/>
    <s v="INV7381217776"/>
    <x v="0"/>
    <n v="104"/>
    <n v="10.49"/>
    <n v="1090.96"/>
  </r>
  <r>
    <n v="278"/>
    <x v="167"/>
    <x v="1"/>
    <x v="1"/>
    <s v="Saturno Inc."/>
    <x v="0"/>
    <s v="INV3909230776"/>
    <x v="0"/>
    <n v="80"/>
    <n v="20.99"/>
    <n v="1679.1999999999998"/>
  </r>
  <r>
    <n v="279"/>
    <x v="43"/>
    <x v="0"/>
    <x v="0"/>
    <s v="Saturno Inc."/>
    <x v="1"/>
    <s v="INV3552622022"/>
    <x v="0"/>
    <n v="188"/>
    <n v="10.49"/>
    <n v="1972.1200000000001"/>
  </r>
  <r>
    <n v="280"/>
    <x v="49"/>
    <x v="0"/>
    <x v="0"/>
    <s v="Saturno Inc."/>
    <x v="4"/>
    <s v="INV91609976"/>
    <x v="0"/>
    <n v="252"/>
    <n v="10.49"/>
    <n v="2643.48"/>
  </r>
  <r>
    <n v="281"/>
    <x v="90"/>
    <x v="0"/>
    <x v="0"/>
    <s v="Saturno Inc."/>
    <x v="3"/>
    <s v="INV340967385"/>
    <x v="0"/>
    <n v="252"/>
    <n v="10.49"/>
    <n v="2643.48"/>
  </r>
  <r>
    <n v="282"/>
    <x v="61"/>
    <x v="1"/>
    <x v="1"/>
    <s v="Saturno Inc."/>
    <x v="6"/>
    <s v="INV4464936348"/>
    <x v="0"/>
    <n v="172"/>
    <n v="20.99"/>
    <n v="3610.2799999999997"/>
  </r>
  <r>
    <n v="283"/>
    <x v="183"/>
    <x v="0"/>
    <x v="0"/>
    <s v="Saturno Inc."/>
    <x v="6"/>
    <s v="INV571418412"/>
    <x v="0"/>
    <n v="260"/>
    <n v="10.49"/>
    <n v="2727.4"/>
  </r>
  <r>
    <n v="284"/>
    <x v="153"/>
    <x v="1"/>
    <x v="1"/>
    <s v="Saturno Inc."/>
    <x v="6"/>
    <s v="INV1463574561"/>
    <x v="0"/>
    <n v="120"/>
    <n v="20.99"/>
    <n v="2518.7999999999997"/>
  </r>
  <r>
    <n v="285"/>
    <x v="64"/>
    <x v="1"/>
    <x v="1"/>
    <s v="Saturno Inc."/>
    <x v="10"/>
    <s v="INV1141317747"/>
    <x v="0"/>
    <n v="152"/>
    <n v="20.99"/>
    <n v="3190.4799999999996"/>
  </r>
  <r>
    <n v="286"/>
    <x v="184"/>
    <x v="0"/>
    <x v="0"/>
    <s v="Saturno Inc."/>
    <x v="3"/>
    <s v="INV2402216339"/>
    <x v="0"/>
    <n v="216"/>
    <n v="10.49"/>
    <n v="2265.84"/>
  </r>
  <r>
    <n v="287"/>
    <x v="30"/>
    <x v="1"/>
    <x v="1"/>
    <s v="Saturno Inc."/>
    <x v="12"/>
    <s v="INV5004735201"/>
    <x v="0"/>
    <n v="76"/>
    <n v="20.99"/>
    <n v="1595.2399999999998"/>
  </r>
  <r>
    <n v="288"/>
    <x v="66"/>
    <x v="0"/>
    <x v="0"/>
    <s v="Saturno Inc."/>
    <x v="6"/>
    <s v="INV6116987513"/>
    <x v="0"/>
    <n v="256"/>
    <n v="10.49"/>
    <n v="2685.44"/>
  </r>
  <r>
    <n v="289"/>
    <x v="185"/>
    <x v="0"/>
    <x v="0"/>
    <s v="Saturno Inc."/>
    <x v="2"/>
    <s v="INV799227036"/>
    <x v="0"/>
    <n v="140"/>
    <n v="10.49"/>
    <n v="1468.6000000000001"/>
  </r>
  <r>
    <n v="290"/>
    <x v="49"/>
    <x v="1"/>
    <x v="1"/>
    <s v="Saturno Inc."/>
    <x v="1"/>
    <s v="INV5539554037"/>
    <x v="0"/>
    <n v="132"/>
    <n v="20.99"/>
    <n v="2770.68"/>
  </r>
  <r>
    <n v="291"/>
    <x v="186"/>
    <x v="1"/>
    <x v="1"/>
    <s v="Saturno Inc."/>
    <x v="0"/>
    <s v="INV6588813640"/>
    <x v="0"/>
    <n v="176"/>
    <n v="20.99"/>
    <n v="3694.24"/>
  </r>
  <r>
    <n v="292"/>
    <x v="43"/>
    <x v="0"/>
    <x v="0"/>
    <s v="Saturno Inc."/>
    <x v="9"/>
    <s v="INV4764371462"/>
    <x v="0"/>
    <n v="204"/>
    <n v="10.49"/>
    <n v="2139.96"/>
  </r>
  <r>
    <n v="293"/>
    <x v="164"/>
    <x v="1"/>
    <x v="1"/>
    <s v="Saturno Inc."/>
    <x v="11"/>
    <s v="INV6054426917"/>
    <x v="0"/>
    <n v="200"/>
    <n v="20.99"/>
    <n v="4198"/>
  </r>
  <r>
    <n v="294"/>
    <x v="100"/>
    <x v="0"/>
    <x v="0"/>
    <s v="Saturno Inc."/>
    <x v="4"/>
    <s v="INV989098530"/>
    <x v="0"/>
    <n v="80"/>
    <n v="10.49"/>
    <n v="839.2"/>
  </r>
  <r>
    <n v="295"/>
    <x v="4"/>
    <x v="0"/>
    <x v="0"/>
    <s v="Saturno Inc."/>
    <x v="10"/>
    <s v="INV9594281010"/>
    <x v="0"/>
    <n v="260"/>
    <n v="10.49"/>
    <n v="2727.4"/>
  </r>
  <r>
    <n v="296"/>
    <x v="187"/>
    <x v="0"/>
    <x v="0"/>
    <s v="Saturno Inc."/>
    <x v="1"/>
    <s v="INV8159636660"/>
    <x v="0"/>
    <n v="84"/>
    <n v="10.49"/>
    <n v="881.16"/>
  </r>
  <r>
    <n v="297"/>
    <x v="47"/>
    <x v="1"/>
    <x v="1"/>
    <s v="Saturno Inc."/>
    <x v="13"/>
    <s v="INV6696085339"/>
    <x v="0"/>
    <n v="96"/>
    <n v="20.99"/>
    <n v="2015.04"/>
  </r>
  <r>
    <n v="298"/>
    <x v="188"/>
    <x v="0"/>
    <x v="0"/>
    <s v="Saturno Inc."/>
    <x v="12"/>
    <s v="INV9613160041"/>
    <x v="0"/>
    <n v="236"/>
    <n v="10.49"/>
    <n v="2475.64"/>
  </r>
  <r>
    <n v="299"/>
    <x v="99"/>
    <x v="1"/>
    <x v="1"/>
    <s v="Saturno Inc."/>
    <x v="5"/>
    <s v="INV661064502"/>
    <x v="1"/>
    <n v="104"/>
    <n v="20.99"/>
    <n v="2182.96"/>
  </r>
  <r>
    <n v="300"/>
    <x v="158"/>
    <x v="0"/>
    <x v="0"/>
    <s v="Saturno Inc."/>
    <x v="0"/>
    <s v="INV2230188372"/>
    <x v="0"/>
    <n v="268"/>
    <n v="10.49"/>
    <n v="2811.32"/>
  </r>
  <r>
    <n v="301"/>
    <x v="189"/>
    <x v="1"/>
    <x v="1"/>
    <s v="Saturno Inc."/>
    <x v="0"/>
    <s v="INV5117636186"/>
    <x v="0"/>
    <n v="40"/>
    <n v="20.99"/>
    <n v="839.59999999999991"/>
  </r>
  <r>
    <n v="302"/>
    <x v="15"/>
    <x v="1"/>
    <x v="1"/>
    <s v="Saturno Inc."/>
    <x v="10"/>
    <s v="INV7190383975"/>
    <x v="0"/>
    <n v="84"/>
    <n v="20.99"/>
    <n v="1763.1599999999999"/>
  </r>
  <r>
    <n v="303"/>
    <x v="6"/>
    <x v="0"/>
    <x v="0"/>
    <s v="Saturno Inc."/>
    <x v="17"/>
    <s v="INV4440621088"/>
    <x v="0"/>
    <n v="144"/>
    <n v="10.49"/>
    <n v="1510.56"/>
  </r>
  <r>
    <n v="304"/>
    <x v="190"/>
    <x v="0"/>
    <x v="0"/>
    <s v="Saturno Inc."/>
    <x v="5"/>
    <s v="INV8083180015"/>
    <x v="1"/>
    <n v="112"/>
    <n v="10.49"/>
    <n v="1174.8800000000001"/>
  </r>
  <r>
    <n v="305"/>
    <x v="191"/>
    <x v="1"/>
    <x v="1"/>
    <s v="Saturno Inc."/>
    <x v="6"/>
    <s v="INV2396786856"/>
    <x v="0"/>
    <n v="112"/>
    <n v="20.99"/>
    <n v="2350.8799999999997"/>
  </r>
  <r>
    <n v="306"/>
    <x v="23"/>
    <x v="0"/>
    <x v="0"/>
    <s v="Saturno Inc."/>
    <x v="2"/>
    <s v="INV8595044947"/>
    <x v="0"/>
    <n v="112"/>
    <n v="10.49"/>
    <n v="1174.8800000000001"/>
  </r>
  <r>
    <n v="307"/>
    <x v="192"/>
    <x v="1"/>
    <x v="1"/>
    <s v="Saturno Inc."/>
    <x v="3"/>
    <s v="INV7407918161"/>
    <x v="0"/>
    <n v="44"/>
    <n v="20.99"/>
    <n v="923.56"/>
  </r>
  <r>
    <n v="308"/>
    <x v="96"/>
    <x v="1"/>
    <x v="1"/>
    <s v="Saturno Inc."/>
    <x v="1"/>
    <s v="INV5797963363"/>
    <x v="0"/>
    <n v="184"/>
    <n v="20.99"/>
    <n v="3862.16"/>
  </r>
  <r>
    <n v="309"/>
    <x v="193"/>
    <x v="0"/>
    <x v="0"/>
    <s v="Saturno Inc."/>
    <x v="0"/>
    <s v="INV7582808929"/>
    <x v="0"/>
    <n v="228"/>
    <n v="10.49"/>
    <n v="2391.7200000000003"/>
  </r>
  <r>
    <n v="310"/>
    <x v="104"/>
    <x v="1"/>
    <x v="1"/>
    <s v="Saturno Inc."/>
    <x v="1"/>
    <s v="INV996128242"/>
    <x v="0"/>
    <n v="112"/>
    <n v="20.99"/>
    <n v="2350.8799999999997"/>
  </r>
  <r>
    <n v="311"/>
    <x v="189"/>
    <x v="0"/>
    <x v="0"/>
    <s v="Saturno Inc."/>
    <x v="8"/>
    <s v="INV7261468601"/>
    <x v="0"/>
    <n v="84"/>
    <n v="10.49"/>
    <n v="881.16"/>
  </r>
  <r>
    <n v="312"/>
    <x v="34"/>
    <x v="1"/>
    <x v="1"/>
    <s v="Saturno Inc."/>
    <x v="0"/>
    <s v="INV4894349146"/>
    <x v="0"/>
    <n v="120"/>
    <n v="20.99"/>
    <n v="2518.7999999999997"/>
  </r>
  <r>
    <n v="313"/>
    <x v="91"/>
    <x v="0"/>
    <x v="0"/>
    <s v="Saturno Inc."/>
    <x v="8"/>
    <s v="INV4286347437"/>
    <x v="0"/>
    <n v="196"/>
    <n v="10.49"/>
    <n v="2056.04"/>
  </r>
  <r>
    <n v="314"/>
    <x v="162"/>
    <x v="1"/>
    <x v="1"/>
    <s v="Saturno Inc."/>
    <x v="5"/>
    <s v="INV4160595039"/>
    <x v="1"/>
    <n v="48"/>
    <n v="20.99"/>
    <n v="1007.52"/>
  </r>
  <r>
    <n v="315"/>
    <x v="194"/>
    <x v="0"/>
    <x v="0"/>
    <s v="Saturno Inc."/>
    <x v="8"/>
    <s v="INV8036033669"/>
    <x v="0"/>
    <n v="260"/>
    <n v="10.49"/>
    <n v="2727.4"/>
  </r>
  <r>
    <n v="316"/>
    <x v="106"/>
    <x v="1"/>
    <x v="1"/>
    <s v="Saturno Inc."/>
    <x v="12"/>
    <s v="INV9731138340"/>
    <x v="0"/>
    <n v="156"/>
    <n v="20.99"/>
    <n v="3274.4399999999996"/>
  </r>
  <r>
    <n v="317"/>
    <x v="64"/>
    <x v="0"/>
    <x v="0"/>
    <s v="Saturno Inc."/>
    <x v="1"/>
    <s v="INV5655471781"/>
    <x v="0"/>
    <n v="92"/>
    <n v="10.49"/>
    <n v="965.08"/>
  </r>
  <r>
    <n v="318"/>
    <x v="156"/>
    <x v="0"/>
    <x v="0"/>
    <s v="Saturno Inc."/>
    <x v="14"/>
    <s v="INV2305176214"/>
    <x v="0"/>
    <n v="136"/>
    <n v="10.49"/>
    <n v="1426.64"/>
  </r>
  <r>
    <n v="319"/>
    <x v="195"/>
    <x v="1"/>
    <x v="1"/>
    <s v="Saturno Inc."/>
    <x v="18"/>
    <s v="INV5896460700"/>
    <x v="1"/>
    <n v="40"/>
    <n v="20.99"/>
    <n v="839.59999999999991"/>
  </r>
  <r>
    <n v="320"/>
    <x v="57"/>
    <x v="0"/>
    <x v="0"/>
    <s v="Saturno Inc."/>
    <x v="12"/>
    <s v="INV1830327493"/>
    <x v="0"/>
    <n v="216"/>
    <n v="10.49"/>
    <n v="2265.84"/>
  </r>
  <r>
    <n v="321"/>
    <x v="149"/>
    <x v="1"/>
    <x v="1"/>
    <s v="Saturno Inc."/>
    <x v="3"/>
    <s v="INV6518925880"/>
    <x v="0"/>
    <n v="96"/>
    <n v="20.99"/>
    <n v="2015.04"/>
  </r>
  <r>
    <n v="322"/>
    <x v="196"/>
    <x v="1"/>
    <x v="1"/>
    <s v="Saturno Inc."/>
    <x v="15"/>
    <s v="INV5644856983"/>
    <x v="0"/>
    <n v="140"/>
    <n v="20.99"/>
    <n v="2938.6"/>
  </r>
  <r>
    <n v="323"/>
    <x v="120"/>
    <x v="1"/>
    <x v="1"/>
    <s v="Saturno Inc."/>
    <x v="3"/>
    <s v="INV6382555777"/>
    <x v="0"/>
    <n v="40"/>
    <n v="20.99"/>
    <n v="839.59999999999991"/>
  </r>
  <r>
    <n v="324"/>
    <x v="134"/>
    <x v="1"/>
    <x v="1"/>
    <s v="Saturno Inc."/>
    <x v="14"/>
    <s v="INV3118160607"/>
    <x v="0"/>
    <n v="44"/>
    <n v="20.99"/>
    <n v="923.56"/>
  </r>
  <r>
    <n v="325"/>
    <x v="195"/>
    <x v="1"/>
    <x v="1"/>
    <s v="Saturno Inc."/>
    <x v="16"/>
    <s v="INV2823732462"/>
    <x v="0"/>
    <n v="184"/>
    <n v="20.99"/>
    <n v="3862.16"/>
  </r>
  <r>
    <n v="326"/>
    <x v="5"/>
    <x v="1"/>
    <x v="1"/>
    <s v="Saturno Inc."/>
    <x v="14"/>
    <s v="INV8685144049"/>
    <x v="0"/>
    <n v="56"/>
    <n v="20.99"/>
    <n v="1175.4399999999998"/>
  </r>
  <r>
    <n v="327"/>
    <x v="12"/>
    <x v="0"/>
    <x v="0"/>
    <s v="Saturno Inc."/>
    <x v="6"/>
    <s v="INV8546064761"/>
    <x v="0"/>
    <n v="264"/>
    <n v="10.49"/>
    <n v="2769.36"/>
  </r>
  <r>
    <n v="328"/>
    <x v="3"/>
    <x v="0"/>
    <x v="0"/>
    <s v="Saturno Inc."/>
    <x v="0"/>
    <s v="INV4997555646"/>
    <x v="0"/>
    <n v="264"/>
    <n v="10.49"/>
    <n v="2769.36"/>
  </r>
  <r>
    <n v="329"/>
    <x v="107"/>
    <x v="1"/>
    <x v="1"/>
    <s v="Saturno Inc."/>
    <x v="0"/>
    <s v="INV3965078196"/>
    <x v="0"/>
    <n v="120"/>
    <n v="20.99"/>
    <n v="2518.7999999999997"/>
  </r>
  <r>
    <n v="330"/>
    <x v="9"/>
    <x v="0"/>
    <x v="0"/>
    <s v="Saturno Inc."/>
    <x v="0"/>
    <s v="INV4791700181"/>
    <x v="0"/>
    <n v="184"/>
    <n v="10.49"/>
    <n v="1930.16"/>
  </r>
  <r>
    <n v="331"/>
    <x v="197"/>
    <x v="1"/>
    <x v="1"/>
    <s v="Saturno Inc."/>
    <x v="0"/>
    <s v="INV2509576352"/>
    <x v="0"/>
    <n v="72"/>
    <n v="20.99"/>
    <n v="1511.28"/>
  </r>
  <r>
    <n v="332"/>
    <x v="28"/>
    <x v="1"/>
    <x v="1"/>
    <s v="Saturno Inc."/>
    <x v="1"/>
    <s v="INV1464073132"/>
    <x v="0"/>
    <n v="76"/>
    <n v="20.99"/>
    <n v="1595.2399999999998"/>
  </r>
  <r>
    <n v="333"/>
    <x v="198"/>
    <x v="0"/>
    <x v="0"/>
    <s v="Saturno Inc."/>
    <x v="12"/>
    <s v="INV7162758068"/>
    <x v="0"/>
    <n v="132"/>
    <n v="10.49"/>
    <n v="1384.68"/>
  </r>
  <r>
    <n v="334"/>
    <x v="199"/>
    <x v="1"/>
    <x v="1"/>
    <s v="Saturno Inc."/>
    <x v="14"/>
    <s v="INV1666719493"/>
    <x v="0"/>
    <n v="188"/>
    <n v="20.99"/>
    <n v="3946.12"/>
  </r>
  <r>
    <n v="335"/>
    <x v="60"/>
    <x v="1"/>
    <x v="1"/>
    <s v="Saturno Inc."/>
    <x v="4"/>
    <s v="INV8842546240"/>
    <x v="0"/>
    <n v="104"/>
    <n v="20.99"/>
    <n v="2182.96"/>
  </r>
  <r>
    <n v="336"/>
    <x v="124"/>
    <x v="1"/>
    <x v="1"/>
    <s v="Saturno Inc."/>
    <x v="5"/>
    <s v="INV51214632"/>
    <x v="1"/>
    <n v="152"/>
    <n v="20.99"/>
    <n v="3190.4799999999996"/>
  </r>
  <r>
    <n v="337"/>
    <x v="198"/>
    <x v="1"/>
    <x v="1"/>
    <s v="Saturno Inc."/>
    <x v="11"/>
    <s v="INV5146247424"/>
    <x v="0"/>
    <n v="48"/>
    <n v="20.99"/>
    <n v="1007.52"/>
  </r>
  <r>
    <n v="338"/>
    <x v="59"/>
    <x v="0"/>
    <x v="0"/>
    <s v="Saturno Inc."/>
    <x v="3"/>
    <s v="INV6240284875"/>
    <x v="0"/>
    <n v="140"/>
    <n v="10.49"/>
    <n v="1468.6000000000001"/>
  </r>
  <r>
    <n v="339"/>
    <x v="200"/>
    <x v="1"/>
    <x v="1"/>
    <s v="Saturno Inc."/>
    <x v="7"/>
    <s v="INV1842226440"/>
    <x v="1"/>
    <n v="132"/>
    <n v="20.99"/>
    <n v="2770.68"/>
  </r>
  <r>
    <n v="340"/>
    <x v="119"/>
    <x v="0"/>
    <x v="0"/>
    <s v="Saturno Inc."/>
    <x v="2"/>
    <s v="INV5592218762"/>
    <x v="0"/>
    <n v="276"/>
    <n v="10.49"/>
    <n v="2895.2400000000002"/>
  </r>
  <r>
    <n v="341"/>
    <x v="13"/>
    <x v="1"/>
    <x v="1"/>
    <s v="Saturno Inc."/>
    <x v="3"/>
    <s v="INV6376752298"/>
    <x v="0"/>
    <n v="96"/>
    <n v="20.99"/>
    <n v="2015.04"/>
  </r>
  <r>
    <n v="342"/>
    <x v="188"/>
    <x v="1"/>
    <x v="1"/>
    <s v="Saturno Inc."/>
    <x v="2"/>
    <s v="INV3257973609"/>
    <x v="0"/>
    <n v="76"/>
    <n v="20.99"/>
    <n v="1595.2399999999998"/>
  </r>
  <r>
    <n v="343"/>
    <x v="154"/>
    <x v="0"/>
    <x v="0"/>
    <s v="Saturno Inc."/>
    <x v="0"/>
    <s v="INV3739190091"/>
    <x v="0"/>
    <n v="276"/>
    <n v="10.49"/>
    <n v="2895.2400000000002"/>
  </r>
  <r>
    <n v="344"/>
    <x v="19"/>
    <x v="1"/>
    <x v="1"/>
    <s v="Saturno Inc."/>
    <x v="16"/>
    <s v="INV953794905"/>
    <x v="0"/>
    <n v="160"/>
    <n v="20.99"/>
    <n v="3358.3999999999996"/>
  </r>
  <r>
    <n v="345"/>
    <x v="71"/>
    <x v="0"/>
    <x v="0"/>
    <s v="Saturno Inc."/>
    <x v="0"/>
    <s v="INV5991743670"/>
    <x v="0"/>
    <n v="188"/>
    <n v="10.49"/>
    <n v="1972.1200000000001"/>
  </r>
  <r>
    <n v="346"/>
    <x v="163"/>
    <x v="0"/>
    <x v="0"/>
    <s v="Saturno Inc."/>
    <x v="10"/>
    <s v="INV9977258940"/>
    <x v="0"/>
    <n v="120"/>
    <n v="10.49"/>
    <n v="1258.8"/>
  </r>
  <r>
    <n v="347"/>
    <x v="49"/>
    <x v="1"/>
    <x v="1"/>
    <s v="Saturno Inc."/>
    <x v="18"/>
    <s v="INV3276897538"/>
    <x v="1"/>
    <n v="144"/>
    <n v="20.99"/>
    <n v="3022.56"/>
  </r>
  <r>
    <n v="348"/>
    <x v="103"/>
    <x v="1"/>
    <x v="1"/>
    <s v="Saturno Inc."/>
    <x v="0"/>
    <s v="INV3786342942"/>
    <x v="0"/>
    <n v="160"/>
    <n v="20.99"/>
    <n v="3358.3999999999996"/>
  </r>
  <r>
    <n v="349"/>
    <x v="201"/>
    <x v="1"/>
    <x v="1"/>
    <s v="Saturno Inc."/>
    <x v="4"/>
    <s v="INV2052529456"/>
    <x v="0"/>
    <n v="52"/>
    <n v="20.99"/>
    <n v="1091.48"/>
  </r>
  <r>
    <n v="350"/>
    <x v="65"/>
    <x v="1"/>
    <x v="1"/>
    <s v="Saturno Inc."/>
    <x v="0"/>
    <s v="INV6181951966"/>
    <x v="0"/>
    <n v="52"/>
    <n v="20.99"/>
    <n v="1091.48"/>
  </r>
  <r>
    <n v="351"/>
    <x v="157"/>
    <x v="1"/>
    <x v="1"/>
    <s v="Saturno Inc."/>
    <x v="13"/>
    <s v="INV3202646781"/>
    <x v="0"/>
    <n v="96"/>
    <n v="20.99"/>
    <n v="2015.04"/>
  </r>
  <r>
    <n v="352"/>
    <x v="36"/>
    <x v="0"/>
    <x v="0"/>
    <s v="Saturno Inc."/>
    <x v="4"/>
    <s v="INV5076095241"/>
    <x v="0"/>
    <n v="264"/>
    <n v="10.49"/>
    <n v="2769.36"/>
  </r>
  <r>
    <n v="353"/>
    <x v="69"/>
    <x v="0"/>
    <x v="0"/>
    <s v="Saturno Inc."/>
    <x v="5"/>
    <s v="INV1001401442"/>
    <x v="1"/>
    <n v="132"/>
    <n v="10.49"/>
    <n v="1384.68"/>
  </r>
  <r>
    <n v="354"/>
    <x v="21"/>
    <x v="0"/>
    <x v="0"/>
    <s v="Saturno Inc."/>
    <x v="11"/>
    <s v="INV7847672082"/>
    <x v="0"/>
    <n v="232"/>
    <n v="10.49"/>
    <n v="2433.6799999999998"/>
  </r>
  <r>
    <n v="355"/>
    <x v="187"/>
    <x v="0"/>
    <x v="0"/>
    <s v="Saturno Inc."/>
    <x v="15"/>
    <s v="INV5941621014"/>
    <x v="0"/>
    <n v="260"/>
    <n v="10.49"/>
    <n v="2727.4"/>
  </r>
  <r>
    <n v="356"/>
    <x v="82"/>
    <x v="0"/>
    <x v="0"/>
    <s v="Saturno Inc."/>
    <x v="5"/>
    <s v="INV1700466226"/>
    <x v="1"/>
    <n v="168"/>
    <n v="10.49"/>
    <n v="1762.32"/>
  </r>
  <r>
    <n v="357"/>
    <x v="184"/>
    <x v="0"/>
    <x v="0"/>
    <s v="Saturno Inc."/>
    <x v="15"/>
    <s v="INV1123097233"/>
    <x v="0"/>
    <n v="104"/>
    <n v="10.49"/>
    <n v="1090.96"/>
  </r>
  <r>
    <n v="358"/>
    <x v="4"/>
    <x v="1"/>
    <x v="1"/>
    <s v="Saturno Inc."/>
    <x v="3"/>
    <s v="INV25787968"/>
    <x v="0"/>
    <n v="132"/>
    <n v="20.99"/>
    <n v="2770.68"/>
  </r>
  <r>
    <n v="359"/>
    <x v="65"/>
    <x v="0"/>
    <x v="0"/>
    <s v="Saturno Inc."/>
    <x v="5"/>
    <s v="INV6750048401"/>
    <x v="1"/>
    <n v="156"/>
    <n v="10.49"/>
    <n v="1636.44"/>
  </r>
  <r>
    <n v="360"/>
    <x v="28"/>
    <x v="1"/>
    <x v="1"/>
    <s v="Saturno Inc."/>
    <x v="12"/>
    <s v="INV5180323143"/>
    <x v="0"/>
    <n v="168"/>
    <n v="20.99"/>
    <n v="3526.3199999999997"/>
  </r>
  <r>
    <n v="361"/>
    <x v="202"/>
    <x v="1"/>
    <x v="1"/>
    <s v="Saturno Inc."/>
    <x v="3"/>
    <s v="INV4377171294"/>
    <x v="0"/>
    <n v="44"/>
    <n v="20.99"/>
    <n v="923.56"/>
  </r>
  <r>
    <n v="362"/>
    <x v="78"/>
    <x v="1"/>
    <x v="1"/>
    <s v="Saturno Inc."/>
    <x v="2"/>
    <s v="INV2854790154"/>
    <x v="0"/>
    <n v="68"/>
    <n v="20.99"/>
    <n v="1427.32"/>
  </r>
  <r>
    <n v="363"/>
    <x v="167"/>
    <x v="1"/>
    <x v="1"/>
    <s v="Saturno Inc."/>
    <x v="0"/>
    <s v="INV5175935134"/>
    <x v="0"/>
    <n v="80"/>
    <n v="20.99"/>
    <n v="1679.1999999999998"/>
  </r>
  <r>
    <n v="364"/>
    <x v="203"/>
    <x v="1"/>
    <x v="1"/>
    <s v="Saturno Inc."/>
    <x v="0"/>
    <s v="INV361500213"/>
    <x v="0"/>
    <n v="84"/>
    <n v="20.99"/>
    <n v="1763.1599999999999"/>
  </r>
  <r>
    <n v="365"/>
    <x v="45"/>
    <x v="1"/>
    <x v="1"/>
    <s v="Saturno Inc."/>
    <x v="16"/>
    <s v="INV5791287264"/>
    <x v="0"/>
    <n v="100"/>
    <n v="20.99"/>
    <n v="2099"/>
  </r>
  <r>
    <n v="366"/>
    <x v="119"/>
    <x v="1"/>
    <x v="1"/>
    <s v="Saturno Inc."/>
    <x v="0"/>
    <s v="INV4720865476"/>
    <x v="0"/>
    <n v="88"/>
    <n v="20.99"/>
    <n v="1847.12"/>
  </r>
  <r>
    <n v="367"/>
    <x v="203"/>
    <x v="0"/>
    <x v="0"/>
    <s v="Saturno Inc."/>
    <x v="15"/>
    <s v="INV8896640116"/>
    <x v="0"/>
    <n v="232"/>
    <n v="10.49"/>
    <n v="2433.6799999999998"/>
  </r>
  <r>
    <n v="368"/>
    <x v="77"/>
    <x v="1"/>
    <x v="1"/>
    <s v="Saturno Inc."/>
    <x v="9"/>
    <s v="INV7842058872"/>
    <x v="0"/>
    <n v="196"/>
    <n v="20.99"/>
    <n v="4114.04"/>
  </r>
  <r>
    <n v="369"/>
    <x v="176"/>
    <x v="1"/>
    <x v="1"/>
    <s v="Saturno Inc."/>
    <x v="3"/>
    <s v="INV1918552783"/>
    <x v="0"/>
    <n v="52"/>
    <n v="20.99"/>
    <n v="1091.48"/>
  </r>
  <r>
    <n v="370"/>
    <x v="204"/>
    <x v="0"/>
    <x v="0"/>
    <s v="Saturno Inc."/>
    <x v="3"/>
    <s v="INV858268397"/>
    <x v="0"/>
    <n v="248"/>
    <n v="10.49"/>
    <n v="2601.52"/>
  </r>
  <r>
    <n v="371"/>
    <x v="133"/>
    <x v="0"/>
    <x v="0"/>
    <s v="Saturno Inc."/>
    <x v="6"/>
    <s v="INV8080083502"/>
    <x v="0"/>
    <n v="80"/>
    <n v="10.49"/>
    <n v="839.2"/>
  </r>
  <r>
    <n v="372"/>
    <x v="175"/>
    <x v="0"/>
    <x v="0"/>
    <s v="Saturno Inc."/>
    <x v="0"/>
    <s v="INV4809059382"/>
    <x v="0"/>
    <n v="132"/>
    <n v="10.49"/>
    <n v="1384.68"/>
  </r>
  <r>
    <n v="373"/>
    <x v="157"/>
    <x v="1"/>
    <x v="1"/>
    <s v="Saturno Inc."/>
    <x v="5"/>
    <s v="INV8052677275"/>
    <x v="1"/>
    <n v="148"/>
    <n v="20.99"/>
    <n v="3106.52"/>
  </r>
  <r>
    <n v="374"/>
    <x v="127"/>
    <x v="1"/>
    <x v="1"/>
    <s v="Saturno Inc."/>
    <x v="0"/>
    <s v="INV2156338378"/>
    <x v="0"/>
    <n v="128"/>
    <n v="20.99"/>
    <n v="2686.72"/>
  </r>
  <r>
    <n v="375"/>
    <x v="177"/>
    <x v="0"/>
    <x v="0"/>
    <s v="Saturno Inc."/>
    <x v="0"/>
    <s v="INV7146771840"/>
    <x v="0"/>
    <n v="120"/>
    <n v="10.49"/>
    <n v="1258.8"/>
  </r>
  <r>
    <n v="376"/>
    <x v="34"/>
    <x v="1"/>
    <x v="1"/>
    <s v="Saturno Inc."/>
    <x v="0"/>
    <s v="INV6094305265"/>
    <x v="0"/>
    <n v="196"/>
    <n v="20.99"/>
    <n v="4114.04"/>
  </r>
  <r>
    <n v="377"/>
    <x v="120"/>
    <x v="0"/>
    <x v="0"/>
    <s v="Saturno Inc."/>
    <x v="10"/>
    <s v="INV780312139"/>
    <x v="0"/>
    <n v="100"/>
    <n v="10.49"/>
    <n v="1049"/>
  </r>
  <r>
    <n v="378"/>
    <x v="124"/>
    <x v="1"/>
    <x v="1"/>
    <s v="Saturno Inc."/>
    <x v="3"/>
    <s v="INV339922965"/>
    <x v="0"/>
    <n v="88"/>
    <n v="20.99"/>
    <n v="1847.12"/>
  </r>
  <r>
    <n v="379"/>
    <x v="115"/>
    <x v="1"/>
    <x v="1"/>
    <s v="Saturno Inc."/>
    <x v="0"/>
    <s v="INV1141681738"/>
    <x v="0"/>
    <n v="92"/>
    <n v="20.99"/>
    <n v="1931.08"/>
  </r>
  <r>
    <n v="380"/>
    <x v="108"/>
    <x v="0"/>
    <x v="0"/>
    <s v="Saturno Inc."/>
    <x v="0"/>
    <s v="INV1270570841"/>
    <x v="0"/>
    <n v="148"/>
    <n v="10.49"/>
    <n v="1552.52"/>
  </r>
  <r>
    <n v="381"/>
    <x v="205"/>
    <x v="1"/>
    <x v="1"/>
    <s v="Saturno Inc."/>
    <x v="16"/>
    <s v="INV4734307941"/>
    <x v="0"/>
    <n v="52"/>
    <n v="20.99"/>
    <n v="1091.48"/>
  </r>
  <r>
    <n v="382"/>
    <x v="177"/>
    <x v="0"/>
    <x v="0"/>
    <s v="Saturno Inc."/>
    <x v="2"/>
    <s v="INV2643003736"/>
    <x v="0"/>
    <n v="196"/>
    <n v="10.49"/>
    <n v="2056.04"/>
  </r>
  <r>
    <n v="383"/>
    <x v="163"/>
    <x v="0"/>
    <x v="0"/>
    <s v="Saturno Inc."/>
    <x v="5"/>
    <s v="INV4980828059"/>
    <x v="1"/>
    <n v="92"/>
    <n v="10.49"/>
    <n v="965.08"/>
  </r>
  <r>
    <n v="384"/>
    <x v="206"/>
    <x v="1"/>
    <x v="1"/>
    <s v="Saturno Inc."/>
    <x v="6"/>
    <s v="INV3034934210"/>
    <x v="0"/>
    <n v="40"/>
    <n v="20.99"/>
    <n v="839.59999999999991"/>
  </r>
  <r>
    <n v="385"/>
    <x v="161"/>
    <x v="1"/>
    <x v="1"/>
    <s v="Saturno Inc."/>
    <x v="6"/>
    <s v="INV1119366918"/>
    <x v="0"/>
    <n v="52"/>
    <n v="20.99"/>
    <n v="1091.48"/>
  </r>
  <r>
    <n v="386"/>
    <x v="207"/>
    <x v="0"/>
    <x v="0"/>
    <s v="Saturno Inc."/>
    <x v="13"/>
    <s v="INV1783440798"/>
    <x v="0"/>
    <n v="100"/>
    <n v="10.49"/>
    <n v="1049"/>
  </r>
  <r>
    <n v="387"/>
    <x v="107"/>
    <x v="0"/>
    <x v="0"/>
    <s v="Saturno Inc."/>
    <x v="12"/>
    <s v="INV7185956516"/>
    <x v="0"/>
    <n v="144"/>
    <n v="10.49"/>
    <n v="1510.56"/>
  </r>
  <r>
    <n v="388"/>
    <x v="16"/>
    <x v="1"/>
    <x v="1"/>
    <s v="Saturno Inc."/>
    <x v="1"/>
    <s v="INV1101492318"/>
    <x v="0"/>
    <n v="104"/>
    <n v="20.99"/>
    <n v="2182.96"/>
  </r>
  <r>
    <n v="389"/>
    <x v="208"/>
    <x v="0"/>
    <x v="0"/>
    <s v="Saturno Inc."/>
    <x v="4"/>
    <s v="INV3750545181"/>
    <x v="0"/>
    <n v="80"/>
    <n v="10.49"/>
    <n v="839.2"/>
  </r>
  <r>
    <n v="390"/>
    <x v="58"/>
    <x v="0"/>
    <x v="0"/>
    <s v="Saturno Inc."/>
    <x v="0"/>
    <s v="INV4723689055"/>
    <x v="0"/>
    <n v="196"/>
    <n v="10.49"/>
    <n v="2056.04"/>
  </r>
  <r>
    <n v="391"/>
    <x v="209"/>
    <x v="0"/>
    <x v="0"/>
    <s v="Saturno Inc."/>
    <x v="5"/>
    <s v="INV7249670343"/>
    <x v="1"/>
    <n v="148"/>
    <n v="10.49"/>
    <n v="1552.52"/>
  </r>
  <r>
    <n v="392"/>
    <x v="209"/>
    <x v="1"/>
    <x v="1"/>
    <s v="Saturno Inc."/>
    <x v="4"/>
    <s v="INV1087566920"/>
    <x v="0"/>
    <n v="184"/>
    <n v="20.99"/>
    <n v="3862.16"/>
  </r>
  <r>
    <n v="393"/>
    <x v="97"/>
    <x v="0"/>
    <x v="0"/>
    <s v="Saturno Inc."/>
    <x v="0"/>
    <s v="INV8014632275"/>
    <x v="0"/>
    <n v="232"/>
    <n v="10.49"/>
    <n v="2433.6799999999998"/>
  </r>
  <r>
    <n v="394"/>
    <x v="79"/>
    <x v="0"/>
    <x v="0"/>
    <s v="Saturno Inc."/>
    <x v="14"/>
    <s v="INV9303180343"/>
    <x v="0"/>
    <n v="140"/>
    <n v="10.49"/>
    <n v="1468.6000000000001"/>
  </r>
  <r>
    <n v="395"/>
    <x v="98"/>
    <x v="1"/>
    <x v="1"/>
    <s v="Saturno Inc."/>
    <x v="10"/>
    <s v="INV9444457153"/>
    <x v="0"/>
    <n v="132"/>
    <n v="20.99"/>
    <n v="2770.68"/>
  </r>
  <r>
    <n v="396"/>
    <x v="210"/>
    <x v="1"/>
    <x v="1"/>
    <s v="Saturno Inc."/>
    <x v="16"/>
    <s v="INV6979016426"/>
    <x v="0"/>
    <n v="72"/>
    <n v="20.99"/>
    <n v="1511.28"/>
  </r>
  <r>
    <n v="397"/>
    <x v="171"/>
    <x v="1"/>
    <x v="1"/>
    <s v="Saturno Inc."/>
    <x v="2"/>
    <s v="INV4663805715"/>
    <x v="0"/>
    <n v="196"/>
    <n v="20.99"/>
    <n v="4114.04"/>
  </r>
  <r>
    <n v="398"/>
    <x v="204"/>
    <x v="0"/>
    <x v="0"/>
    <s v="Saturno Inc."/>
    <x v="8"/>
    <s v="INV3844460430"/>
    <x v="0"/>
    <n v="172"/>
    <n v="10.49"/>
    <n v="1804.28"/>
  </r>
  <r>
    <n v="399"/>
    <x v="121"/>
    <x v="0"/>
    <x v="0"/>
    <s v="Saturno Inc."/>
    <x v="1"/>
    <s v="INV8735712929"/>
    <x v="0"/>
    <n v="100"/>
    <n v="10.49"/>
    <n v="1049"/>
  </r>
  <r>
    <n v="400"/>
    <x v="34"/>
    <x v="1"/>
    <x v="1"/>
    <s v="Saturno Inc."/>
    <x v="6"/>
    <s v="INV5141463365"/>
    <x v="0"/>
    <n v="196"/>
    <n v="20.99"/>
    <n v="4114.04"/>
  </r>
  <r>
    <n v="401"/>
    <x v="181"/>
    <x v="0"/>
    <x v="0"/>
    <s v="Saturno Inc."/>
    <x v="0"/>
    <s v="INV1696477487"/>
    <x v="0"/>
    <n v="196"/>
    <n v="10.49"/>
    <n v="2056.04"/>
  </r>
  <r>
    <n v="402"/>
    <x v="143"/>
    <x v="1"/>
    <x v="1"/>
    <s v="Saturno Inc."/>
    <x v="3"/>
    <s v="INV1264662799"/>
    <x v="0"/>
    <n v="152"/>
    <n v="20.99"/>
    <n v="3190.4799999999996"/>
  </r>
  <r>
    <n v="403"/>
    <x v="211"/>
    <x v="0"/>
    <x v="0"/>
    <s v="Saturno Inc."/>
    <x v="6"/>
    <s v="INV2253561989"/>
    <x v="0"/>
    <n v="84"/>
    <n v="10.49"/>
    <n v="881.16"/>
  </r>
  <r>
    <n v="404"/>
    <x v="107"/>
    <x v="0"/>
    <x v="0"/>
    <s v="Saturno Inc."/>
    <x v="6"/>
    <s v="INV4248724511"/>
    <x v="0"/>
    <n v="164"/>
    <n v="10.49"/>
    <n v="1720.3600000000001"/>
  </r>
  <r>
    <n v="405"/>
    <x v="137"/>
    <x v="1"/>
    <x v="1"/>
    <s v="Saturno Inc."/>
    <x v="5"/>
    <s v="INV2090843219"/>
    <x v="1"/>
    <n v="100"/>
    <n v="20.99"/>
    <n v="2099"/>
  </r>
  <r>
    <n v="406"/>
    <x v="61"/>
    <x v="0"/>
    <x v="0"/>
    <s v="Saturno Inc."/>
    <x v="8"/>
    <s v="INV1095617166"/>
    <x v="0"/>
    <n v="136"/>
    <n v="10.49"/>
    <n v="1426.64"/>
  </r>
  <r>
    <n v="407"/>
    <x v="139"/>
    <x v="0"/>
    <x v="0"/>
    <s v="Saturno Inc."/>
    <x v="14"/>
    <s v="INV6712441976"/>
    <x v="0"/>
    <n v="176"/>
    <n v="10.49"/>
    <n v="1846.24"/>
  </r>
  <r>
    <n v="408"/>
    <x v="59"/>
    <x v="1"/>
    <x v="1"/>
    <s v="Saturno Inc."/>
    <x v="8"/>
    <s v="INV9546679796"/>
    <x v="0"/>
    <n v="180"/>
    <n v="20.99"/>
    <n v="3778.2"/>
  </r>
  <r>
    <n v="409"/>
    <x v="104"/>
    <x v="0"/>
    <x v="0"/>
    <s v="Saturno Inc."/>
    <x v="5"/>
    <s v="INV3894628487"/>
    <x v="1"/>
    <n v="184"/>
    <n v="10.49"/>
    <n v="1930.16"/>
  </r>
  <r>
    <n v="410"/>
    <x v="141"/>
    <x v="1"/>
    <x v="1"/>
    <s v="Saturno Inc."/>
    <x v="4"/>
    <s v="INV1133834190"/>
    <x v="0"/>
    <n v="52"/>
    <n v="20.99"/>
    <n v="1091.48"/>
  </r>
  <r>
    <n v="411"/>
    <x v="203"/>
    <x v="0"/>
    <x v="0"/>
    <s v="Saturno Inc."/>
    <x v="10"/>
    <s v="INV7923139763"/>
    <x v="0"/>
    <n v="148"/>
    <n v="10.49"/>
    <n v="1552.52"/>
  </r>
  <r>
    <n v="412"/>
    <x v="105"/>
    <x v="1"/>
    <x v="1"/>
    <s v="Saturno Inc."/>
    <x v="8"/>
    <s v="INV5892069323"/>
    <x v="0"/>
    <n v="72"/>
    <n v="20.99"/>
    <n v="1511.28"/>
  </r>
  <r>
    <n v="413"/>
    <x v="158"/>
    <x v="0"/>
    <x v="0"/>
    <s v="Saturno Inc."/>
    <x v="5"/>
    <s v="INV1251486760"/>
    <x v="1"/>
    <n v="144"/>
    <n v="10.49"/>
    <n v="1510.56"/>
  </r>
  <r>
    <n v="414"/>
    <x v="91"/>
    <x v="1"/>
    <x v="1"/>
    <s v="Saturno Inc."/>
    <x v="3"/>
    <s v="INV807730620"/>
    <x v="0"/>
    <n v="148"/>
    <n v="20.99"/>
    <n v="3106.52"/>
  </r>
  <r>
    <n v="415"/>
    <x v="13"/>
    <x v="1"/>
    <x v="1"/>
    <s v="Saturno Inc."/>
    <x v="4"/>
    <s v="INV3087226864"/>
    <x v="0"/>
    <n v="100"/>
    <n v="20.99"/>
    <n v="2099"/>
  </r>
  <r>
    <n v="416"/>
    <x v="124"/>
    <x v="1"/>
    <x v="1"/>
    <s v="Saturno Inc."/>
    <x v="0"/>
    <s v="INV5166373731"/>
    <x v="0"/>
    <n v="192"/>
    <n v="20.99"/>
    <n v="4030.08"/>
  </r>
  <r>
    <n v="417"/>
    <x v="17"/>
    <x v="0"/>
    <x v="0"/>
    <s v="Saturno Inc."/>
    <x v="5"/>
    <s v="INV8248450374"/>
    <x v="1"/>
    <n v="140"/>
    <n v="10.49"/>
    <n v="1468.6000000000001"/>
  </r>
  <r>
    <n v="418"/>
    <x v="12"/>
    <x v="0"/>
    <x v="0"/>
    <s v="Saturno Inc."/>
    <x v="3"/>
    <s v="INV2548306788"/>
    <x v="0"/>
    <n v="80"/>
    <n v="10.49"/>
    <n v="839.2"/>
  </r>
  <r>
    <n v="419"/>
    <x v="212"/>
    <x v="0"/>
    <x v="0"/>
    <s v="Saturno Inc."/>
    <x v="8"/>
    <s v="INV9934315786"/>
    <x v="0"/>
    <n v="276"/>
    <n v="10.49"/>
    <n v="2895.2400000000002"/>
  </r>
  <r>
    <n v="420"/>
    <x v="33"/>
    <x v="0"/>
    <x v="0"/>
    <s v="Saturno Inc."/>
    <x v="12"/>
    <s v="INV2895309101"/>
    <x v="0"/>
    <n v="248"/>
    <n v="10.49"/>
    <n v="2601.52"/>
  </r>
  <r>
    <n v="421"/>
    <x v="75"/>
    <x v="0"/>
    <x v="0"/>
    <s v="Saturno Inc."/>
    <x v="3"/>
    <s v="INV7581612979"/>
    <x v="0"/>
    <n v="100"/>
    <n v="10.49"/>
    <n v="1049"/>
  </r>
  <r>
    <n v="422"/>
    <x v="207"/>
    <x v="1"/>
    <x v="1"/>
    <s v="Saturno Inc."/>
    <x v="11"/>
    <s v="INV3126187226"/>
    <x v="0"/>
    <n v="48"/>
    <n v="20.99"/>
    <n v="1007.52"/>
  </r>
  <r>
    <n v="423"/>
    <x v="36"/>
    <x v="0"/>
    <x v="0"/>
    <s v="Saturno Inc."/>
    <x v="5"/>
    <s v="INV1271333179"/>
    <x v="1"/>
    <n v="204"/>
    <n v="10.49"/>
    <n v="2139.96"/>
  </r>
  <r>
    <n v="424"/>
    <x v="171"/>
    <x v="1"/>
    <x v="1"/>
    <s v="Saturno Inc."/>
    <x v="14"/>
    <s v="INV9555836385"/>
    <x v="0"/>
    <n v="68"/>
    <n v="20.99"/>
    <n v="1427.32"/>
  </r>
  <r>
    <n v="425"/>
    <x v="213"/>
    <x v="1"/>
    <x v="1"/>
    <s v="Saturno Inc."/>
    <x v="6"/>
    <s v="INV7279889547"/>
    <x v="0"/>
    <n v="124"/>
    <n v="20.99"/>
    <n v="2602.7599999999998"/>
  </r>
  <r>
    <n v="426"/>
    <x v="152"/>
    <x v="0"/>
    <x v="0"/>
    <s v="Saturno Inc."/>
    <x v="0"/>
    <s v="INV970177636"/>
    <x v="0"/>
    <n v="208"/>
    <n v="10.49"/>
    <n v="2181.92"/>
  </r>
  <r>
    <n v="427"/>
    <x v="89"/>
    <x v="1"/>
    <x v="1"/>
    <s v="Saturno Inc."/>
    <x v="16"/>
    <s v="INV2645874146"/>
    <x v="0"/>
    <n v="112"/>
    <n v="20.99"/>
    <n v="2350.8799999999997"/>
  </r>
  <r>
    <n v="428"/>
    <x v="77"/>
    <x v="1"/>
    <x v="1"/>
    <s v="Saturno Inc."/>
    <x v="5"/>
    <s v="INV5678468253"/>
    <x v="1"/>
    <n v="188"/>
    <n v="20.99"/>
    <n v="3946.12"/>
  </r>
  <r>
    <n v="429"/>
    <x v="97"/>
    <x v="0"/>
    <x v="0"/>
    <s v="Saturno Inc."/>
    <x v="12"/>
    <s v="INV3388418746"/>
    <x v="0"/>
    <n v="172"/>
    <n v="10.49"/>
    <n v="1804.28"/>
  </r>
  <r>
    <n v="430"/>
    <x v="214"/>
    <x v="0"/>
    <x v="0"/>
    <s v="Saturno Inc."/>
    <x v="4"/>
    <s v="INV3080477804"/>
    <x v="0"/>
    <n v="196"/>
    <n v="10.49"/>
    <n v="2056.04"/>
  </r>
  <r>
    <n v="431"/>
    <x v="94"/>
    <x v="1"/>
    <x v="1"/>
    <s v="Saturno Inc."/>
    <x v="2"/>
    <s v="INV2718285533"/>
    <x v="0"/>
    <n v="52"/>
    <n v="20.99"/>
    <n v="1091.48"/>
  </r>
  <r>
    <n v="432"/>
    <x v="215"/>
    <x v="1"/>
    <x v="1"/>
    <s v="Saturno Inc."/>
    <x v="9"/>
    <s v="INV182902721"/>
    <x v="0"/>
    <n v="152"/>
    <n v="20.99"/>
    <n v="3190.4799999999996"/>
  </r>
  <r>
    <n v="433"/>
    <x v="38"/>
    <x v="0"/>
    <x v="0"/>
    <s v="Saturno Inc."/>
    <x v="2"/>
    <s v="INV9073845306"/>
    <x v="0"/>
    <n v="260"/>
    <n v="10.49"/>
    <n v="2727.4"/>
  </r>
  <r>
    <n v="434"/>
    <x v="116"/>
    <x v="0"/>
    <x v="0"/>
    <s v="Saturno Inc."/>
    <x v="5"/>
    <s v="INV6208535512"/>
    <x v="1"/>
    <n v="116"/>
    <n v="10.49"/>
    <n v="1216.8399999999999"/>
  </r>
  <r>
    <n v="435"/>
    <x v="71"/>
    <x v="0"/>
    <x v="0"/>
    <s v="Saturno Inc."/>
    <x v="5"/>
    <s v="INV3068409324"/>
    <x v="1"/>
    <n v="228"/>
    <n v="10.49"/>
    <n v="2391.7200000000003"/>
  </r>
  <r>
    <n v="436"/>
    <x v="104"/>
    <x v="1"/>
    <x v="1"/>
    <s v="Saturno Inc."/>
    <x v="12"/>
    <s v="INV8311141936"/>
    <x v="0"/>
    <n v="124"/>
    <n v="20.99"/>
    <n v="2602.7599999999998"/>
  </r>
  <r>
    <n v="437"/>
    <x v="216"/>
    <x v="0"/>
    <x v="0"/>
    <s v="Saturno Inc."/>
    <x v="12"/>
    <s v="INV3609307390"/>
    <x v="0"/>
    <n v="260"/>
    <n v="10.49"/>
    <n v="2727.4"/>
  </r>
  <r>
    <n v="438"/>
    <x v="163"/>
    <x v="1"/>
    <x v="1"/>
    <s v="Saturno Inc."/>
    <x v="0"/>
    <s v="INV9641585978"/>
    <x v="0"/>
    <n v="172"/>
    <n v="20.99"/>
    <n v="3610.2799999999997"/>
  </r>
  <r>
    <n v="439"/>
    <x v="7"/>
    <x v="1"/>
    <x v="1"/>
    <s v="Saturno Inc."/>
    <x v="2"/>
    <s v="INV4000224018"/>
    <x v="0"/>
    <n v="96"/>
    <n v="20.99"/>
    <n v="2015.04"/>
  </r>
  <r>
    <n v="440"/>
    <x v="106"/>
    <x v="1"/>
    <x v="1"/>
    <s v="Saturno Inc."/>
    <x v="2"/>
    <s v="INV2317073352"/>
    <x v="0"/>
    <n v="128"/>
    <n v="20.99"/>
    <n v="2686.72"/>
  </r>
  <r>
    <n v="441"/>
    <x v="125"/>
    <x v="0"/>
    <x v="0"/>
    <s v="Saturno Inc."/>
    <x v="6"/>
    <s v="INV2442896035"/>
    <x v="0"/>
    <n v="240"/>
    <n v="10.49"/>
    <n v="2517.6"/>
  </r>
  <r>
    <n v="442"/>
    <x v="161"/>
    <x v="1"/>
    <x v="1"/>
    <s v="Saturno Inc."/>
    <x v="10"/>
    <s v="INV7548689481"/>
    <x v="0"/>
    <n v="60"/>
    <n v="20.99"/>
    <n v="1259.3999999999999"/>
  </r>
  <r>
    <n v="443"/>
    <x v="217"/>
    <x v="1"/>
    <x v="1"/>
    <s v="Saturno Inc."/>
    <x v="14"/>
    <s v="INV9833641085"/>
    <x v="0"/>
    <n v="92"/>
    <n v="20.99"/>
    <n v="1931.08"/>
  </r>
  <r>
    <n v="444"/>
    <x v="218"/>
    <x v="1"/>
    <x v="1"/>
    <s v="Saturno Inc."/>
    <x v="3"/>
    <s v="INV3811711113"/>
    <x v="0"/>
    <n v="88"/>
    <n v="20.99"/>
    <n v="1847.12"/>
  </r>
  <r>
    <n v="445"/>
    <x v="124"/>
    <x v="1"/>
    <x v="1"/>
    <s v="Saturno Inc."/>
    <x v="16"/>
    <s v="INV9194349723"/>
    <x v="0"/>
    <n v="84"/>
    <n v="20.99"/>
    <n v="1763.1599999999999"/>
  </r>
  <r>
    <n v="446"/>
    <x v="107"/>
    <x v="0"/>
    <x v="0"/>
    <s v="Saturno Inc."/>
    <x v="18"/>
    <s v="INV8858255916"/>
    <x v="1"/>
    <n v="200"/>
    <n v="10.49"/>
    <n v="2098"/>
  </r>
  <r>
    <n v="447"/>
    <x v="59"/>
    <x v="0"/>
    <x v="0"/>
    <s v="Saturno Inc."/>
    <x v="1"/>
    <s v="INV3467320321"/>
    <x v="0"/>
    <n v="160"/>
    <n v="10.49"/>
    <n v="1678.4"/>
  </r>
  <r>
    <n v="448"/>
    <x v="154"/>
    <x v="0"/>
    <x v="0"/>
    <s v="Saturno Inc."/>
    <x v="9"/>
    <s v="INV7371956298"/>
    <x v="0"/>
    <n v="232"/>
    <n v="10.49"/>
    <n v="2433.6799999999998"/>
  </r>
  <r>
    <n v="449"/>
    <x v="219"/>
    <x v="0"/>
    <x v="0"/>
    <s v="Saturno Inc."/>
    <x v="15"/>
    <s v="INV9361383509"/>
    <x v="0"/>
    <n v="196"/>
    <n v="10.49"/>
    <n v="2056.04"/>
  </r>
  <r>
    <n v="450"/>
    <x v="220"/>
    <x v="1"/>
    <x v="1"/>
    <s v="Saturno Inc."/>
    <x v="0"/>
    <s v="INV61463298"/>
    <x v="0"/>
    <n v="96"/>
    <n v="20.99"/>
    <n v="2015.04"/>
  </r>
  <r>
    <n v="451"/>
    <x v="49"/>
    <x v="1"/>
    <x v="1"/>
    <s v="Saturno Inc."/>
    <x v="2"/>
    <s v="INV4140154877"/>
    <x v="0"/>
    <n v="124"/>
    <n v="20.99"/>
    <n v="2602.7599999999998"/>
  </r>
  <r>
    <n v="452"/>
    <x v="221"/>
    <x v="1"/>
    <x v="1"/>
    <s v="Saturno Inc."/>
    <x v="0"/>
    <s v="INV2565529642"/>
    <x v="0"/>
    <n v="172"/>
    <n v="20.99"/>
    <n v="3610.2799999999997"/>
  </r>
  <r>
    <n v="453"/>
    <x v="222"/>
    <x v="0"/>
    <x v="0"/>
    <s v="Saturno Inc."/>
    <x v="4"/>
    <s v="INV9177619729"/>
    <x v="0"/>
    <n v="156"/>
    <n v="10.49"/>
    <n v="1636.44"/>
  </r>
  <r>
    <n v="454"/>
    <x v="57"/>
    <x v="1"/>
    <x v="1"/>
    <s v="Saturno Inc."/>
    <x v="3"/>
    <s v="INV7400590478"/>
    <x v="0"/>
    <n v="188"/>
    <n v="20.99"/>
    <n v="3946.12"/>
  </r>
  <r>
    <n v="455"/>
    <x v="70"/>
    <x v="0"/>
    <x v="0"/>
    <s v="Saturno Inc."/>
    <x v="7"/>
    <s v="INV7659902026"/>
    <x v="1"/>
    <n v="240"/>
    <n v="10.49"/>
    <n v="2517.6"/>
  </r>
  <r>
    <n v="456"/>
    <x v="137"/>
    <x v="1"/>
    <x v="1"/>
    <s v="Saturno Inc."/>
    <x v="18"/>
    <s v="INV5238717016"/>
    <x v="1"/>
    <n v="188"/>
    <n v="20.99"/>
    <n v="3946.12"/>
  </r>
  <r>
    <n v="457"/>
    <x v="3"/>
    <x v="0"/>
    <x v="0"/>
    <s v="Saturno Inc."/>
    <x v="7"/>
    <s v="INV5128242094"/>
    <x v="1"/>
    <n v="196"/>
    <n v="10.49"/>
    <n v="2056.04"/>
  </r>
  <r>
    <n v="458"/>
    <x v="112"/>
    <x v="0"/>
    <x v="0"/>
    <s v="Saturno Inc."/>
    <x v="5"/>
    <s v="INV2953041728"/>
    <x v="1"/>
    <n v="172"/>
    <n v="10.49"/>
    <n v="1804.28"/>
  </r>
  <r>
    <n v="459"/>
    <x v="81"/>
    <x v="1"/>
    <x v="1"/>
    <s v="Saturno Inc."/>
    <x v="3"/>
    <s v="INV8737435686"/>
    <x v="0"/>
    <n v="128"/>
    <n v="20.99"/>
    <n v="2686.72"/>
  </r>
  <r>
    <n v="460"/>
    <x v="115"/>
    <x v="0"/>
    <x v="0"/>
    <s v="Saturno Inc."/>
    <x v="0"/>
    <s v="INV3755819841"/>
    <x v="0"/>
    <n v="244"/>
    <n v="10.49"/>
    <n v="2559.56"/>
  </r>
  <r>
    <n v="461"/>
    <x v="134"/>
    <x v="1"/>
    <x v="1"/>
    <s v="Saturno Inc."/>
    <x v="2"/>
    <s v="INV5127851421"/>
    <x v="0"/>
    <n v="76"/>
    <n v="20.99"/>
    <n v="1595.2399999999998"/>
  </r>
  <r>
    <n v="462"/>
    <x v="183"/>
    <x v="1"/>
    <x v="1"/>
    <s v="Saturno Inc."/>
    <x v="3"/>
    <s v="INV5337806726"/>
    <x v="0"/>
    <n v="184"/>
    <n v="20.99"/>
    <n v="3862.16"/>
  </r>
  <r>
    <n v="463"/>
    <x v="6"/>
    <x v="0"/>
    <x v="0"/>
    <s v="Saturno Inc."/>
    <x v="18"/>
    <s v="INV3673360327"/>
    <x v="1"/>
    <n v="92"/>
    <n v="10.49"/>
    <n v="965.08"/>
  </r>
  <r>
    <n v="464"/>
    <x v="45"/>
    <x v="1"/>
    <x v="1"/>
    <s v="Saturno Inc."/>
    <x v="6"/>
    <s v="INV3406272579"/>
    <x v="0"/>
    <n v="76"/>
    <n v="20.99"/>
    <n v="1595.2399999999998"/>
  </r>
  <r>
    <n v="465"/>
    <x v="23"/>
    <x v="1"/>
    <x v="1"/>
    <s v="Saturno Inc."/>
    <x v="6"/>
    <s v="INV4915704939"/>
    <x v="0"/>
    <n v="76"/>
    <n v="20.99"/>
    <n v="1595.2399999999998"/>
  </r>
  <r>
    <n v="466"/>
    <x v="37"/>
    <x v="0"/>
    <x v="0"/>
    <s v="Saturno Inc."/>
    <x v="7"/>
    <s v="INV1925536955"/>
    <x v="1"/>
    <n v="148"/>
    <n v="10.49"/>
    <n v="1552.52"/>
  </r>
  <r>
    <n v="467"/>
    <x v="223"/>
    <x v="0"/>
    <x v="0"/>
    <s v="Saturno Inc."/>
    <x v="2"/>
    <s v="INV6870172262"/>
    <x v="0"/>
    <n v="156"/>
    <n v="10.49"/>
    <n v="1636.44"/>
  </r>
  <r>
    <n v="468"/>
    <x v="7"/>
    <x v="1"/>
    <x v="1"/>
    <s v="Saturno Inc."/>
    <x v="14"/>
    <s v="INV5692077292"/>
    <x v="0"/>
    <n v="60"/>
    <n v="20.99"/>
    <n v="1259.3999999999999"/>
  </r>
  <r>
    <n v="469"/>
    <x v="224"/>
    <x v="1"/>
    <x v="1"/>
    <s v="Saturno Inc."/>
    <x v="12"/>
    <s v="INV1703298012"/>
    <x v="0"/>
    <n v="184"/>
    <n v="20.99"/>
    <n v="3862.16"/>
  </r>
  <r>
    <n v="470"/>
    <x v="69"/>
    <x v="0"/>
    <x v="0"/>
    <s v="Saturno Inc."/>
    <x v="3"/>
    <s v="INV7586696665"/>
    <x v="0"/>
    <n v="184"/>
    <n v="10.49"/>
    <n v="1930.16"/>
  </r>
  <r>
    <n v="471"/>
    <x v="5"/>
    <x v="0"/>
    <x v="0"/>
    <s v="Saturno Inc."/>
    <x v="18"/>
    <s v="INV3891227123"/>
    <x v="1"/>
    <n v="264"/>
    <n v="10.49"/>
    <n v="2769.36"/>
  </r>
  <r>
    <n v="472"/>
    <x v="28"/>
    <x v="0"/>
    <x v="0"/>
    <s v="Saturno Inc."/>
    <x v="9"/>
    <s v="INV825602765"/>
    <x v="0"/>
    <n v="84"/>
    <n v="10.49"/>
    <n v="881.16"/>
  </r>
  <r>
    <n v="473"/>
    <x v="225"/>
    <x v="1"/>
    <x v="1"/>
    <s v="Saturno Inc."/>
    <x v="5"/>
    <s v="INV2286611132"/>
    <x v="1"/>
    <n v="128"/>
    <n v="20.99"/>
    <n v="2686.72"/>
  </r>
  <r>
    <n v="474"/>
    <x v="226"/>
    <x v="0"/>
    <x v="0"/>
    <s v="Saturno Inc."/>
    <x v="0"/>
    <s v="INV9540113777"/>
    <x v="0"/>
    <n v="172"/>
    <n v="10.49"/>
    <n v="1804.28"/>
  </r>
  <r>
    <n v="475"/>
    <x v="227"/>
    <x v="0"/>
    <x v="0"/>
    <s v="Saturno Inc."/>
    <x v="0"/>
    <s v="INV2273164185"/>
    <x v="0"/>
    <n v="180"/>
    <n v="10.49"/>
    <n v="1888.2"/>
  </r>
  <r>
    <n v="476"/>
    <x v="60"/>
    <x v="1"/>
    <x v="1"/>
    <s v="Saturno Inc."/>
    <x v="0"/>
    <s v="INV8960283884"/>
    <x v="0"/>
    <n v="52"/>
    <n v="20.99"/>
    <n v="1091.48"/>
  </r>
  <r>
    <n v="477"/>
    <x v="119"/>
    <x v="0"/>
    <x v="0"/>
    <s v="Saturno Inc."/>
    <x v="1"/>
    <s v="INV696829754"/>
    <x v="0"/>
    <n v="108"/>
    <n v="10.49"/>
    <n v="1132.92"/>
  </r>
  <r>
    <n v="478"/>
    <x v="12"/>
    <x v="1"/>
    <x v="1"/>
    <s v="Saturno Inc."/>
    <x v="0"/>
    <s v="INV7209000485"/>
    <x v="0"/>
    <n v="136"/>
    <n v="20.99"/>
    <n v="2854.64"/>
  </r>
  <r>
    <n v="479"/>
    <x v="33"/>
    <x v="1"/>
    <x v="1"/>
    <s v="Saturno Inc."/>
    <x v="6"/>
    <s v="INV2613085549"/>
    <x v="0"/>
    <n v="196"/>
    <n v="20.99"/>
    <n v="4114.04"/>
  </r>
  <r>
    <n v="480"/>
    <x v="159"/>
    <x v="0"/>
    <x v="0"/>
    <s v="Saturno Inc."/>
    <x v="7"/>
    <s v="INV6792322820"/>
    <x v="1"/>
    <n v="276"/>
    <n v="10.49"/>
    <n v="2895.2400000000002"/>
  </r>
  <r>
    <n v="481"/>
    <x v="228"/>
    <x v="1"/>
    <x v="1"/>
    <s v="Saturno Inc."/>
    <x v="12"/>
    <s v="INV7947479435"/>
    <x v="0"/>
    <n v="116"/>
    <n v="20.99"/>
    <n v="2434.8399999999997"/>
  </r>
  <r>
    <n v="482"/>
    <x v="176"/>
    <x v="1"/>
    <x v="1"/>
    <s v="Saturno Inc."/>
    <x v="4"/>
    <s v="INV6392250813"/>
    <x v="0"/>
    <n v="200"/>
    <n v="20.99"/>
    <n v="4198"/>
  </r>
  <r>
    <n v="483"/>
    <x v="171"/>
    <x v="1"/>
    <x v="1"/>
    <s v="Saturno Inc."/>
    <x v="6"/>
    <s v="INV7341015710"/>
    <x v="0"/>
    <n v="160"/>
    <n v="20.99"/>
    <n v="3358.3999999999996"/>
  </r>
  <r>
    <n v="484"/>
    <x v="167"/>
    <x v="0"/>
    <x v="0"/>
    <s v="Saturno Inc."/>
    <x v="0"/>
    <s v="INV1226047756"/>
    <x v="0"/>
    <n v="264"/>
    <n v="10.49"/>
    <n v="2769.36"/>
  </r>
  <r>
    <n v="485"/>
    <x v="81"/>
    <x v="0"/>
    <x v="0"/>
    <s v="Saturno Inc."/>
    <x v="10"/>
    <s v="INV9631897650"/>
    <x v="0"/>
    <n v="240"/>
    <n v="10.49"/>
    <n v="2517.6"/>
  </r>
  <r>
    <n v="486"/>
    <x v="208"/>
    <x v="0"/>
    <x v="0"/>
    <s v="Saturno Inc."/>
    <x v="2"/>
    <s v="INV7288121797"/>
    <x v="0"/>
    <n v="112"/>
    <n v="10.49"/>
    <n v="1174.8800000000001"/>
  </r>
  <r>
    <n v="487"/>
    <x v="166"/>
    <x v="0"/>
    <x v="0"/>
    <s v="Saturno Inc."/>
    <x v="1"/>
    <s v="INV7457838514"/>
    <x v="0"/>
    <n v="84"/>
    <n v="10.49"/>
    <n v="881.16"/>
  </r>
  <r>
    <n v="488"/>
    <x v="201"/>
    <x v="0"/>
    <x v="0"/>
    <s v="Saturno Inc."/>
    <x v="6"/>
    <s v="INV5864887488"/>
    <x v="0"/>
    <n v="152"/>
    <n v="10.49"/>
    <n v="1594.48"/>
  </r>
  <r>
    <n v="489"/>
    <x v="203"/>
    <x v="0"/>
    <x v="0"/>
    <s v="Saturno Inc."/>
    <x v="15"/>
    <s v="INV2102844632"/>
    <x v="0"/>
    <n v="116"/>
    <n v="10.49"/>
    <n v="1216.8399999999999"/>
  </r>
  <r>
    <n v="490"/>
    <x v="229"/>
    <x v="0"/>
    <x v="0"/>
    <s v="Saturno Inc."/>
    <x v="5"/>
    <s v="INV4285041895"/>
    <x v="1"/>
    <n v="104"/>
    <n v="10.49"/>
    <n v="1090.96"/>
  </r>
  <r>
    <n v="491"/>
    <x v="120"/>
    <x v="0"/>
    <x v="0"/>
    <s v="Saturno Inc."/>
    <x v="4"/>
    <s v="INV783797198"/>
    <x v="0"/>
    <n v="172"/>
    <n v="10.49"/>
    <n v="1804.28"/>
  </r>
  <r>
    <n v="492"/>
    <x v="230"/>
    <x v="1"/>
    <x v="1"/>
    <s v="Saturno Inc."/>
    <x v="3"/>
    <s v="INV9120543865"/>
    <x v="0"/>
    <n v="128"/>
    <n v="20.99"/>
    <n v="2686.72"/>
  </r>
  <r>
    <n v="493"/>
    <x v="101"/>
    <x v="0"/>
    <x v="0"/>
    <s v="Saturno Inc."/>
    <x v="16"/>
    <s v="INV6401212830"/>
    <x v="0"/>
    <n v="92"/>
    <n v="10.49"/>
    <n v="965.08"/>
  </r>
  <r>
    <n v="494"/>
    <x v="231"/>
    <x v="1"/>
    <x v="1"/>
    <s v="Saturno Inc."/>
    <x v="2"/>
    <s v="INV4483292115"/>
    <x v="0"/>
    <n v="120"/>
    <n v="20.99"/>
    <n v="2518.7999999999997"/>
  </r>
  <r>
    <n v="495"/>
    <x v="39"/>
    <x v="1"/>
    <x v="1"/>
    <s v="Saturno Inc."/>
    <x v="1"/>
    <s v="INV8896209803"/>
    <x v="0"/>
    <n v="148"/>
    <n v="20.99"/>
    <n v="3106.52"/>
  </r>
  <r>
    <n v="496"/>
    <x v="19"/>
    <x v="0"/>
    <x v="0"/>
    <s v="Saturno Inc."/>
    <x v="17"/>
    <s v="INV570908395"/>
    <x v="0"/>
    <n v="224"/>
    <n v="10.49"/>
    <n v="2349.7600000000002"/>
  </r>
  <r>
    <n v="497"/>
    <x v="232"/>
    <x v="1"/>
    <x v="1"/>
    <s v="Saturno Inc."/>
    <x v="10"/>
    <s v="INV2600492521"/>
    <x v="0"/>
    <n v="84"/>
    <n v="20.99"/>
    <n v="1763.1599999999999"/>
  </r>
  <r>
    <n v="498"/>
    <x v="233"/>
    <x v="1"/>
    <x v="1"/>
    <s v="Saturno Inc."/>
    <x v="5"/>
    <s v="INV3887714071"/>
    <x v="1"/>
    <n v="148"/>
    <n v="20.99"/>
    <n v="3106.52"/>
  </r>
  <r>
    <n v="499"/>
    <x v="115"/>
    <x v="1"/>
    <x v="1"/>
    <s v="Saturno Inc."/>
    <x v="15"/>
    <s v="INV1756033037"/>
    <x v="0"/>
    <n v="52"/>
    <n v="20.99"/>
    <n v="1091.48"/>
  </r>
  <r>
    <n v="500"/>
    <x v="85"/>
    <x v="1"/>
    <x v="1"/>
    <s v="Saturno Inc."/>
    <x v="8"/>
    <s v="INV8523897909"/>
    <x v="0"/>
    <n v="164"/>
    <n v="20.99"/>
    <n v="3442.3599999999997"/>
  </r>
  <r>
    <n v="501"/>
    <x v="69"/>
    <x v="1"/>
    <x v="1"/>
    <s v="Saturno Inc."/>
    <x v="1"/>
    <s v="INV9890740373"/>
    <x v="0"/>
    <n v="92"/>
    <n v="20.99"/>
    <n v="1931.08"/>
  </r>
  <r>
    <n v="502"/>
    <x v="203"/>
    <x v="1"/>
    <x v="1"/>
    <s v="Saturno Inc."/>
    <x v="9"/>
    <s v="INV1338133586"/>
    <x v="0"/>
    <n v="140"/>
    <n v="20.99"/>
    <n v="2938.6"/>
  </r>
  <r>
    <n v="503"/>
    <x v="234"/>
    <x v="0"/>
    <x v="0"/>
    <s v="Saturno Inc."/>
    <x v="0"/>
    <s v="INV3295456915"/>
    <x v="0"/>
    <n v="172"/>
    <n v="10.49"/>
    <n v="1804.28"/>
  </r>
  <r>
    <n v="504"/>
    <x v="235"/>
    <x v="0"/>
    <x v="0"/>
    <s v="Saturno Inc."/>
    <x v="3"/>
    <s v="INV9734862708"/>
    <x v="0"/>
    <n v="240"/>
    <n v="10.49"/>
    <n v="2517.6"/>
  </r>
  <r>
    <n v="505"/>
    <x v="193"/>
    <x v="1"/>
    <x v="1"/>
    <s v="Saturno Inc."/>
    <x v="4"/>
    <s v="INV8003462382"/>
    <x v="0"/>
    <n v="192"/>
    <n v="20.99"/>
    <n v="4030.08"/>
  </r>
  <r>
    <n v="506"/>
    <x v="137"/>
    <x v="1"/>
    <x v="1"/>
    <s v="Saturno Inc."/>
    <x v="4"/>
    <s v="INV3570421428"/>
    <x v="0"/>
    <n v="148"/>
    <n v="20.99"/>
    <n v="3106.52"/>
  </r>
  <r>
    <n v="507"/>
    <x v="167"/>
    <x v="0"/>
    <x v="0"/>
    <s v="Saturno Inc."/>
    <x v="16"/>
    <s v="INV8477327820"/>
    <x v="0"/>
    <n v="108"/>
    <n v="10.49"/>
    <n v="1132.92"/>
  </r>
  <r>
    <n v="508"/>
    <x v="236"/>
    <x v="1"/>
    <x v="1"/>
    <s v="Saturno Inc."/>
    <x v="15"/>
    <s v="INV2087970800"/>
    <x v="0"/>
    <n v="120"/>
    <n v="20.99"/>
    <n v="2518.7999999999997"/>
  </r>
  <r>
    <n v="509"/>
    <x v="23"/>
    <x v="0"/>
    <x v="0"/>
    <s v="Saturno Inc."/>
    <x v="0"/>
    <s v="INV9603213944"/>
    <x v="0"/>
    <n v="152"/>
    <n v="10.49"/>
    <n v="1594.48"/>
  </r>
  <r>
    <n v="510"/>
    <x v="149"/>
    <x v="0"/>
    <x v="0"/>
    <s v="Saturno Inc."/>
    <x v="16"/>
    <s v="INV2485031272"/>
    <x v="0"/>
    <n v="152"/>
    <n v="10.49"/>
    <n v="1594.48"/>
  </r>
  <r>
    <n v="511"/>
    <x v="237"/>
    <x v="0"/>
    <x v="0"/>
    <s v="Saturno Inc."/>
    <x v="6"/>
    <s v="INV6481477337"/>
    <x v="0"/>
    <n v="232"/>
    <n v="10.49"/>
    <n v="2433.6799999999998"/>
  </r>
  <r>
    <n v="512"/>
    <x v="57"/>
    <x v="0"/>
    <x v="0"/>
    <s v="Saturno Inc."/>
    <x v="8"/>
    <s v="INV4587111695"/>
    <x v="0"/>
    <n v="100"/>
    <n v="10.49"/>
    <n v="1049"/>
  </r>
  <r>
    <n v="513"/>
    <x v="110"/>
    <x v="0"/>
    <x v="0"/>
    <s v="Saturno Inc."/>
    <x v="12"/>
    <s v="INV3829378063"/>
    <x v="0"/>
    <n v="276"/>
    <n v="10.49"/>
    <n v="2895.2400000000002"/>
  </r>
  <r>
    <n v="514"/>
    <x v="147"/>
    <x v="0"/>
    <x v="0"/>
    <s v="Saturno Inc."/>
    <x v="1"/>
    <s v="INV2397698006"/>
    <x v="0"/>
    <n v="260"/>
    <n v="10.49"/>
    <n v="2727.4"/>
  </r>
  <r>
    <n v="515"/>
    <x v="43"/>
    <x v="1"/>
    <x v="1"/>
    <s v="Saturno Inc."/>
    <x v="0"/>
    <s v="INV5227369802"/>
    <x v="0"/>
    <n v="180"/>
    <n v="20.99"/>
    <n v="3778.2"/>
  </r>
  <r>
    <n v="516"/>
    <x v="238"/>
    <x v="1"/>
    <x v="1"/>
    <s v="Saturno Inc."/>
    <x v="0"/>
    <s v="INV7388607985"/>
    <x v="0"/>
    <n v="180"/>
    <n v="20.99"/>
    <n v="3778.2"/>
  </r>
  <r>
    <n v="517"/>
    <x v="239"/>
    <x v="0"/>
    <x v="0"/>
    <s v="Saturno Inc."/>
    <x v="6"/>
    <s v="INV7525395814"/>
    <x v="0"/>
    <n v="96"/>
    <n v="10.49"/>
    <n v="1007.04"/>
  </r>
  <r>
    <n v="518"/>
    <x v="137"/>
    <x v="1"/>
    <x v="1"/>
    <s v="Saturno Inc."/>
    <x v="14"/>
    <s v="INV7587470175"/>
    <x v="0"/>
    <n v="164"/>
    <n v="20.99"/>
    <n v="3442.3599999999997"/>
  </r>
  <r>
    <n v="519"/>
    <x v="240"/>
    <x v="1"/>
    <x v="1"/>
    <s v="Saturno Inc."/>
    <x v="10"/>
    <s v="INV2821521565"/>
    <x v="0"/>
    <n v="52"/>
    <n v="20.99"/>
    <n v="1091.48"/>
  </r>
  <r>
    <n v="520"/>
    <x v="241"/>
    <x v="0"/>
    <x v="0"/>
    <s v="Saturno Inc."/>
    <x v="10"/>
    <s v="INV9643802496"/>
    <x v="0"/>
    <n v="116"/>
    <n v="10.49"/>
    <n v="1216.8399999999999"/>
  </r>
  <r>
    <n v="521"/>
    <x v="88"/>
    <x v="1"/>
    <x v="1"/>
    <s v="Saturno Inc."/>
    <x v="0"/>
    <s v="INV17199215"/>
    <x v="0"/>
    <n v="60"/>
    <n v="20.99"/>
    <n v="1259.3999999999999"/>
  </r>
  <r>
    <n v="522"/>
    <x v="138"/>
    <x v="1"/>
    <x v="1"/>
    <s v="Saturno Inc."/>
    <x v="12"/>
    <s v="INV9020574068"/>
    <x v="0"/>
    <n v="188"/>
    <n v="20.99"/>
    <n v="3946.12"/>
  </r>
  <r>
    <n v="523"/>
    <x v="12"/>
    <x v="1"/>
    <x v="1"/>
    <s v="Saturno Inc."/>
    <x v="5"/>
    <s v="INV4706026249"/>
    <x v="1"/>
    <n v="176"/>
    <n v="20.99"/>
    <n v="3694.24"/>
  </r>
  <r>
    <n v="524"/>
    <x v="242"/>
    <x v="1"/>
    <x v="1"/>
    <s v="Saturno Inc."/>
    <x v="0"/>
    <s v="INV9993493696"/>
    <x v="0"/>
    <n v="132"/>
    <n v="20.99"/>
    <n v="2770.68"/>
  </r>
  <r>
    <n v="525"/>
    <x v="46"/>
    <x v="0"/>
    <x v="0"/>
    <s v="Saturno Inc."/>
    <x v="0"/>
    <s v="INV7226216044"/>
    <x v="0"/>
    <n v="196"/>
    <n v="10.49"/>
    <n v="2056.04"/>
  </r>
  <r>
    <n v="526"/>
    <x v="122"/>
    <x v="1"/>
    <x v="1"/>
    <s v="Saturno Inc."/>
    <x v="4"/>
    <s v="INV2990830734"/>
    <x v="0"/>
    <n v="40"/>
    <n v="20.99"/>
    <n v="839.59999999999991"/>
  </r>
  <r>
    <n v="527"/>
    <x v="26"/>
    <x v="1"/>
    <x v="1"/>
    <s v="Saturno Inc."/>
    <x v="14"/>
    <s v="INV7714359213"/>
    <x v="0"/>
    <n v="156"/>
    <n v="20.99"/>
    <n v="3274.4399999999996"/>
  </r>
  <r>
    <n v="528"/>
    <x v="195"/>
    <x v="0"/>
    <x v="0"/>
    <s v="Saturno Inc."/>
    <x v="0"/>
    <s v="INV235145523"/>
    <x v="0"/>
    <n v="200"/>
    <n v="10.49"/>
    <n v="2098"/>
  </r>
  <r>
    <n v="529"/>
    <x v="135"/>
    <x v="1"/>
    <x v="1"/>
    <s v="Saturno Inc."/>
    <x v="5"/>
    <s v="INV7163144986"/>
    <x v="1"/>
    <n v="104"/>
    <n v="20.99"/>
    <n v="2182.96"/>
  </r>
  <r>
    <n v="530"/>
    <x v="60"/>
    <x v="1"/>
    <x v="1"/>
    <s v="Saturno Inc."/>
    <x v="0"/>
    <s v="INV7524054509"/>
    <x v="0"/>
    <n v="52"/>
    <n v="20.99"/>
    <n v="1091.48"/>
  </r>
  <r>
    <n v="531"/>
    <x v="153"/>
    <x v="0"/>
    <x v="0"/>
    <s v="Saturno Inc."/>
    <x v="18"/>
    <s v="INV5983948940"/>
    <x v="1"/>
    <n v="88"/>
    <n v="10.49"/>
    <n v="923.12"/>
  </r>
  <r>
    <n v="532"/>
    <x v="99"/>
    <x v="1"/>
    <x v="1"/>
    <s v="Saturno Inc."/>
    <x v="1"/>
    <s v="INV326477738"/>
    <x v="0"/>
    <n v="188"/>
    <n v="20.99"/>
    <n v="3946.12"/>
  </r>
  <r>
    <n v="533"/>
    <x v="127"/>
    <x v="0"/>
    <x v="0"/>
    <s v="Saturno Inc."/>
    <x v="0"/>
    <s v="INV8418316171"/>
    <x v="0"/>
    <n v="244"/>
    <n v="10.49"/>
    <n v="2559.56"/>
  </r>
  <r>
    <n v="534"/>
    <x v="233"/>
    <x v="0"/>
    <x v="0"/>
    <s v="Saturno Inc."/>
    <x v="16"/>
    <s v="INV6831380407"/>
    <x v="0"/>
    <n v="188"/>
    <n v="10.49"/>
    <n v="1972.1200000000001"/>
  </r>
  <r>
    <n v="535"/>
    <x v="96"/>
    <x v="0"/>
    <x v="0"/>
    <s v="Saturno Inc."/>
    <x v="14"/>
    <s v="INV9524987638"/>
    <x v="0"/>
    <n v="260"/>
    <n v="10.49"/>
    <n v="2727.4"/>
  </r>
  <r>
    <n v="536"/>
    <x v="37"/>
    <x v="1"/>
    <x v="1"/>
    <s v="Saturno Inc."/>
    <x v="7"/>
    <s v="INV9780052340"/>
    <x v="1"/>
    <n v="144"/>
    <n v="20.99"/>
    <n v="3022.56"/>
  </r>
  <r>
    <n v="537"/>
    <x v="243"/>
    <x v="0"/>
    <x v="0"/>
    <s v="Saturno Inc."/>
    <x v="0"/>
    <s v="INV2379073571"/>
    <x v="0"/>
    <n v="264"/>
    <n v="10.49"/>
    <n v="2769.36"/>
  </r>
  <r>
    <n v="538"/>
    <x v="16"/>
    <x v="1"/>
    <x v="1"/>
    <s v="Saturno Inc."/>
    <x v="13"/>
    <s v="INV6173357035"/>
    <x v="0"/>
    <n v="200"/>
    <n v="20.99"/>
    <n v="4198"/>
  </r>
  <r>
    <n v="539"/>
    <x v="244"/>
    <x v="0"/>
    <x v="0"/>
    <s v="Saturno Inc."/>
    <x v="3"/>
    <s v="INV3868920788"/>
    <x v="0"/>
    <n v="240"/>
    <n v="10.49"/>
    <n v="2517.6"/>
  </r>
  <r>
    <n v="540"/>
    <x v="158"/>
    <x v="1"/>
    <x v="1"/>
    <s v="Saturno Inc."/>
    <x v="15"/>
    <s v="INV7686685648"/>
    <x v="0"/>
    <n v="108"/>
    <n v="20.99"/>
    <n v="2266.9199999999996"/>
  </r>
  <r>
    <n v="541"/>
    <x v="106"/>
    <x v="1"/>
    <x v="1"/>
    <s v="Saturno Inc."/>
    <x v="6"/>
    <s v="INV5909853674"/>
    <x v="0"/>
    <n v="120"/>
    <n v="20.99"/>
    <n v="2518.7999999999997"/>
  </r>
  <r>
    <n v="542"/>
    <x v="136"/>
    <x v="0"/>
    <x v="0"/>
    <s v="Saturno Inc."/>
    <x v="2"/>
    <s v="INV9910489385"/>
    <x v="0"/>
    <n v="116"/>
    <n v="10.49"/>
    <n v="1216.8399999999999"/>
  </r>
  <r>
    <n v="543"/>
    <x v="227"/>
    <x v="1"/>
    <x v="1"/>
    <s v="Saturno Inc."/>
    <x v="0"/>
    <s v="INV7271816464"/>
    <x v="0"/>
    <n v="200"/>
    <n v="20.99"/>
    <n v="4198"/>
  </r>
  <r>
    <n v="544"/>
    <x v="245"/>
    <x v="0"/>
    <x v="0"/>
    <s v="Saturno Inc."/>
    <x v="13"/>
    <s v="INV9434757530"/>
    <x v="0"/>
    <n v="176"/>
    <n v="10.49"/>
    <n v="1846.24"/>
  </r>
  <r>
    <n v="545"/>
    <x v="192"/>
    <x v="1"/>
    <x v="1"/>
    <s v="Saturno Inc."/>
    <x v="0"/>
    <s v="INV6866614054"/>
    <x v="0"/>
    <n v="104"/>
    <n v="20.99"/>
    <n v="2182.96"/>
  </r>
  <r>
    <n v="546"/>
    <x v="92"/>
    <x v="1"/>
    <x v="1"/>
    <s v="Saturno Inc."/>
    <x v="0"/>
    <s v="INV2518371491"/>
    <x v="0"/>
    <n v="196"/>
    <n v="20.99"/>
    <n v="4114.04"/>
  </r>
  <r>
    <n v="547"/>
    <x v="246"/>
    <x v="1"/>
    <x v="1"/>
    <s v="Saturno Inc."/>
    <x v="2"/>
    <s v="INV1036865722"/>
    <x v="0"/>
    <n v="164"/>
    <n v="20.99"/>
    <n v="3442.3599999999997"/>
  </r>
  <r>
    <n v="548"/>
    <x v="24"/>
    <x v="1"/>
    <x v="1"/>
    <s v="Saturno Inc."/>
    <x v="5"/>
    <s v="INV4578299002"/>
    <x v="1"/>
    <n v="96"/>
    <n v="20.99"/>
    <n v="2015.04"/>
  </r>
  <r>
    <n v="549"/>
    <x v="138"/>
    <x v="0"/>
    <x v="0"/>
    <s v="Saturno Inc."/>
    <x v="3"/>
    <s v="INV1733178497"/>
    <x v="0"/>
    <n v="240"/>
    <n v="10.49"/>
    <n v="2517.6"/>
  </r>
  <r>
    <n v="550"/>
    <x v="190"/>
    <x v="1"/>
    <x v="1"/>
    <s v="Saturno Inc."/>
    <x v="1"/>
    <s v="INV2459475157"/>
    <x v="0"/>
    <n v="124"/>
    <n v="20.99"/>
    <n v="2602.7599999999998"/>
  </r>
  <r>
    <n v="551"/>
    <x v="247"/>
    <x v="0"/>
    <x v="0"/>
    <s v="Saturno Inc."/>
    <x v="17"/>
    <s v="INV5585054939"/>
    <x v="0"/>
    <n v="104"/>
    <n v="10.49"/>
    <n v="1090.96"/>
  </r>
  <r>
    <n v="552"/>
    <x v="58"/>
    <x v="1"/>
    <x v="1"/>
    <s v="Saturno Inc."/>
    <x v="7"/>
    <s v="INV8628534323"/>
    <x v="1"/>
    <n v="168"/>
    <n v="20.99"/>
    <n v="3526.3199999999997"/>
  </r>
  <r>
    <n v="553"/>
    <x v="248"/>
    <x v="0"/>
    <x v="0"/>
    <s v="Saturno Inc."/>
    <x v="11"/>
    <s v="INV7792880313"/>
    <x v="0"/>
    <n v="244"/>
    <n v="10.49"/>
    <n v="2559.56"/>
  </r>
  <r>
    <n v="554"/>
    <x v="34"/>
    <x v="1"/>
    <x v="1"/>
    <s v="Saturno Inc."/>
    <x v="15"/>
    <s v="INV2839775715"/>
    <x v="0"/>
    <n v="64"/>
    <n v="20.99"/>
    <n v="1343.36"/>
  </r>
  <r>
    <n v="555"/>
    <x v="249"/>
    <x v="1"/>
    <x v="1"/>
    <s v="Saturno Inc."/>
    <x v="13"/>
    <s v="INV4929296560"/>
    <x v="0"/>
    <n v="172"/>
    <n v="20.99"/>
    <n v="3610.2799999999997"/>
  </r>
  <r>
    <n v="556"/>
    <x v="250"/>
    <x v="1"/>
    <x v="1"/>
    <s v="Saturno Inc."/>
    <x v="4"/>
    <s v="INV904306326"/>
    <x v="0"/>
    <n v="152"/>
    <n v="20.99"/>
    <n v="3190.4799999999996"/>
  </r>
  <r>
    <n v="557"/>
    <x v="251"/>
    <x v="0"/>
    <x v="0"/>
    <s v="Saturno Inc."/>
    <x v="16"/>
    <s v="INV8028188998"/>
    <x v="0"/>
    <n v="232"/>
    <n v="10.49"/>
    <n v="2433.6799999999998"/>
  </r>
  <r>
    <n v="558"/>
    <x v="252"/>
    <x v="1"/>
    <x v="1"/>
    <s v="Saturno Inc."/>
    <x v="10"/>
    <s v="INV60572336"/>
    <x v="0"/>
    <n v="52"/>
    <n v="20.99"/>
    <n v="1091.48"/>
  </r>
  <r>
    <n v="559"/>
    <x v="253"/>
    <x v="1"/>
    <x v="1"/>
    <s v="Saturno Inc."/>
    <x v="0"/>
    <s v="INV1696301159"/>
    <x v="0"/>
    <n v="168"/>
    <n v="20.99"/>
    <n v="3526.3199999999997"/>
  </r>
  <r>
    <n v="560"/>
    <x v="160"/>
    <x v="1"/>
    <x v="1"/>
    <s v="Saturno Inc."/>
    <x v="3"/>
    <s v="INV1380500211"/>
    <x v="0"/>
    <n v="184"/>
    <n v="20.99"/>
    <n v="3862.16"/>
  </r>
  <r>
    <n v="561"/>
    <x v="112"/>
    <x v="1"/>
    <x v="1"/>
    <s v="Saturno Inc."/>
    <x v="15"/>
    <s v="INV222775461"/>
    <x v="0"/>
    <n v="160"/>
    <n v="20.99"/>
    <n v="3358.3999999999996"/>
  </r>
  <r>
    <n v="562"/>
    <x v="9"/>
    <x v="0"/>
    <x v="0"/>
    <s v="Saturno Inc."/>
    <x v="7"/>
    <s v="INV8627254874"/>
    <x v="1"/>
    <n v="196"/>
    <n v="10.49"/>
    <n v="2056.04"/>
  </r>
  <r>
    <n v="563"/>
    <x v="64"/>
    <x v="1"/>
    <x v="1"/>
    <s v="Saturno Inc."/>
    <x v="7"/>
    <s v="INV5138533180"/>
    <x v="1"/>
    <n v="124"/>
    <n v="20.99"/>
    <n v="2602.7599999999998"/>
  </r>
  <r>
    <n v="564"/>
    <x v="111"/>
    <x v="1"/>
    <x v="1"/>
    <s v="Saturno Inc."/>
    <x v="6"/>
    <s v="INV3516185966"/>
    <x v="0"/>
    <n v="176"/>
    <n v="20.99"/>
    <n v="3694.24"/>
  </r>
  <r>
    <n v="565"/>
    <x v="223"/>
    <x v="0"/>
    <x v="0"/>
    <s v="Saturno Inc."/>
    <x v="15"/>
    <s v="INV8091304319"/>
    <x v="0"/>
    <n v="132"/>
    <n v="10.49"/>
    <n v="1384.68"/>
  </r>
  <r>
    <n v="566"/>
    <x v="128"/>
    <x v="0"/>
    <x v="0"/>
    <s v="Saturno Inc."/>
    <x v="2"/>
    <s v="INV6175272277"/>
    <x v="0"/>
    <n v="200"/>
    <n v="10.49"/>
    <n v="2098"/>
  </r>
  <r>
    <n v="567"/>
    <x v="254"/>
    <x v="1"/>
    <x v="1"/>
    <s v="Saturno Inc."/>
    <x v="6"/>
    <s v="INV4110678999"/>
    <x v="0"/>
    <n v="180"/>
    <n v="20.99"/>
    <n v="3778.2"/>
  </r>
  <r>
    <n v="568"/>
    <x v="5"/>
    <x v="0"/>
    <x v="0"/>
    <s v="Saturno Inc."/>
    <x v="4"/>
    <s v="INV2568489896"/>
    <x v="0"/>
    <n v="216"/>
    <n v="10.49"/>
    <n v="2265.84"/>
  </r>
  <r>
    <n v="569"/>
    <x v="205"/>
    <x v="1"/>
    <x v="1"/>
    <s v="Saturno Inc."/>
    <x v="3"/>
    <s v="INV1494299523"/>
    <x v="0"/>
    <n v="124"/>
    <n v="20.99"/>
    <n v="2602.7599999999998"/>
  </r>
  <r>
    <n v="570"/>
    <x v="255"/>
    <x v="0"/>
    <x v="0"/>
    <s v="Saturno Inc."/>
    <x v="0"/>
    <s v="INV1927454597"/>
    <x v="0"/>
    <n v="188"/>
    <n v="10.49"/>
    <n v="1972.1200000000001"/>
  </r>
  <r>
    <n v="571"/>
    <x v="55"/>
    <x v="0"/>
    <x v="0"/>
    <s v="Saturno Inc."/>
    <x v="0"/>
    <s v="INV4058785062"/>
    <x v="0"/>
    <n v="156"/>
    <n v="10.49"/>
    <n v="1636.44"/>
  </r>
  <r>
    <n v="572"/>
    <x v="207"/>
    <x v="0"/>
    <x v="0"/>
    <s v="Saturno Inc."/>
    <x v="15"/>
    <s v="INV4902265877"/>
    <x v="0"/>
    <n v="244"/>
    <n v="10.49"/>
    <n v="2559.56"/>
  </r>
  <r>
    <n v="573"/>
    <x v="61"/>
    <x v="0"/>
    <x v="0"/>
    <s v="Saturno Inc."/>
    <x v="15"/>
    <s v="INV2098769698"/>
    <x v="0"/>
    <n v="184"/>
    <n v="10.49"/>
    <n v="1930.16"/>
  </r>
  <r>
    <n v="574"/>
    <x v="56"/>
    <x v="1"/>
    <x v="1"/>
    <s v="Saturno Inc."/>
    <x v="5"/>
    <s v="INV1000472953"/>
    <x v="1"/>
    <n v="48"/>
    <n v="20.99"/>
    <n v="1007.52"/>
  </r>
  <r>
    <n v="575"/>
    <x v="225"/>
    <x v="0"/>
    <x v="0"/>
    <s v="Saturno Inc."/>
    <x v="7"/>
    <s v="INV9844427336"/>
    <x v="1"/>
    <n v="144"/>
    <n v="10.49"/>
    <n v="1510.56"/>
  </r>
  <r>
    <n v="576"/>
    <x v="256"/>
    <x v="0"/>
    <x v="0"/>
    <s v="Saturno Inc."/>
    <x v="6"/>
    <s v="INV3749663308"/>
    <x v="0"/>
    <n v="124"/>
    <n v="10.49"/>
    <n v="1300.76"/>
  </r>
  <r>
    <n v="577"/>
    <x v="257"/>
    <x v="0"/>
    <x v="0"/>
    <s v="Saturno Inc."/>
    <x v="5"/>
    <s v="INV850051419"/>
    <x v="1"/>
    <n v="108"/>
    <n v="10.49"/>
    <n v="1132.92"/>
  </r>
  <r>
    <n v="578"/>
    <x v="141"/>
    <x v="0"/>
    <x v="0"/>
    <s v="Saturno Inc."/>
    <x v="5"/>
    <s v="INV3723812010"/>
    <x v="1"/>
    <n v="260"/>
    <n v="10.49"/>
    <n v="2727.4"/>
  </r>
  <r>
    <n v="579"/>
    <x v="245"/>
    <x v="0"/>
    <x v="0"/>
    <s v="Saturno Inc."/>
    <x v="8"/>
    <s v="INV4051250431"/>
    <x v="0"/>
    <n v="96"/>
    <n v="10.49"/>
    <n v="1007.04"/>
  </r>
  <r>
    <n v="580"/>
    <x v="15"/>
    <x v="1"/>
    <x v="1"/>
    <s v="Saturno Inc."/>
    <x v="5"/>
    <s v="INV3630652245"/>
    <x v="1"/>
    <n v="100"/>
    <n v="20.99"/>
    <n v="2099"/>
  </r>
  <r>
    <n v="581"/>
    <x v="14"/>
    <x v="1"/>
    <x v="1"/>
    <s v="Saturno Inc."/>
    <x v="1"/>
    <s v="INV2241537422"/>
    <x v="0"/>
    <n v="64"/>
    <n v="20.99"/>
    <n v="1343.36"/>
  </r>
  <r>
    <n v="582"/>
    <x v="31"/>
    <x v="1"/>
    <x v="1"/>
    <s v="Saturno Inc."/>
    <x v="0"/>
    <s v="INV3948173874"/>
    <x v="0"/>
    <n v="188"/>
    <n v="20.99"/>
    <n v="3946.12"/>
  </r>
  <r>
    <n v="583"/>
    <x v="258"/>
    <x v="1"/>
    <x v="1"/>
    <s v="Saturno Inc."/>
    <x v="15"/>
    <s v="INV6097987465"/>
    <x v="0"/>
    <n v="64"/>
    <n v="20.99"/>
    <n v="1343.36"/>
  </r>
  <r>
    <n v="584"/>
    <x v="227"/>
    <x v="0"/>
    <x v="0"/>
    <s v="Saturno Inc."/>
    <x v="1"/>
    <s v="INV2344341419"/>
    <x v="0"/>
    <n v="80"/>
    <n v="10.49"/>
    <n v="839.2"/>
  </r>
  <r>
    <n v="585"/>
    <x v="259"/>
    <x v="1"/>
    <x v="1"/>
    <s v="Saturno Inc."/>
    <x v="7"/>
    <s v="INV8807651136"/>
    <x v="1"/>
    <n v="56"/>
    <n v="20.99"/>
    <n v="1175.4399999999998"/>
  </r>
  <r>
    <n v="586"/>
    <x v="0"/>
    <x v="1"/>
    <x v="1"/>
    <s v="Saturno Inc."/>
    <x v="1"/>
    <s v="INV8625492909"/>
    <x v="0"/>
    <n v="92"/>
    <n v="20.99"/>
    <n v="1931.08"/>
  </r>
  <r>
    <n v="587"/>
    <x v="135"/>
    <x v="1"/>
    <x v="1"/>
    <s v="Saturno Inc."/>
    <x v="14"/>
    <s v="INV8153042867"/>
    <x v="0"/>
    <n v="128"/>
    <n v="20.99"/>
    <n v="2686.72"/>
  </r>
  <r>
    <n v="588"/>
    <x v="4"/>
    <x v="0"/>
    <x v="0"/>
    <s v="Saturno Inc."/>
    <x v="8"/>
    <s v="INV1435480786"/>
    <x v="0"/>
    <n v="264"/>
    <n v="10.49"/>
    <n v="2769.36"/>
  </r>
  <r>
    <n v="589"/>
    <x v="260"/>
    <x v="0"/>
    <x v="0"/>
    <s v="Saturno Inc."/>
    <x v="0"/>
    <s v="INV9413963810"/>
    <x v="0"/>
    <n v="204"/>
    <n v="10.49"/>
    <n v="2139.96"/>
  </r>
  <r>
    <n v="590"/>
    <x v="133"/>
    <x v="0"/>
    <x v="0"/>
    <s v="Saturno Inc."/>
    <x v="0"/>
    <s v="INV5326605054"/>
    <x v="0"/>
    <n v="144"/>
    <n v="10.49"/>
    <n v="1510.56"/>
  </r>
  <r>
    <n v="591"/>
    <x v="156"/>
    <x v="0"/>
    <x v="0"/>
    <s v="Saturno Inc."/>
    <x v="6"/>
    <s v="INV8240242364"/>
    <x v="0"/>
    <n v="132"/>
    <n v="10.49"/>
    <n v="1384.68"/>
  </r>
  <r>
    <n v="592"/>
    <x v="154"/>
    <x v="1"/>
    <x v="1"/>
    <s v="Saturno Inc."/>
    <x v="0"/>
    <s v="INV9228050042"/>
    <x v="0"/>
    <n v="128"/>
    <n v="20.99"/>
    <n v="2686.72"/>
  </r>
  <r>
    <n v="593"/>
    <x v="26"/>
    <x v="0"/>
    <x v="0"/>
    <s v="Saturno Inc."/>
    <x v="8"/>
    <s v="INV1919223411"/>
    <x v="0"/>
    <n v="264"/>
    <n v="10.49"/>
    <n v="2769.36"/>
  </r>
  <r>
    <n v="594"/>
    <x v="9"/>
    <x v="1"/>
    <x v="1"/>
    <s v="Saturno Inc."/>
    <x v="1"/>
    <s v="INV4090790672"/>
    <x v="0"/>
    <n v="72"/>
    <n v="20.99"/>
    <n v="1511.28"/>
  </r>
  <r>
    <n v="595"/>
    <x v="228"/>
    <x v="0"/>
    <x v="0"/>
    <s v="Saturno Inc."/>
    <x v="4"/>
    <s v="INV9382868198"/>
    <x v="0"/>
    <n v="240"/>
    <n v="10.49"/>
    <n v="2517.6"/>
  </r>
  <r>
    <n v="596"/>
    <x v="261"/>
    <x v="0"/>
    <x v="0"/>
    <s v="Saturno Inc."/>
    <x v="11"/>
    <s v="INV2907693855"/>
    <x v="0"/>
    <n v="252"/>
    <n v="10.49"/>
    <n v="2643.48"/>
  </r>
  <r>
    <n v="597"/>
    <x v="201"/>
    <x v="0"/>
    <x v="0"/>
    <s v="Saturno Inc."/>
    <x v="5"/>
    <s v="INV864643202"/>
    <x v="1"/>
    <n v="248"/>
    <n v="10.49"/>
    <n v="2601.52"/>
  </r>
  <r>
    <n v="598"/>
    <x v="143"/>
    <x v="0"/>
    <x v="0"/>
    <s v="Saturno Inc."/>
    <x v="1"/>
    <s v="INV3992744577"/>
    <x v="0"/>
    <n v="224"/>
    <n v="10.49"/>
    <n v="2349.7600000000002"/>
  </r>
  <r>
    <n v="599"/>
    <x v="59"/>
    <x v="0"/>
    <x v="0"/>
    <s v="Saturno Inc."/>
    <x v="14"/>
    <s v="INV8314546949"/>
    <x v="0"/>
    <n v="264"/>
    <n v="10.49"/>
    <n v="2769.36"/>
  </r>
  <r>
    <n v="600"/>
    <x v="262"/>
    <x v="1"/>
    <x v="1"/>
    <s v="Saturno Inc."/>
    <x v="0"/>
    <s v="INV669448862"/>
    <x v="0"/>
    <n v="116"/>
    <n v="20.99"/>
    <n v="2434.8399999999997"/>
  </r>
  <r>
    <n v="601"/>
    <x v="109"/>
    <x v="1"/>
    <x v="1"/>
    <s v="Saturno Inc."/>
    <x v="0"/>
    <s v="INV463327999"/>
    <x v="0"/>
    <n v="96"/>
    <n v="20.99"/>
    <n v="2015.04"/>
  </r>
  <r>
    <n v="602"/>
    <x v="263"/>
    <x v="1"/>
    <x v="1"/>
    <s v="Saturno Inc."/>
    <x v="13"/>
    <s v="INV3135660310"/>
    <x v="0"/>
    <n v="184"/>
    <n v="20.99"/>
    <n v="3862.16"/>
  </r>
  <r>
    <n v="603"/>
    <x v="191"/>
    <x v="0"/>
    <x v="0"/>
    <s v="Saturno Inc."/>
    <x v="10"/>
    <s v="INV3722902944"/>
    <x v="0"/>
    <n v="156"/>
    <n v="10.49"/>
    <n v="1636.44"/>
  </r>
  <r>
    <n v="604"/>
    <x v="210"/>
    <x v="0"/>
    <x v="0"/>
    <s v="Saturno Inc."/>
    <x v="0"/>
    <s v="INV7243960989"/>
    <x v="0"/>
    <n v="212"/>
    <n v="10.49"/>
    <n v="2223.88"/>
  </r>
  <r>
    <n v="605"/>
    <x v="4"/>
    <x v="0"/>
    <x v="0"/>
    <s v="Saturno Inc."/>
    <x v="15"/>
    <s v="INV1983883592"/>
    <x v="0"/>
    <n v="164"/>
    <n v="10.49"/>
    <n v="1720.3600000000001"/>
  </r>
  <r>
    <n v="606"/>
    <x v="64"/>
    <x v="0"/>
    <x v="0"/>
    <s v="Saturno Inc."/>
    <x v="6"/>
    <s v="INV4651844271"/>
    <x v="0"/>
    <n v="112"/>
    <n v="10.49"/>
    <n v="1174.8800000000001"/>
  </r>
  <r>
    <n v="607"/>
    <x v="158"/>
    <x v="0"/>
    <x v="0"/>
    <s v="Saturno Inc."/>
    <x v="6"/>
    <s v="INV1300020171"/>
    <x v="0"/>
    <n v="268"/>
    <n v="10.49"/>
    <n v="2811.32"/>
  </r>
  <r>
    <n v="608"/>
    <x v="87"/>
    <x v="0"/>
    <x v="0"/>
    <s v="Saturno Inc."/>
    <x v="9"/>
    <s v="INV6841928083"/>
    <x v="0"/>
    <n v="104"/>
    <n v="10.49"/>
    <n v="1090.96"/>
  </r>
  <r>
    <n v="609"/>
    <x v="27"/>
    <x v="1"/>
    <x v="1"/>
    <s v="Saturno Inc."/>
    <x v="6"/>
    <s v="INV6543597632"/>
    <x v="0"/>
    <n v="104"/>
    <n v="20.99"/>
    <n v="2182.96"/>
  </r>
  <r>
    <n v="610"/>
    <x v="46"/>
    <x v="1"/>
    <x v="1"/>
    <s v="Saturno Inc."/>
    <x v="6"/>
    <s v="INV3516575938"/>
    <x v="0"/>
    <n v="196"/>
    <n v="20.99"/>
    <n v="4114.04"/>
  </r>
  <r>
    <n v="611"/>
    <x v="16"/>
    <x v="0"/>
    <x v="0"/>
    <s v="Saturno Inc."/>
    <x v="12"/>
    <s v="INV663153892"/>
    <x v="0"/>
    <n v="176"/>
    <n v="10.49"/>
    <n v="1846.24"/>
  </r>
  <r>
    <n v="612"/>
    <x v="218"/>
    <x v="1"/>
    <x v="1"/>
    <s v="Saturno Inc."/>
    <x v="0"/>
    <s v="INV274632706"/>
    <x v="0"/>
    <n v="188"/>
    <n v="20.99"/>
    <n v="3946.12"/>
  </r>
  <r>
    <n v="613"/>
    <x v="199"/>
    <x v="1"/>
    <x v="1"/>
    <s v="Saturno Inc."/>
    <x v="2"/>
    <s v="INV2829760876"/>
    <x v="0"/>
    <n v="52"/>
    <n v="20.99"/>
    <n v="1091.48"/>
  </r>
  <r>
    <n v="614"/>
    <x v="33"/>
    <x v="0"/>
    <x v="0"/>
    <s v="Saturno Inc."/>
    <x v="13"/>
    <s v="INV2314674010"/>
    <x v="0"/>
    <n v="140"/>
    <n v="10.49"/>
    <n v="1468.6000000000001"/>
  </r>
  <r>
    <n v="615"/>
    <x v="187"/>
    <x v="1"/>
    <x v="1"/>
    <s v="Saturno Inc."/>
    <x v="1"/>
    <s v="INV5422866165"/>
    <x v="0"/>
    <n v="140"/>
    <n v="20.99"/>
    <n v="2938.6"/>
  </r>
  <r>
    <n v="616"/>
    <x v="204"/>
    <x v="0"/>
    <x v="0"/>
    <s v="Saturno Inc."/>
    <x v="3"/>
    <s v="INV6572852805"/>
    <x v="0"/>
    <n v="80"/>
    <n v="10.49"/>
    <n v="839.2"/>
  </r>
  <r>
    <n v="617"/>
    <x v="120"/>
    <x v="1"/>
    <x v="1"/>
    <s v="Saturno Inc."/>
    <x v="7"/>
    <s v="INV4235027937"/>
    <x v="1"/>
    <n v="108"/>
    <n v="20.99"/>
    <n v="2266.9199999999996"/>
  </r>
  <r>
    <n v="618"/>
    <x v="27"/>
    <x v="1"/>
    <x v="1"/>
    <s v="Saturno Inc."/>
    <x v="0"/>
    <s v="INV5976686945"/>
    <x v="0"/>
    <n v="164"/>
    <n v="20.99"/>
    <n v="3442.3599999999997"/>
  </r>
  <r>
    <n v="619"/>
    <x v="64"/>
    <x v="0"/>
    <x v="0"/>
    <s v="Saturno Inc."/>
    <x v="1"/>
    <s v="INV6184838223"/>
    <x v="0"/>
    <n v="152"/>
    <n v="10.49"/>
    <n v="1594.48"/>
  </r>
  <r>
    <n v="620"/>
    <x v="143"/>
    <x v="1"/>
    <x v="1"/>
    <s v="Saturno Inc."/>
    <x v="14"/>
    <s v="INV2397986046"/>
    <x v="0"/>
    <n v="88"/>
    <n v="20.99"/>
    <n v="1847.12"/>
  </r>
  <r>
    <n v="621"/>
    <x v="58"/>
    <x v="1"/>
    <x v="1"/>
    <s v="Saturno Inc."/>
    <x v="5"/>
    <s v="INV7242380428"/>
    <x v="1"/>
    <n v="128"/>
    <n v="20.99"/>
    <n v="2686.72"/>
  </r>
  <r>
    <n v="622"/>
    <x v="163"/>
    <x v="0"/>
    <x v="0"/>
    <s v="Saturno Inc."/>
    <x v="10"/>
    <s v="INV181837834"/>
    <x v="0"/>
    <n v="240"/>
    <n v="10.49"/>
    <n v="2517.6"/>
  </r>
  <r>
    <n v="623"/>
    <x v="70"/>
    <x v="0"/>
    <x v="0"/>
    <s v="Saturno Inc."/>
    <x v="14"/>
    <s v="INV8334340926"/>
    <x v="0"/>
    <n v="212"/>
    <n v="10.49"/>
    <n v="2223.88"/>
  </r>
  <r>
    <n v="624"/>
    <x v="31"/>
    <x v="0"/>
    <x v="0"/>
    <s v="Saturno Inc."/>
    <x v="0"/>
    <s v="INV5035259151"/>
    <x v="0"/>
    <n v="252"/>
    <n v="10.49"/>
    <n v="2643.48"/>
  </r>
  <r>
    <n v="625"/>
    <x v="253"/>
    <x v="1"/>
    <x v="1"/>
    <s v="Saturno Inc."/>
    <x v="16"/>
    <s v="INV148977846"/>
    <x v="0"/>
    <n v="104"/>
    <n v="20.99"/>
    <n v="2182.96"/>
  </r>
  <r>
    <n v="626"/>
    <x v="88"/>
    <x v="1"/>
    <x v="1"/>
    <s v="Saturno Inc."/>
    <x v="10"/>
    <s v="INV538977"/>
    <x v="0"/>
    <n v="196"/>
    <n v="20.99"/>
    <n v="4114.04"/>
  </r>
  <r>
    <n v="627"/>
    <x v="178"/>
    <x v="1"/>
    <x v="1"/>
    <s v="Saturno Inc."/>
    <x v="6"/>
    <s v="INV4005771375"/>
    <x v="0"/>
    <n v="120"/>
    <n v="20.99"/>
    <n v="2518.7999999999997"/>
  </r>
  <r>
    <n v="628"/>
    <x v="105"/>
    <x v="1"/>
    <x v="1"/>
    <s v="Saturno Inc."/>
    <x v="1"/>
    <s v="INV8903915977"/>
    <x v="0"/>
    <n v="200"/>
    <n v="20.99"/>
    <n v="4198"/>
  </r>
  <r>
    <n v="629"/>
    <x v="83"/>
    <x v="1"/>
    <x v="1"/>
    <s v="Saturno Inc."/>
    <x v="3"/>
    <s v="INV9469449594"/>
    <x v="0"/>
    <n v="120"/>
    <n v="20.99"/>
    <n v="2518.7999999999997"/>
  </r>
  <r>
    <n v="630"/>
    <x v="70"/>
    <x v="1"/>
    <x v="1"/>
    <s v="Saturno Inc."/>
    <x v="1"/>
    <s v="INV5412977906"/>
    <x v="0"/>
    <n v="140"/>
    <n v="20.99"/>
    <n v="2938.6"/>
  </r>
  <r>
    <n v="631"/>
    <x v="143"/>
    <x v="1"/>
    <x v="1"/>
    <s v="Saturno Inc."/>
    <x v="1"/>
    <s v="INV2701124523"/>
    <x v="0"/>
    <n v="136"/>
    <n v="20.99"/>
    <n v="2854.64"/>
  </r>
  <r>
    <n v="632"/>
    <x v="79"/>
    <x v="1"/>
    <x v="1"/>
    <s v="Saturno Inc."/>
    <x v="15"/>
    <s v="INV1849014829"/>
    <x v="0"/>
    <n v="184"/>
    <n v="20.99"/>
    <n v="3862.16"/>
  </r>
  <r>
    <n v="633"/>
    <x v="147"/>
    <x v="1"/>
    <x v="1"/>
    <s v="Saturno Inc."/>
    <x v="5"/>
    <s v="INV5532116932"/>
    <x v="1"/>
    <n v="116"/>
    <n v="20.99"/>
    <n v="2434.8399999999997"/>
  </r>
  <r>
    <n v="634"/>
    <x v="92"/>
    <x v="0"/>
    <x v="0"/>
    <s v="Saturno Inc."/>
    <x v="1"/>
    <s v="INV4171146506"/>
    <x v="0"/>
    <n v="192"/>
    <n v="10.49"/>
    <n v="2014.08"/>
  </r>
  <r>
    <n v="635"/>
    <x v="50"/>
    <x v="0"/>
    <x v="0"/>
    <s v="Saturno Inc."/>
    <x v="8"/>
    <s v="INV1218898825"/>
    <x v="0"/>
    <n v="104"/>
    <n v="10.49"/>
    <n v="1090.96"/>
  </r>
  <r>
    <n v="636"/>
    <x v="264"/>
    <x v="0"/>
    <x v="0"/>
    <s v="Saturno Inc."/>
    <x v="5"/>
    <s v="INV1608128339"/>
    <x v="1"/>
    <n v="228"/>
    <n v="10.49"/>
    <n v="2391.7200000000003"/>
  </r>
  <r>
    <n v="637"/>
    <x v="93"/>
    <x v="0"/>
    <x v="0"/>
    <s v="Saturno Inc."/>
    <x v="3"/>
    <s v="INV8927382274"/>
    <x v="0"/>
    <n v="176"/>
    <n v="10.49"/>
    <n v="1846.24"/>
  </r>
  <r>
    <n v="638"/>
    <x v="265"/>
    <x v="1"/>
    <x v="1"/>
    <s v="Saturno Inc."/>
    <x v="7"/>
    <s v="INV9373956780"/>
    <x v="1"/>
    <n v="196"/>
    <n v="20.99"/>
    <n v="4114.04"/>
  </r>
  <r>
    <n v="639"/>
    <x v="23"/>
    <x v="0"/>
    <x v="0"/>
    <s v="Saturno Inc."/>
    <x v="14"/>
    <s v="INV7876450591"/>
    <x v="0"/>
    <n v="120"/>
    <n v="10.49"/>
    <n v="1258.8"/>
  </r>
  <r>
    <n v="640"/>
    <x v="112"/>
    <x v="1"/>
    <x v="1"/>
    <s v="Saturno Inc."/>
    <x v="2"/>
    <s v="INV4557867275"/>
    <x v="0"/>
    <n v="48"/>
    <n v="20.99"/>
    <n v="1007.52"/>
  </r>
  <r>
    <n v="641"/>
    <x v="201"/>
    <x v="1"/>
    <x v="1"/>
    <s v="Saturno Inc."/>
    <x v="0"/>
    <s v="INV5280792633"/>
    <x v="0"/>
    <n v="44"/>
    <n v="20.99"/>
    <n v="923.56"/>
  </r>
  <r>
    <n v="642"/>
    <x v="260"/>
    <x v="0"/>
    <x v="0"/>
    <s v="Saturno Inc."/>
    <x v="11"/>
    <s v="INV9482919263"/>
    <x v="0"/>
    <n v="264"/>
    <n v="10.49"/>
    <n v="2769.36"/>
  </r>
  <r>
    <n v="643"/>
    <x v="50"/>
    <x v="1"/>
    <x v="1"/>
    <s v="Saturno Inc."/>
    <x v="0"/>
    <s v="INV3647025540"/>
    <x v="0"/>
    <n v="96"/>
    <n v="20.99"/>
    <n v="2015.04"/>
  </r>
  <r>
    <n v="644"/>
    <x v="83"/>
    <x v="0"/>
    <x v="0"/>
    <s v="Saturno Inc."/>
    <x v="7"/>
    <s v="INV7968436433"/>
    <x v="1"/>
    <n v="280"/>
    <n v="10.49"/>
    <n v="2937.2000000000003"/>
  </r>
  <r>
    <n v="645"/>
    <x v="104"/>
    <x v="1"/>
    <x v="1"/>
    <s v="Saturno Inc."/>
    <x v="4"/>
    <s v="INV9687580626"/>
    <x v="0"/>
    <n v="56"/>
    <n v="20.99"/>
    <n v="1175.4399999999998"/>
  </r>
  <r>
    <n v="646"/>
    <x v="23"/>
    <x v="0"/>
    <x v="0"/>
    <s v="Saturno Inc."/>
    <x v="17"/>
    <s v="INV8778889633"/>
    <x v="0"/>
    <n v="116"/>
    <n v="10.49"/>
    <n v="1216.8399999999999"/>
  </r>
  <r>
    <n v="647"/>
    <x v="252"/>
    <x v="0"/>
    <x v="0"/>
    <s v="Saturno Inc."/>
    <x v="7"/>
    <s v="INV873072044"/>
    <x v="1"/>
    <n v="120"/>
    <n v="10.49"/>
    <n v="1258.8"/>
  </r>
  <r>
    <n v="648"/>
    <x v="266"/>
    <x v="0"/>
    <x v="0"/>
    <s v="Saturno Inc."/>
    <x v="6"/>
    <s v="INV6337744879"/>
    <x v="0"/>
    <n v="172"/>
    <n v="10.49"/>
    <n v="1804.28"/>
  </r>
  <r>
    <n v="649"/>
    <x v="214"/>
    <x v="0"/>
    <x v="0"/>
    <s v="Saturno Inc."/>
    <x v="0"/>
    <s v="INV7039162872"/>
    <x v="0"/>
    <n v="144"/>
    <n v="10.49"/>
    <n v="1510.56"/>
  </r>
  <r>
    <n v="650"/>
    <x v="181"/>
    <x v="1"/>
    <x v="1"/>
    <s v="Saturno Inc."/>
    <x v="7"/>
    <s v="INV9198300043"/>
    <x v="1"/>
    <n v="72"/>
    <n v="20.99"/>
    <n v="1511.28"/>
  </r>
  <r>
    <n v="651"/>
    <x v="208"/>
    <x v="0"/>
    <x v="0"/>
    <s v="Saturno Inc."/>
    <x v="0"/>
    <s v="INV3464391993"/>
    <x v="0"/>
    <n v="168"/>
    <n v="10.49"/>
    <n v="1762.32"/>
  </r>
  <r>
    <n v="652"/>
    <x v="150"/>
    <x v="1"/>
    <x v="1"/>
    <s v="Saturno Inc."/>
    <x v="3"/>
    <s v="INV5309099470"/>
    <x v="0"/>
    <n v="56"/>
    <n v="20.99"/>
    <n v="1175.4399999999998"/>
  </r>
  <r>
    <n v="653"/>
    <x v="57"/>
    <x v="0"/>
    <x v="0"/>
    <s v="Saturno Inc."/>
    <x v="3"/>
    <s v="INV9515719668"/>
    <x v="0"/>
    <n v="192"/>
    <n v="10.49"/>
    <n v="2014.08"/>
  </r>
  <r>
    <n v="654"/>
    <x v="192"/>
    <x v="0"/>
    <x v="0"/>
    <s v="Saturno Inc."/>
    <x v="14"/>
    <s v="INV1464078719"/>
    <x v="0"/>
    <n v="184"/>
    <n v="10.49"/>
    <n v="1930.16"/>
  </r>
  <r>
    <n v="655"/>
    <x v="79"/>
    <x v="1"/>
    <x v="1"/>
    <s v="Saturno Inc."/>
    <x v="3"/>
    <s v="INV3549544255"/>
    <x v="0"/>
    <n v="188"/>
    <n v="20.99"/>
    <n v="3946.12"/>
  </r>
  <r>
    <n v="656"/>
    <x v="104"/>
    <x v="1"/>
    <x v="1"/>
    <s v="Saturno Inc."/>
    <x v="0"/>
    <s v="INV5029723513"/>
    <x v="0"/>
    <n v="172"/>
    <n v="20.99"/>
    <n v="3610.2799999999997"/>
  </r>
  <r>
    <n v="657"/>
    <x v="264"/>
    <x v="0"/>
    <x v="0"/>
    <s v="Saturno Inc."/>
    <x v="2"/>
    <s v="INV6576147074"/>
    <x v="0"/>
    <n v="124"/>
    <n v="10.49"/>
    <n v="1300.76"/>
  </r>
  <r>
    <n v="658"/>
    <x v="21"/>
    <x v="0"/>
    <x v="0"/>
    <s v="Saturno Inc."/>
    <x v="7"/>
    <s v="INV2478761344"/>
    <x v="1"/>
    <n v="244"/>
    <n v="10.49"/>
    <n v="2559.56"/>
  </r>
  <r>
    <n v="659"/>
    <x v="12"/>
    <x v="1"/>
    <x v="1"/>
    <s v="Saturno Inc."/>
    <x v="4"/>
    <s v="INV1408408000"/>
    <x v="0"/>
    <n v="184"/>
    <n v="20.99"/>
    <n v="3862.16"/>
  </r>
  <r>
    <n v="660"/>
    <x v="242"/>
    <x v="0"/>
    <x v="0"/>
    <s v="Saturno Inc."/>
    <x v="6"/>
    <s v="INV7088510242"/>
    <x v="0"/>
    <n v="232"/>
    <n v="10.49"/>
    <n v="2433.6799999999998"/>
  </r>
  <r>
    <n v="661"/>
    <x v="267"/>
    <x v="1"/>
    <x v="1"/>
    <s v="Saturno Inc."/>
    <x v="15"/>
    <s v="INV119446261"/>
    <x v="0"/>
    <n v="140"/>
    <n v="20.99"/>
    <n v="2938.6"/>
  </r>
  <r>
    <n v="662"/>
    <x v="258"/>
    <x v="1"/>
    <x v="1"/>
    <s v="Saturno Inc."/>
    <x v="0"/>
    <s v="INV4291852548"/>
    <x v="0"/>
    <n v="156"/>
    <n v="20.99"/>
    <n v="3274.4399999999996"/>
  </r>
  <r>
    <n v="663"/>
    <x v="162"/>
    <x v="1"/>
    <x v="1"/>
    <s v="Saturno Inc."/>
    <x v="9"/>
    <s v="INV80679967"/>
    <x v="0"/>
    <n v="116"/>
    <n v="20.99"/>
    <n v="2434.8399999999997"/>
  </r>
  <r>
    <n v="664"/>
    <x v="107"/>
    <x v="0"/>
    <x v="0"/>
    <s v="Saturno Inc."/>
    <x v="1"/>
    <s v="INV4040104519"/>
    <x v="0"/>
    <n v="128"/>
    <n v="10.49"/>
    <n v="1342.72"/>
  </r>
  <r>
    <n v="665"/>
    <x v="66"/>
    <x v="0"/>
    <x v="0"/>
    <s v="Saturno Inc."/>
    <x v="0"/>
    <s v="INV9709184066"/>
    <x v="0"/>
    <n v="144"/>
    <n v="10.49"/>
    <n v="1510.56"/>
  </r>
  <r>
    <n v="666"/>
    <x v="105"/>
    <x v="0"/>
    <x v="0"/>
    <s v="Saturno Inc."/>
    <x v="4"/>
    <s v="INV8588347754"/>
    <x v="0"/>
    <n v="148"/>
    <n v="10.49"/>
    <n v="1552.52"/>
  </r>
  <r>
    <n v="667"/>
    <x v="225"/>
    <x v="1"/>
    <x v="1"/>
    <s v="Saturno Inc."/>
    <x v="1"/>
    <s v="INV7951783360"/>
    <x v="0"/>
    <n v="84"/>
    <n v="20.99"/>
    <n v="1763.1599999999999"/>
  </r>
  <r>
    <n v="668"/>
    <x v="268"/>
    <x v="0"/>
    <x v="0"/>
    <s v="Saturno Inc."/>
    <x v="3"/>
    <s v="INV5647502117"/>
    <x v="0"/>
    <n v="136"/>
    <n v="10.49"/>
    <n v="1426.64"/>
  </r>
  <r>
    <n v="669"/>
    <x v="152"/>
    <x v="0"/>
    <x v="0"/>
    <s v="Saturno Inc."/>
    <x v="1"/>
    <s v="INV9221249283"/>
    <x v="0"/>
    <n v="92"/>
    <n v="10.49"/>
    <n v="965.08"/>
  </r>
  <r>
    <n v="670"/>
    <x v="14"/>
    <x v="1"/>
    <x v="1"/>
    <s v="Saturno Inc."/>
    <x v="14"/>
    <s v="INV2090754083"/>
    <x v="0"/>
    <n v="192"/>
    <n v="20.99"/>
    <n v="4030.08"/>
  </r>
  <r>
    <n v="671"/>
    <x v="16"/>
    <x v="1"/>
    <x v="1"/>
    <s v="Saturno Inc."/>
    <x v="2"/>
    <s v="INV1309081997"/>
    <x v="0"/>
    <n v="44"/>
    <n v="20.99"/>
    <n v="923.56"/>
  </r>
  <r>
    <n v="672"/>
    <x v="269"/>
    <x v="0"/>
    <x v="0"/>
    <s v="Saturno Inc."/>
    <x v="6"/>
    <s v="INV530683113"/>
    <x v="0"/>
    <n v="172"/>
    <n v="10.49"/>
    <n v="1804.28"/>
  </r>
  <r>
    <n v="673"/>
    <x v="169"/>
    <x v="1"/>
    <x v="1"/>
    <s v="Saturno Inc."/>
    <x v="13"/>
    <s v="INV1133375620"/>
    <x v="0"/>
    <n v="196"/>
    <n v="20.99"/>
    <n v="4114.04"/>
  </r>
  <r>
    <n v="674"/>
    <x v="15"/>
    <x v="1"/>
    <x v="1"/>
    <s v="Saturno Inc."/>
    <x v="2"/>
    <s v="INV2801737926"/>
    <x v="0"/>
    <n v="100"/>
    <n v="20.99"/>
    <n v="2099"/>
  </r>
  <r>
    <n v="675"/>
    <x v="185"/>
    <x v="1"/>
    <x v="1"/>
    <s v="Saturno Inc."/>
    <x v="11"/>
    <s v="INV7311706711"/>
    <x v="0"/>
    <n v="200"/>
    <n v="20.99"/>
    <n v="4198"/>
  </r>
  <r>
    <n v="676"/>
    <x v="12"/>
    <x v="1"/>
    <x v="1"/>
    <s v="Saturno Inc."/>
    <x v="1"/>
    <s v="INV4454102998"/>
    <x v="0"/>
    <n v="40"/>
    <n v="20.99"/>
    <n v="839.59999999999991"/>
  </r>
  <r>
    <n v="677"/>
    <x v="77"/>
    <x v="1"/>
    <x v="1"/>
    <s v="Saturno Inc."/>
    <x v="13"/>
    <s v="INV5546503759"/>
    <x v="0"/>
    <n v="148"/>
    <n v="20.99"/>
    <n v="3106.52"/>
  </r>
  <r>
    <n v="678"/>
    <x v="152"/>
    <x v="1"/>
    <x v="1"/>
    <s v="Saturno Inc."/>
    <x v="6"/>
    <s v="INV5976237850"/>
    <x v="0"/>
    <n v="100"/>
    <n v="20.99"/>
    <n v="2099"/>
  </r>
  <r>
    <n v="679"/>
    <x v="35"/>
    <x v="0"/>
    <x v="0"/>
    <s v="Saturno Inc."/>
    <x v="3"/>
    <s v="INV1732891109"/>
    <x v="0"/>
    <n v="272"/>
    <n v="10.49"/>
    <n v="2853.28"/>
  </r>
  <r>
    <n v="680"/>
    <x v="241"/>
    <x v="0"/>
    <x v="0"/>
    <s v="Saturno Inc."/>
    <x v="2"/>
    <s v="INV5126706795"/>
    <x v="0"/>
    <n v="208"/>
    <n v="10.49"/>
    <n v="2181.92"/>
  </r>
  <r>
    <n v="681"/>
    <x v="270"/>
    <x v="1"/>
    <x v="1"/>
    <s v="Saturno Inc."/>
    <x v="5"/>
    <s v="INV4267049348"/>
    <x v="1"/>
    <n v="40"/>
    <n v="20.99"/>
    <n v="839.59999999999991"/>
  </r>
  <r>
    <n v="682"/>
    <x v="26"/>
    <x v="0"/>
    <x v="0"/>
    <s v="Saturno Inc."/>
    <x v="6"/>
    <s v="INV4020880594"/>
    <x v="0"/>
    <n v="248"/>
    <n v="10.49"/>
    <n v="2601.52"/>
  </r>
  <r>
    <n v="683"/>
    <x v="161"/>
    <x v="1"/>
    <x v="1"/>
    <s v="Saturno Inc."/>
    <x v="5"/>
    <s v="INV1378707386"/>
    <x v="1"/>
    <n v="64"/>
    <n v="20.99"/>
    <n v="1343.36"/>
  </r>
  <r>
    <n v="684"/>
    <x v="138"/>
    <x v="0"/>
    <x v="0"/>
    <s v="Saturno Inc."/>
    <x v="0"/>
    <s v="INV3830841995"/>
    <x v="0"/>
    <n v="240"/>
    <n v="10.49"/>
    <n v="2517.6"/>
  </r>
  <r>
    <n v="685"/>
    <x v="186"/>
    <x v="0"/>
    <x v="0"/>
    <s v="Saturno Inc."/>
    <x v="0"/>
    <s v="INV154400558"/>
    <x v="0"/>
    <n v="136"/>
    <n v="10.49"/>
    <n v="1426.64"/>
  </r>
  <r>
    <n v="686"/>
    <x v="133"/>
    <x v="1"/>
    <x v="1"/>
    <s v="Saturno Inc."/>
    <x v="6"/>
    <s v="INV7433472379"/>
    <x v="0"/>
    <n v="132"/>
    <n v="20.99"/>
    <n v="2770.68"/>
  </r>
  <r>
    <n v="687"/>
    <x v="107"/>
    <x v="1"/>
    <x v="1"/>
    <s v="Saturno Inc."/>
    <x v="4"/>
    <s v="INV7797118056"/>
    <x v="0"/>
    <n v="56"/>
    <n v="20.99"/>
    <n v="1175.4399999999998"/>
  </r>
  <r>
    <n v="688"/>
    <x v="184"/>
    <x v="1"/>
    <x v="1"/>
    <s v="Saturno Inc."/>
    <x v="0"/>
    <s v="INV5120311036"/>
    <x v="0"/>
    <n v="60"/>
    <n v="20.99"/>
    <n v="1259.3999999999999"/>
  </r>
  <r>
    <n v="689"/>
    <x v="83"/>
    <x v="0"/>
    <x v="0"/>
    <s v="Saturno Inc."/>
    <x v="12"/>
    <s v="INV1218920263"/>
    <x v="0"/>
    <n v="240"/>
    <n v="10.49"/>
    <n v="2517.6"/>
  </r>
  <r>
    <n v="690"/>
    <x v="81"/>
    <x v="0"/>
    <x v="0"/>
    <s v="Saturno Inc."/>
    <x v="3"/>
    <s v="INV4405029609"/>
    <x v="0"/>
    <n v="188"/>
    <n v="10.49"/>
    <n v="1972.1200000000001"/>
  </r>
  <r>
    <n v="691"/>
    <x v="271"/>
    <x v="1"/>
    <x v="1"/>
    <s v="Saturno Inc."/>
    <x v="4"/>
    <s v="INV6433134361"/>
    <x v="0"/>
    <n v="104"/>
    <n v="20.99"/>
    <n v="2182.96"/>
  </r>
  <r>
    <n v="692"/>
    <x v="152"/>
    <x v="0"/>
    <x v="0"/>
    <s v="Saturno Inc."/>
    <x v="6"/>
    <s v="INV4406494931"/>
    <x v="0"/>
    <n v="152"/>
    <n v="10.49"/>
    <n v="1594.48"/>
  </r>
  <r>
    <n v="693"/>
    <x v="201"/>
    <x v="0"/>
    <x v="0"/>
    <s v="Saturno Inc."/>
    <x v="6"/>
    <s v="INV4551008167"/>
    <x v="0"/>
    <n v="160"/>
    <n v="10.49"/>
    <n v="1678.4"/>
  </r>
  <r>
    <n v="694"/>
    <x v="204"/>
    <x v="1"/>
    <x v="1"/>
    <s v="Saturno Inc."/>
    <x v="16"/>
    <s v="INV2200533983"/>
    <x v="0"/>
    <n v="80"/>
    <n v="20.99"/>
    <n v="1679.1999999999998"/>
  </r>
  <r>
    <n v="695"/>
    <x v="197"/>
    <x v="0"/>
    <x v="0"/>
    <s v="Saturno Inc."/>
    <x v="0"/>
    <s v="INV7698263267"/>
    <x v="0"/>
    <n v="80"/>
    <n v="10.49"/>
    <n v="839.2"/>
  </r>
  <r>
    <n v="696"/>
    <x v="104"/>
    <x v="1"/>
    <x v="1"/>
    <s v="Saturno Inc."/>
    <x v="8"/>
    <s v="INV860958977"/>
    <x v="0"/>
    <n v="68"/>
    <n v="20.99"/>
    <n v="1427.32"/>
  </r>
  <r>
    <n v="697"/>
    <x v="135"/>
    <x v="0"/>
    <x v="0"/>
    <s v="Saturno Inc."/>
    <x v="3"/>
    <s v="INV6378957682"/>
    <x v="0"/>
    <n v="116"/>
    <n v="10.49"/>
    <n v="1216.8399999999999"/>
  </r>
  <r>
    <n v="698"/>
    <x v="62"/>
    <x v="1"/>
    <x v="1"/>
    <s v="Saturno Inc."/>
    <x v="16"/>
    <s v="INV8494302782"/>
    <x v="0"/>
    <n v="112"/>
    <n v="20.99"/>
    <n v="2350.8799999999997"/>
  </r>
  <r>
    <n v="699"/>
    <x v="179"/>
    <x v="1"/>
    <x v="1"/>
    <s v="Saturno Inc."/>
    <x v="15"/>
    <s v="INV8303073543"/>
    <x v="0"/>
    <n v="176"/>
    <n v="20.99"/>
    <n v="3694.24"/>
  </r>
  <r>
    <n v="700"/>
    <x v="15"/>
    <x v="0"/>
    <x v="0"/>
    <s v="Saturno Inc."/>
    <x v="6"/>
    <s v="INV469867284"/>
    <x v="0"/>
    <n v="172"/>
    <n v="10.49"/>
    <n v="1804.28"/>
  </r>
  <r>
    <n v="701"/>
    <x v="272"/>
    <x v="1"/>
    <x v="1"/>
    <s v="Saturno Inc."/>
    <x v="6"/>
    <s v="INV2625569761"/>
    <x v="0"/>
    <n v="120"/>
    <n v="20.99"/>
    <n v="2518.7999999999997"/>
  </r>
  <r>
    <n v="702"/>
    <x v="273"/>
    <x v="0"/>
    <x v="0"/>
    <s v="Saturno Inc."/>
    <x v="10"/>
    <s v="INV1708331041"/>
    <x v="0"/>
    <n v="84"/>
    <n v="10.49"/>
    <n v="881.16"/>
  </r>
  <r>
    <n v="703"/>
    <x v="213"/>
    <x v="1"/>
    <x v="1"/>
    <s v="Saturno Inc."/>
    <x v="15"/>
    <s v="INV5228972321"/>
    <x v="0"/>
    <n v="52"/>
    <n v="20.99"/>
    <n v="1091.48"/>
  </r>
  <r>
    <n v="704"/>
    <x v="103"/>
    <x v="0"/>
    <x v="0"/>
    <s v="Saturno Inc."/>
    <x v="4"/>
    <s v="INV9134007157"/>
    <x v="0"/>
    <n v="196"/>
    <n v="10.49"/>
    <n v="2056.04"/>
  </r>
  <r>
    <n v="705"/>
    <x v="70"/>
    <x v="0"/>
    <x v="0"/>
    <s v="Saturno Inc."/>
    <x v="16"/>
    <s v="INV9310036038"/>
    <x v="0"/>
    <n v="148"/>
    <n v="10.49"/>
    <n v="1552.52"/>
  </r>
  <r>
    <n v="706"/>
    <x v="89"/>
    <x v="1"/>
    <x v="1"/>
    <s v="Saturno Inc."/>
    <x v="1"/>
    <s v="INV3444362994"/>
    <x v="0"/>
    <n v="152"/>
    <n v="20.99"/>
    <n v="3190.4799999999996"/>
  </r>
  <r>
    <n v="707"/>
    <x v="25"/>
    <x v="1"/>
    <x v="1"/>
    <s v="Saturno Inc."/>
    <x v="3"/>
    <s v="INV3830258562"/>
    <x v="0"/>
    <n v="40"/>
    <n v="20.99"/>
    <n v="839.59999999999991"/>
  </r>
  <r>
    <n v="708"/>
    <x v="240"/>
    <x v="1"/>
    <x v="1"/>
    <s v="Saturno Inc."/>
    <x v="10"/>
    <s v="INV3217792314"/>
    <x v="0"/>
    <n v="104"/>
    <n v="20.99"/>
    <n v="2182.96"/>
  </r>
  <r>
    <n v="709"/>
    <x v="38"/>
    <x v="0"/>
    <x v="0"/>
    <s v="Saturno Inc."/>
    <x v="14"/>
    <s v="INV4744763630"/>
    <x v="0"/>
    <n v="220"/>
    <n v="10.49"/>
    <n v="2307.8000000000002"/>
  </r>
  <r>
    <n v="710"/>
    <x v="152"/>
    <x v="1"/>
    <x v="1"/>
    <s v="Saturno Inc."/>
    <x v="0"/>
    <s v="INV6441361123"/>
    <x v="0"/>
    <n v="40"/>
    <n v="20.99"/>
    <n v="839.59999999999991"/>
  </r>
  <r>
    <n v="711"/>
    <x v="222"/>
    <x v="0"/>
    <x v="0"/>
    <s v="Saturno Inc."/>
    <x v="7"/>
    <s v="INV4971615467"/>
    <x v="1"/>
    <n v="88"/>
    <n v="10.49"/>
    <n v="923.12"/>
  </r>
  <r>
    <n v="712"/>
    <x v="243"/>
    <x v="1"/>
    <x v="1"/>
    <s v="Saturno Inc."/>
    <x v="7"/>
    <s v="INV4607466351"/>
    <x v="1"/>
    <n v="164"/>
    <n v="20.99"/>
    <n v="3442.3599999999997"/>
  </r>
  <r>
    <n v="713"/>
    <x v="252"/>
    <x v="0"/>
    <x v="0"/>
    <s v="Saturno Inc."/>
    <x v="15"/>
    <s v="INV2152571240"/>
    <x v="0"/>
    <n v="276"/>
    <n v="10.49"/>
    <n v="2895.2400000000002"/>
  </r>
  <r>
    <n v="714"/>
    <x v="2"/>
    <x v="0"/>
    <x v="0"/>
    <s v="Saturno Inc."/>
    <x v="0"/>
    <s v="INV2620115791"/>
    <x v="0"/>
    <n v="232"/>
    <n v="10.49"/>
    <n v="2433.6799999999998"/>
  </r>
  <r>
    <n v="715"/>
    <x v="5"/>
    <x v="1"/>
    <x v="1"/>
    <s v="Saturno Inc."/>
    <x v="3"/>
    <s v="INV4440636802"/>
    <x v="0"/>
    <n v="140"/>
    <n v="20.99"/>
    <n v="2938.6"/>
  </r>
  <r>
    <n v="716"/>
    <x v="11"/>
    <x v="1"/>
    <x v="1"/>
    <s v="Saturno Inc."/>
    <x v="2"/>
    <s v="INV9607769960"/>
    <x v="0"/>
    <n v="40"/>
    <n v="20.99"/>
    <n v="839.59999999999991"/>
  </r>
  <r>
    <n v="717"/>
    <x v="157"/>
    <x v="0"/>
    <x v="0"/>
    <s v="Saturno Inc."/>
    <x v="1"/>
    <s v="INV6787272828"/>
    <x v="0"/>
    <n v="116"/>
    <n v="10.49"/>
    <n v="1216.8399999999999"/>
  </r>
  <r>
    <n v="718"/>
    <x v="208"/>
    <x v="1"/>
    <x v="1"/>
    <s v="Saturno Inc."/>
    <x v="7"/>
    <s v="INV8586716512"/>
    <x v="1"/>
    <n v="132"/>
    <n v="20.99"/>
    <n v="2770.68"/>
  </r>
  <r>
    <n v="719"/>
    <x v="37"/>
    <x v="0"/>
    <x v="0"/>
    <s v="Saturno Inc."/>
    <x v="4"/>
    <s v="INV537815508"/>
    <x v="0"/>
    <n v="268"/>
    <n v="10.49"/>
    <n v="2811.32"/>
  </r>
  <r>
    <n v="720"/>
    <x v="113"/>
    <x v="0"/>
    <x v="0"/>
    <s v="Saturno Inc."/>
    <x v="1"/>
    <s v="INV4702481420"/>
    <x v="0"/>
    <n v="204"/>
    <n v="10.49"/>
    <n v="2139.96"/>
  </r>
  <r>
    <n v="721"/>
    <x v="194"/>
    <x v="1"/>
    <x v="1"/>
    <s v="Saturno Inc."/>
    <x v="14"/>
    <s v="INV1017544485"/>
    <x v="0"/>
    <n v="80"/>
    <n v="20.99"/>
    <n v="1679.1999999999998"/>
  </r>
  <r>
    <n v="722"/>
    <x v="44"/>
    <x v="0"/>
    <x v="0"/>
    <s v="Saturno Inc."/>
    <x v="2"/>
    <s v="INV1787124258"/>
    <x v="0"/>
    <n v="168"/>
    <n v="10.49"/>
    <n v="1762.32"/>
  </r>
  <r>
    <n v="723"/>
    <x v="247"/>
    <x v="1"/>
    <x v="1"/>
    <s v="Saturno Inc."/>
    <x v="10"/>
    <s v="INV9365624126"/>
    <x v="0"/>
    <n v="132"/>
    <n v="20.99"/>
    <n v="2770.68"/>
  </r>
  <r>
    <n v="724"/>
    <x v="134"/>
    <x v="0"/>
    <x v="0"/>
    <s v="Saturno Inc."/>
    <x v="5"/>
    <s v="INV6245467498"/>
    <x v="1"/>
    <n v="276"/>
    <n v="10.49"/>
    <n v="2895.2400000000002"/>
  </r>
  <r>
    <n v="725"/>
    <x v="52"/>
    <x v="1"/>
    <x v="1"/>
    <s v="Saturno Inc."/>
    <x v="0"/>
    <s v="INV7247961744"/>
    <x v="0"/>
    <n v="152"/>
    <n v="20.99"/>
    <n v="3190.4799999999996"/>
  </r>
  <r>
    <n v="726"/>
    <x v="123"/>
    <x v="1"/>
    <x v="1"/>
    <s v="Saturno Inc."/>
    <x v="6"/>
    <s v="INV2364229180"/>
    <x v="0"/>
    <n v="80"/>
    <n v="20.99"/>
    <n v="1679.1999999999998"/>
  </r>
  <r>
    <n v="727"/>
    <x v="16"/>
    <x v="1"/>
    <x v="1"/>
    <s v="Saturno Inc."/>
    <x v="15"/>
    <s v="INV156347399"/>
    <x v="0"/>
    <n v="152"/>
    <n v="20.99"/>
    <n v="3190.4799999999996"/>
  </r>
  <r>
    <n v="728"/>
    <x v="197"/>
    <x v="1"/>
    <x v="1"/>
    <s v="Saturno Inc."/>
    <x v="0"/>
    <s v="INV3508091834"/>
    <x v="0"/>
    <n v="120"/>
    <n v="20.99"/>
    <n v="2518.7999999999997"/>
  </r>
  <r>
    <n v="729"/>
    <x v="39"/>
    <x v="1"/>
    <x v="1"/>
    <s v="Saturno Inc."/>
    <x v="1"/>
    <s v="INV7321384215"/>
    <x v="0"/>
    <n v="160"/>
    <n v="20.99"/>
    <n v="3358.3999999999996"/>
  </r>
  <r>
    <n v="730"/>
    <x v="232"/>
    <x v="0"/>
    <x v="0"/>
    <s v="Saturno Inc."/>
    <x v="16"/>
    <s v="INV5521356851"/>
    <x v="0"/>
    <n v="168"/>
    <n v="10.49"/>
    <n v="1762.32"/>
  </r>
  <r>
    <n v="731"/>
    <x v="80"/>
    <x v="1"/>
    <x v="1"/>
    <s v="Saturno Inc."/>
    <x v="6"/>
    <s v="INV7865635515"/>
    <x v="0"/>
    <n v="84"/>
    <n v="20.99"/>
    <n v="1763.1599999999999"/>
  </r>
  <r>
    <n v="732"/>
    <x v="259"/>
    <x v="0"/>
    <x v="0"/>
    <s v="Saturno Inc."/>
    <x v="13"/>
    <s v="INV5510092755"/>
    <x v="0"/>
    <n v="84"/>
    <n v="10.49"/>
    <n v="881.16"/>
  </r>
  <r>
    <n v="733"/>
    <x v="66"/>
    <x v="1"/>
    <x v="1"/>
    <s v="Saturno Inc."/>
    <x v="1"/>
    <s v="INV2273539381"/>
    <x v="0"/>
    <n v="132"/>
    <n v="20.99"/>
    <n v="2770.68"/>
  </r>
  <r>
    <n v="734"/>
    <x v="203"/>
    <x v="1"/>
    <x v="1"/>
    <s v="Saturno Inc."/>
    <x v="13"/>
    <s v="INV958759560"/>
    <x v="0"/>
    <n v="136"/>
    <n v="20.99"/>
    <n v="2854.64"/>
  </r>
  <r>
    <n v="735"/>
    <x v="199"/>
    <x v="1"/>
    <x v="1"/>
    <s v="Saturno Inc."/>
    <x v="18"/>
    <s v="INV9145142506"/>
    <x v="1"/>
    <n v="72"/>
    <n v="20.99"/>
    <n v="1511.28"/>
  </r>
  <r>
    <n v="736"/>
    <x v="192"/>
    <x v="1"/>
    <x v="1"/>
    <s v="Saturno Inc."/>
    <x v="17"/>
    <s v="INV2108576244"/>
    <x v="0"/>
    <n v="132"/>
    <n v="20.99"/>
    <n v="2770.68"/>
  </r>
  <r>
    <n v="737"/>
    <x v="94"/>
    <x v="0"/>
    <x v="0"/>
    <s v="Saturno Inc."/>
    <x v="0"/>
    <s v="INV8392123985"/>
    <x v="0"/>
    <n v="180"/>
    <n v="10.49"/>
    <n v="1888.2"/>
  </r>
  <r>
    <n v="738"/>
    <x v="30"/>
    <x v="0"/>
    <x v="0"/>
    <s v="Saturno Inc."/>
    <x v="2"/>
    <s v="INV7380283829"/>
    <x v="0"/>
    <n v="156"/>
    <n v="10.49"/>
    <n v="1636.44"/>
  </r>
  <r>
    <n v="739"/>
    <x v="200"/>
    <x v="0"/>
    <x v="0"/>
    <s v="Saturno Inc."/>
    <x v="4"/>
    <s v="INV91970872"/>
    <x v="0"/>
    <n v="104"/>
    <n v="10.49"/>
    <n v="1090.96"/>
  </r>
  <r>
    <n v="740"/>
    <x v="82"/>
    <x v="1"/>
    <x v="1"/>
    <s v="Saturno Inc."/>
    <x v="2"/>
    <s v="INV8486656966"/>
    <x v="0"/>
    <n v="60"/>
    <n v="20.99"/>
    <n v="1259.3999999999999"/>
  </r>
  <r>
    <n v="741"/>
    <x v="236"/>
    <x v="0"/>
    <x v="0"/>
    <s v="Saturno Inc."/>
    <x v="1"/>
    <s v="INV7777212730"/>
    <x v="0"/>
    <n v="264"/>
    <n v="10.49"/>
    <n v="2769.36"/>
  </r>
  <r>
    <n v="742"/>
    <x v="35"/>
    <x v="1"/>
    <x v="1"/>
    <s v="Saturno Inc."/>
    <x v="14"/>
    <s v="INV8549166779"/>
    <x v="0"/>
    <n v="200"/>
    <n v="20.99"/>
    <n v="4198"/>
  </r>
  <r>
    <n v="743"/>
    <x v="77"/>
    <x v="0"/>
    <x v="0"/>
    <s v="Saturno Inc."/>
    <x v="17"/>
    <s v="INV3597578183"/>
    <x v="0"/>
    <n v="252"/>
    <n v="10.49"/>
    <n v="2643.48"/>
  </r>
  <r>
    <n v="744"/>
    <x v="169"/>
    <x v="1"/>
    <x v="1"/>
    <s v="Saturno Inc."/>
    <x v="10"/>
    <s v="INV5502495465"/>
    <x v="0"/>
    <n v="92"/>
    <n v="20.99"/>
    <n v="1931.08"/>
  </r>
  <r>
    <n v="745"/>
    <x v="228"/>
    <x v="1"/>
    <x v="1"/>
    <s v="Saturno Inc."/>
    <x v="6"/>
    <s v="INV438905482"/>
    <x v="0"/>
    <n v="140"/>
    <n v="20.99"/>
    <n v="2938.6"/>
  </r>
  <r>
    <n v="746"/>
    <x v="171"/>
    <x v="1"/>
    <x v="1"/>
    <s v="Saturno Inc."/>
    <x v="12"/>
    <s v="INV9829228178"/>
    <x v="0"/>
    <n v="40"/>
    <n v="20.99"/>
    <n v="839.59999999999991"/>
  </r>
  <r>
    <n v="747"/>
    <x v="195"/>
    <x v="1"/>
    <x v="1"/>
    <s v="Saturno Inc."/>
    <x v="2"/>
    <s v="INV9555533378"/>
    <x v="0"/>
    <n v="40"/>
    <n v="20.99"/>
    <n v="839.59999999999991"/>
  </r>
  <r>
    <n v="748"/>
    <x v="193"/>
    <x v="1"/>
    <x v="1"/>
    <s v="Saturno Inc."/>
    <x v="0"/>
    <s v="INV4306059710"/>
    <x v="0"/>
    <n v="152"/>
    <n v="20.99"/>
    <n v="3190.4799999999996"/>
  </r>
  <r>
    <n v="749"/>
    <x v="66"/>
    <x v="0"/>
    <x v="0"/>
    <s v="Saturno Inc."/>
    <x v="0"/>
    <s v="INV7965874405"/>
    <x v="0"/>
    <n v="204"/>
    <n v="10.49"/>
    <n v="2139.96"/>
  </r>
  <r>
    <n v="750"/>
    <x v="274"/>
    <x v="1"/>
    <x v="1"/>
    <s v="Saturno Inc."/>
    <x v="12"/>
    <s v="INV6748252978"/>
    <x v="0"/>
    <n v="184"/>
    <n v="20.99"/>
    <n v="3862.16"/>
  </r>
  <r>
    <n v="751"/>
    <x v="253"/>
    <x v="1"/>
    <x v="1"/>
    <s v="Saturno Inc."/>
    <x v="15"/>
    <s v="INV8035813266"/>
    <x v="0"/>
    <n v="172"/>
    <n v="20.99"/>
    <n v="3610.2799999999997"/>
  </r>
  <r>
    <n v="752"/>
    <x v="275"/>
    <x v="1"/>
    <x v="1"/>
    <s v="Saturno Inc."/>
    <x v="1"/>
    <s v="INV2866822114"/>
    <x v="0"/>
    <n v="88"/>
    <n v="20.99"/>
    <n v="1847.12"/>
  </r>
  <r>
    <n v="753"/>
    <x v="91"/>
    <x v="0"/>
    <x v="0"/>
    <s v="Saturno Inc."/>
    <x v="3"/>
    <s v="INV8257882404"/>
    <x v="0"/>
    <n v="148"/>
    <n v="10.49"/>
    <n v="1552.52"/>
  </r>
  <r>
    <n v="754"/>
    <x v="93"/>
    <x v="0"/>
    <x v="0"/>
    <s v="Saturno Inc."/>
    <x v="4"/>
    <s v="INV8884512219"/>
    <x v="0"/>
    <n v="124"/>
    <n v="10.49"/>
    <n v="1300.76"/>
  </r>
  <r>
    <n v="755"/>
    <x v="57"/>
    <x v="0"/>
    <x v="0"/>
    <s v="Saturno Inc."/>
    <x v="3"/>
    <s v="INV1527164901"/>
    <x v="0"/>
    <n v="196"/>
    <n v="10.49"/>
    <n v="2056.04"/>
  </r>
  <r>
    <n v="756"/>
    <x v="23"/>
    <x v="1"/>
    <x v="1"/>
    <s v="Saturno Inc."/>
    <x v="3"/>
    <s v="INV5240998632"/>
    <x v="0"/>
    <n v="140"/>
    <n v="20.99"/>
    <n v="2938.6"/>
  </r>
  <r>
    <n v="757"/>
    <x v="252"/>
    <x v="0"/>
    <x v="0"/>
    <s v="Saturno Inc."/>
    <x v="15"/>
    <s v="INV8241976927"/>
    <x v="0"/>
    <n v="172"/>
    <n v="10.49"/>
    <n v="1804.28"/>
  </r>
  <r>
    <n v="758"/>
    <x v="208"/>
    <x v="1"/>
    <x v="1"/>
    <s v="Saturno Inc."/>
    <x v="11"/>
    <s v="INV5665325783"/>
    <x v="0"/>
    <n v="44"/>
    <n v="20.99"/>
    <n v="923.56"/>
  </r>
  <r>
    <n v="759"/>
    <x v="218"/>
    <x v="0"/>
    <x v="0"/>
    <s v="Saturno Inc."/>
    <x v="7"/>
    <s v="INV6485605069"/>
    <x v="1"/>
    <n v="248"/>
    <n v="10.49"/>
    <n v="2601.52"/>
  </r>
  <r>
    <n v="760"/>
    <x v="104"/>
    <x v="0"/>
    <x v="0"/>
    <s v="Saturno Inc."/>
    <x v="15"/>
    <s v="INV1943983640"/>
    <x v="0"/>
    <n v="228"/>
    <n v="10.49"/>
    <n v="2391.7200000000003"/>
  </r>
  <r>
    <n v="761"/>
    <x v="138"/>
    <x v="0"/>
    <x v="0"/>
    <s v="Saturno Inc."/>
    <x v="6"/>
    <s v="INV5756218669"/>
    <x v="0"/>
    <n v="256"/>
    <n v="10.49"/>
    <n v="2685.44"/>
  </r>
  <r>
    <n v="762"/>
    <x v="96"/>
    <x v="1"/>
    <x v="1"/>
    <s v="Saturno Inc."/>
    <x v="0"/>
    <s v="INV3240966030"/>
    <x v="0"/>
    <n v="52"/>
    <n v="20.99"/>
    <n v="1091.48"/>
  </r>
  <r>
    <n v="763"/>
    <x v="104"/>
    <x v="1"/>
    <x v="1"/>
    <s v="Saturno Inc."/>
    <x v="2"/>
    <s v="INV9454566834"/>
    <x v="0"/>
    <n v="172"/>
    <n v="20.99"/>
    <n v="3610.2799999999997"/>
  </r>
  <r>
    <n v="764"/>
    <x v="224"/>
    <x v="1"/>
    <x v="1"/>
    <s v="Saturno Inc."/>
    <x v="0"/>
    <s v="INV2793974350"/>
    <x v="0"/>
    <n v="188"/>
    <n v="20.99"/>
    <n v="3946.12"/>
  </r>
  <r>
    <n v="765"/>
    <x v="109"/>
    <x v="0"/>
    <x v="0"/>
    <s v="Saturno Inc."/>
    <x v="3"/>
    <s v="INV9644034139"/>
    <x v="0"/>
    <n v="88"/>
    <n v="10.49"/>
    <n v="923.12"/>
  </r>
  <r>
    <n v="766"/>
    <x v="166"/>
    <x v="1"/>
    <x v="1"/>
    <s v="Saturno Inc."/>
    <x v="0"/>
    <s v="INV346456141"/>
    <x v="0"/>
    <n v="116"/>
    <n v="20.99"/>
    <n v="2434.8399999999997"/>
  </r>
  <r>
    <n v="767"/>
    <x v="276"/>
    <x v="0"/>
    <x v="0"/>
    <s v="Saturno Inc."/>
    <x v="5"/>
    <s v="INV2266418292"/>
    <x v="1"/>
    <n v="208"/>
    <n v="10.49"/>
    <n v="2181.92"/>
  </r>
  <r>
    <n v="768"/>
    <x v="249"/>
    <x v="1"/>
    <x v="1"/>
    <s v="Saturno Inc."/>
    <x v="6"/>
    <s v="INV8121071911"/>
    <x v="0"/>
    <n v="168"/>
    <n v="20.99"/>
    <n v="3526.3199999999997"/>
  </r>
  <r>
    <n v="769"/>
    <x v="245"/>
    <x v="0"/>
    <x v="0"/>
    <s v="Saturno Inc."/>
    <x v="6"/>
    <s v="INV1797407631"/>
    <x v="0"/>
    <n v="148"/>
    <n v="10.49"/>
    <n v="1552.52"/>
  </r>
  <r>
    <n v="770"/>
    <x v="277"/>
    <x v="0"/>
    <x v="0"/>
    <s v="Saturno Inc."/>
    <x v="10"/>
    <s v="INV5771187863"/>
    <x v="0"/>
    <n v="192"/>
    <n v="10.49"/>
    <n v="2014.08"/>
  </r>
  <r>
    <n v="771"/>
    <x v="154"/>
    <x v="1"/>
    <x v="1"/>
    <s v="Saturno Inc."/>
    <x v="0"/>
    <s v="INV577100807"/>
    <x v="0"/>
    <n v="108"/>
    <n v="20.99"/>
    <n v="2266.9199999999996"/>
  </r>
  <r>
    <n v="772"/>
    <x v="278"/>
    <x v="1"/>
    <x v="1"/>
    <s v="Saturno Inc."/>
    <x v="6"/>
    <s v="INV5488005812"/>
    <x v="0"/>
    <n v="44"/>
    <n v="20.99"/>
    <n v="923.56"/>
  </r>
  <r>
    <n v="773"/>
    <x v="103"/>
    <x v="0"/>
    <x v="0"/>
    <s v="Saturno Inc."/>
    <x v="11"/>
    <s v="INV2720690677"/>
    <x v="0"/>
    <n v="172"/>
    <n v="10.49"/>
    <n v="1804.28"/>
  </r>
  <r>
    <n v="774"/>
    <x v="279"/>
    <x v="0"/>
    <x v="0"/>
    <s v="Saturno Inc."/>
    <x v="11"/>
    <s v="INV4609849917"/>
    <x v="0"/>
    <n v="124"/>
    <n v="10.49"/>
    <n v="1300.76"/>
  </r>
  <r>
    <n v="775"/>
    <x v="217"/>
    <x v="1"/>
    <x v="1"/>
    <s v="Saturno Inc."/>
    <x v="0"/>
    <s v="INV2562281937"/>
    <x v="0"/>
    <n v="96"/>
    <n v="20.99"/>
    <n v="2015.04"/>
  </r>
  <r>
    <n v="776"/>
    <x v="280"/>
    <x v="0"/>
    <x v="0"/>
    <s v="Saturno Inc."/>
    <x v="4"/>
    <s v="INV239422406"/>
    <x v="0"/>
    <n v="268"/>
    <n v="10.49"/>
    <n v="2811.32"/>
  </r>
  <r>
    <n v="777"/>
    <x v="158"/>
    <x v="0"/>
    <x v="0"/>
    <s v="Saturno Inc."/>
    <x v="1"/>
    <s v="INV9591012622"/>
    <x v="0"/>
    <n v="264"/>
    <n v="10.49"/>
    <n v="2769.36"/>
  </r>
  <r>
    <n v="778"/>
    <x v="187"/>
    <x v="0"/>
    <x v="0"/>
    <s v="Saturno Inc."/>
    <x v="12"/>
    <s v="INV3209805449"/>
    <x v="0"/>
    <n v="272"/>
    <n v="10.49"/>
    <n v="2853.28"/>
  </r>
  <r>
    <n v="779"/>
    <x v="126"/>
    <x v="0"/>
    <x v="0"/>
    <s v="Saturno Inc."/>
    <x v="15"/>
    <s v="INV7183825121"/>
    <x v="0"/>
    <n v="264"/>
    <n v="10.49"/>
    <n v="2769.36"/>
  </r>
  <r>
    <n v="780"/>
    <x v="53"/>
    <x v="0"/>
    <x v="0"/>
    <s v="Saturno Inc."/>
    <x v="4"/>
    <s v="INV6341785224"/>
    <x v="0"/>
    <n v="192"/>
    <n v="10.49"/>
    <n v="2014.08"/>
  </r>
  <r>
    <n v="781"/>
    <x v="9"/>
    <x v="0"/>
    <x v="0"/>
    <s v="Saturno Inc."/>
    <x v="1"/>
    <s v="INV4012399058"/>
    <x v="0"/>
    <n v="260"/>
    <n v="10.49"/>
    <n v="2727.4"/>
  </r>
  <r>
    <n v="782"/>
    <x v="65"/>
    <x v="1"/>
    <x v="1"/>
    <s v="Saturno Inc."/>
    <x v="1"/>
    <s v="INV9920270588"/>
    <x v="0"/>
    <n v="120"/>
    <n v="20.99"/>
    <n v="2518.7999999999997"/>
  </r>
  <r>
    <n v="783"/>
    <x v="43"/>
    <x v="0"/>
    <x v="0"/>
    <s v="Saturno Inc."/>
    <x v="5"/>
    <s v="INV3840520593"/>
    <x v="1"/>
    <n v="276"/>
    <n v="10.49"/>
    <n v="2895.2400000000002"/>
  </r>
  <r>
    <n v="784"/>
    <x v="26"/>
    <x v="1"/>
    <x v="1"/>
    <s v="Saturno Inc."/>
    <x v="0"/>
    <s v="INV9840928624"/>
    <x v="0"/>
    <n v="184"/>
    <n v="20.99"/>
    <n v="3862.16"/>
  </r>
  <r>
    <n v="785"/>
    <x v="195"/>
    <x v="0"/>
    <x v="0"/>
    <s v="Saturno Inc."/>
    <x v="15"/>
    <s v="INV3947900453"/>
    <x v="0"/>
    <n v="224"/>
    <n v="10.49"/>
    <n v="2349.7600000000002"/>
  </r>
  <r>
    <n v="786"/>
    <x v="57"/>
    <x v="1"/>
    <x v="1"/>
    <s v="Saturno Inc."/>
    <x v="3"/>
    <s v="INV3683337716"/>
    <x v="0"/>
    <n v="140"/>
    <n v="20.99"/>
    <n v="2938.6"/>
  </r>
  <r>
    <n v="787"/>
    <x v="82"/>
    <x v="1"/>
    <x v="1"/>
    <s v="Saturno Inc."/>
    <x v="3"/>
    <s v="INV9991321336"/>
    <x v="0"/>
    <n v="88"/>
    <n v="20.99"/>
    <n v="1847.12"/>
  </r>
  <r>
    <n v="788"/>
    <x v="43"/>
    <x v="0"/>
    <x v="0"/>
    <s v="Saturno Inc."/>
    <x v="14"/>
    <s v="INV9522709504"/>
    <x v="0"/>
    <n v="212"/>
    <n v="10.49"/>
    <n v="2223.88"/>
  </r>
  <r>
    <n v="789"/>
    <x v="12"/>
    <x v="1"/>
    <x v="1"/>
    <s v="Saturno Inc."/>
    <x v="7"/>
    <s v="INV1206863595"/>
    <x v="1"/>
    <n v="148"/>
    <n v="20.99"/>
    <n v="3106.52"/>
  </r>
  <r>
    <n v="790"/>
    <x v="77"/>
    <x v="1"/>
    <x v="1"/>
    <s v="Saturno Inc."/>
    <x v="3"/>
    <s v="INV6366039010"/>
    <x v="0"/>
    <n v="80"/>
    <n v="20.99"/>
    <n v="1679.1999999999998"/>
  </r>
  <r>
    <n v="791"/>
    <x v="115"/>
    <x v="1"/>
    <x v="1"/>
    <s v="Saturno Inc."/>
    <x v="6"/>
    <s v="INV2520032358"/>
    <x v="0"/>
    <n v="64"/>
    <n v="20.99"/>
    <n v="1343.36"/>
  </r>
  <r>
    <n v="792"/>
    <x v="204"/>
    <x v="1"/>
    <x v="1"/>
    <s v="Saturno Inc."/>
    <x v="2"/>
    <s v="INV8946176078"/>
    <x v="0"/>
    <n v="68"/>
    <n v="20.99"/>
    <n v="1427.32"/>
  </r>
  <r>
    <n v="793"/>
    <x v="26"/>
    <x v="0"/>
    <x v="0"/>
    <s v="Saturno Inc."/>
    <x v="11"/>
    <s v="INV6569187898"/>
    <x v="0"/>
    <n v="276"/>
    <n v="10.49"/>
    <n v="2895.2400000000002"/>
  </r>
  <r>
    <n v="794"/>
    <x v="162"/>
    <x v="0"/>
    <x v="0"/>
    <s v="Saturno Inc."/>
    <x v="3"/>
    <s v="INV7604809792"/>
    <x v="0"/>
    <n v="200"/>
    <n v="10.49"/>
    <n v="2098"/>
  </r>
  <r>
    <n v="795"/>
    <x v="93"/>
    <x v="1"/>
    <x v="1"/>
    <s v="Saturno Inc."/>
    <x v="12"/>
    <s v="INV883538357"/>
    <x v="0"/>
    <n v="96"/>
    <n v="20.99"/>
    <n v="2015.04"/>
  </r>
  <r>
    <n v="796"/>
    <x v="169"/>
    <x v="0"/>
    <x v="0"/>
    <s v="Saturno Inc."/>
    <x v="12"/>
    <s v="INV2291638096"/>
    <x v="0"/>
    <n v="232"/>
    <n v="10.49"/>
    <n v="2433.6799999999998"/>
  </r>
  <r>
    <n v="797"/>
    <x v="281"/>
    <x v="0"/>
    <x v="0"/>
    <s v="Saturno Inc."/>
    <x v="15"/>
    <s v="INV4025931184"/>
    <x v="0"/>
    <n v="128"/>
    <n v="10.49"/>
    <n v="1342.72"/>
  </r>
  <r>
    <n v="798"/>
    <x v="253"/>
    <x v="1"/>
    <x v="1"/>
    <s v="Saturno Inc."/>
    <x v="13"/>
    <s v="INV3456561110"/>
    <x v="0"/>
    <n v="96"/>
    <n v="20.99"/>
    <n v="2015.04"/>
  </r>
  <r>
    <n v="799"/>
    <x v="3"/>
    <x v="1"/>
    <x v="1"/>
    <s v="Saturno Inc."/>
    <x v="0"/>
    <s v="INV8367876603"/>
    <x v="0"/>
    <n v="168"/>
    <n v="20.99"/>
    <n v="3526.3199999999997"/>
  </r>
  <r>
    <n v="800"/>
    <x v="98"/>
    <x v="1"/>
    <x v="1"/>
    <s v="Saturno Inc."/>
    <x v="2"/>
    <s v="INV8860450756"/>
    <x v="0"/>
    <n v="188"/>
    <n v="20.99"/>
    <n v="3946.12"/>
  </r>
  <r>
    <n v="801"/>
    <x v="49"/>
    <x v="0"/>
    <x v="0"/>
    <s v="Saturno Inc."/>
    <x v="0"/>
    <s v="INV8923950171"/>
    <x v="0"/>
    <n v="248"/>
    <n v="10.49"/>
    <n v="2601.52"/>
  </r>
  <r>
    <n v="802"/>
    <x v="203"/>
    <x v="1"/>
    <x v="1"/>
    <s v="Saturno Inc."/>
    <x v="3"/>
    <s v="INV8956933416"/>
    <x v="0"/>
    <n v="192"/>
    <n v="20.99"/>
    <n v="4030.08"/>
  </r>
  <r>
    <n v="803"/>
    <x v="247"/>
    <x v="0"/>
    <x v="0"/>
    <s v="Saturno Inc."/>
    <x v="7"/>
    <s v="INV7898809959"/>
    <x v="1"/>
    <n v="112"/>
    <n v="10.49"/>
    <n v="1174.8800000000001"/>
  </r>
  <r>
    <n v="804"/>
    <x v="161"/>
    <x v="1"/>
    <x v="1"/>
    <s v="Saturno Inc."/>
    <x v="11"/>
    <s v="INV4302941752"/>
    <x v="0"/>
    <n v="176"/>
    <n v="20.99"/>
    <n v="3694.24"/>
  </r>
  <r>
    <n v="805"/>
    <x v="1"/>
    <x v="1"/>
    <x v="1"/>
    <s v="Saturno Inc."/>
    <x v="9"/>
    <s v="INV4666145441"/>
    <x v="0"/>
    <n v="156"/>
    <n v="20.99"/>
    <n v="3274.4399999999996"/>
  </r>
  <r>
    <n v="806"/>
    <x v="20"/>
    <x v="0"/>
    <x v="0"/>
    <s v="Saturno Inc."/>
    <x v="5"/>
    <s v="INV7445067660"/>
    <x v="1"/>
    <n v="124"/>
    <n v="10.49"/>
    <n v="1300.76"/>
  </r>
  <r>
    <n v="807"/>
    <x v="233"/>
    <x v="0"/>
    <x v="0"/>
    <s v="Saturno Inc."/>
    <x v="6"/>
    <s v="INV4298721475"/>
    <x v="0"/>
    <n v="268"/>
    <n v="10.49"/>
    <n v="2811.32"/>
  </r>
  <r>
    <n v="808"/>
    <x v="226"/>
    <x v="1"/>
    <x v="1"/>
    <s v="Saturno Inc."/>
    <x v="10"/>
    <s v="INV7651036710"/>
    <x v="0"/>
    <n v="108"/>
    <n v="20.99"/>
    <n v="2266.9199999999996"/>
  </r>
  <r>
    <n v="809"/>
    <x v="159"/>
    <x v="0"/>
    <x v="0"/>
    <s v="Saturno Inc."/>
    <x v="0"/>
    <s v="INV1188535845"/>
    <x v="0"/>
    <n v="220"/>
    <n v="10.49"/>
    <n v="2307.8000000000002"/>
  </r>
  <r>
    <n v="810"/>
    <x v="158"/>
    <x v="0"/>
    <x v="0"/>
    <s v="Saturno Inc."/>
    <x v="6"/>
    <s v="INV6306625600"/>
    <x v="0"/>
    <n v="164"/>
    <n v="10.49"/>
    <n v="1720.3600000000001"/>
  </r>
  <r>
    <n v="811"/>
    <x v="91"/>
    <x v="1"/>
    <x v="1"/>
    <s v="Saturno Inc."/>
    <x v="14"/>
    <s v="INV4400764398"/>
    <x v="0"/>
    <n v="88"/>
    <n v="20.99"/>
    <n v="1847.12"/>
  </r>
  <r>
    <n v="812"/>
    <x v="168"/>
    <x v="0"/>
    <x v="0"/>
    <s v="Saturno Inc."/>
    <x v="12"/>
    <s v="INV3202559738"/>
    <x v="0"/>
    <n v="236"/>
    <n v="10.49"/>
    <n v="2475.64"/>
  </r>
  <r>
    <n v="813"/>
    <x v="188"/>
    <x v="0"/>
    <x v="0"/>
    <s v="Saturno Inc."/>
    <x v="2"/>
    <s v="INV6292145066"/>
    <x v="0"/>
    <n v="240"/>
    <n v="10.49"/>
    <n v="2517.6"/>
  </r>
  <r>
    <n v="814"/>
    <x v="260"/>
    <x v="0"/>
    <x v="0"/>
    <s v="Saturno Inc."/>
    <x v="15"/>
    <s v="INV4384815729"/>
    <x v="0"/>
    <n v="168"/>
    <n v="10.49"/>
    <n v="1762.32"/>
  </r>
  <r>
    <n v="815"/>
    <x v="190"/>
    <x v="0"/>
    <x v="0"/>
    <s v="Saturno Inc."/>
    <x v="5"/>
    <s v="INV3467434741"/>
    <x v="1"/>
    <n v="116"/>
    <n v="10.49"/>
    <n v="1216.8399999999999"/>
  </r>
  <r>
    <n v="816"/>
    <x v="282"/>
    <x v="0"/>
    <x v="0"/>
    <s v="Saturno Inc."/>
    <x v="0"/>
    <s v="INV6422124414"/>
    <x v="0"/>
    <n v="212"/>
    <n v="10.49"/>
    <n v="2223.88"/>
  </r>
  <r>
    <n v="817"/>
    <x v="189"/>
    <x v="1"/>
    <x v="1"/>
    <s v="Saturno Inc."/>
    <x v="0"/>
    <s v="INV2113322691"/>
    <x v="0"/>
    <n v="88"/>
    <n v="20.99"/>
    <n v="1847.12"/>
  </r>
  <r>
    <n v="818"/>
    <x v="95"/>
    <x v="1"/>
    <x v="1"/>
    <s v="Saturno Inc."/>
    <x v="9"/>
    <s v="INV1938639255"/>
    <x v="0"/>
    <n v="84"/>
    <n v="20.99"/>
    <n v="1763.1599999999999"/>
  </r>
  <r>
    <n v="819"/>
    <x v="158"/>
    <x v="1"/>
    <x v="1"/>
    <s v="Saturno Inc."/>
    <x v="6"/>
    <s v="INV7950723959"/>
    <x v="0"/>
    <n v="84"/>
    <n v="20.99"/>
    <n v="1763.1599999999999"/>
  </r>
  <r>
    <n v="820"/>
    <x v="15"/>
    <x v="0"/>
    <x v="0"/>
    <s v="Saturno Inc."/>
    <x v="6"/>
    <s v="INV8488805160"/>
    <x v="0"/>
    <n v="112"/>
    <n v="10.49"/>
    <n v="1174.8800000000001"/>
  </r>
  <r>
    <n v="821"/>
    <x v="283"/>
    <x v="1"/>
    <x v="1"/>
    <s v="Saturno Inc."/>
    <x v="1"/>
    <s v="INV8161748993"/>
    <x v="0"/>
    <n v="104"/>
    <n v="20.99"/>
    <n v="2182.96"/>
  </r>
  <r>
    <n v="822"/>
    <x v="284"/>
    <x v="1"/>
    <x v="1"/>
    <s v="Saturno Inc."/>
    <x v="3"/>
    <s v="INV4897383084"/>
    <x v="0"/>
    <n v="180"/>
    <n v="20.99"/>
    <n v="3778.2"/>
  </r>
  <r>
    <n v="823"/>
    <x v="285"/>
    <x v="0"/>
    <x v="0"/>
    <s v="Saturno Inc."/>
    <x v="2"/>
    <s v="INV86224001"/>
    <x v="0"/>
    <n v="120"/>
    <n v="10.49"/>
    <n v="1258.8"/>
  </r>
  <r>
    <n v="824"/>
    <x v="171"/>
    <x v="0"/>
    <x v="0"/>
    <s v="Saturno Inc."/>
    <x v="2"/>
    <s v="INV5459076664"/>
    <x v="0"/>
    <n v="212"/>
    <n v="10.49"/>
    <n v="2223.88"/>
  </r>
  <r>
    <n v="825"/>
    <x v="33"/>
    <x v="0"/>
    <x v="0"/>
    <s v="Saturno Inc."/>
    <x v="12"/>
    <s v="INV549890113"/>
    <x v="0"/>
    <n v="220"/>
    <n v="10.49"/>
    <n v="2307.8000000000002"/>
  </r>
  <r>
    <n v="826"/>
    <x v="242"/>
    <x v="0"/>
    <x v="0"/>
    <s v="Saturno Inc."/>
    <x v="14"/>
    <s v="INV2657019872"/>
    <x v="0"/>
    <n v="112"/>
    <n v="10.49"/>
    <n v="1174.8800000000001"/>
  </r>
  <r>
    <n v="827"/>
    <x v="198"/>
    <x v="0"/>
    <x v="0"/>
    <s v="Saturno Inc."/>
    <x v="7"/>
    <s v="INV7631256417"/>
    <x v="1"/>
    <n v="112"/>
    <n v="10.49"/>
    <n v="1174.8800000000001"/>
  </r>
  <r>
    <n v="828"/>
    <x v="254"/>
    <x v="1"/>
    <x v="1"/>
    <s v="Saturno Inc."/>
    <x v="18"/>
    <s v="INV7040961129"/>
    <x v="1"/>
    <n v="200"/>
    <n v="20.99"/>
    <n v="4198"/>
  </r>
  <r>
    <n v="829"/>
    <x v="21"/>
    <x v="1"/>
    <x v="1"/>
    <s v="Saturno Inc."/>
    <x v="1"/>
    <s v="INV6056688735"/>
    <x v="0"/>
    <n v="64"/>
    <n v="20.99"/>
    <n v="1343.36"/>
  </r>
  <r>
    <n v="830"/>
    <x v="30"/>
    <x v="1"/>
    <x v="1"/>
    <s v="Saturno Inc."/>
    <x v="1"/>
    <s v="INV2631929190"/>
    <x v="0"/>
    <n v="148"/>
    <n v="20.99"/>
    <n v="3106.52"/>
  </r>
  <r>
    <n v="831"/>
    <x v="268"/>
    <x v="0"/>
    <x v="0"/>
    <s v="Saturno Inc."/>
    <x v="5"/>
    <s v="INV5604057452"/>
    <x v="1"/>
    <n v="176"/>
    <n v="10.49"/>
    <n v="1846.24"/>
  </r>
  <r>
    <n v="832"/>
    <x v="157"/>
    <x v="0"/>
    <x v="0"/>
    <s v="Saturno Inc."/>
    <x v="15"/>
    <s v="INV1680060571"/>
    <x v="0"/>
    <n v="216"/>
    <n v="10.49"/>
    <n v="2265.84"/>
  </r>
  <r>
    <n v="833"/>
    <x v="80"/>
    <x v="1"/>
    <x v="1"/>
    <s v="Saturno Inc."/>
    <x v="0"/>
    <s v="INV963204830"/>
    <x v="0"/>
    <n v="140"/>
    <n v="20.99"/>
    <n v="2938.6"/>
  </r>
  <r>
    <n v="834"/>
    <x v="286"/>
    <x v="1"/>
    <x v="1"/>
    <s v="Saturno Inc."/>
    <x v="15"/>
    <s v="INV8689197455"/>
    <x v="0"/>
    <n v="80"/>
    <n v="20.99"/>
    <n v="1679.1999999999998"/>
  </r>
  <r>
    <n v="835"/>
    <x v="249"/>
    <x v="1"/>
    <x v="1"/>
    <s v="Saturno Inc."/>
    <x v="4"/>
    <s v="INV8909449350"/>
    <x v="0"/>
    <n v="48"/>
    <n v="20.99"/>
    <n v="1007.52"/>
  </r>
  <r>
    <n v="836"/>
    <x v="230"/>
    <x v="1"/>
    <x v="1"/>
    <s v="Saturno Inc."/>
    <x v="11"/>
    <s v="INV2972752654"/>
    <x v="0"/>
    <n v="112"/>
    <n v="20.99"/>
    <n v="2350.8799999999997"/>
  </r>
  <r>
    <n v="837"/>
    <x v="278"/>
    <x v="1"/>
    <x v="1"/>
    <s v="Saturno Inc."/>
    <x v="18"/>
    <s v="INV5631637262"/>
    <x v="1"/>
    <n v="40"/>
    <n v="20.99"/>
    <n v="839.59999999999991"/>
  </r>
  <r>
    <n v="838"/>
    <x v="208"/>
    <x v="1"/>
    <x v="1"/>
    <s v="Saturno Inc."/>
    <x v="9"/>
    <s v="INV680934398"/>
    <x v="0"/>
    <n v="52"/>
    <n v="20.99"/>
    <n v="1091.48"/>
  </r>
  <r>
    <n v="839"/>
    <x v="287"/>
    <x v="0"/>
    <x v="0"/>
    <s v="Saturno Inc."/>
    <x v="2"/>
    <s v="INV5937907266"/>
    <x v="0"/>
    <n v="168"/>
    <n v="10.49"/>
    <n v="1762.32"/>
  </r>
  <r>
    <n v="840"/>
    <x v="288"/>
    <x v="1"/>
    <x v="1"/>
    <s v="Saturno Inc."/>
    <x v="12"/>
    <s v="INV2007191163"/>
    <x v="0"/>
    <n v="164"/>
    <n v="20.99"/>
    <n v="3442.3599999999997"/>
  </r>
  <r>
    <n v="841"/>
    <x v="186"/>
    <x v="0"/>
    <x v="0"/>
    <s v="Saturno Inc."/>
    <x v="10"/>
    <s v="INV269409543"/>
    <x v="0"/>
    <n v="100"/>
    <n v="10.49"/>
    <n v="1049"/>
  </r>
  <r>
    <n v="842"/>
    <x v="113"/>
    <x v="1"/>
    <x v="1"/>
    <s v="Saturno Inc."/>
    <x v="7"/>
    <s v="INV6122461775"/>
    <x v="1"/>
    <n v="180"/>
    <n v="20.99"/>
    <n v="3778.2"/>
  </r>
  <r>
    <n v="843"/>
    <x v="153"/>
    <x v="1"/>
    <x v="1"/>
    <s v="Saturno Inc."/>
    <x v="7"/>
    <s v="INV9699362500"/>
    <x v="1"/>
    <n v="160"/>
    <n v="20.99"/>
    <n v="3358.3999999999996"/>
  </r>
  <r>
    <n v="844"/>
    <x v="91"/>
    <x v="1"/>
    <x v="1"/>
    <s v="Saturno Inc."/>
    <x v="15"/>
    <s v="INV9641896561"/>
    <x v="0"/>
    <n v="192"/>
    <n v="20.99"/>
    <n v="4030.08"/>
  </r>
  <r>
    <n v="845"/>
    <x v="264"/>
    <x v="1"/>
    <x v="1"/>
    <s v="Saturno Inc."/>
    <x v="2"/>
    <s v="INV4329786700"/>
    <x v="0"/>
    <n v="152"/>
    <n v="20.99"/>
    <n v="3190.4799999999996"/>
  </r>
  <r>
    <n v="846"/>
    <x v="170"/>
    <x v="0"/>
    <x v="0"/>
    <s v="Saturno Inc."/>
    <x v="7"/>
    <s v="INV3764072963"/>
    <x v="1"/>
    <n v="132"/>
    <n v="10.49"/>
    <n v="1384.68"/>
  </r>
  <r>
    <n v="847"/>
    <x v="4"/>
    <x v="1"/>
    <x v="1"/>
    <s v="Saturno Inc."/>
    <x v="3"/>
    <s v="INV4854897835"/>
    <x v="0"/>
    <n v="196"/>
    <n v="20.99"/>
    <n v="4114.04"/>
  </r>
  <r>
    <n v="848"/>
    <x v="247"/>
    <x v="0"/>
    <x v="0"/>
    <s v="Saturno Inc."/>
    <x v="0"/>
    <s v="INV5040982422"/>
    <x v="0"/>
    <n v="152"/>
    <n v="10.49"/>
    <n v="1594.48"/>
  </r>
  <r>
    <n v="849"/>
    <x v="113"/>
    <x v="0"/>
    <x v="0"/>
    <s v="Saturno Inc."/>
    <x v="12"/>
    <s v="INV2504631285"/>
    <x v="0"/>
    <n v="184"/>
    <n v="10.49"/>
    <n v="1930.16"/>
  </r>
  <r>
    <n v="850"/>
    <x v="105"/>
    <x v="0"/>
    <x v="0"/>
    <s v="Saturno Inc."/>
    <x v="8"/>
    <s v="INV5955929404"/>
    <x v="0"/>
    <n v="92"/>
    <n v="10.49"/>
    <n v="965.08"/>
  </r>
  <r>
    <n v="851"/>
    <x v="289"/>
    <x v="1"/>
    <x v="1"/>
    <s v="Saturno Inc."/>
    <x v="0"/>
    <s v="INV4889933563"/>
    <x v="0"/>
    <n v="68"/>
    <n v="20.99"/>
    <n v="1427.32"/>
  </r>
  <r>
    <n v="852"/>
    <x v="254"/>
    <x v="1"/>
    <x v="1"/>
    <s v="Saturno Inc."/>
    <x v="4"/>
    <s v="INV4906591672"/>
    <x v="0"/>
    <n v="148"/>
    <n v="20.99"/>
    <n v="3106.52"/>
  </r>
  <r>
    <n v="853"/>
    <x v="200"/>
    <x v="0"/>
    <x v="0"/>
    <s v="Saturno Inc."/>
    <x v="3"/>
    <s v="INV8046487220"/>
    <x v="0"/>
    <n v="180"/>
    <n v="10.49"/>
    <n v="1888.2"/>
  </r>
  <r>
    <n v="854"/>
    <x v="179"/>
    <x v="0"/>
    <x v="0"/>
    <s v="Saturno Inc."/>
    <x v="5"/>
    <s v="INV8950650641"/>
    <x v="1"/>
    <n v="196"/>
    <n v="10.49"/>
    <n v="2056.04"/>
  </r>
  <r>
    <n v="855"/>
    <x v="102"/>
    <x v="1"/>
    <x v="1"/>
    <s v="Saturno Inc."/>
    <x v="3"/>
    <s v="INV8757350007"/>
    <x v="0"/>
    <n v="68"/>
    <n v="20.99"/>
    <n v="1427.32"/>
  </r>
  <r>
    <n v="856"/>
    <x v="104"/>
    <x v="1"/>
    <x v="1"/>
    <s v="Saturno Inc."/>
    <x v="16"/>
    <s v="INV1158006794"/>
    <x v="0"/>
    <n v="188"/>
    <n v="20.99"/>
    <n v="3946.12"/>
  </r>
  <r>
    <n v="857"/>
    <x v="69"/>
    <x v="0"/>
    <x v="0"/>
    <s v="Saturno Inc."/>
    <x v="1"/>
    <s v="INV4936654228"/>
    <x v="0"/>
    <n v="124"/>
    <n v="10.49"/>
    <n v="1300.76"/>
  </r>
  <r>
    <n v="858"/>
    <x v="49"/>
    <x v="1"/>
    <x v="1"/>
    <s v="Saturno Inc."/>
    <x v="10"/>
    <s v="INV6547558233"/>
    <x v="0"/>
    <n v="76"/>
    <n v="20.99"/>
    <n v="1595.2399999999998"/>
  </r>
  <r>
    <n v="859"/>
    <x v="157"/>
    <x v="1"/>
    <x v="1"/>
    <s v="Saturno Inc."/>
    <x v="7"/>
    <s v="INV8247961805"/>
    <x v="1"/>
    <n v="168"/>
    <n v="20.99"/>
    <n v="3526.3199999999997"/>
  </r>
  <r>
    <n v="860"/>
    <x v="257"/>
    <x v="1"/>
    <x v="1"/>
    <s v="Saturno Inc."/>
    <x v="8"/>
    <s v="INV2781149061"/>
    <x v="0"/>
    <n v="120"/>
    <n v="20.99"/>
    <n v="2518.7999999999997"/>
  </r>
  <r>
    <n v="861"/>
    <x v="22"/>
    <x v="0"/>
    <x v="0"/>
    <s v="Saturno Inc."/>
    <x v="0"/>
    <s v="INV8866116366"/>
    <x v="0"/>
    <n v="236"/>
    <n v="10.49"/>
    <n v="2475.64"/>
  </r>
  <r>
    <n v="862"/>
    <x v="153"/>
    <x v="1"/>
    <x v="1"/>
    <s v="Saturno Inc."/>
    <x v="3"/>
    <s v="INV3043674902"/>
    <x v="0"/>
    <n v="168"/>
    <n v="20.99"/>
    <n v="3526.3199999999997"/>
  </r>
  <r>
    <n v="863"/>
    <x v="290"/>
    <x v="1"/>
    <x v="1"/>
    <s v="Saturno Inc."/>
    <x v="6"/>
    <s v="INV4555238875"/>
    <x v="0"/>
    <n v="68"/>
    <n v="20.99"/>
    <n v="1427.32"/>
  </r>
  <r>
    <n v="864"/>
    <x v="79"/>
    <x v="1"/>
    <x v="1"/>
    <s v="Saturno Inc."/>
    <x v="0"/>
    <s v="INV6248874747"/>
    <x v="0"/>
    <n v="144"/>
    <n v="20.99"/>
    <n v="3022.56"/>
  </r>
  <r>
    <n v="865"/>
    <x v="119"/>
    <x v="1"/>
    <x v="1"/>
    <s v="Saturno Inc."/>
    <x v="16"/>
    <s v="INV7384396869"/>
    <x v="0"/>
    <n v="76"/>
    <n v="20.99"/>
    <n v="1595.2399999999998"/>
  </r>
  <r>
    <n v="866"/>
    <x v="285"/>
    <x v="0"/>
    <x v="0"/>
    <s v="Saturno Inc."/>
    <x v="0"/>
    <s v="INV829640832"/>
    <x v="0"/>
    <n v="276"/>
    <n v="10.49"/>
    <n v="2895.2400000000002"/>
  </r>
  <r>
    <n v="867"/>
    <x v="101"/>
    <x v="0"/>
    <x v="0"/>
    <s v="Saturno Inc."/>
    <x v="16"/>
    <s v="INV8858907064"/>
    <x v="0"/>
    <n v="228"/>
    <n v="10.49"/>
    <n v="2391.7200000000003"/>
  </r>
  <r>
    <n v="868"/>
    <x v="174"/>
    <x v="1"/>
    <x v="1"/>
    <s v="Saturno Inc."/>
    <x v="7"/>
    <s v="INV1442702613"/>
    <x v="1"/>
    <n v="160"/>
    <n v="20.99"/>
    <n v="3358.3999999999996"/>
  </r>
  <r>
    <n v="869"/>
    <x v="169"/>
    <x v="0"/>
    <x v="0"/>
    <s v="Saturno Inc."/>
    <x v="0"/>
    <s v="INV9055215987"/>
    <x v="0"/>
    <n v="192"/>
    <n v="10.49"/>
    <n v="2014.08"/>
  </r>
  <r>
    <n v="870"/>
    <x v="88"/>
    <x v="1"/>
    <x v="1"/>
    <s v="Saturno Inc."/>
    <x v="0"/>
    <s v="INV4923029036"/>
    <x v="0"/>
    <n v="176"/>
    <n v="20.99"/>
    <n v="3694.24"/>
  </r>
  <r>
    <n v="871"/>
    <x v="152"/>
    <x v="1"/>
    <x v="1"/>
    <s v="Saturno Inc."/>
    <x v="3"/>
    <s v="INV8937625091"/>
    <x v="0"/>
    <n v="40"/>
    <n v="20.99"/>
    <n v="839.59999999999991"/>
  </r>
  <r>
    <n v="872"/>
    <x v="215"/>
    <x v="1"/>
    <x v="1"/>
    <s v="Saturno Inc."/>
    <x v="4"/>
    <s v="INV9687483007"/>
    <x v="0"/>
    <n v="160"/>
    <n v="20.99"/>
    <n v="3358.3999999999996"/>
  </r>
  <r>
    <n v="873"/>
    <x v="106"/>
    <x v="1"/>
    <x v="1"/>
    <s v="Saturno Inc."/>
    <x v="0"/>
    <s v="INV4839928179"/>
    <x v="0"/>
    <n v="76"/>
    <n v="20.99"/>
    <n v="1595.2399999999998"/>
  </r>
  <r>
    <n v="874"/>
    <x v="180"/>
    <x v="0"/>
    <x v="0"/>
    <s v="Saturno Inc."/>
    <x v="15"/>
    <s v="INV2461907086"/>
    <x v="0"/>
    <n v="236"/>
    <n v="10.49"/>
    <n v="2475.64"/>
  </r>
  <r>
    <n v="875"/>
    <x v="2"/>
    <x v="0"/>
    <x v="0"/>
    <s v="Saturno Inc."/>
    <x v="1"/>
    <s v="INV8125416705"/>
    <x v="0"/>
    <n v="168"/>
    <n v="10.49"/>
    <n v="1762.32"/>
  </r>
  <r>
    <n v="876"/>
    <x v="291"/>
    <x v="0"/>
    <x v="0"/>
    <s v="Saturno Inc."/>
    <x v="0"/>
    <s v="INV7899677352"/>
    <x v="0"/>
    <n v="144"/>
    <n v="10.49"/>
    <n v="1510.56"/>
  </r>
  <r>
    <n v="877"/>
    <x v="162"/>
    <x v="1"/>
    <x v="1"/>
    <s v="Saturno Inc."/>
    <x v="8"/>
    <s v="INV7639056846"/>
    <x v="0"/>
    <n v="64"/>
    <n v="20.99"/>
    <n v="1343.36"/>
  </r>
  <r>
    <n v="878"/>
    <x v="112"/>
    <x v="1"/>
    <x v="1"/>
    <s v="Saturno Inc."/>
    <x v="3"/>
    <s v="INV7996141128"/>
    <x v="0"/>
    <n v="184"/>
    <n v="20.99"/>
    <n v="3862.16"/>
  </r>
  <r>
    <n v="879"/>
    <x v="23"/>
    <x v="0"/>
    <x v="0"/>
    <s v="Saturno Inc."/>
    <x v="0"/>
    <s v="INV7980573344"/>
    <x v="0"/>
    <n v="196"/>
    <n v="10.49"/>
    <n v="2056.04"/>
  </r>
  <r>
    <n v="880"/>
    <x v="158"/>
    <x v="1"/>
    <x v="1"/>
    <s v="Saturno Inc."/>
    <x v="5"/>
    <s v="INV6759941799"/>
    <x v="1"/>
    <n v="180"/>
    <n v="20.99"/>
    <n v="3778.2"/>
  </r>
  <r>
    <n v="881"/>
    <x v="26"/>
    <x v="0"/>
    <x v="0"/>
    <s v="Saturno Inc."/>
    <x v="6"/>
    <s v="INV1954219427"/>
    <x v="0"/>
    <n v="124"/>
    <n v="10.49"/>
    <n v="1300.76"/>
  </r>
  <r>
    <n v="882"/>
    <x v="292"/>
    <x v="1"/>
    <x v="1"/>
    <s v="Saturno Inc."/>
    <x v="8"/>
    <s v="INV7122633061"/>
    <x v="0"/>
    <n v="112"/>
    <n v="20.99"/>
    <n v="2350.8799999999997"/>
  </r>
  <r>
    <n v="883"/>
    <x v="35"/>
    <x v="0"/>
    <x v="0"/>
    <s v="Saturno Inc."/>
    <x v="6"/>
    <s v="INV4206036912"/>
    <x v="0"/>
    <n v="116"/>
    <n v="10.49"/>
    <n v="1216.8399999999999"/>
  </r>
  <r>
    <n v="884"/>
    <x v="37"/>
    <x v="0"/>
    <x v="0"/>
    <s v="Saturno Inc."/>
    <x v="18"/>
    <s v="INV1998036158"/>
    <x v="1"/>
    <n v="92"/>
    <n v="10.49"/>
    <n v="965.08"/>
  </r>
  <r>
    <n v="885"/>
    <x v="117"/>
    <x v="0"/>
    <x v="0"/>
    <s v="Saturno Inc."/>
    <x v="6"/>
    <s v="INV7223548785"/>
    <x v="0"/>
    <n v="176"/>
    <n v="10.49"/>
    <n v="1846.24"/>
  </r>
  <r>
    <n v="886"/>
    <x v="142"/>
    <x v="1"/>
    <x v="1"/>
    <s v="Saturno Inc."/>
    <x v="14"/>
    <s v="INV7248093468"/>
    <x v="0"/>
    <n v="136"/>
    <n v="20.99"/>
    <n v="2854.64"/>
  </r>
  <r>
    <n v="887"/>
    <x v="162"/>
    <x v="0"/>
    <x v="0"/>
    <s v="Saturno Inc."/>
    <x v="5"/>
    <s v="INV382449266"/>
    <x v="1"/>
    <n v="96"/>
    <n v="10.49"/>
    <n v="1007.04"/>
  </r>
  <r>
    <n v="888"/>
    <x v="33"/>
    <x v="0"/>
    <x v="0"/>
    <s v="Saturno Inc."/>
    <x v="6"/>
    <s v="INV6850637266"/>
    <x v="0"/>
    <n v="264"/>
    <n v="10.49"/>
    <n v="2769.36"/>
  </r>
  <r>
    <n v="889"/>
    <x v="161"/>
    <x v="1"/>
    <x v="1"/>
    <s v="Saturno Inc."/>
    <x v="4"/>
    <s v="INV3314996955"/>
    <x v="0"/>
    <n v="64"/>
    <n v="20.99"/>
    <n v="1343.36"/>
  </r>
  <r>
    <n v="890"/>
    <x v="248"/>
    <x v="0"/>
    <x v="0"/>
    <s v="Saturno Inc."/>
    <x v="14"/>
    <s v="INV4797065157"/>
    <x v="0"/>
    <n v="172"/>
    <n v="10.49"/>
    <n v="1804.28"/>
  </r>
  <r>
    <n v="891"/>
    <x v="115"/>
    <x v="0"/>
    <x v="0"/>
    <s v="Saturno Inc."/>
    <x v="6"/>
    <s v="INV8753858901"/>
    <x v="0"/>
    <n v="136"/>
    <n v="10.49"/>
    <n v="1426.64"/>
  </r>
  <r>
    <n v="892"/>
    <x v="231"/>
    <x v="1"/>
    <x v="1"/>
    <s v="Saturno Inc."/>
    <x v="4"/>
    <s v="INV9513846819"/>
    <x v="0"/>
    <n v="88"/>
    <n v="20.99"/>
    <n v="1847.12"/>
  </r>
  <r>
    <n v="893"/>
    <x v="214"/>
    <x v="0"/>
    <x v="0"/>
    <s v="Saturno Inc."/>
    <x v="10"/>
    <s v="INV4654554037"/>
    <x v="0"/>
    <n v="112"/>
    <n v="10.49"/>
    <n v="1174.8800000000001"/>
  </r>
  <r>
    <n v="894"/>
    <x v="135"/>
    <x v="0"/>
    <x v="0"/>
    <s v="Saturno Inc."/>
    <x v="5"/>
    <s v="INV4260729256"/>
    <x v="1"/>
    <n v="188"/>
    <n v="10.49"/>
    <n v="1972.1200000000001"/>
  </r>
  <r>
    <n v="895"/>
    <x v="73"/>
    <x v="1"/>
    <x v="1"/>
    <s v="Saturno Inc."/>
    <x v="7"/>
    <s v="INV5075773016"/>
    <x v="1"/>
    <n v="72"/>
    <n v="20.99"/>
    <n v="1511.28"/>
  </r>
  <r>
    <n v="896"/>
    <x v="258"/>
    <x v="1"/>
    <x v="1"/>
    <s v="Saturno Inc."/>
    <x v="9"/>
    <s v="INV7941127798"/>
    <x v="0"/>
    <n v="188"/>
    <n v="20.99"/>
    <n v="3946.12"/>
  </r>
  <r>
    <n v="897"/>
    <x v="293"/>
    <x v="0"/>
    <x v="0"/>
    <s v="Saturno Inc."/>
    <x v="7"/>
    <s v="INV5445030594"/>
    <x v="1"/>
    <n v="172"/>
    <n v="10.49"/>
    <n v="1804.28"/>
  </r>
  <r>
    <n v="898"/>
    <x v="195"/>
    <x v="0"/>
    <x v="0"/>
    <s v="Saturno Inc."/>
    <x v="5"/>
    <s v="INV9252912638"/>
    <x v="1"/>
    <n v="200"/>
    <n v="10.49"/>
    <n v="2098"/>
  </r>
  <r>
    <n v="899"/>
    <x v="274"/>
    <x v="1"/>
    <x v="1"/>
    <s v="Saturno Inc."/>
    <x v="6"/>
    <s v="INV8665892163"/>
    <x v="0"/>
    <n v="140"/>
    <n v="20.99"/>
    <n v="2938.6"/>
  </r>
  <r>
    <n v="900"/>
    <x v="66"/>
    <x v="0"/>
    <x v="0"/>
    <s v="Saturno Inc."/>
    <x v="3"/>
    <s v="INV3917545509"/>
    <x v="0"/>
    <n v="104"/>
    <n v="10.49"/>
    <n v="1090.96"/>
  </r>
  <r>
    <n v="901"/>
    <x v="242"/>
    <x v="1"/>
    <x v="1"/>
    <s v="Saturno Inc."/>
    <x v="2"/>
    <s v="INV5676504776"/>
    <x v="0"/>
    <n v="136"/>
    <n v="20.99"/>
    <n v="2854.64"/>
  </r>
  <r>
    <n v="902"/>
    <x v="169"/>
    <x v="0"/>
    <x v="0"/>
    <s v="Saturno Inc."/>
    <x v="7"/>
    <s v="INV4575009087"/>
    <x v="1"/>
    <n v="160"/>
    <n v="10.49"/>
    <n v="1678.4"/>
  </r>
  <r>
    <n v="903"/>
    <x v="66"/>
    <x v="1"/>
    <x v="1"/>
    <s v="Saturno Inc."/>
    <x v="4"/>
    <s v="INV9342538775"/>
    <x v="0"/>
    <n v="188"/>
    <n v="20.99"/>
    <n v="3946.12"/>
  </r>
  <r>
    <n v="904"/>
    <x v="79"/>
    <x v="0"/>
    <x v="0"/>
    <s v="Saturno Inc."/>
    <x v="12"/>
    <s v="INV5817647092"/>
    <x v="0"/>
    <n v="108"/>
    <n v="10.49"/>
    <n v="1132.92"/>
  </r>
  <r>
    <n v="905"/>
    <x v="71"/>
    <x v="0"/>
    <x v="0"/>
    <s v="Saturno Inc."/>
    <x v="3"/>
    <s v="INV3576506285"/>
    <x v="0"/>
    <n v="100"/>
    <n v="10.49"/>
    <n v="1049"/>
  </r>
  <r>
    <n v="906"/>
    <x v="232"/>
    <x v="0"/>
    <x v="0"/>
    <s v="Saturno Inc."/>
    <x v="15"/>
    <s v="INV5186880361"/>
    <x v="0"/>
    <n v="184"/>
    <n v="10.49"/>
    <n v="1930.16"/>
  </r>
  <r>
    <n v="907"/>
    <x v="193"/>
    <x v="0"/>
    <x v="0"/>
    <s v="Saturno Inc."/>
    <x v="12"/>
    <s v="INV4814725674"/>
    <x v="0"/>
    <n v="268"/>
    <n v="10.49"/>
    <n v="2811.32"/>
  </r>
  <r>
    <n v="908"/>
    <x v="247"/>
    <x v="1"/>
    <x v="1"/>
    <s v="Saturno Inc."/>
    <x v="0"/>
    <s v="INV5209762917"/>
    <x v="0"/>
    <n v="52"/>
    <n v="20.99"/>
    <n v="1091.48"/>
  </r>
  <r>
    <n v="909"/>
    <x v="158"/>
    <x v="0"/>
    <x v="0"/>
    <s v="Saturno Inc."/>
    <x v="0"/>
    <s v="INV1619416830"/>
    <x v="0"/>
    <n v="276"/>
    <n v="10.49"/>
    <n v="2895.2400000000002"/>
  </r>
  <r>
    <n v="910"/>
    <x v="107"/>
    <x v="1"/>
    <x v="1"/>
    <s v="Saturno Inc."/>
    <x v="3"/>
    <s v="INV4294088066"/>
    <x v="0"/>
    <n v="68"/>
    <n v="20.99"/>
    <n v="1427.32"/>
  </r>
  <r>
    <n v="911"/>
    <x v="157"/>
    <x v="0"/>
    <x v="0"/>
    <s v="Saturno Inc."/>
    <x v="0"/>
    <s v="INV3121938729"/>
    <x v="0"/>
    <n v="104"/>
    <n v="10.49"/>
    <n v="1090.96"/>
  </r>
  <r>
    <n v="912"/>
    <x v="202"/>
    <x v="0"/>
    <x v="0"/>
    <s v="Saturno Inc."/>
    <x v="11"/>
    <s v="INV2438516759"/>
    <x v="0"/>
    <n v="180"/>
    <n v="10.49"/>
    <n v="1888.2"/>
  </r>
  <r>
    <n v="913"/>
    <x v="57"/>
    <x v="1"/>
    <x v="1"/>
    <s v="Saturno Inc."/>
    <x v="1"/>
    <s v="INV7784472476"/>
    <x v="0"/>
    <n v="184"/>
    <n v="20.99"/>
    <n v="3862.16"/>
  </r>
  <r>
    <n v="914"/>
    <x v="109"/>
    <x v="1"/>
    <x v="1"/>
    <s v="Saturno Inc."/>
    <x v="0"/>
    <s v="INV8744572072"/>
    <x v="0"/>
    <n v="124"/>
    <n v="20.99"/>
    <n v="2602.7599999999998"/>
  </r>
  <r>
    <n v="915"/>
    <x v="232"/>
    <x v="0"/>
    <x v="0"/>
    <s v="Saturno Inc."/>
    <x v="15"/>
    <s v="INV1538787108"/>
    <x v="0"/>
    <n v="132"/>
    <n v="10.49"/>
    <n v="1384.68"/>
  </r>
  <r>
    <n v="916"/>
    <x v="294"/>
    <x v="1"/>
    <x v="1"/>
    <s v="Saturno Inc."/>
    <x v="12"/>
    <s v="INV8705314323"/>
    <x v="0"/>
    <n v="144"/>
    <n v="20.99"/>
    <n v="3022.56"/>
  </r>
  <r>
    <n v="917"/>
    <x v="44"/>
    <x v="1"/>
    <x v="1"/>
    <s v="Saturno Inc."/>
    <x v="15"/>
    <s v="INV377746673"/>
    <x v="0"/>
    <n v="128"/>
    <n v="20.99"/>
    <n v="2686.72"/>
  </r>
  <r>
    <n v="918"/>
    <x v="59"/>
    <x v="0"/>
    <x v="0"/>
    <s v="Saturno Inc."/>
    <x v="6"/>
    <s v="INV4235034304"/>
    <x v="0"/>
    <n v="176"/>
    <n v="10.49"/>
    <n v="1846.24"/>
  </r>
  <r>
    <n v="919"/>
    <x v="138"/>
    <x v="0"/>
    <x v="0"/>
    <s v="Saturno Inc."/>
    <x v="3"/>
    <s v="INV7410948164"/>
    <x v="0"/>
    <n v="132"/>
    <n v="10.49"/>
    <n v="1384.68"/>
  </r>
  <r>
    <n v="920"/>
    <x v="120"/>
    <x v="1"/>
    <x v="1"/>
    <s v="Saturno Inc."/>
    <x v="10"/>
    <s v="INV1377943796"/>
    <x v="0"/>
    <n v="148"/>
    <n v="20.99"/>
    <n v="3106.52"/>
  </r>
  <r>
    <n v="921"/>
    <x v="4"/>
    <x v="1"/>
    <x v="1"/>
    <s v="Saturno Inc."/>
    <x v="2"/>
    <s v="INV1194684424"/>
    <x v="0"/>
    <n v="200"/>
    <n v="20.99"/>
    <n v="4198"/>
  </r>
  <r>
    <n v="922"/>
    <x v="36"/>
    <x v="1"/>
    <x v="1"/>
    <s v="Saturno Inc."/>
    <x v="0"/>
    <s v="INV941246905"/>
    <x v="0"/>
    <n v="148"/>
    <n v="20.99"/>
    <n v="3106.52"/>
  </r>
  <r>
    <n v="923"/>
    <x v="104"/>
    <x v="0"/>
    <x v="0"/>
    <s v="Saturno Inc."/>
    <x v="3"/>
    <s v="INV5671991725"/>
    <x v="0"/>
    <n v="220"/>
    <n v="10.49"/>
    <n v="2307.8000000000002"/>
  </r>
  <r>
    <n v="924"/>
    <x v="17"/>
    <x v="0"/>
    <x v="0"/>
    <s v="Saturno Inc."/>
    <x v="14"/>
    <s v="INV3730534534"/>
    <x v="0"/>
    <n v="228"/>
    <n v="10.49"/>
    <n v="2391.7200000000003"/>
  </r>
  <r>
    <n v="925"/>
    <x v="258"/>
    <x v="0"/>
    <x v="0"/>
    <s v="Saturno Inc."/>
    <x v="14"/>
    <s v="INV8530613363"/>
    <x v="0"/>
    <n v="272"/>
    <n v="10.49"/>
    <n v="2853.28"/>
  </r>
  <r>
    <n v="926"/>
    <x v="116"/>
    <x v="1"/>
    <x v="1"/>
    <s v="Saturno Inc."/>
    <x v="0"/>
    <s v="INV5429899875"/>
    <x v="0"/>
    <n v="44"/>
    <n v="20.99"/>
    <n v="923.56"/>
  </r>
  <r>
    <n v="927"/>
    <x v="120"/>
    <x v="1"/>
    <x v="1"/>
    <s v="Saturno Inc."/>
    <x v="4"/>
    <s v="INV8118007961"/>
    <x v="0"/>
    <n v="160"/>
    <n v="20.99"/>
    <n v="3358.3999999999996"/>
  </r>
  <r>
    <n v="928"/>
    <x v="8"/>
    <x v="1"/>
    <x v="1"/>
    <s v="Saturno Inc."/>
    <x v="3"/>
    <s v="INV3354978034"/>
    <x v="0"/>
    <n v="80"/>
    <n v="20.99"/>
    <n v="1679.1999999999998"/>
  </r>
  <r>
    <n v="929"/>
    <x v="186"/>
    <x v="0"/>
    <x v="0"/>
    <s v="Saturno Inc."/>
    <x v="0"/>
    <s v="INV7900606869"/>
    <x v="0"/>
    <n v="188"/>
    <n v="10.49"/>
    <n v="1972.1200000000001"/>
  </r>
  <r>
    <n v="930"/>
    <x v="146"/>
    <x v="0"/>
    <x v="0"/>
    <s v="Saturno Inc."/>
    <x v="0"/>
    <s v="INV370181813"/>
    <x v="0"/>
    <n v="164"/>
    <n v="10.49"/>
    <n v="1720.3600000000001"/>
  </r>
  <r>
    <n v="931"/>
    <x v="295"/>
    <x v="0"/>
    <x v="0"/>
    <s v="Saturno Inc."/>
    <x v="3"/>
    <s v="INV7076829373"/>
    <x v="0"/>
    <n v="112"/>
    <n v="10.49"/>
    <n v="1174.8800000000001"/>
  </r>
  <r>
    <n v="932"/>
    <x v="243"/>
    <x v="1"/>
    <x v="1"/>
    <s v="Saturno Inc."/>
    <x v="3"/>
    <s v="INV8298154151"/>
    <x v="0"/>
    <n v="64"/>
    <n v="20.99"/>
    <n v="1343.36"/>
  </r>
  <r>
    <n v="933"/>
    <x v="288"/>
    <x v="1"/>
    <x v="1"/>
    <s v="Saturno Inc."/>
    <x v="11"/>
    <s v="INV5409152343"/>
    <x v="0"/>
    <n v="64"/>
    <n v="20.99"/>
    <n v="1343.36"/>
  </r>
  <r>
    <n v="934"/>
    <x v="52"/>
    <x v="1"/>
    <x v="1"/>
    <s v="Saturno Inc."/>
    <x v="1"/>
    <s v="INV516632522"/>
    <x v="0"/>
    <n v="96"/>
    <n v="20.99"/>
    <n v="2015.04"/>
  </r>
  <r>
    <n v="935"/>
    <x v="202"/>
    <x v="0"/>
    <x v="0"/>
    <s v="Saturno Inc."/>
    <x v="0"/>
    <s v="INV8985995106"/>
    <x v="0"/>
    <n v="108"/>
    <n v="10.49"/>
    <n v="1132.92"/>
  </r>
  <r>
    <n v="936"/>
    <x v="296"/>
    <x v="1"/>
    <x v="1"/>
    <s v="Saturno Inc."/>
    <x v="12"/>
    <s v="INV3468949090"/>
    <x v="0"/>
    <n v="80"/>
    <n v="20.99"/>
    <n v="1679.1999999999998"/>
  </r>
  <r>
    <n v="937"/>
    <x v="297"/>
    <x v="0"/>
    <x v="0"/>
    <s v="Saturno Inc."/>
    <x v="8"/>
    <s v="INV4266733274"/>
    <x v="0"/>
    <n v="212"/>
    <n v="10.49"/>
    <n v="2223.88"/>
  </r>
  <r>
    <n v="938"/>
    <x v="298"/>
    <x v="1"/>
    <x v="1"/>
    <s v="Saturno Inc."/>
    <x v="10"/>
    <s v="INV9972026129"/>
    <x v="0"/>
    <n v="124"/>
    <n v="20.99"/>
    <n v="2602.7599999999998"/>
  </r>
  <r>
    <n v="939"/>
    <x v="93"/>
    <x v="0"/>
    <x v="0"/>
    <s v="Saturno Inc."/>
    <x v="2"/>
    <s v="INV7021134719"/>
    <x v="0"/>
    <n v="148"/>
    <n v="10.49"/>
    <n v="1552.52"/>
  </r>
  <r>
    <n v="940"/>
    <x v="120"/>
    <x v="1"/>
    <x v="1"/>
    <s v="Saturno Inc."/>
    <x v="2"/>
    <s v="INV2494273754"/>
    <x v="0"/>
    <n v="108"/>
    <n v="20.99"/>
    <n v="2266.9199999999996"/>
  </r>
  <r>
    <n v="941"/>
    <x v="102"/>
    <x v="1"/>
    <x v="1"/>
    <s v="Saturno Inc."/>
    <x v="0"/>
    <s v="INV3818177052"/>
    <x v="0"/>
    <n v="116"/>
    <n v="20.99"/>
    <n v="2434.8399999999997"/>
  </r>
  <r>
    <n v="942"/>
    <x v="21"/>
    <x v="1"/>
    <x v="1"/>
    <s v="Saturno Inc."/>
    <x v="13"/>
    <s v="INV4290245239"/>
    <x v="0"/>
    <n v="156"/>
    <n v="20.99"/>
    <n v="3274.4399999999996"/>
  </r>
  <r>
    <n v="943"/>
    <x v="177"/>
    <x v="1"/>
    <x v="1"/>
    <s v="Saturno Inc."/>
    <x v="10"/>
    <s v="INV702140326"/>
    <x v="0"/>
    <n v="80"/>
    <n v="20.99"/>
    <n v="1679.1999999999998"/>
  </r>
  <r>
    <n v="944"/>
    <x v="68"/>
    <x v="0"/>
    <x v="0"/>
    <s v="Saturno Inc."/>
    <x v="1"/>
    <s v="INV8208086406"/>
    <x v="0"/>
    <n v="232"/>
    <n v="10.49"/>
    <n v="2433.6799999999998"/>
  </r>
  <r>
    <n v="945"/>
    <x v="272"/>
    <x v="0"/>
    <x v="0"/>
    <s v="Saturno Inc."/>
    <x v="6"/>
    <s v="INV8016061879"/>
    <x v="0"/>
    <n v="152"/>
    <n v="10.49"/>
    <n v="1594.48"/>
  </r>
  <r>
    <n v="946"/>
    <x v="101"/>
    <x v="0"/>
    <x v="0"/>
    <s v="Saturno Inc."/>
    <x v="1"/>
    <s v="INV469322597"/>
    <x v="0"/>
    <n v="140"/>
    <n v="10.49"/>
    <n v="1468.6000000000001"/>
  </r>
  <r>
    <n v="947"/>
    <x v="49"/>
    <x v="1"/>
    <x v="1"/>
    <s v="Saturno Inc."/>
    <x v="1"/>
    <s v="INV8735877665"/>
    <x v="0"/>
    <n v="176"/>
    <n v="20.99"/>
    <n v="3694.24"/>
  </r>
  <r>
    <n v="948"/>
    <x v="88"/>
    <x v="1"/>
    <x v="1"/>
    <s v="Saturno Inc."/>
    <x v="6"/>
    <s v="INV1317969694"/>
    <x v="0"/>
    <n v="76"/>
    <n v="20.99"/>
    <n v="1595.2399999999998"/>
  </r>
  <r>
    <n v="949"/>
    <x v="134"/>
    <x v="1"/>
    <x v="1"/>
    <s v="Saturno Inc."/>
    <x v="16"/>
    <s v="INV1592819558"/>
    <x v="0"/>
    <n v="96"/>
    <n v="20.99"/>
    <n v="2015.04"/>
  </r>
  <r>
    <n v="950"/>
    <x v="112"/>
    <x v="0"/>
    <x v="0"/>
    <s v="Saturno Inc."/>
    <x v="6"/>
    <s v="INV7096118570"/>
    <x v="0"/>
    <n v="188"/>
    <n v="10.49"/>
    <n v="1972.1200000000001"/>
  </r>
  <r>
    <n v="951"/>
    <x v="124"/>
    <x v="1"/>
    <x v="1"/>
    <s v="Saturno Inc."/>
    <x v="16"/>
    <s v="INV3048087096"/>
    <x v="0"/>
    <n v="140"/>
    <n v="20.99"/>
    <n v="2938.6"/>
  </r>
  <r>
    <n v="952"/>
    <x v="260"/>
    <x v="1"/>
    <x v="1"/>
    <s v="Saturno Inc."/>
    <x v="16"/>
    <s v="INV4706202406"/>
    <x v="0"/>
    <n v="140"/>
    <n v="20.99"/>
    <n v="2938.6"/>
  </r>
  <r>
    <n v="953"/>
    <x v="61"/>
    <x v="0"/>
    <x v="0"/>
    <s v="Saturno Inc."/>
    <x v="5"/>
    <s v="INV9320071358"/>
    <x v="1"/>
    <n v="220"/>
    <n v="10.49"/>
    <n v="2307.8000000000002"/>
  </r>
  <r>
    <n v="954"/>
    <x v="239"/>
    <x v="1"/>
    <x v="1"/>
    <s v="Saturno Inc."/>
    <x v="5"/>
    <s v="INV8066602781"/>
    <x v="1"/>
    <n v="92"/>
    <n v="20.99"/>
    <n v="1931.08"/>
  </r>
  <r>
    <n v="955"/>
    <x v="2"/>
    <x v="0"/>
    <x v="0"/>
    <s v="Saturno Inc."/>
    <x v="0"/>
    <s v="INV4946772038"/>
    <x v="0"/>
    <n v="280"/>
    <n v="10.49"/>
    <n v="2937.2000000000003"/>
  </r>
  <r>
    <n v="956"/>
    <x v="58"/>
    <x v="0"/>
    <x v="0"/>
    <s v="Saturno Inc."/>
    <x v="0"/>
    <s v="INV1861253333"/>
    <x v="0"/>
    <n v="224"/>
    <n v="10.49"/>
    <n v="2349.7600000000002"/>
  </r>
  <r>
    <n v="957"/>
    <x v="70"/>
    <x v="1"/>
    <x v="1"/>
    <s v="Saturno Inc."/>
    <x v="3"/>
    <s v="INV2870372952"/>
    <x v="0"/>
    <n v="48"/>
    <n v="20.99"/>
    <n v="1007.52"/>
  </r>
  <r>
    <n v="958"/>
    <x v="134"/>
    <x v="0"/>
    <x v="0"/>
    <s v="Saturno Inc."/>
    <x v="12"/>
    <s v="INV1448970104"/>
    <x v="0"/>
    <n v="188"/>
    <n v="10.49"/>
    <n v="1972.1200000000001"/>
  </r>
  <r>
    <n v="959"/>
    <x v="70"/>
    <x v="1"/>
    <x v="1"/>
    <s v="Saturno Inc."/>
    <x v="10"/>
    <s v="INV1460315533"/>
    <x v="0"/>
    <n v="44"/>
    <n v="20.99"/>
    <n v="923.56"/>
  </r>
  <r>
    <n v="960"/>
    <x v="299"/>
    <x v="0"/>
    <x v="0"/>
    <s v="Saturno Inc."/>
    <x v="3"/>
    <s v="INV2640174532"/>
    <x v="0"/>
    <n v="224"/>
    <n v="10.49"/>
    <n v="2349.7600000000002"/>
  </r>
  <r>
    <n v="961"/>
    <x v="300"/>
    <x v="0"/>
    <x v="0"/>
    <s v="Saturno Inc."/>
    <x v="12"/>
    <s v="INV4578806638"/>
    <x v="0"/>
    <n v="124"/>
    <n v="10.49"/>
    <n v="1300.76"/>
  </r>
  <r>
    <n v="962"/>
    <x v="301"/>
    <x v="1"/>
    <x v="1"/>
    <s v="Saturno Inc."/>
    <x v="1"/>
    <s v="INV1676424380"/>
    <x v="0"/>
    <n v="152"/>
    <n v="20.99"/>
    <n v="3190.4799999999996"/>
  </r>
  <r>
    <n v="963"/>
    <x v="277"/>
    <x v="1"/>
    <x v="1"/>
    <s v="Saturno Inc."/>
    <x v="3"/>
    <s v="INV8322093714"/>
    <x v="0"/>
    <n v="80"/>
    <n v="20.99"/>
    <n v="1679.1999999999998"/>
  </r>
  <r>
    <n v="964"/>
    <x v="107"/>
    <x v="1"/>
    <x v="1"/>
    <s v="Saturno Inc."/>
    <x v="18"/>
    <s v="INV4017734981"/>
    <x v="1"/>
    <n v="140"/>
    <n v="20.99"/>
    <n v="2938.6"/>
  </r>
  <r>
    <n v="965"/>
    <x v="302"/>
    <x v="0"/>
    <x v="0"/>
    <s v="Saturno Inc."/>
    <x v="7"/>
    <s v="INV4362707276"/>
    <x v="1"/>
    <n v="104"/>
    <n v="10.49"/>
    <n v="1090.96"/>
  </r>
  <r>
    <n v="966"/>
    <x v="89"/>
    <x v="1"/>
    <x v="1"/>
    <s v="Saturno Inc."/>
    <x v="16"/>
    <s v="INV5707265320"/>
    <x v="0"/>
    <n v="172"/>
    <n v="20.99"/>
    <n v="3610.2799999999997"/>
  </r>
  <r>
    <n v="967"/>
    <x v="59"/>
    <x v="1"/>
    <x v="1"/>
    <s v="Saturno Inc."/>
    <x v="14"/>
    <s v="INV2219649902"/>
    <x v="0"/>
    <n v="200"/>
    <n v="20.99"/>
    <n v="4198"/>
  </r>
  <r>
    <n v="968"/>
    <x v="162"/>
    <x v="0"/>
    <x v="0"/>
    <s v="Saturno Inc."/>
    <x v="2"/>
    <s v="INV1020626846"/>
    <x v="0"/>
    <n v="100"/>
    <n v="10.49"/>
    <n v="1049"/>
  </r>
  <r>
    <n v="969"/>
    <x v="33"/>
    <x v="0"/>
    <x v="0"/>
    <s v="Saturno Inc."/>
    <x v="0"/>
    <s v="INV935214064"/>
    <x v="0"/>
    <n v="252"/>
    <n v="10.49"/>
    <n v="2643.48"/>
  </r>
  <r>
    <n v="970"/>
    <x v="56"/>
    <x v="0"/>
    <x v="0"/>
    <s v="Saturno Inc."/>
    <x v="14"/>
    <s v="INV2752179754"/>
    <x v="0"/>
    <n v="88"/>
    <n v="10.49"/>
    <n v="923.12"/>
  </r>
  <r>
    <n v="971"/>
    <x v="270"/>
    <x v="1"/>
    <x v="1"/>
    <s v="Saturno Inc."/>
    <x v="6"/>
    <s v="INV9540885554"/>
    <x v="0"/>
    <n v="64"/>
    <n v="20.99"/>
    <n v="1343.36"/>
  </r>
  <r>
    <n v="972"/>
    <x v="133"/>
    <x v="0"/>
    <x v="0"/>
    <s v="Saturno Inc."/>
    <x v="1"/>
    <s v="INV2148903142"/>
    <x v="0"/>
    <n v="116"/>
    <n v="10.49"/>
    <n v="1216.8399999999999"/>
  </r>
  <r>
    <n v="973"/>
    <x v="303"/>
    <x v="0"/>
    <x v="0"/>
    <s v="Saturno Inc."/>
    <x v="11"/>
    <s v="INV252368960"/>
    <x v="0"/>
    <n v="172"/>
    <n v="10.49"/>
    <n v="1804.28"/>
  </r>
  <r>
    <n v="974"/>
    <x v="241"/>
    <x v="0"/>
    <x v="0"/>
    <s v="Saturno Inc."/>
    <x v="0"/>
    <s v="INV3365847481"/>
    <x v="0"/>
    <n v="168"/>
    <n v="10.49"/>
    <n v="1762.32"/>
  </r>
  <r>
    <n v="975"/>
    <x v="85"/>
    <x v="1"/>
    <x v="1"/>
    <s v="Saturno Inc."/>
    <x v="3"/>
    <s v="INV1726266233"/>
    <x v="0"/>
    <n v="192"/>
    <n v="20.99"/>
    <n v="4030.08"/>
  </r>
  <r>
    <n v="976"/>
    <x v="60"/>
    <x v="1"/>
    <x v="1"/>
    <s v="Saturno Inc."/>
    <x v="0"/>
    <s v="INV9578419620"/>
    <x v="0"/>
    <n v="56"/>
    <n v="20.99"/>
    <n v="1175.4399999999998"/>
  </r>
  <r>
    <n v="977"/>
    <x v="89"/>
    <x v="1"/>
    <x v="1"/>
    <s v="Saturno Inc."/>
    <x v="15"/>
    <s v="INV7813569954"/>
    <x v="0"/>
    <n v="84"/>
    <n v="20.99"/>
    <n v="1763.1599999999999"/>
  </r>
  <r>
    <n v="978"/>
    <x v="25"/>
    <x v="1"/>
    <x v="1"/>
    <s v="Saturno Inc."/>
    <x v="1"/>
    <s v="INV8980617269"/>
    <x v="0"/>
    <n v="68"/>
    <n v="20.99"/>
    <n v="1427.32"/>
  </r>
  <r>
    <n v="979"/>
    <x v="93"/>
    <x v="1"/>
    <x v="1"/>
    <s v="Saturno Inc."/>
    <x v="14"/>
    <s v="INV6202183634"/>
    <x v="0"/>
    <n v="196"/>
    <n v="20.99"/>
    <n v="4114.04"/>
  </r>
  <r>
    <n v="980"/>
    <x v="98"/>
    <x v="1"/>
    <x v="1"/>
    <s v="Saturno Inc."/>
    <x v="6"/>
    <s v="INV4535051708"/>
    <x v="0"/>
    <n v="48"/>
    <n v="20.99"/>
    <n v="1007.52"/>
  </r>
  <r>
    <n v="981"/>
    <x v="204"/>
    <x v="0"/>
    <x v="0"/>
    <s v="Saturno Inc."/>
    <x v="6"/>
    <s v="INV4580842025"/>
    <x v="0"/>
    <n v="148"/>
    <n v="10.49"/>
    <n v="1552.52"/>
  </r>
  <r>
    <n v="982"/>
    <x v="123"/>
    <x v="1"/>
    <x v="1"/>
    <s v="Saturno Inc."/>
    <x v="7"/>
    <s v="INV7726378149"/>
    <x v="1"/>
    <n v="92"/>
    <n v="20.99"/>
    <n v="1931.08"/>
  </r>
  <r>
    <n v="983"/>
    <x v="183"/>
    <x v="1"/>
    <x v="1"/>
    <s v="Saturno Inc."/>
    <x v="0"/>
    <s v="INV7276292155"/>
    <x v="0"/>
    <n v="72"/>
    <n v="20.99"/>
    <n v="1511.28"/>
  </r>
  <r>
    <n v="984"/>
    <x v="181"/>
    <x v="0"/>
    <x v="0"/>
    <s v="Saturno Inc."/>
    <x v="0"/>
    <s v="INV5478214090"/>
    <x v="0"/>
    <n v="112"/>
    <n v="10.49"/>
    <n v="1174.8800000000001"/>
  </r>
  <r>
    <n v="985"/>
    <x v="174"/>
    <x v="0"/>
    <x v="0"/>
    <s v="Saturno Inc."/>
    <x v="6"/>
    <s v="INV5628152343"/>
    <x v="0"/>
    <n v="268"/>
    <n v="10.49"/>
    <n v="2811.32"/>
  </r>
  <r>
    <n v="986"/>
    <x v="246"/>
    <x v="0"/>
    <x v="0"/>
    <s v="Saturno Inc."/>
    <x v="10"/>
    <s v="INV2337404294"/>
    <x v="0"/>
    <n v="88"/>
    <n v="10.49"/>
    <n v="923.12"/>
  </r>
  <r>
    <n v="987"/>
    <x v="230"/>
    <x v="1"/>
    <x v="1"/>
    <s v="Saturno Inc."/>
    <x v="11"/>
    <s v="INV5584899719"/>
    <x v="0"/>
    <n v="116"/>
    <n v="20.99"/>
    <n v="2434.8399999999997"/>
  </r>
  <r>
    <n v="988"/>
    <x v="185"/>
    <x v="1"/>
    <x v="1"/>
    <s v="Saturno Inc."/>
    <x v="3"/>
    <s v="INV8158341865"/>
    <x v="0"/>
    <n v="88"/>
    <n v="20.99"/>
    <n v="1847.12"/>
  </r>
  <r>
    <n v="989"/>
    <x v="252"/>
    <x v="0"/>
    <x v="0"/>
    <s v="Saturno Inc."/>
    <x v="7"/>
    <s v="INV6488095576"/>
    <x v="1"/>
    <n v="252"/>
    <n v="10.49"/>
    <n v="2643.48"/>
  </r>
  <r>
    <n v="990"/>
    <x v="276"/>
    <x v="0"/>
    <x v="0"/>
    <s v="Saturno Inc."/>
    <x v="14"/>
    <s v="INV6783580325"/>
    <x v="0"/>
    <n v="140"/>
    <n v="10.49"/>
    <n v="1468.6000000000001"/>
  </r>
  <r>
    <n v="991"/>
    <x v="252"/>
    <x v="0"/>
    <x v="0"/>
    <s v="Saturno Inc."/>
    <x v="5"/>
    <s v="INV4261659160"/>
    <x v="1"/>
    <n v="128"/>
    <n v="10.49"/>
    <n v="1342.72"/>
  </r>
  <r>
    <n v="992"/>
    <x v="110"/>
    <x v="0"/>
    <x v="0"/>
    <s v="Saturno Inc."/>
    <x v="15"/>
    <s v="INV9305237366"/>
    <x v="0"/>
    <n v="252"/>
    <n v="10.49"/>
    <n v="2643.48"/>
  </r>
  <r>
    <n v="993"/>
    <x v="229"/>
    <x v="0"/>
    <x v="0"/>
    <s v="Saturno Inc."/>
    <x v="15"/>
    <s v="INV2562983984"/>
    <x v="0"/>
    <n v="184"/>
    <n v="10.49"/>
    <n v="1930.16"/>
  </r>
  <r>
    <n v="994"/>
    <x v="142"/>
    <x v="0"/>
    <x v="0"/>
    <s v="Saturno Inc."/>
    <x v="11"/>
    <s v="INV8989287753"/>
    <x v="0"/>
    <n v="80"/>
    <n v="10.49"/>
    <n v="839.2"/>
  </r>
  <r>
    <n v="995"/>
    <x v="139"/>
    <x v="1"/>
    <x v="1"/>
    <s v="Saturno Inc."/>
    <x v="3"/>
    <s v="INV5025195551"/>
    <x v="0"/>
    <n v="148"/>
    <n v="20.99"/>
    <n v="3106.52"/>
  </r>
  <r>
    <n v="996"/>
    <x v="195"/>
    <x v="0"/>
    <x v="0"/>
    <s v="Saturno Inc."/>
    <x v="16"/>
    <s v="INV44157265"/>
    <x v="0"/>
    <n v="264"/>
    <n v="10.49"/>
    <n v="2769.36"/>
  </r>
  <r>
    <n v="997"/>
    <x v="59"/>
    <x v="0"/>
    <x v="0"/>
    <s v="Saturno Inc."/>
    <x v="12"/>
    <s v="INV5572009230"/>
    <x v="0"/>
    <n v="220"/>
    <n v="10.49"/>
    <n v="2307.8000000000002"/>
  </r>
  <r>
    <n v="998"/>
    <x v="271"/>
    <x v="0"/>
    <x v="0"/>
    <s v="Saturno Inc."/>
    <x v="4"/>
    <s v="INV5923210596"/>
    <x v="0"/>
    <n v="240"/>
    <n v="10.49"/>
    <n v="2517.6"/>
  </r>
  <r>
    <n v="999"/>
    <x v="55"/>
    <x v="1"/>
    <x v="1"/>
    <s v="Saturno Inc."/>
    <x v="6"/>
    <s v="INV3619335016"/>
    <x v="0"/>
    <n v="168"/>
    <n v="20.99"/>
    <n v="3526.3199999999997"/>
  </r>
  <r>
    <n v="1000"/>
    <x v="49"/>
    <x v="0"/>
    <x v="0"/>
    <s v="Saturno Inc."/>
    <x v="14"/>
    <s v="INV6475614997"/>
    <x v="0"/>
    <n v="252"/>
    <n v="10.49"/>
    <n v="2643.48"/>
  </r>
  <r>
    <n v="1001"/>
    <x v="304"/>
    <x v="0"/>
    <x v="0"/>
    <s v="Saturno Inc."/>
    <x v="1"/>
    <s v="INV9417191489"/>
    <x v="0"/>
    <n v="204"/>
    <n v="10.89"/>
    <n v="2221.56"/>
  </r>
  <r>
    <n v="1002"/>
    <x v="305"/>
    <x v="1"/>
    <x v="1"/>
    <s v="Saturno Inc."/>
    <x v="2"/>
    <s v="INV7951388906"/>
    <x v="0"/>
    <n v="196"/>
    <n v="25.99"/>
    <n v="5094.04"/>
  </r>
  <r>
    <n v="1003"/>
    <x v="306"/>
    <x v="0"/>
    <x v="0"/>
    <s v="Saturno Inc."/>
    <x v="0"/>
    <s v="INV7306436955"/>
    <x v="0"/>
    <n v="248"/>
    <n v="10.89"/>
    <n v="2700.7200000000003"/>
  </r>
  <r>
    <n v="1004"/>
    <x v="307"/>
    <x v="0"/>
    <x v="0"/>
    <s v="Saturno Inc."/>
    <x v="4"/>
    <s v="INV9703954792"/>
    <x v="0"/>
    <n v="276"/>
    <n v="10.89"/>
    <n v="3005.6400000000003"/>
  </r>
  <r>
    <n v="1005"/>
    <x v="308"/>
    <x v="1"/>
    <x v="1"/>
    <s v="Saturno Inc."/>
    <x v="16"/>
    <s v="INV9011379515"/>
    <x v="0"/>
    <n v="52"/>
    <n v="25.99"/>
    <n v="1351.48"/>
  </r>
  <r>
    <n v="1006"/>
    <x v="309"/>
    <x v="1"/>
    <x v="1"/>
    <s v="Saturno Inc."/>
    <x v="0"/>
    <s v="INV9883514453"/>
    <x v="0"/>
    <n v="176"/>
    <n v="25.99"/>
    <n v="4574.24"/>
  </r>
  <r>
    <n v="1007"/>
    <x v="310"/>
    <x v="0"/>
    <x v="0"/>
    <s v="Saturno Inc."/>
    <x v="15"/>
    <s v="INV3699726405"/>
    <x v="0"/>
    <n v="272"/>
    <n v="10.89"/>
    <n v="2962.08"/>
  </r>
  <r>
    <n v="1008"/>
    <x v="311"/>
    <x v="1"/>
    <x v="1"/>
    <s v="Saturno Inc."/>
    <x v="6"/>
    <s v="INV3148759933"/>
    <x v="0"/>
    <n v="256"/>
    <n v="25.99"/>
    <n v="6653.44"/>
  </r>
  <r>
    <n v="1009"/>
    <x v="312"/>
    <x v="1"/>
    <x v="1"/>
    <s v="Saturno Inc."/>
    <x v="6"/>
    <s v="INV7619150711"/>
    <x v="0"/>
    <n v="116"/>
    <n v="25.99"/>
    <n v="3014.8399999999997"/>
  </r>
  <r>
    <n v="1010"/>
    <x v="313"/>
    <x v="1"/>
    <x v="1"/>
    <s v="Saturno Inc."/>
    <x v="18"/>
    <s v="INV8852351097"/>
    <x v="1"/>
    <n v="240"/>
    <n v="25.99"/>
    <n v="6237.5999999999995"/>
  </r>
  <r>
    <n v="1011"/>
    <x v="314"/>
    <x v="1"/>
    <x v="1"/>
    <s v="Saturno Inc."/>
    <x v="1"/>
    <s v="INV7720803374"/>
    <x v="0"/>
    <n v="40"/>
    <n v="25.99"/>
    <n v="1039.5999999999999"/>
  </r>
  <r>
    <n v="1012"/>
    <x v="315"/>
    <x v="1"/>
    <x v="1"/>
    <s v="Saturno Inc."/>
    <x v="3"/>
    <s v="INV7281997186"/>
    <x v="0"/>
    <n v="176"/>
    <n v="25.99"/>
    <n v="4574.24"/>
  </r>
  <r>
    <n v="1013"/>
    <x v="316"/>
    <x v="0"/>
    <x v="0"/>
    <s v="Saturno Inc."/>
    <x v="12"/>
    <s v="INV1342583559"/>
    <x v="0"/>
    <n v="180"/>
    <n v="10.89"/>
    <n v="1960.2"/>
  </r>
  <r>
    <n v="1014"/>
    <x v="317"/>
    <x v="1"/>
    <x v="1"/>
    <s v="Saturno Inc."/>
    <x v="1"/>
    <s v="INV228568201"/>
    <x v="0"/>
    <n v="84"/>
    <n v="25.99"/>
    <n v="2183.16"/>
  </r>
  <r>
    <n v="1015"/>
    <x v="318"/>
    <x v="1"/>
    <x v="1"/>
    <s v="Saturno Inc."/>
    <x v="16"/>
    <s v="INV2444161092"/>
    <x v="0"/>
    <n v="40"/>
    <n v="25.99"/>
    <n v="1039.5999999999999"/>
  </r>
  <r>
    <n v="1016"/>
    <x v="319"/>
    <x v="0"/>
    <x v="0"/>
    <s v="Saturno Inc."/>
    <x v="0"/>
    <s v="INV7696760495"/>
    <x v="0"/>
    <n v="196"/>
    <n v="10.89"/>
    <n v="2134.44"/>
  </r>
  <r>
    <n v="1017"/>
    <x v="320"/>
    <x v="0"/>
    <x v="0"/>
    <s v="Saturno Inc."/>
    <x v="5"/>
    <s v="INV1539646213"/>
    <x v="1"/>
    <n v="196"/>
    <n v="10.89"/>
    <n v="2134.44"/>
  </r>
  <r>
    <n v="1018"/>
    <x v="321"/>
    <x v="1"/>
    <x v="1"/>
    <s v="Saturno Inc."/>
    <x v="6"/>
    <s v="INV8021326329"/>
    <x v="0"/>
    <n v="236"/>
    <n v="25.99"/>
    <n v="6133.6399999999994"/>
  </r>
  <r>
    <n v="1019"/>
    <x v="322"/>
    <x v="1"/>
    <x v="1"/>
    <s v="Saturno Inc."/>
    <x v="7"/>
    <s v="INV1216360214"/>
    <x v="1"/>
    <n v="248"/>
    <n v="25.99"/>
    <n v="6445.5199999999995"/>
  </r>
  <r>
    <n v="1020"/>
    <x v="323"/>
    <x v="0"/>
    <x v="0"/>
    <s v="Saturno Inc."/>
    <x v="7"/>
    <s v="INV4873701589"/>
    <x v="1"/>
    <n v="84"/>
    <n v="10.89"/>
    <n v="914.76"/>
  </r>
  <r>
    <n v="1021"/>
    <x v="314"/>
    <x v="1"/>
    <x v="1"/>
    <s v="Saturno Inc."/>
    <x v="6"/>
    <s v="INV7301216887"/>
    <x v="0"/>
    <n v="140"/>
    <n v="25.99"/>
    <n v="3638.6"/>
  </r>
  <r>
    <n v="1022"/>
    <x v="324"/>
    <x v="1"/>
    <x v="1"/>
    <s v="Saturno Inc."/>
    <x v="13"/>
    <s v="INV2400918593"/>
    <x v="0"/>
    <n v="192"/>
    <n v="25.99"/>
    <n v="4990.08"/>
  </r>
  <r>
    <n v="1023"/>
    <x v="325"/>
    <x v="1"/>
    <x v="1"/>
    <s v="Saturno Inc."/>
    <x v="1"/>
    <s v="INV9862844996"/>
    <x v="0"/>
    <n v="176"/>
    <n v="25.99"/>
    <n v="4574.24"/>
  </r>
  <r>
    <n v="1024"/>
    <x v="326"/>
    <x v="0"/>
    <x v="0"/>
    <s v="Saturno Inc."/>
    <x v="15"/>
    <s v="INV315277298"/>
    <x v="0"/>
    <n v="188"/>
    <n v="10.89"/>
    <n v="2047.3200000000002"/>
  </r>
  <r>
    <n v="1025"/>
    <x v="327"/>
    <x v="1"/>
    <x v="1"/>
    <s v="Saturno Inc."/>
    <x v="15"/>
    <s v="INV7091681120"/>
    <x v="0"/>
    <n v="136"/>
    <n v="25.99"/>
    <n v="3534.64"/>
  </r>
  <r>
    <n v="1026"/>
    <x v="328"/>
    <x v="0"/>
    <x v="0"/>
    <s v="Saturno Inc."/>
    <x v="5"/>
    <s v="INV2369807559"/>
    <x v="1"/>
    <n v="224"/>
    <n v="10.89"/>
    <n v="2439.36"/>
  </r>
  <r>
    <n v="1027"/>
    <x v="329"/>
    <x v="0"/>
    <x v="0"/>
    <s v="Saturno Inc."/>
    <x v="0"/>
    <s v="INV5647690048"/>
    <x v="0"/>
    <n v="240"/>
    <n v="10.89"/>
    <n v="2613.6000000000004"/>
  </r>
  <r>
    <n v="1028"/>
    <x v="330"/>
    <x v="0"/>
    <x v="0"/>
    <s v="Saturno Inc."/>
    <x v="17"/>
    <s v="INV9816392912"/>
    <x v="0"/>
    <n v="212"/>
    <n v="10.89"/>
    <n v="2308.6800000000003"/>
  </r>
  <r>
    <n v="1029"/>
    <x v="331"/>
    <x v="0"/>
    <x v="0"/>
    <s v="Saturno Inc."/>
    <x v="3"/>
    <s v="INV4640443085"/>
    <x v="0"/>
    <n v="116"/>
    <n v="10.89"/>
    <n v="1263.24"/>
  </r>
  <r>
    <n v="1030"/>
    <x v="332"/>
    <x v="1"/>
    <x v="1"/>
    <s v="Saturno Inc."/>
    <x v="6"/>
    <s v="INV9707375648"/>
    <x v="0"/>
    <n v="220"/>
    <n v="25.99"/>
    <n v="5717.7999999999993"/>
  </r>
  <r>
    <n v="1031"/>
    <x v="333"/>
    <x v="0"/>
    <x v="0"/>
    <s v="Saturno Inc."/>
    <x v="6"/>
    <s v="INV6181276213"/>
    <x v="0"/>
    <n v="212"/>
    <n v="10.89"/>
    <n v="2308.6800000000003"/>
  </r>
  <r>
    <n v="1032"/>
    <x v="334"/>
    <x v="1"/>
    <x v="1"/>
    <s v="Saturno Inc."/>
    <x v="16"/>
    <s v="INV7579444258"/>
    <x v="0"/>
    <n v="216"/>
    <n v="25.99"/>
    <n v="5613.8399999999992"/>
  </r>
  <r>
    <n v="1033"/>
    <x v="335"/>
    <x v="0"/>
    <x v="0"/>
    <s v="Saturno Inc."/>
    <x v="0"/>
    <s v="INV4440242027"/>
    <x v="0"/>
    <n v="268"/>
    <n v="10.89"/>
    <n v="2918.52"/>
  </r>
  <r>
    <n v="1034"/>
    <x v="336"/>
    <x v="0"/>
    <x v="0"/>
    <s v="Saturno Inc."/>
    <x v="2"/>
    <s v="INV5898398454"/>
    <x v="0"/>
    <n v="284"/>
    <n v="10.89"/>
    <n v="3092.76"/>
  </r>
  <r>
    <n v="1035"/>
    <x v="337"/>
    <x v="1"/>
    <x v="1"/>
    <s v="Saturno Inc."/>
    <x v="7"/>
    <s v="INV8695337604"/>
    <x v="1"/>
    <n v="220"/>
    <n v="25.99"/>
    <n v="5717.7999999999993"/>
  </r>
  <r>
    <n v="1036"/>
    <x v="338"/>
    <x v="0"/>
    <x v="0"/>
    <s v="Saturno Inc."/>
    <x v="0"/>
    <s v="INV235036427"/>
    <x v="0"/>
    <n v="116"/>
    <n v="10.89"/>
    <n v="1263.24"/>
  </r>
  <r>
    <n v="1037"/>
    <x v="316"/>
    <x v="0"/>
    <x v="0"/>
    <s v="Saturno Inc."/>
    <x v="6"/>
    <s v="INV5898718982"/>
    <x v="0"/>
    <n v="228"/>
    <n v="10.89"/>
    <n v="2482.92"/>
  </r>
  <r>
    <n v="1038"/>
    <x v="329"/>
    <x v="1"/>
    <x v="1"/>
    <s v="Saturno Inc."/>
    <x v="5"/>
    <s v="INV4634600208"/>
    <x v="1"/>
    <n v="136"/>
    <n v="25.99"/>
    <n v="3534.64"/>
  </r>
  <r>
    <n v="1039"/>
    <x v="333"/>
    <x v="1"/>
    <x v="1"/>
    <s v="Saturno Inc."/>
    <x v="2"/>
    <s v="INV5634421099"/>
    <x v="0"/>
    <n v="80"/>
    <n v="25.99"/>
    <n v="2079.1999999999998"/>
  </r>
  <r>
    <n v="1040"/>
    <x v="339"/>
    <x v="1"/>
    <x v="1"/>
    <s v="Saturno Inc."/>
    <x v="3"/>
    <s v="INV1745333161"/>
    <x v="0"/>
    <n v="260"/>
    <n v="25.99"/>
    <n v="6757.4"/>
  </r>
  <r>
    <n v="1041"/>
    <x v="340"/>
    <x v="0"/>
    <x v="0"/>
    <s v="Saturno Inc."/>
    <x v="11"/>
    <s v="INV7325083268"/>
    <x v="0"/>
    <n v="80"/>
    <n v="10.89"/>
    <n v="871.2"/>
  </r>
  <r>
    <n v="1042"/>
    <x v="341"/>
    <x v="1"/>
    <x v="1"/>
    <s v="Saturno Inc."/>
    <x v="1"/>
    <s v="INV4865775807"/>
    <x v="0"/>
    <n v="124"/>
    <n v="25.99"/>
    <n v="3222.7599999999998"/>
  </r>
  <r>
    <n v="1043"/>
    <x v="342"/>
    <x v="1"/>
    <x v="1"/>
    <s v="Saturno Inc."/>
    <x v="12"/>
    <s v="INV236499422"/>
    <x v="0"/>
    <n v="160"/>
    <n v="25.99"/>
    <n v="4158.3999999999996"/>
  </r>
  <r>
    <n v="1044"/>
    <x v="343"/>
    <x v="1"/>
    <x v="1"/>
    <s v="Saturno Inc."/>
    <x v="5"/>
    <s v="INV2441004421"/>
    <x v="1"/>
    <n v="232"/>
    <n v="25.99"/>
    <n v="6029.6799999999994"/>
  </r>
  <r>
    <n v="1045"/>
    <x v="344"/>
    <x v="1"/>
    <x v="1"/>
    <s v="Saturno Inc."/>
    <x v="3"/>
    <s v="INV7518287706"/>
    <x v="0"/>
    <n v="236"/>
    <n v="25.99"/>
    <n v="6133.6399999999994"/>
  </r>
  <r>
    <n v="1046"/>
    <x v="305"/>
    <x v="0"/>
    <x v="0"/>
    <s v="Saturno Inc."/>
    <x v="10"/>
    <s v="INV3760423759"/>
    <x v="0"/>
    <n v="84"/>
    <n v="10.89"/>
    <n v="914.76"/>
  </r>
  <r>
    <n v="1047"/>
    <x v="345"/>
    <x v="1"/>
    <x v="1"/>
    <s v="Saturno Inc."/>
    <x v="12"/>
    <s v="INV4174170221"/>
    <x v="0"/>
    <n v="208"/>
    <n v="25.99"/>
    <n v="5405.92"/>
  </r>
  <r>
    <n v="1048"/>
    <x v="320"/>
    <x v="1"/>
    <x v="1"/>
    <s v="Saturno Inc."/>
    <x v="0"/>
    <s v="INV6950732612"/>
    <x v="0"/>
    <n v="152"/>
    <n v="25.99"/>
    <n v="3950.4799999999996"/>
  </r>
  <r>
    <n v="1049"/>
    <x v="346"/>
    <x v="0"/>
    <x v="0"/>
    <s v="Saturno Inc."/>
    <x v="6"/>
    <s v="INV3031751525"/>
    <x v="0"/>
    <n v="160"/>
    <n v="10.89"/>
    <n v="1742.4"/>
  </r>
  <r>
    <n v="1050"/>
    <x v="347"/>
    <x v="1"/>
    <x v="1"/>
    <s v="Saturno Inc."/>
    <x v="13"/>
    <s v="INV1785225584"/>
    <x v="0"/>
    <n v="64"/>
    <n v="25.99"/>
    <n v="1663.36"/>
  </r>
  <r>
    <n v="1051"/>
    <x v="348"/>
    <x v="1"/>
    <x v="1"/>
    <s v="Saturno Inc."/>
    <x v="5"/>
    <s v="INV2072777965"/>
    <x v="1"/>
    <n v="160"/>
    <n v="25.99"/>
    <n v="4158.3999999999996"/>
  </r>
  <r>
    <n v="1052"/>
    <x v="349"/>
    <x v="1"/>
    <x v="1"/>
    <s v="Saturno Inc."/>
    <x v="15"/>
    <s v="INV184709042"/>
    <x v="0"/>
    <n v="116"/>
    <n v="25.99"/>
    <n v="3014.8399999999997"/>
  </r>
  <r>
    <n v="1053"/>
    <x v="350"/>
    <x v="1"/>
    <x v="1"/>
    <s v="Saturno Inc."/>
    <x v="10"/>
    <s v="INV3911756640"/>
    <x v="0"/>
    <n v="156"/>
    <n v="25.99"/>
    <n v="4054.4399999999996"/>
  </r>
  <r>
    <n v="1054"/>
    <x v="351"/>
    <x v="0"/>
    <x v="0"/>
    <s v="Saturno Inc."/>
    <x v="3"/>
    <s v="INV2332822654"/>
    <x v="0"/>
    <n v="180"/>
    <n v="10.89"/>
    <n v="1960.2"/>
  </r>
  <r>
    <n v="1055"/>
    <x v="352"/>
    <x v="0"/>
    <x v="0"/>
    <s v="Saturno Inc."/>
    <x v="14"/>
    <s v="INV3221120945"/>
    <x v="0"/>
    <n v="184"/>
    <n v="10.89"/>
    <n v="2003.7600000000002"/>
  </r>
  <r>
    <n v="1056"/>
    <x v="349"/>
    <x v="0"/>
    <x v="0"/>
    <s v="Saturno Inc."/>
    <x v="6"/>
    <s v="INV5115557083"/>
    <x v="0"/>
    <n v="108"/>
    <n v="10.89"/>
    <n v="1176.1200000000001"/>
  </r>
  <r>
    <n v="1057"/>
    <x v="353"/>
    <x v="1"/>
    <x v="1"/>
    <s v="Saturno Inc."/>
    <x v="3"/>
    <s v="INV2350791571"/>
    <x v="0"/>
    <n v="112"/>
    <n v="25.99"/>
    <n v="2910.8799999999997"/>
  </r>
  <r>
    <n v="1058"/>
    <x v="354"/>
    <x v="0"/>
    <x v="0"/>
    <s v="Saturno Inc."/>
    <x v="5"/>
    <s v="INV6343790500"/>
    <x v="1"/>
    <n v="172"/>
    <n v="10.89"/>
    <n v="1873.0800000000002"/>
  </r>
  <r>
    <n v="1059"/>
    <x v="355"/>
    <x v="1"/>
    <x v="1"/>
    <s v="Saturno Inc."/>
    <x v="0"/>
    <s v="INV8907201381"/>
    <x v="0"/>
    <n v="112"/>
    <n v="25.99"/>
    <n v="2910.8799999999997"/>
  </r>
  <r>
    <n v="1060"/>
    <x v="356"/>
    <x v="1"/>
    <x v="1"/>
    <s v="Saturno Inc."/>
    <x v="13"/>
    <s v="INV9557101620"/>
    <x v="0"/>
    <n v="200"/>
    <n v="25.99"/>
    <n v="5198"/>
  </r>
  <r>
    <n v="1061"/>
    <x v="357"/>
    <x v="1"/>
    <x v="1"/>
    <s v="Saturno Inc."/>
    <x v="7"/>
    <s v="INV9080764442"/>
    <x v="1"/>
    <n v="208"/>
    <n v="25.99"/>
    <n v="5405.92"/>
  </r>
  <r>
    <n v="1062"/>
    <x v="350"/>
    <x v="0"/>
    <x v="0"/>
    <s v="Saturno Inc."/>
    <x v="10"/>
    <s v="INV1456430209"/>
    <x v="0"/>
    <n v="240"/>
    <n v="10.89"/>
    <n v="2613.6000000000004"/>
  </r>
  <r>
    <n v="1063"/>
    <x v="358"/>
    <x v="0"/>
    <x v="0"/>
    <s v="Saturno Inc."/>
    <x v="7"/>
    <s v="INV7350859256"/>
    <x v="1"/>
    <n v="184"/>
    <n v="10.89"/>
    <n v="2003.7600000000002"/>
  </r>
  <r>
    <n v="1064"/>
    <x v="359"/>
    <x v="1"/>
    <x v="1"/>
    <s v="Saturno Inc."/>
    <x v="3"/>
    <s v="INV969859938"/>
    <x v="0"/>
    <n v="88"/>
    <n v="25.99"/>
    <n v="2287.12"/>
  </r>
  <r>
    <n v="1065"/>
    <x v="322"/>
    <x v="1"/>
    <x v="1"/>
    <s v="Saturno Inc."/>
    <x v="15"/>
    <s v="INV762643850"/>
    <x v="0"/>
    <n v="120"/>
    <n v="25.99"/>
    <n v="3118.7999999999997"/>
  </r>
  <r>
    <n v="1066"/>
    <x v="322"/>
    <x v="0"/>
    <x v="0"/>
    <s v="Saturno Inc."/>
    <x v="0"/>
    <s v="INV2103399589"/>
    <x v="0"/>
    <n v="108"/>
    <n v="10.89"/>
    <n v="1176.1200000000001"/>
  </r>
  <r>
    <n v="1067"/>
    <x v="360"/>
    <x v="1"/>
    <x v="1"/>
    <s v="Saturno Inc."/>
    <x v="2"/>
    <s v="INV9537988967"/>
    <x v="0"/>
    <n v="232"/>
    <n v="25.99"/>
    <n v="6029.6799999999994"/>
  </r>
  <r>
    <n v="1068"/>
    <x v="361"/>
    <x v="0"/>
    <x v="0"/>
    <s v="Saturno Inc."/>
    <x v="9"/>
    <s v="INV6861327214"/>
    <x v="0"/>
    <n v="256"/>
    <n v="10.89"/>
    <n v="2787.84"/>
  </r>
  <r>
    <n v="1069"/>
    <x v="362"/>
    <x v="1"/>
    <x v="1"/>
    <s v="Saturno Inc."/>
    <x v="2"/>
    <s v="INV7463392378"/>
    <x v="0"/>
    <n v="92"/>
    <n v="25.99"/>
    <n v="2391.08"/>
  </r>
  <r>
    <n v="1070"/>
    <x v="363"/>
    <x v="0"/>
    <x v="0"/>
    <s v="Saturno Inc."/>
    <x v="14"/>
    <s v="INV6740208442"/>
    <x v="0"/>
    <n v="272"/>
    <n v="10.89"/>
    <n v="2962.08"/>
  </r>
  <r>
    <n v="1071"/>
    <x v="340"/>
    <x v="0"/>
    <x v="0"/>
    <s v="Saturno Inc."/>
    <x v="3"/>
    <s v="INV9288319940"/>
    <x v="0"/>
    <n v="176"/>
    <n v="10.89"/>
    <n v="1916.64"/>
  </r>
  <r>
    <n v="1072"/>
    <x v="364"/>
    <x v="0"/>
    <x v="0"/>
    <s v="Saturno Inc."/>
    <x v="11"/>
    <s v="INV1623132746"/>
    <x v="0"/>
    <n v="216"/>
    <n v="10.89"/>
    <n v="2352.2400000000002"/>
  </r>
  <r>
    <n v="1073"/>
    <x v="365"/>
    <x v="0"/>
    <x v="0"/>
    <s v="Saturno Inc."/>
    <x v="5"/>
    <s v="INV4345540917"/>
    <x v="1"/>
    <n v="248"/>
    <n v="10.89"/>
    <n v="2700.7200000000003"/>
  </r>
  <r>
    <n v="1074"/>
    <x v="366"/>
    <x v="1"/>
    <x v="1"/>
    <s v="Saturno Inc."/>
    <x v="0"/>
    <s v="INV7867249579"/>
    <x v="0"/>
    <n v="164"/>
    <n v="25.99"/>
    <n v="4262.3599999999997"/>
  </r>
  <r>
    <n v="1075"/>
    <x v="367"/>
    <x v="0"/>
    <x v="0"/>
    <s v="Saturno Inc."/>
    <x v="5"/>
    <s v="INV2279628754"/>
    <x v="1"/>
    <n v="220"/>
    <n v="10.89"/>
    <n v="2395.8000000000002"/>
  </r>
  <r>
    <n v="1076"/>
    <x v="368"/>
    <x v="0"/>
    <x v="0"/>
    <s v="Saturno Inc."/>
    <x v="11"/>
    <s v="INV7292510809"/>
    <x v="0"/>
    <n v="88"/>
    <n v="10.89"/>
    <n v="958.32"/>
  </r>
  <r>
    <n v="1077"/>
    <x v="368"/>
    <x v="0"/>
    <x v="0"/>
    <s v="Saturno Inc."/>
    <x v="15"/>
    <s v="INV839193023"/>
    <x v="0"/>
    <n v="268"/>
    <n v="10.89"/>
    <n v="2918.52"/>
  </r>
  <r>
    <n v="1078"/>
    <x v="369"/>
    <x v="0"/>
    <x v="0"/>
    <s v="Saturno Inc."/>
    <x v="1"/>
    <s v="INV3264322060"/>
    <x v="0"/>
    <n v="172"/>
    <n v="10.89"/>
    <n v="1873.0800000000002"/>
  </r>
  <r>
    <n v="1079"/>
    <x v="306"/>
    <x v="1"/>
    <x v="1"/>
    <s v="Saturno Inc."/>
    <x v="2"/>
    <s v="INV3874422779"/>
    <x v="0"/>
    <n v="168"/>
    <n v="25.99"/>
    <n v="4366.32"/>
  </r>
  <r>
    <n v="1080"/>
    <x v="370"/>
    <x v="0"/>
    <x v="0"/>
    <s v="Saturno Inc."/>
    <x v="4"/>
    <s v="INV3504973516"/>
    <x v="0"/>
    <n v="220"/>
    <n v="10.89"/>
    <n v="2395.8000000000002"/>
  </r>
  <r>
    <n v="1081"/>
    <x v="350"/>
    <x v="1"/>
    <x v="1"/>
    <s v="Saturno Inc."/>
    <x v="2"/>
    <s v="INV5762990620"/>
    <x v="0"/>
    <n v="80"/>
    <n v="25.99"/>
    <n v="2079.1999999999998"/>
  </r>
  <r>
    <n v="1082"/>
    <x v="371"/>
    <x v="0"/>
    <x v="0"/>
    <s v="Saturno Inc."/>
    <x v="0"/>
    <s v="INV1674598900"/>
    <x v="0"/>
    <n v="272"/>
    <n v="10.89"/>
    <n v="2962.08"/>
  </r>
  <r>
    <n v="1083"/>
    <x v="372"/>
    <x v="0"/>
    <x v="0"/>
    <s v="Saturno Inc."/>
    <x v="13"/>
    <s v="INV5515705634"/>
    <x v="0"/>
    <n v="252"/>
    <n v="10.89"/>
    <n v="2744.28"/>
  </r>
  <r>
    <n v="1084"/>
    <x v="373"/>
    <x v="0"/>
    <x v="0"/>
    <s v="Saturno Inc."/>
    <x v="3"/>
    <s v="INV6427443842"/>
    <x v="0"/>
    <n v="156"/>
    <n v="10.89"/>
    <n v="1698.8400000000001"/>
  </r>
  <r>
    <n v="1085"/>
    <x v="374"/>
    <x v="1"/>
    <x v="1"/>
    <s v="Saturno Inc."/>
    <x v="10"/>
    <s v="INV4132719716"/>
    <x v="0"/>
    <n v="244"/>
    <n v="25.99"/>
    <n v="6341.5599999999995"/>
  </r>
  <r>
    <n v="1086"/>
    <x v="375"/>
    <x v="0"/>
    <x v="0"/>
    <s v="Saturno Inc."/>
    <x v="4"/>
    <s v="INV2482603502"/>
    <x v="0"/>
    <n v="96"/>
    <n v="10.89"/>
    <n v="1045.44"/>
  </r>
  <r>
    <n v="1087"/>
    <x v="372"/>
    <x v="1"/>
    <x v="1"/>
    <s v="Saturno Inc."/>
    <x v="0"/>
    <s v="INV966767564"/>
    <x v="0"/>
    <n v="224"/>
    <n v="25.99"/>
    <n v="5821.7599999999993"/>
  </r>
  <r>
    <n v="1088"/>
    <x v="376"/>
    <x v="0"/>
    <x v="0"/>
    <s v="Saturno Inc."/>
    <x v="1"/>
    <s v="INV6360816996"/>
    <x v="0"/>
    <n v="152"/>
    <n v="10.89"/>
    <n v="1655.2800000000002"/>
  </r>
  <r>
    <n v="1089"/>
    <x v="377"/>
    <x v="1"/>
    <x v="1"/>
    <s v="Saturno Inc."/>
    <x v="10"/>
    <s v="INV6416628339"/>
    <x v="0"/>
    <n v="40"/>
    <n v="25.99"/>
    <n v="1039.5999999999999"/>
  </r>
  <r>
    <n v="1090"/>
    <x v="378"/>
    <x v="0"/>
    <x v="0"/>
    <s v="Saturno Inc."/>
    <x v="6"/>
    <s v="INV8903151332"/>
    <x v="0"/>
    <n v="284"/>
    <n v="10.89"/>
    <n v="3092.76"/>
  </r>
  <r>
    <n v="1091"/>
    <x v="379"/>
    <x v="0"/>
    <x v="0"/>
    <s v="Saturno Inc."/>
    <x v="6"/>
    <s v="INV4487220599"/>
    <x v="0"/>
    <n v="160"/>
    <n v="10.89"/>
    <n v="1742.4"/>
  </r>
  <r>
    <n v="1092"/>
    <x v="380"/>
    <x v="0"/>
    <x v="0"/>
    <s v="Saturno Inc."/>
    <x v="6"/>
    <s v="INV34945381"/>
    <x v="0"/>
    <n v="180"/>
    <n v="10.89"/>
    <n v="1960.2"/>
  </r>
  <r>
    <n v="1093"/>
    <x v="381"/>
    <x v="0"/>
    <x v="0"/>
    <s v="Saturno Inc."/>
    <x v="5"/>
    <s v="INV8396562722"/>
    <x v="1"/>
    <n v="152"/>
    <n v="10.89"/>
    <n v="1655.2800000000002"/>
  </r>
  <r>
    <n v="1094"/>
    <x v="382"/>
    <x v="1"/>
    <x v="1"/>
    <s v="Saturno Inc."/>
    <x v="1"/>
    <s v="INV6160004624"/>
    <x v="0"/>
    <n v="64"/>
    <n v="25.99"/>
    <n v="1663.36"/>
  </r>
  <r>
    <n v="1095"/>
    <x v="383"/>
    <x v="1"/>
    <x v="1"/>
    <s v="Saturno Inc."/>
    <x v="5"/>
    <s v="INV4053651596"/>
    <x v="1"/>
    <n v="56"/>
    <n v="25.99"/>
    <n v="1455.4399999999998"/>
  </r>
  <r>
    <n v="1096"/>
    <x v="384"/>
    <x v="0"/>
    <x v="0"/>
    <s v="Saturno Inc."/>
    <x v="16"/>
    <s v="INV8142341187"/>
    <x v="0"/>
    <n v="152"/>
    <n v="10.89"/>
    <n v="1655.2800000000002"/>
  </r>
  <r>
    <n v="1097"/>
    <x v="372"/>
    <x v="0"/>
    <x v="0"/>
    <s v="Saturno Inc."/>
    <x v="15"/>
    <s v="INV6534331165"/>
    <x v="0"/>
    <n v="80"/>
    <n v="10.89"/>
    <n v="871.2"/>
  </r>
  <r>
    <n v="1098"/>
    <x v="304"/>
    <x v="1"/>
    <x v="1"/>
    <s v="Saturno Inc."/>
    <x v="8"/>
    <s v="INV8923103812"/>
    <x v="0"/>
    <n v="224"/>
    <n v="25.99"/>
    <n v="5821.7599999999993"/>
  </r>
  <r>
    <n v="1099"/>
    <x v="385"/>
    <x v="0"/>
    <x v="0"/>
    <s v="Saturno Inc."/>
    <x v="15"/>
    <s v="INV6885616121"/>
    <x v="0"/>
    <n v="200"/>
    <n v="10.89"/>
    <n v="2178"/>
  </r>
  <r>
    <n v="1100"/>
    <x v="386"/>
    <x v="0"/>
    <x v="0"/>
    <s v="Saturno Inc."/>
    <x v="1"/>
    <s v="INV7455252439"/>
    <x v="0"/>
    <n v="220"/>
    <n v="10.89"/>
    <n v="2395.8000000000002"/>
  </r>
  <r>
    <n v="1101"/>
    <x v="387"/>
    <x v="1"/>
    <x v="1"/>
    <s v="Saturno Inc."/>
    <x v="11"/>
    <s v="INV2629350469"/>
    <x v="0"/>
    <n v="236"/>
    <n v="25.99"/>
    <n v="6133.6399999999994"/>
  </r>
  <r>
    <n v="1102"/>
    <x v="388"/>
    <x v="0"/>
    <x v="0"/>
    <s v="Saturno Inc."/>
    <x v="0"/>
    <s v="INV6849421350"/>
    <x v="0"/>
    <n v="208"/>
    <n v="10.89"/>
    <n v="2265.12"/>
  </r>
  <r>
    <n v="1103"/>
    <x v="339"/>
    <x v="1"/>
    <x v="1"/>
    <s v="Saturno Inc."/>
    <x v="7"/>
    <s v="INV4361343324"/>
    <x v="1"/>
    <n v="260"/>
    <n v="25.99"/>
    <n v="6757.4"/>
  </r>
  <r>
    <n v="1104"/>
    <x v="389"/>
    <x v="1"/>
    <x v="1"/>
    <s v="Saturno Inc."/>
    <x v="14"/>
    <s v="INV1680579437"/>
    <x v="0"/>
    <n v="68"/>
    <n v="25.99"/>
    <n v="1767.32"/>
  </r>
  <r>
    <n v="1105"/>
    <x v="390"/>
    <x v="0"/>
    <x v="0"/>
    <s v="Saturno Inc."/>
    <x v="6"/>
    <s v="INV9926568771"/>
    <x v="0"/>
    <n v="240"/>
    <n v="10.89"/>
    <n v="2613.6000000000004"/>
  </r>
  <r>
    <n v="1106"/>
    <x v="391"/>
    <x v="1"/>
    <x v="1"/>
    <s v="Saturno Inc."/>
    <x v="8"/>
    <s v="INV8323182098"/>
    <x v="0"/>
    <n v="108"/>
    <n v="25.99"/>
    <n v="2806.9199999999996"/>
  </r>
  <r>
    <n v="1107"/>
    <x v="392"/>
    <x v="1"/>
    <x v="1"/>
    <s v="Saturno Inc."/>
    <x v="14"/>
    <s v="INV9130407472"/>
    <x v="0"/>
    <n v="44"/>
    <n v="25.99"/>
    <n v="1143.56"/>
  </r>
  <r>
    <n v="1108"/>
    <x v="393"/>
    <x v="0"/>
    <x v="0"/>
    <s v="Saturno Inc."/>
    <x v="3"/>
    <s v="INV3005528222"/>
    <x v="0"/>
    <n v="168"/>
    <n v="10.89"/>
    <n v="1829.52"/>
  </r>
  <r>
    <n v="1109"/>
    <x v="350"/>
    <x v="1"/>
    <x v="1"/>
    <s v="Saturno Inc."/>
    <x v="11"/>
    <s v="INV6537528918"/>
    <x v="0"/>
    <n v="140"/>
    <n v="25.99"/>
    <n v="3638.6"/>
  </r>
  <r>
    <n v="1110"/>
    <x v="394"/>
    <x v="1"/>
    <x v="1"/>
    <s v="Saturno Inc."/>
    <x v="4"/>
    <s v="INV7696895078"/>
    <x v="0"/>
    <n v="208"/>
    <n v="25.99"/>
    <n v="5405.92"/>
  </r>
  <r>
    <n v="1111"/>
    <x v="395"/>
    <x v="1"/>
    <x v="1"/>
    <s v="Saturno Inc."/>
    <x v="15"/>
    <s v="INV1654550341"/>
    <x v="0"/>
    <n v="148"/>
    <n v="25.99"/>
    <n v="3846.52"/>
  </r>
  <r>
    <n v="1112"/>
    <x v="396"/>
    <x v="1"/>
    <x v="1"/>
    <s v="Saturno Inc."/>
    <x v="5"/>
    <s v="INV706264306"/>
    <x v="1"/>
    <n v="112"/>
    <n v="25.99"/>
    <n v="2910.8799999999997"/>
  </r>
  <r>
    <n v="1113"/>
    <x v="397"/>
    <x v="1"/>
    <x v="1"/>
    <s v="Saturno Inc."/>
    <x v="16"/>
    <s v="INV6078561993"/>
    <x v="0"/>
    <n v="48"/>
    <n v="25.99"/>
    <n v="1247.52"/>
  </r>
  <r>
    <n v="1114"/>
    <x v="398"/>
    <x v="0"/>
    <x v="0"/>
    <s v="Saturno Inc."/>
    <x v="16"/>
    <s v="INV3870813418"/>
    <x v="0"/>
    <n v="192"/>
    <n v="10.89"/>
    <n v="2090.88"/>
  </r>
  <r>
    <n v="1115"/>
    <x v="379"/>
    <x v="1"/>
    <x v="1"/>
    <s v="Saturno Inc."/>
    <x v="16"/>
    <s v="INV5716485065"/>
    <x v="0"/>
    <n v="168"/>
    <n v="25.99"/>
    <n v="4366.32"/>
  </r>
  <r>
    <n v="1116"/>
    <x v="399"/>
    <x v="0"/>
    <x v="0"/>
    <s v="Saturno Inc."/>
    <x v="5"/>
    <s v="INV7974104508"/>
    <x v="1"/>
    <n v="120"/>
    <n v="10.89"/>
    <n v="1306.8000000000002"/>
  </r>
  <r>
    <n v="1117"/>
    <x v="400"/>
    <x v="1"/>
    <x v="1"/>
    <s v="Saturno Inc."/>
    <x v="2"/>
    <s v="INV7126724209"/>
    <x v="0"/>
    <n v="64"/>
    <n v="25.99"/>
    <n v="1663.36"/>
  </r>
  <r>
    <n v="1118"/>
    <x v="401"/>
    <x v="0"/>
    <x v="0"/>
    <s v="Saturno Inc."/>
    <x v="1"/>
    <s v="INV4055852944"/>
    <x v="0"/>
    <n v="132"/>
    <n v="10.89"/>
    <n v="1437.48"/>
  </r>
  <r>
    <n v="1119"/>
    <x v="399"/>
    <x v="0"/>
    <x v="0"/>
    <s v="Saturno Inc."/>
    <x v="14"/>
    <s v="INV2016734203"/>
    <x v="0"/>
    <n v="276"/>
    <n v="10.89"/>
    <n v="3005.6400000000003"/>
  </r>
  <r>
    <n v="1120"/>
    <x v="386"/>
    <x v="0"/>
    <x v="0"/>
    <s v="Saturno Inc."/>
    <x v="18"/>
    <s v="INV3208669937"/>
    <x v="1"/>
    <n v="212"/>
    <n v="10.89"/>
    <n v="2308.6800000000003"/>
  </r>
  <r>
    <n v="1121"/>
    <x v="402"/>
    <x v="1"/>
    <x v="1"/>
    <s v="Saturno Inc."/>
    <x v="6"/>
    <s v="INV2291345315"/>
    <x v="0"/>
    <n v="144"/>
    <n v="25.99"/>
    <n v="3742.56"/>
  </r>
  <r>
    <n v="1122"/>
    <x v="403"/>
    <x v="0"/>
    <x v="0"/>
    <s v="Saturno Inc."/>
    <x v="1"/>
    <s v="INV6296011334"/>
    <x v="0"/>
    <n v="268"/>
    <n v="10.89"/>
    <n v="2918.52"/>
  </r>
  <r>
    <n v="1123"/>
    <x v="383"/>
    <x v="1"/>
    <x v="1"/>
    <s v="Saturno Inc."/>
    <x v="11"/>
    <s v="INV3298868276"/>
    <x v="0"/>
    <n v="204"/>
    <n v="25.99"/>
    <n v="5301.96"/>
  </r>
  <r>
    <n v="1124"/>
    <x v="404"/>
    <x v="1"/>
    <x v="1"/>
    <s v="Saturno Inc."/>
    <x v="13"/>
    <s v="INV7423778438"/>
    <x v="0"/>
    <n v="96"/>
    <n v="25.99"/>
    <n v="2495.04"/>
  </r>
  <r>
    <n v="1125"/>
    <x v="405"/>
    <x v="1"/>
    <x v="1"/>
    <s v="Saturno Inc."/>
    <x v="0"/>
    <s v="INV1424150757"/>
    <x v="0"/>
    <n v="124"/>
    <n v="25.99"/>
    <n v="3222.7599999999998"/>
  </r>
  <r>
    <n v="1126"/>
    <x v="399"/>
    <x v="1"/>
    <x v="1"/>
    <s v="Saturno Inc."/>
    <x v="6"/>
    <s v="INV1443424108"/>
    <x v="0"/>
    <n v="56"/>
    <n v="25.99"/>
    <n v="1455.4399999999998"/>
  </r>
  <r>
    <n v="1127"/>
    <x v="406"/>
    <x v="0"/>
    <x v="0"/>
    <s v="Saturno Inc."/>
    <x v="15"/>
    <s v="INV8780133346"/>
    <x v="0"/>
    <n v="172"/>
    <n v="10.89"/>
    <n v="1873.0800000000002"/>
  </r>
  <r>
    <n v="1128"/>
    <x v="407"/>
    <x v="1"/>
    <x v="1"/>
    <s v="Saturno Inc."/>
    <x v="11"/>
    <s v="INV8208046657"/>
    <x v="0"/>
    <n v="84"/>
    <n v="25.99"/>
    <n v="2183.16"/>
  </r>
  <r>
    <n v="1129"/>
    <x v="408"/>
    <x v="1"/>
    <x v="1"/>
    <s v="Saturno Inc."/>
    <x v="0"/>
    <s v="INV6618036580"/>
    <x v="0"/>
    <n v="156"/>
    <n v="25.99"/>
    <n v="4054.4399999999996"/>
  </r>
  <r>
    <n v="1130"/>
    <x v="409"/>
    <x v="0"/>
    <x v="0"/>
    <s v="Saturno Inc."/>
    <x v="6"/>
    <s v="INV340075973"/>
    <x v="0"/>
    <n v="152"/>
    <n v="10.89"/>
    <n v="1655.2800000000002"/>
  </r>
  <r>
    <n v="1131"/>
    <x v="410"/>
    <x v="0"/>
    <x v="0"/>
    <s v="Saturno Inc."/>
    <x v="8"/>
    <s v="INV1412388274"/>
    <x v="0"/>
    <n v="136"/>
    <n v="10.89"/>
    <n v="1481.04"/>
  </r>
  <r>
    <n v="1132"/>
    <x v="368"/>
    <x v="0"/>
    <x v="0"/>
    <s v="Saturno Inc."/>
    <x v="0"/>
    <s v="INV5180946296"/>
    <x v="0"/>
    <n v="80"/>
    <n v="10.89"/>
    <n v="871.2"/>
  </r>
  <r>
    <n v="1133"/>
    <x v="383"/>
    <x v="1"/>
    <x v="1"/>
    <s v="Saturno Inc."/>
    <x v="3"/>
    <s v="INV6931574442"/>
    <x v="0"/>
    <n v="108"/>
    <n v="25.99"/>
    <n v="2806.9199999999996"/>
  </r>
  <r>
    <n v="1134"/>
    <x v="411"/>
    <x v="1"/>
    <x v="1"/>
    <s v="Saturno Inc."/>
    <x v="16"/>
    <s v="INV5069810929"/>
    <x v="0"/>
    <n v="224"/>
    <n v="25.99"/>
    <n v="5821.7599999999993"/>
  </r>
  <r>
    <n v="1135"/>
    <x v="412"/>
    <x v="0"/>
    <x v="0"/>
    <s v="Saturno Inc."/>
    <x v="14"/>
    <s v="INV1478658458"/>
    <x v="0"/>
    <n v="264"/>
    <n v="10.89"/>
    <n v="2874.96"/>
  </r>
  <r>
    <n v="1136"/>
    <x v="413"/>
    <x v="0"/>
    <x v="0"/>
    <s v="Saturno Inc."/>
    <x v="5"/>
    <s v="INV6595313913"/>
    <x v="1"/>
    <n v="128"/>
    <n v="10.89"/>
    <n v="1393.92"/>
  </r>
  <r>
    <n v="1137"/>
    <x v="358"/>
    <x v="1"/>
    <x v="1"/>
    <s v="Saturno Inc."/>
    <x v="14"/>
    <s v="INV4795017261"/>
    <x v="0"/>
    <n v="144"/>
    <n v="25.99"/>
    <n v="3742.56"/>
  </r>
  <r>
    <n v="1138"/>
    <x v="368"/>
    <x v="0"/>
    <x v="0"/>
    <s v="Saturno Inc."/>
    <x v="14"/>
    <s v="INV3986495378"/>
    <x v="0"/>
    <n v="236"/>
    <n v="10.89"/>
    <n v="2570.04"/>
  </r>
  <r>
    <n v="1139"/>
    <x v="324"/>
    <x v="0"/>
    <x v="0"/>
    <s v="Saturno Inc."/>
    <x v="1"/>
    <s v="INV8826042791"/>
    <x v="0"/>
    <n v="264"/>
    <n v="10.89"/>
    <n v="2874.96"/>
  </r>
  <r>
    <n v="1140"/>
    <x v="414"/>
    <x v="0"/>
    <x v="0"/>
    <s v="Saturno Inc."/>
    <x v="0"/>
    <s v="INV6030260359"/>
    <x v="0"/>
    <n v="180"/>
    <n v="10.89"/>
    <n v="1960.2"/>
  </r>
  <r>
    <n v="1141"/>
    <x v="415"/>
    <x v="0"/>
    <x v="0"/>
    <s v="Saturno Inc."/>
    <x v="3"/>
    <s v="INV8103100041"/>
    <x v="0"/>
    <n v="136"/>
    <n v="10.89"/>
    <n v="1481.04"/>
  </r>
  <r>
    <n v="1142"/>
    <x v="416"/>
    <x v="1"/>
    <x v="1"/>
    <s v="Saturno Inc."/>
    <x v="17"/>
    <s v="INV3982079358"/>
    <x v="0"/>
    <n v="152"/>
    <n v="25.99"/>
    <n v="3950.4799999999996"/>
  </r>
  <r>
    <n v="1143"/>
    <x v="417"/>
    <x v="1"/>
    <x v="1"/>
    <s v="Saturno Inc."/>
    <x v="4"/>
    <s v="INV1901349396"/>
    <x v="0"/>
    <n v="248"/>
    <n v="25.99"/>
    <n v="6445.5199999999995"/>
  </r>
  <r>
    <n v="1144"/>
    <x v="361"/>
    <x v="1"/>
    <x v="1"/>
    <s v="Saturno Inc."/>
    <x v="0"/>
    <s v="INV1078961454"/>
    <x v="0"/>
    <n v="188"/>
    <n v="25.99"/>
    <n v="4886.12"/>
  </r>
  <r>
    <n v="1145"/>
    <x v="418"/>
    <x v="1"/>
    <x v="1"/>
    <s v="Saturno Inc."/>
    <x v="2"/>
    <s v="INV5872449175"/>
    <x v="0"/>
    <n v="212"/>
    <n v="25.99"/>
    <n v="5509.88"/>
  </r>
  <r>
    <n v="1146"/>
    <x v="369"/>
    <x v="0"/>
    <x v="0"/>
    <s v="Saturno Inc."/>
    <x v="5"/>
    <s v="INV4341799982"/>
    <x v="1"/>
    <n v="252"/>
    <n v="10.89"/>
    <n v="2744.28"/>
  </r>
  <r>
    <n v="1147"/>
    <x v="419"/>
    <x v="0"/>
    <x v="0"/>
    <s v="Saturno Inc."/>
    <x v="6"/>
    <s v="INV1159965744"/>
    <x v="0"/>
    <n v="168"/>
    <n v="10.89"/>
    <n v="1829.52"/>
  </r>
  <r>
    <n v="1148"/>
    <x v="420"/>
    <x v="1"/>
    <x v="1"/>
    <s v="Saturno Inc."/>
    <x v="7"/>
    <s v="INV3875835132"/>
    <x v="1"/>
    <n v="208"/>
    <n v="25.99"/>
    <n v="5405.92"/>
  </r>
  <r>
    <n v="1149"/>
    <x v="325"/>
    <x v="1"/>
    <x v="1"/>
    <s v="Saturno Inc."/>
    <x v="18"/>
    <s v="INV3138073601"/>
    <x v="1"/>
    <n v="224"/>
    <n v="25.99"/>
    <n v="5821.7599999999993"/>
  </r>
  <r>
    <n v="1150"/>
    <x v="421"/>
    <x v="1"/>
    <x v="1"/>
    <s v="Saturno Inc."/>
    <x v="6"/>
    <s v="INV3881547262"/>
    <x v="0"/>
    <n v="80"/>
    <n v="25.99"/>
    <n v="2079.1999999999998"/>
  </r>
  <r>
    <n v="1151"/>
    <x v="422"/>
    <x v="0"/>
    <x v="0"/>
    <s v="Saturno Inc."/>
    <x v="11"/>
    <s v="INV6693767578"/>
    <x v="0"/>
    <n v="240"/>
    <n v="10.89"/>
    <n v="2613.6000000000004"/>
  </r>
  <r>
    <n v="1152"/>
    <x v="361"/>
    <x v="1"/>
    <x v="1"/>
    <s v="Saturno Inc."/>
    <x v="11"/>
    <s v="INV9437836414"/>
    <x v="0"/>
    <n v="112"/>
    <n v="25.99"/>
    <n v="2910.8799999999997"/>
  </r>
  <r>
    <n v="1153"/>
    <x v="423"/>
    <x v="1"/>
    <x v="1"/>
    <s v="Saturno Inc."/>
    <x v="9"/>
    <s v="INV3305689207"/>
    <x v="0"/>
    <n v="132"/>
    <n v="25.99"/>
    <n v="3430.68"/>
  </r>
  <r>
    <n v="1154"/>
    <x v="395"/>
    <x v="1"/>
    <x v="1"/>
    <s v="Saturno Inc."/>
    <x v="11"/>
    <s v="INV9827131080"/>
    <x v="0"/>
    <n v="212"/>
    <n v="25.99"/>
    <n v="5509.88"/>
  </r>
  <r>
    <n v="1155"/>
    <x v="420"/>
    <x v="1"/>
    <x v="1"/>
    <s v="Saturno Inc."/>
    <x v="17"/>
    <s v="INV9441764860"/>
    <x v="0"/>
    <n v="196"/>
    <n v="25.99"/>
    <n v="5094.04"/>
  </r>
  <r>
    <n v="1156"/>
    <x v="424"/>
    <x v="0"/>
    <x v="0"/>
    <s v="Saturno Inc."/>
    <x v="3"/>
    <s v="INV9467709471"/>
    <x v="0"/>
    <n v="88"/>
    <n v="10.89"/>
    <n v="958.32"/>
  </r>
  <r>
    <n v="1157"/>
    <x v="425"/>
    <x v="0"/>
    <x v="0"/>
    <s v="Saturno Inc."/>
    <x v="6"/>
    <s v="INV4108724175"/>
    <x v="0"/>
    <n v="252"/>
    <n v="10.89"/>
    <n v="2744.28"/>
  </r>
  <r>
    <n v="1158"/>
    <x v="426"/>
    <x v="0"/>
    <x v="0"/>
    <s v="Saturno Inc."/>
    <x v="15"/>
    <s v="INV52125769"/>
    <x v="0"/>
    <n v="176"/>
    <n v="10.89"/>
    <n v="1916.64"/>
  </r>
  <r>
    <n v="1159"/>
    <x v="374"/>
    <x v="0"/>
    <x v="0"/>
    <s v="Saturno Inc."/>
    <x v="6"/>
    <s v="INV7533478526"/>
    <x v="0"/>
    <n v="160"/>
    <n v="10.89"/>
    <n v="1742.4"/>
  </r>
  <r>
    <n v="1160"/>
    <x v="427"/>
    <x v="1"/>
    <x v="1"/>
    <s v="Saturno Inc."/>
    <x v="3"/>
    <s v="INV9543653240"/>
    <x v="0"/>
    <n v="108"/>
    <n v="25.99"/>
    <n v="2806.9199999999996"/>
  </r>
  <r>
    <n v="1161"/>
    <x v="428"/>
    <x v="0"/>
    <x v="0"/>
    <s v="Saturno Inc."/>
    <x v="7"/>
    <s v="INV4897835393"/>
    <x v="1"/>
    <n v="208"/>
    <n v="10.89"/>
    <n v="2265.12"/>
  </r>
  <r>
    <n v="1162"/>
    <x v="348"/>
    <x v="1"/>
    <x v="1"/>
    <s v="Saturno Inc."/>
    <x v="8"/>
    <s v="INV4994953709"/>
    <x v="0"/>
    <n v="116"/>
    <n v="25.99"/>
    <n v="3014.8399999999997"/>
  </r>
  <r>
    <n v="1163"/>
    <x v="429"/>
    <x v="0"/>
    <x v="0"/>
    <s v="Saturno Inc."/>
    <x v="0"/>
    <s v="INV9820879569"/>
    <x v="0"/>
    <n v="184"/>
    <n v="10.89"/>
    <n v="2003.7600000000002"/>
  </r>
  <r>
    <n v="1164"/>
    <x v="430"/>
    <x v="1"/>
    <x v="1"/>
    <s v="Saturno Inc."/>
    <x v="6"/>
    <s v="INV755940655"/>
    <x v="0"/>
    <n v="176"/>
    <n v="25.99"/>
    <n v="4574.24"/>
  </r>
  <r>
    <n v="1165"/>
    <x v="423"/>
    <x v="1"/>
    <x v="1"/>
    <s v="Saturno Inc."/>
    <x v="2"/>
    <s v="INV2276527703"/>
    <x v="0"/>
    <n v="168"/>
    <n v="25.99"/>
    <n v="4366.32"/>
  </r>
  <r>
    <n v="1166"/>
    <x v="431"/>
    <x v="1"/>
    <x v="1"/>
    <s v="Saturno Inc."/>
    <x v="10"/>
    <s v="INV2093055741"/>
    <x v="0"/>
    <n v="100"/>
    <n v="25.99"/>
    <n v="2599"/>
  </r>
  <r>
    <n v="1167"/>
    <x v="432"/>
    <x v="1"/>
    <x v="1"/>
    <s v="Saturno Inc."/>
    <x v="0"/>
    <s v="INV7639482522"/>
    <x v="0"/>
    <n v="176"/>
    <n v="25.99"/>
    <n v="4574.24"/>
  </r>
  <r>
    <n v="1168"/>
    <x v="356"/>
    <x v="1"/>
    <x v="1"/>
    <s v="Saturno Inc."/>
    <x v="3"/>
    <s v="INV6131296914"/>
    <x v="0"/>
    <n v="136"/>
    <n v="25.99"/>
    <n v="3534.64"/>
  </r>
  <r>
    <n v="1169"/>
    <x v="433"/>
    <x v="0"/>
    <x v="0"/>
    <s v="Saturno Inc."/>
    <x v="5"/>
    <s v="INV9402246434"/>
    <x v="1"/>
    <n v="280"/>
    <n v="10.89"/>
    <n v="3049.2000000000003"/>
  </r>
  <r>
    <n v="1170"/>
    <x v="321"/>
    <x v="1"/>
    <x v="1"/>
    <s v="Saturno Inc."/>
    <x v="10"/>
    <s v="INV7728205576"/>
    <x v="0"/>
    <n v="140"/>
    <n v="25.99"/>
    <n v="3638.6"/>
  </r>
  <r>
    <n v="1171"/>
    <x v="434"/>
    <x v="1"/>
    <x v="1"/>
    <s v="Saturno Inc."/>
    <x v="7"/>
    <s v="INV2433359461"/>
    <x v="1"/>
    <n v="176"/>
    <n v="25.99"/>
    <n v="4574.24"/>
  </r>
  <r>
    <n v="1172"/>
    <x v="346"/>
    <x v="0"/>
    <x v="0"/>
    <s v="Saturno Inc."/>
    <x v="10"/>
    <s v="INV3409682228"/>
    <x v="0"/>
    <n v="140"/>
    <n v="10.89"/>
    <n v="1524.6000000000001"/>
  </r>
  <r>
    <n v="1173"/>
    <x v="378"/>
    <x v="1"/>
    <x v="1"/>
    <s v="Saturno Inc."/>
    <x v="0"/>
    <s v="INV6561401124"/>
    <x v="0"/>
    <n v="92"/>
    <n v="25.99"/>
    <n v="2391.08"/>
  </r>
  <r>
    <n v="1174"/>
    <x v="435"/>
    <x v="0"/>
    <x v="0"/>
    <s v="Saturno Inc."/>
    <x v="9"/>
    <s v="INV9146995454"/>
    <x v="0"/>
    <n v="176"/>
    <n v="10.89"/>
    <n v="1916.64"/>
  </r>
  <r>
    <n v="1175"/>
    <x v="436"/>
    <x v="1"/>
    <x v="1"/>
    <s v="Saturno Inc."/>
    <x v="6"/>
    <s v="INV2693433423"/>
    <x v="0"/>
    <n v="220"/>
    <n v="25.99"/>
    <n v="5717.7999999999993"/>
  </r>
  <r>
    <n v="1176"/>
    <x v="437"/>
    <x v="1"/>
    <x v="1"/>
    <s v="Saturno Inc."/>
    <x v="12"/>
    <s v="INV4291602511"/>
    <x v="0"/>
    <n v="152"/>
    <n v="25.99"/>
    <n v="3950.4799999999996"/>
  </r>
  <r>
    <n v="1177"/>
    <x v="438"/>
    <x v="1"/>
    <x v="1"/>
    <s v="Saturno Inc."/>
    <x v="3"/>
    <s v="INV2101791846"/>
    <x v="0"/>
    <n v="176"/>
    <n v="25.99"/>
    <n v="4574.24"/>
  </r>
  <r>
    <n v="1178"/>
    <x v="439"/>
    <x v="1"/>
    <x v="1"/>
    <s v="Saturno Inc."/>
    <x v="6"/>
    <s v="INV6357764430"/>
    <x v="0"/>
    <n v="76"/>
    <n v="25.99"/>
    <n v="1975.2399999999998"/>
  </r>
  <r>
    <n v="1179"/>
    <x v="372"/>
    <x v="1"/>
    <x v="1"/>
    <s v="Saturno Inc."/>
    <x v="9"/>
    <s v="INV2729827212"/>
    <x v="0"/>
    <n v="180"/>
    <n v="25.99"/>
    <n v="4678.2"/>
  </r>
  <r>
    <n v="1180"/>
    <x v="386"/>
    <x v="1"/>
    <x v="1"/>
    <s v="Saturno Inc."/>
    <x v="11"/>
    <s v="INV2061765038"/>
    <x v="0"/>
    <n v="40"/>
    <n v="25.99"/>
    <n v="1039.5999999999999"/>
  </r>
  <r>
    <n v="1181"/>
    <x v="440"/>
    <x v="1"/>
    <x v="1"/>
    <s v="Saturno Inc."/>
    <x v="0"/>
    <s v="INV5537921830"/>
    <x v="0"/>
    <n v="200"/>
    <n v="25.99"/>
    <n v="5198"/>
  </r>
  <r>
    <n v="1182"/>
    <x v="441"/>
    <x v="1"/>
    <x v="1"/>
    <s v="Saturno Inc."/>
    <x v="0"/>
    <s v="INV9915415993"/>
    <x v="0"/>
    <n v="212"/>
    <n v="25.99"/>
    <n v="5509.88"/>
  </r>
  <r>
    <n v="1183"/>
    <x v="442"/>
    <x v="0"/>
    <x v="0"/>
    <s v="Saturno Inc."/>
    <x v="13"/>
    <s v="INV1511614359"/>
    <x v="0"/>
    <n v="172"/>
    <n v="10.89"/>
    <n v="1873.0800000000002"/>
  </r>
  <r>
    <n v="1184"/>
    <x v="443"/>
    <x v="1"/>
    <x v="1"/>
    <s v="Saturno Inc."/>
    <x v="0"/>
    <s v="INV8758794842"/>
    <x v="0"/>
    <n v="72"/>
    <n v="25.99"/>
    <n v="1871.28"/>
  </r>
  <r>
    <n v="1185"/>
    <x v="444"/>
    <x v="0"/>
    <x v="0"/>
    <s v="Saturno Inc."/>
    <x v="16"/>
    <s v="INV1041194028"/>
    <x v="0"/>
    <n v="188"/>
    <n v="10.89"/>
    <n v="2047.3200000000002"/>
  </r>
  <r>
    <n v="1186"/>
    <x v="306"/>
    <x v="1"/>
    <x v="1"/>
    <s v="Saturno Inc."/>
    <x v="0"/>
    <s v="INV5488034909"/>
    <x v="0"/>
    <n v="216"/>
    <n v="25.99"/>
    <n v="5613.8399999999992"/>
  </r>
  <r>
    <n v="1187"/>
    <x v="445"/>
    <x v="1"/>
    <x v="1"/>
    <s v="Saturno Inc."/>
    <x v="11"/>
    <s v="INV9049501881"/>
    <x v="0"/>
    <n v="164"/>
    <n v="25.99"/>
    <n v="4262.3599999999997"/>
  </r>
  <r>
    <n v="1188"/>
    <x v="305"/>
    <x v="1"/>
    <x v="1"/>
    <s v="Saturno Inc."/>
    <x v="5"/>
    <s v="INV7508110973"/>
    <x v="1"/>
    <n v="212"/>
    <n v="25.99"/>
    <n v="5509.88"/>
  </r>
  <r>
    <n v="1189"/>
    <x v="311"/>
    <x v="0"/>
    <x v="0"/>
    <s v="Saturno Inc."/>
    <x v="3"/>
    <s v="INV456506857"/>
    <x v="0"/>
    <n v="88"/>
    <n v="10.89"/>
    <n v="958.32"/>
  </r>
  <r>
    <n v="1190"/>
    <x v="321"/>
    <x v="0"/>
    <x v="0"/>
    <s v="Saturno Inc."/>
    <x v="0"/>
    <s v="INV1546993415"/>
    <x v="0"/>
    <n v="208"/>
    <n v="10.89"/>
    <n v="2265.12"/>
  </r>
  <r>
    <n v="1191"/>
    <x v="446"/>
    <x v="1"/>
    <x v="1"/>
    <s v="Saturno Inc."/>
    <x v="0"/>
    <s v="INV3994189148"/>
    <x v="0"/>
    <n v="164"/>
    <n v="25.99"/>
    <n v="4262.3599999999997"/>
  </r>
  <r>
    <n v="1192"/>
    <x v="431"/>
    <x v="1"/>
    <x v="1"/>
    <s v="Saturno Inc."/>
    <x v="10"/>
    <s v="INV4831252894"/>
    <x v="0"/>
    <n v="240"/>
    <n v="25.99"/>
    <n v="6237.5999999999995"/>
  </r>
  <r>
    <n v="1193"/>
    <x v="387"/>
    <x v="1"/>
    <x v="1"/>
    <s v="Saturno Inc."/>
    <x v="14"/>
    <s v="INV9302029719"/>
    <x v="0"/>
    <n v="128"/>
    <n v="25.99"/>
    <n v="3326.72"/>
  </r>
  <r>
    <n v="1194"/>
    <x v="447"/>
    <x v="1"/>
    <x v="1"/>
    <s v="Saturno Inc."/>
    <x v="0"/>
    <s v="INV411347911"/>
    <x v="0"/>
    <n v="200"/>
    <n v="25.99"/>
    <n v="5198"/>
  </r>
  <r>
    <n v="1195"/>
    <x v="448"/>
    <x v="1"/>
    <x v="1"/>
    <s v="Saturno Inc."/>
    <x v="12"/>
    <s v="INV9000328651"/>
    <x v="0"/>
    <n v="248"/>
    <n v="25.99"/>
    <n v="6445.5199999999995"/>
  </r>
  <r>
    <n v="1196"/>
    <x v="449"/>
    <x v="0"/>
    <x v="0"/>
    <s v="Saturno Inc."/>
    <x v="17"/>
    <s v="INV9921911565"/>
    <x v="0"/>
    <n v="184"/>
    <n v="10.89"/>
    <n v="2003.7600000000002"/>
  </r>
  <r>
    <n v="1197"/>
    <x v="344"/>
    <x v="0"/>
    <x v="0"/>
    <s v="Saturno Inc."/>
    <x v="4"/>
    <s v="INV2536550007"/>
    <x v="0"/>
    <n v="164"/>
    <n v="10.89"/>
    <n v="1785.96"/>
  </r>
  <r>
    <n v="1198"/>
    <x v="450"/>
    <x v="1"/>
    <x v="1"/>
    <s v="Saturno Inc."/>
    <x v="3"/>
    <s v="INV806497566"/>
    <x v="0"/>
    <n v="184"/>
    <n v="25.99"/>
    <n v="4782.16"/>
  </r>
  <r>
    <n v="1199"/>
    <x v="451"/>
    <x v="1"/>
    <x v="1"/>
    <s v="Saturno Inc."/>
    <x v="5"/>
    <s v="INV5164199600"/>
    <x v="1"/>
    <n v="256"/>
    <n v="25.99"/>
    <n v="6653.44"/>
  </r>
  <r>
    <n v="1200"/>
    <x v="452"/>
    <x v="0"/>
    <x v="0"/>
    <s v="Saturno Inc."/>
    <x v="15"/>
    <s v="INV438803050"/>
    <x v="0"/>
    <n v="228"/>
    <n v="10.89"/>
    <n v="2482.92"/>
  </r>
  <r>
    <n v="1201"/>
    <x v="453"/>
    <x v="0"/>
    <x v="0"/>
    <s v="Saturno Inc."/>
    <x v="4"/>
    <s v="INV2219429374"/>
    <x v="0"/>
    <n v="116"/>
    <n v="10.89"/>
    <n v="1263.24"/>
  </r>
  <r>
    <n v="1202"/>
    <x v="454"/>
    <x v="1"/>
    <x v="1"/>
    <s v="Saturno Inc."/>
    <x v="9"/>
    <s v="INV8289864821"/>
    <x v="0"/>
    <n v="112"/>
    <n v="25.99"/>
    <n v="2910.8799999999997"/>
  </r>
  <r>
    <n v="1203"/>
    <x v="379"/>
    <x v="1"/>
    <x v="1"/>
    <s v="Saturno Inc."/>
    <x v="4"/>
    <s v="INV2795617684"/>
    <x v="0"/>
    <n v="172"/>
    <n v="25.99"/>
    <n v="4470.28"/>
  </r>
  <r>
    <n v="1204"/>
    <x v="455"/>
    <x v="1"/>
    <x v="1"/>
    <s v="Saturno Inc."/>
    <x v="6"/>
    <s v="INV1807948870"/>
    <x v="0"/>
    <n v="80"/>
    <n v="25.99"/>
    <n v="2079.1999999999998"/>
  </r>
  <r>
    <n v="1205"/>
    <x v="456"/>
    <x v="1"/>
    <x v="1"/>
    <s v="Saturno Inc."/>
    <x v="3"/>
    <s v="INV7461681951"/>
    <x v="0"/>
    <n v="260"/>
    <n v="25.99"/>
    <n v="6757.4"/>
  </r>
  <r>
    <n v="1206"/>
    <x v="345"/>
    <x v="1"/>
    <x v="1"/>
    <s v="Saturno Inc."/>
    <x v="3"/>
    <s v="INV3490322349"/>
    <x v="0"/>
    <n v="120"/>
    <n v="25.99"/>
    <n v="3118.7999999999997"/>
  </r>
  <r>
    <n v="1207"/>
    <x v="457"/>
    <x v="1"/>
    <x v="1"/>
    <s v="Saturno Inc."/>
    <x v="2"/>
    <s v="INV6282991075"/>
    <x v="0"/>
    <n v="176"/>
    <n v="25.99"/>
    <n v="4574.24"/>
  </r>
  <r>
    <n v="1208"/>
    <x v="414"/>
    <x v="0"/>
    <x v="0"/>
    <s v="Saturno Inc."/>
    <x v="0"/>
    <s v="INV5138306888"/>
    <x v="0"/>
    <n v="100"/>
    <n v="10.89"/>
    <n v="1089"/>
  </r>
  <r>
    <n v="1209"/>
    <x v="458"/>
    <x v="1"/>
    <x v="1"/>
    <s v="Saturno Inc."/>
    <x v="9"/>
    <s v="INV6472284561"/>
    <x v="0"/>
    <n v="72"/>
    <n v="25.99"/>
    <n v="1871.28"/>
  </r>
  <r>
    <n v="1210"/>
    <x v="422"/>
    <x v="0"/>
    <x v="0"/>
    <s v="Saturno Inc."/>
    <x v="15"/>
    <s v="INV9981526099"/>
    <x v="0"/>
    <n v="240"/>
    <n v="10.89"/>
    <n v="2613.6000000000004"/>
  </r>
  <r>
    <n v="1211"/>
    <x v="459"/>
    <x v="1"/>
    <x v="1"/>
    <s v="Saturno Inc."/>
    <x v="10"/>
    <s v="INV524599966"/>
    <x v="0"/>
    <n v="96"/>
    <n v="25.99"/>
    <n v="2495.04"/>
  </r>
  <r>
    <n v="1212"/>
    <x v="320"/>
    <x v="0"/>
    <x v="0"/>
    <s v="Saturno Inc."/>
    <x v="0"/>
    <s v="INV7437946813"/>
    <x v="0"/>
    <n v="264"/>
    <n v="10.89"/>
    <n v="2874.96"/>
  </r>
  <r>
    <n v="1213"/>
    <x v="460"/>
    <x v="1"/>
    <x v="1"/>
    <s v="Saturno Inc."/>
    <x v="7"/>
    <s v="INV4553423626"/>
    <x v="1"/>
    <n v="248"/>
    <n v="25.99"/>
    <n v="6445.5199999999995"/>
  </r>
  <r>
    <n v="1214"/>
    <x v="450"/>
    <x v="1"/>
    <x v="1"/>
    <s v="Saturno Inc."/>
    <x v="6"/>
    <s v="INV2784350558"/>
    <x v="0"/>
    <n v="148"/>
    <n v="25.99"/>
    <n v="3846.52"/>
  </r>
  <r>
    <n v="1215"/>
    <x v="323"/>
    <x v="1"/>
    <x v="1"/>
    <s v="Saturno Inc."/>
    <x v="0"/>
    <s v="INV7369964850"/>
    <x v="0"/>
    <n v="252"/>
    <n v="25.99"/>
    <n v="6549.48"/>
  </r>
  <r>
    <n v="1216"/>
    <x v="402"/>
    <x v="1"/>
    <x v="1"/>
    <s v="Saturno Inc."/>
    <x v="6"/>
    <s v="INV1589416614"/>
    <x v="0"/>
    <n v="84"/>
    <n v="25.99"/>
    <n v="2183.16"/>
  </r>
  <r>
    <n v="1217"/>
    <x v="381"/>
    <x v="1"/>
    <x v="1"/>
    <s v="Saturno Inc."/>
    <x v="18"/>
    <s v="INV4097196974"/>
    <x v="1"/>
    <n v="192"/>
    <n v="25.99"/>
    <n v="4990.08"/>
  </r>
  <r>
    <n v="1218"/>
    <x v="461"/>
    <x v="1"/>
    <x v="1"/>
    <s v="Saturno Inc."/>
    <x v="15"/>
    <s v="INV9066970757"/>
    <x v="0"/>
    <n v="100"/>
    <n v="25.99"/>
    <n v="2599"/>
  </r>
  <r>
    <n v="1219"/>
    <x v="356"/>
    <x v="0"/>
    <x v="0"/>
    <s v="Saturno Inc."/>
    <x v="13"/>
    <s v="INV6945344721"/>
    <x v="0"/>
    <n v="80"/>
    <n v="10.89"/>
    <n v="871.2"/>
  </r>
  <r>
    <n v="1220"/>
    <x v="385"/>
    <x v="1"/>
    <x v="1"/>
    <s v="Saturno Inc."/>
    <x v="0"/>
    <s v="INV7138857382"/>
    <x v="0"/>
    <n v="256"/>
    <n v="25.99"/>
    <n v="6653.44"/>
  </r>
  <r>
    <n v="1221"/>
    <x v="325"/>
    <x v="0"/>
    <x v="0"/>
    <s v="Saturno Inc."/>
    <x v="3"/>
    <s v="INV4142764000"/>
    <x v="0"/>
    <n v="120"/>
    <n v="10.89"/>
    <n v="1306.8000000000002"/>
  </r>
  <r>
    <n v="1222"/>
    <x v="462"/>
    <x v="0"/>
    <x v="0"/>
    <s v="Saturno Inc."/>
    <x v="10"/>
    <s v="INV3038308803"/>
    <x v="0"/>
    <n v="84"/>
    <n v="10.89"/>
    <n v="914.76"/>
  </r>
  <r>
    <n v="1223"/>
    <x v="463"/>
    <x v="1"/>
    <x v="1"/>
    <s v="Saturno Inc."/>
    <x v="9"/>
    <s v="INV1630025106"/>
    <x v="0"/>
    <n v="112"/>
    <n v="25.99"/>
    <n v="2910.8799999999997"/>
  </r>
  <r>
    <n v="1224"/>
    <x v="432"/>
    <x v="0"/>
    <x v="0"/>
    <s v="Saturno Inc."/>
    <x v="1"/>
    <s v="INV2391983239"/>
    <x v="0"/>
    <n v="112"/>
    <n v="10.89"/>
    <n v="1219.68"/>
  </r>
  <r>
    <n v="1225"/>
    <x v="464"/>
    <x v="1"/>
    <x v="1"/>
    <s v="Saturno Inc."/>
    <x v="12"/>
    <s v="INV1344270716"/>
    <x v="0"/>
    <n v="72"/>
    <n v="25.99"/>
    <n v="1871.28"/>
  </r>
  <r>
    <n v="1226"/>
    <x v="465"/>
    <x v="0"/>
    <x v="0"/>
    <s v="Saturno Inc."/>
    <x v="4"/>
    <s v="INV7447511802"/>
    <x v="0"/>
    <n v="224"/>
    <n v="10.89"/>
    <n v="2439.36"/>
  </r>
  <r>
    <n v="1227"/>
    <x v="368"/>
    <x v="0"/>
    <x v="0"/>
    <s v="Saturno Inc."/>
    <x v="9"/>
    <s v="INV9501447666"/>
    <x v="0"/>
    <n v="240"/>
    <n v="10.89"/>
    <n v="2613.6000000000004"/>
  </r>
  <r>
    <n v="1228"/>
    <x v="427"/>
    <x v="0"/>
    <x v="0"/>
    <s v="Saturno Inc."/>
    <x v="0"/>
    <s v="INV2785123363"/>
    <x v="0"/>
    <n v="92"/>
    <n v="10.89"/>
    <n v="1001.8800000000001"/>
  </r>
  <r>
    <n v="1229"/>
    <x v="422"/>
    <x v="0"/>
    <x v="0"/>
    <s v="Saturno Inc."/>
    <x v="3"/>
    <s v="INV6309205981"/>
    <x v="0"/>
    <n v="260"/>
    <n v="10.89"/>
    <n v="2831.4"/>
  </r>
  <r>
    <n v="1230"/>
    <x v="466"/>
    <x v="0"/>
    <x v="0"/>
    <s v="Saturno Inc."/>
    <x v="7"/>
    <s v="INV8983786101"/>
    <x v="1"/>
    <n v="280"/>
    <n v="10.89"/>
    <n v="3049.2000000000003"/>
  </r>
  <r>
    <n v="1231"/>
    <x v="416"/>
    <x v="0"/>
    <x v="0"/>
    <s v="Saturno Inc."/>
    <x v="2"/>
    <s v="INV1262719745"/>
    <x v="0"/>
    <n v="124"/>
    <n v="10.89"/>
    <n v="1350.3600000000001"/>
  </r>
  <r>
    <n v="1232"/>
    <x v="371"/>
    <x v="0"/>
    <x v="0"/>
    <s v="Saturno Inc."/>
    <x v="4"/>
    <s v="INV5421558007"/>
    <x v="0"/>
    <n v="184"/>
    <n v="10.89"/>
    <n v="2003.7600000000002"/>
  </r>
  <r>
    <n v="1233"/>
    <x v="435"/>
    <x v="1"/>
    <x v="1"/>
    <s v="Saturno Inc."/>
    <x v="0"/>
    <s v="INV6766866396"/>
    <x v="0"/>
    <n v="128"/>
    <n v="25.99"/>
    <n v="3326.72"/>
  </r>
  <r>
    <n v="1234"/>
    <x v="467"/>
    <x v="0"/>
    <x v="0"/>
    <s v="Saturno Inc."/>
    <x v="11"/>
    <s v="INV7897070239"/>
    <x v="0"/>
    <n v="268"/>
    <n v="10.89"/>
    <n v="2918.52"/>
  </r>
  <r>
    <n v="1235"/>
    <x v="468"/>
    <x v="0"/>
    <x v="0"/>
    <s v="Saturno Inc."/>
    <x v="14"/>
    <s v="INV7350433508"/>
    <x v="0"/>
    <n v="256"/>
    <n v="10.89"/>
    <n v="2787.84"/>
  </r>
  <r>
    <n v="1236"/>
    <x v="469"/>
    <x v="0"/>
    <x v="0"/>
    <s v="Saturno Inc."/>
    <x v="18"/>
    <s v="INV6316615105"/>
    <x v="1"/>
    <n v="276"/>
    <n v="10.89"/>
    <n v="3005.6400000000003"/>
  </r>
  <r>
    <n v="1237"/>
    <x v="400"/>
    <x v="0"/>
    <x v="0"/>
    <s v="Saturno Inc."/>
    <x v="6"/>
    <s v="INV1699634193"/>
    <x v="0"/>
    <n v="248"/>
    <n v="10.89"/>
    <n v="2700.7200000000003"/>
  </r>
  <r>
    <n v="1238"/>
    <x v="396"/>
    <x v="1"/>
    <x v="1"/>
    <s v="Saturno Inc."/>
    <x v="5"/>
    <s v="INV9513140812"/>
    <x v="1"/>
    <n v="160"/>
    <n v="25.99"/>
    <n v="4158.3999999999996"/>
  </r>
  <r>
    <n v="1239"/>
    <x v="387"/>
    <x v="1"/>
    <x v="1"/>
    <s v="Saturno Inc."/>
    <x v="5"/>
    <s v="INV8602493770"/>
    <x v="1"/>
    <n v="120"/>
    <n v="25.99"/>
    <n v="3118.7999999999997"/>
  </r>
  <r>
    <n v="1240"/>
    <x v="470"/>
    <x v="0"/>
    <x v="0"/>
    <s v="Saturno Inc."/>
    <x v="3"/>
    <s v="INV6531631007"/>
    <x v="0"/>
    <n v="144"/>
    <n v="10.89"/>
    <n v="1568.16"/>
  </r>
  <r>
    <n v="1241"/>
    <x v="361"/>
    <x v="0"/>
    <x v="0"/>
    <s v="Saturno Inc."/>
    <x v="6"/>
    <s v="INV5989806803"/>
    <x v="0"/>
    <n v="224"/>
    <n v="10.89"/>
    <n v="2439.36"/>
  </r>
  <r>
    <n v="1242"/>
    <x v="407"/>
    <x v="1"/>
    <x v="1"/>
    <s v="Saturno Inc."/>
    <x v="14"/>
    <s v="INV3103073084"/>
    <x v="0"/>
    <n v="212"/>
    <n v="25.99"/>
    <n v="5509.88"/>
  </r>
  <r>
    <n v="1243"/>
    <x v="339"/>
    <x v="0"/>
    <x v="0"/>
    <s v="Saturno Inc."/>
    <x v="6"/>
    <s v="INV6421246328"/>
    <x v="0"/>
    <n v="232"/>
    <n v="10.89"/>
    <n v="2526.48"/>
  </r>
  <r>
    <n v="1244"/>
    <x v="343"/>
    <x v="1"/>
    <x v="1"/>
    <s v="Saturno Inc."/>
    <x v="3"/>
    <s v="INV5472573538"/>
    <x v="0"/>
    <n v="224"/>
    <n v="25.99"/>
    <n v="5821.7599999999993"/>
  </r>
  <r>
    <n v="1245"/>
    <x v="438"/>
    <x v="1"/>
    <x v="1"/>
    <s v="Saturno Inc."/>
    <x v="1"/>
    <s v="INV9641815140"/>
    <x v="0"/>
    <n v="224"/>
    <n v="25.99"/>
    <n v="5821.7599999999993"/>
  </r>
  <r>
    <n v="1246"/>
    <x v="316"/>
    <x v="0"/>
    <x v="0"/>
    <s v="Saturno Inc."/>
    <x v="17"/>
    <s v="INV3880938579"/>
    <x v="0"/>
    <n v="116"/>
    <n v="10.89"/>
    <n v="1263.24"/>
  </r>
  <r>
    <n v="1247"/>
    <x v="463"/>
    <x v="0"/>
    <x v="0"/>
    <s v="Saturno Inc."/>
    <x v="4"/>
    <s v="INV2714572190"/>
    <x v="0"/>
    <n v="228"/>
    <n v="10.89"/>
    <n v="2482.92"/>
  </r>
  <r>
    <n v="1248"/>
    <x v="471"/>
    <x v="0"/>
    <x v="0"/>
    <s v="Saturno Inc."/>
    <x v="15"/>
    <s v="INV2338157132"/>
    <x v="0"/>
    <n v="208"/>
    <n v="10.89"/>
    <n v="2265.12"/>
  </r>
  <r>
    <n v="1249"/>
    <x v="472"/>
    <x v="0"/>
    <x v="0"/>
    <s v="Saturno Inc."/>
    <x v="5"/>
    <s v="INV6668765252"/>
    <x v="1"/>
    <n v="176"/>
    <n v="10.89"/>
    <n v="1916.64"/>
  </r>
  <r>
    <n v="1250"/>
    <x v="333"/>
    <x v="0"/>
    <x v="0"/>
    <s v="Saturno Inc."/>
    <x v="0"/>
    <s v="INV3900973200"/>
    <x v="0"/>
    <n v="152"/>
    <n v="10.89"/>
    <n v="1655.2800000000002"/>
  </r>
  <r>
    <n v="1251"/>
    <x v="416"/>
    <x v="0"/>
    <x v="0"/>
    <s v="Saturno Inc."/>
    <x v="14"/>
    <s v="INV7454774071"/>
    <x v="0"/>
    <n v="164"/>
    <n v="10.89"/>
    <n v="1785.96"/>
  </r>
  <r>
    <n v="1252"/>
    <x v="396"/>
    <x v="1"/>
    <x v="1"/>
    <s v="Saturno Inc."/>
    <x v="0"/>
    <s v="INV8687958026"/>
    <x v="0"/>
    <n v="132"/>
    <n v="25.99"/>
    <n v="3430.68"/>
  </r>
  <r>
    <n v="1253"/>
    <x v="352"/>
    <x v="0"/>
    <x v="0"/>
    <s v="Saturno Inc."/>
    <x v="1"/>
    <s v="INV7628703677"/>
    <x v="0"/>
    <n v="128"/>
    <n v="10.89"/>
    <n v="1393.92"/>
  </r>
  <r>
    <n v="1254"/>
    <x v="473"/>
    <x v="0"/>
    <x v="0"/>
    <s v="Saturno Inc."/>
    <x v="2"/>
    <s v="INV7685201304"/>
    <x v="0"/>
    <n v="236"/>
    <n v="10.89"/>
    <n v="2570.04"/>
  </r>
  <r>
    <n v="1255"/>
    <x v="474"/>
    <x v="1"/>
    <x v="1"/>
    <s v="Saturno Inc."/>
    <x v="6"/>
    <s v="INV8191444913"/>
    <x v="0"/>
    <n v="252"/>
    <n v="25.99"/>
    <n v="6549.48"/>
  </r>
  <r>
    <n v="1256"/>
    <x v="475"/>
    <x v="1"/>
    <x v="1"/>
    <s v="Saturno Inc."/>
    <x v="6"/>
    <s v="INV1973048773"/>
    <x v="0"/>
    <n v="228"/>
    <n v="25.99"/>
    <n v="5925.7199999999993"/>
  </r>
  <r>
    <n v="1257"/>
    <x v="470"/>
    <x v="0"/>
    <x v="0"/>
    <s v="Saturno Inc."/>
    <x v="3"/>
    <s v="INV7836263850"/>
    <x v="0"/>
    <n v="184"/>
    <n v="10.89"/>
    <n v="2003.7600000000002"/>
  </r>
  <r>
    <n v="1258"/>
    <x v="397"/>
    <x v="0"/>
    <x v="0"/>
    <s v="Saturno Inc."/>
    <x v="0"/>
    <s v="INV3022682366"/>
    <x v="0"/>
    <n v="124"/>
    <n v="10.89"/>
    <n v="1350.3600000000001"/>
  </r>
  <r>
    <n v="1259"/>
    <x v="400"/>
    <x v="1"/>
    <x v="1"/>
    <s v="Saturno Inc."/>
    <x v="7"/>
    <s v="INV5170139239"/>
    <x v="1"/>
    <n v="124"/>
    <n v="25.99"/>
    <n v="3222.7599999999998"/>
  </r>
  <r>
    <n v="1260"/>
    <x v="476"/>
    <x v="1"/>
    <x v="1"/>
    <s v="Saturno Inc."/>
    <x v="1"/>
    <s v="INV7915907890"/>
    <x v="0"/>
    <n v="44"/>
    <n v="25.99"/>
    <n v="1143.56"/>
  </r>
  <r>
    <n v="1261"/>
    <x v="446"/>
    <x v="0"/>
    <x v="0"/>
    <s v="Saturno Inc."/>
    <x v="6"/>
    <s v="INV3805925383"/>
    <x v="0"/>
    <n v="152"/>
    <n v="10.89"/>
    <n v="1655.2800000000002"/>
  </r>
  <r>
    <n v="1262"/>
    <x v="460"/>
    <x v="0"/>
    <x v="0"/>
    <s v="Saturno Inc."/>
    <x v="3"/>
    <s v="INV1806156590"/>
    <x v="0"/>
    <n v="196"/>
    <n v="10.89"/>
    <n v="2134.44"/>
  </r>
  <r>
    <n v="1263"/>
    <x v="477"/>
    <x v="0"/>
    <x v="0"/>
    <s v="Saturno Inc."/>
    <x v="0"/>
    <s v="INV7123727664"/>
    <x v="0"/>
    <n v="272"/>
    <n v="10.89"/>
    <n v="2962.08"/>
  </r>
  <r>
    <n v="1264"/>
    <x v="386"/>
    <x v="1"/>
    <x v="1"/>
    <s v="Saturno Inc."/>
    <x v="1"/>
    <s v="INV4544993155"/>
    <x v="0"/>
    <n v="112"/>
    <n v="25.99"/>
    <n v="2910.8799999999997"/>
  </r>
  <r>
    <n v="1265"/>
    <x v="318"/>
    <x v="1"/>
    <x v="1"/>
    <s v="Saturno Inc."/>
    <x v="3"/>
    <s v="INV858158555"/>
    <x v="0"/>
    <n v="64"/>
    <n v="25.99"/>
    <n v="1663.36"/>
  </r>
  <r>
    <n v="1266"/>
    <x v="369"/>
    <x v="1"/>
    <x v="1"/>
    <s v="Saturno Inc."/>
    <x v="7"/>
    <s v="INV3686492758"/>
    <x v="1"/>
    <n v="100"/>
    <n v="25.99"/>
    <n v="2599"/>
  </r>
  <r>
    <n v="1267"/>
    <x v="453"/>
    <x v="1"/>
    <x v="1"/>
    <s v="Saturno Inc."/>
    <x v="12"/>
    <s v="INV2547731842"/>
    <x v="0"/>
    <n v="164"/>
    <n v="25.99"/>
    <n v="4262.3599999999997"/>
  </r>
  <r>
    <n v="1268"/>
    <x v="478"/>
    <x v="0"/>
    <x v="0"/>
    <s v="Saturno Inc."/>
    <x v="3"/>
    <s v="INV6709168066"/>
    <x v="0"/>
    <n v="124"/>
    <n v="10.89"/>
    <n v="1350.3600000000001"/>
  </r>
  <r>
    <n v="1269"/>
    <x v="479"/>
    <x v="1"/>
    <x v="1"/>
    <s v="Saturno Inc."/>
    <x v="14"/>
    <s v="INV3040856482"/>
    <x v="0"/>
    <n v="172"/>
    <n v="25.99"/>
    <n v="4470.28"/>
  </r>
  <r>
    <n v="1270"/>
    <x v="418"/>
    <x v="0"/>
    <x v="0"/>
    <s v="Saturno Inc."/>
    <x v="10"/>
    <s v="INV7000526338"/>
    <x v="0"/>
    <n v="252"/>
    <n v="10.89"/>
    <n v="2744.28"/>
  </r>
  <r>
    <n v="1271"/>
    <x v="341"/>
    <x v="0"/>
    <x v="0"/>
    <s v="Saturno Inc."/>
    <x v="14"/>
    <s v="INV4735944863"/>
    <x v="0"/>
    <n v="256"/>
    <n v="10.89"/>
    <n v="2787.84"/>
  </r>
  <r>
    <n v="1272"/>
    <x v="480"/>
    <x v="1"/>
    <x v="1"/>
    <s v="Saturno Inc."/>
    <x v="5"/>
    <s v="INV8607934197"/>
    <x v="1"/>
    <n v="100"/>
    <n v="25.99"/>
    <n v="2599"/>
  </r>
  <r>
    <n v="1273"/>
    <x v="355"/>
    <x v="0"/>
    <x v="0"/>
    <s v="Saturno Inc."/>
    <x v="3"/>
    <s v="INV2194402569"/>
    <x v="0"/>
    <n v="272"/>
    <n v="10.89"/>
    <n v="2962.08"/>
  </r>
  <r>
    <n v="1274"/>
    <x v="366"/>
    <x v="0"/>
    <x v="0"/>
    <s v="Saturno Inc."/>
    <x v="1"/>
    <s v="INV498174905"/>
    <x v="0"/>
    <n v="180"/>
    <n v="10.89"/>
    <n v="1960.2"/>
  </r>
  <r>
    <n v="1275"/>
    <x v="481"/>
    <x v="1"/>
    <x v="1"/>
    <s v="Saturno Inc."/>
    <x v="7"/>
    <s v="INV5348519982"/>
    <x v="1"/>
    <n v="200"/>
    <n v="25.99"/>
    <n v="5198"/>
  </r>
  <r>
    <n v="1276"/>
    <x v="482"/>
    <x v="0"/>
    <x v="0"/>
    <s v="Saturno Inc."/>
    <x v="0"/>
    <s v="INV2404747562"/>
    <x v="0"/>
    <n v="92"/>
    <n v="10.89"/>
    <n v="1001.8800000000001"/>
  </r>
  <r>
    <n v="1277"/>
    <x v="308"/>
    <x v="1"/>
    <x v="1"/>
    <s v="Saturno Inc."/>
    <x v="0"/>
    <s v="INV7309328234"/>
    <x v="0"/>
    <n v="96"/>
    <n v="25.99"/>
    <n v="2495.04"/>
  </r>
  <r>
    <n v="1278"/>
    <x v="449"/>
    <x v="0"/>
    <x v="0"/>
    <s v="Saturno Inc."/>
    <x v="3"/>
    <s v="INV2044094482"/>
    <x v="0"/>
    <n v="272"/>
    <n v="10.89"/>
    <n v="2962.08"/>
  </r>
  <r>
    <n v="1279"/>
    <x v="434"/>
    <x v="0"/>
    <x v="0"/>
    <s v="Saturno Inc."/>
    <x v="5"/>
    <s v="INV1139371293"/>
    <x v="1"/>
    <n v="172"/>
    <n v="10.89"/>
    <n v="1873.0800000000002"/>
  </r>
  <r>
    <n v="1280"/>
    <x v="399"/>
    <x v="1"/>
    <x v="1"/>
    <s v="Saturno Inc."/>
    <x v="1"/>
    <s v="INV8877072123"/>
    <x v="0"/>
    <n v="44"/>
    <n v="25.99"/>
    <n v="1143.56"/>
  </r>
  <r>
    <n v="1281"/>
    <x v="446"/>
    <x v="0"/>
    <x v="0"/>
    <s v="Saturno Inc."/>
    <x v="6"/>
    <s v="INV1783049863"/>
    <x v="0"/>
    <n v="280"/>
    <n v="10.89"/>
    <n v="3049.2000000000003"/>
  </r>
  <r>
    <n v="1282"/>
    <x v="376"/>
    <x v="0"/>
    <x v="0"/>
    <s v="Saturno Inc."/>
    <x v="5"/>
    <s v="INV2692712551"/>
    <x v="1"/>
    <n v="216"/>
    <n v="10.89"/>
    <n v="2352.2400000000002"/>
  </r>
  <r>
    <n v="1283"/>
    <x v="483"/>
    <x v="1"/>
    <x v="1"/>
    <s v="Saturno Inc."/>
    <x v="0"/>
    <s v="INV1875088051"/>
    <x v="0"/>
    <n v="148"/>
    <n v="25.99"/>
    <n v="3846.52"/>
  </r>
  <r>
    <n v="1284"/>
    <x v="484"/>
    <x v="1"/>
    <x v="1"/>
    <s v="Saturno Inc."/>
    <x v="18"/>
    <s v="INV6794217269"/>
    <x v="1"/>
    <n v="128"/>
    <n v="25.99"/>
    <n v="3326.72"/>
  </r>
  <r>
    <n v="1285"/>
    <x v="485"/>
    <x v="0"/>
    <x v="0"/>
    <s v="Saturno Inc."/>
    <x v="3"/>
    <s v="INV5509562941"/>
    <x v="0"/>
    <n v="260"/>
    <n v="10.89"/>
    <n v="2831.4"/>
  </r>
  <r>
    <n v="1286"/>
    <x v="306"/>
    <x v="1"/>
    <x v="1"/>
    <s v="Saturno Inc."/>
    <x v="6"/>
    <s v="INV6118890652"/>
    <x v="0"/>
    <n v="256"/>
    <n v="25.99"/>
    <n v="6653.44"/>
  </r>
  <r>
    <n v="1287"/>
    <x v="331"/>
    <x v="0"/>
    <x v="0"/>
    <s v="Saturno Inc."/>
    <x v="3"/>
    <s v="INV2192428349"/>
    <x v="0"/>
    <n v="288"/>
    <n v="10.89"/>
    <n v="3136.32"/>
  </r>
  <r>
    <n v="1288"/>
    <x v="486"/>
    <x v="0"/>
    <x v="0"/>
    <s v="Saturno Inc."/>
    <x v="10"/>
    <s v="INV6680604855"/>
    <x v="0"/>
    <n v="100"/>
    <n v="10.89"/>
    <n v="1089"/>
  </r>
  <r>
    <n v="1289"/>
    <x v="487"/>
    <x v="1"/>
    <x v="1"/>
    <s v="Saturno Inc."/>
    <x v="6"/>
    <s v="INV8534483207"/>
    <x v="0"/>
    <n v="224"/>
    <n v="25.99"/>
    <n v="5821.7599999999993"/>
  </r>
  <r>
    <n v="1290"/>
    <x v="488"/>
    <x v="0"/>
    <x v="0"/>
    <s v="Saturno Inc."/>
    <x v="2"/>
    <s v="INV7755451858"/>
    <x v="0"/>
    <n v="172"/>
    <n v="10.89"/>
    <n v="1873.0800000000002"/>
  </r>
  <r>
    <n v="1291"/>
    <x v="413"/>
    <x v="0"/>
    <x v="0"/>
    <s v="Saturno Inc."/>
    <x v="1"/>
    <s v="INV7729682288"/>
    <x v="0"/>
    <n v="276"/>
    <n v="10.89"/>
    <n v="3005.6400000000003"/>
  </r>
  <r>
    <n v="1292"/>
    <x v="486"/>
    <x v="0"/>
    <x v="0"/>
    <s v="Saturno Inc."/>
    <x v="6"/>
    <s v="INV9258944604"/>
    <x v="0"/>
    <n v="116"/>
    <n v="10.89"/>
    <n v="1263.24"/>
  </r>
  <r>
    <n v="1293"/>
    <x v="489"/>
    <x v="1"/>
    <x v="1"/>
    <s v="Saturno Inc."/>
    <x v="3"/>
    <s v="INV2266046036"/>
    <x v="0"/>
    <n v="60"/>
    <n v="25.99"/>
    <n v="1559.3999999999999"/>
  </r>
  <r>
    <n v="1294"/>
    <x v="490"/>
    <x v="0"/>
    <x v="0"/>
    <s v="Saturno Inc."/>
    <x v="11"/>
    <s v="INV7223471945"/>
    <x v="0"/>
    <n v="144"/>
    <n v="10.89"/>
    <n v="1568.16"/>
  </r>
  <r>
    <n v="1295"/>
    <x v="427"/>
    <x v="0"/>
    <x v="0"/>
    <s v="Saturno Inc."/>
    <x v="3"/>
    <s v="INV7500256769"/>
    <x v="0"/>
    <n v="260"/>
    <n v="10.89"/>
    <n v="2831.4"/>
  </r>
  <r>
    <n v="1296"/>
    <x v="386"/>
    <x v="0"/>
    <x v="0"/>
    <s v="Saturno Inc."/>
    <x v="2"/>
    <s v="INV100490150"/>
    <x v="0"/>
    <n v="240"/>
    <n v="10.89"/>
    <n v="2613.6000000000004"/>
  </r>
  <r>
    <n v="1297"/>
    <x v="491"/>
    <x v="1"/>
    <x v="1"/>
    <s v="Saturno Inc."/>
    <x v="15"/>
    <s v="INV8948216848"/>
    <x v="0"/>
    <n v="196"/>
    <n v="25.99"/>
    <n v="5094.04"/>
  </r>
  <r>
    <n v="1298"/>
    <x v="492"/>
    <x v="0"/>
    <x v="0"/>
    <s v="Saturno Inc."/>
    <x v="0"/>
    <s v="INV2491017824"/>
    <x v="0"/>
    <n v="176"/>
    <n v="10.89"/>
    <n v="1916.64"/>
  </r>
  <r>
    <n v="1299"/>
    <x v="316"/>
    <x v="1"/>
    <x v="1"/>
    <s v="Saturno Inc."/>
    <x v="3"/>
    <s v="INV4956352430"/>
    <x v="0"/>
    <n v="148"/>
    <n v="25.99"/>
    <n v="3846.52"/>
  </r>
  <r>
    <n v="1300"/>
    <x v="404"/>
    <x v="1"/>
    <x v="1"/>
    <s v="Saturno Inc."/>
    <x v="8"/>
    <s v="INV2851461348"/>
    <x v="0"/>
    <n v="200"/>
    <n v="25.99"/>
    <n v="5198"/>
  </r>
  <r>
    <n v="1301"/>
    <x v="493"/>
    <x v="1"/>
    <x v="1"/>
    <s v="Saturno Inc."/>
    <x v="7"/>
    <s v="INV5379936787"/>
    <x v="1"/>
    <n v="208"/>
    <n v="25.99"/>
    <n v="5405.92"/>
  </r>
  <r>
    <n v="1302"/>
    <x v="494"/>
    <x v="0"/>
    <x v="0"/>
    <s v="Saturno Inc."/>
    <x v="7"/>
    <s v="INV1112357262"/>
    <x v="1"/>
    <n v="196"/>
    <n v="10.89"/>
    <n v="2134.44"/>
  </r>
  <r>
    <n v="1303"/>
    <x v="304"/>
    <x v="0"/>
    <x v="0"/>
    <s v="Saturno Inc."/>
    <x v="0"/>
    <s v="INV1577728201"/>
    <x v="0"/>
    <n v="264"/>
    <n v="10.89"/>
    <n v="2874.96"/>
  </r>
  <r>
    <n v="1304"/>
    <x v="495"/>
    <x v="1"/>
    <x v="1"/>
    <s v="Saturno Inc."/>
    <x v="11"/>
    <s v="INV4555960558"/>
    <x v="0"/>
    <n v="84"/>
    <n v="25.99"/>
    <n v="2183.16"/>
  </r>
  <r>
    <n v="1305"/>
    <x v="409"/>
    <x v="1"/>
    <x v="1"/>
    <s v="Saturno Inc."/>
    <x v="0"/>
    <s v="INV2634494697"/>
    <x v="0"/>
    <n v="152"/>
    <n v="25.99"/>
    <n v="3950.4799999999996"/>
  </r>
  <r>
    <n v="1306"/>
    <x v="318"/>
    <x v="1"/>
    <x v="1"/>
    <s v="Saturno Inc."/>
    <x v="0"/>
    <s v="INV6353399302"/>
    <x v="0"/>
    <n v="60"/>
    <n v="25.99"/>
    <n v="1559.3999999999999"/>
  </r>
  <r>
    <n v="1307"/>
    <x v="304"/>
    <x v="0"/>
    <x v="0"/>
    <s v="Saturno Inc."/>
    <x v="3"/>
    <s v="INV7555499016"/>
    <x v="0"/>
    <n v="260"/>
    <n v="10.89"/>
    <n v="2831.4"/>
  </r>
  <r>
    <n v="1308"/>
    <x v="411"/>
    <x v="0"/>
    <x v="0"/>
    <s v="Saturno Inc."/>
    <x v="3"/>
    <s v="INV721944110"/>
    <x v="0"/>
    <n v="88"/>
    <n v="10.89"/>
    <n v="958.32"/>
  </r>
  <r>
    <n v="1309"/>
    <x v="422"/>
    <x v="1"/>
    <x v="1"/>
    <s v="Saturno Inc."/>
    <x v="7"/>
    <s v="INV5487386821"/>
    <x v="1"/>
    <n v="216"/>
    <n v="25.99"/>
    <n v="5613.8399999999992"/>
  </r>
  <r>
    <n v="1310"/>
    <x v="496"/>
    <x v="0"/>
    <x v="0"/>
    <s v="Saturno Inc."/>
    <x v="3"/>
    <s v="INV7359026981"/>
    <x v="0"/>
    <n v="196"/>
    <n v="10.89"/>
    <n v="2134.44"/>
  </r>
  <r>
    <n v="1311"/>
    <x v="497"/>
    <x v="0"/>
    <x v="0"/>
    <s v="Saturno Inc."/>
    <x v="5"/>
    <s v="INV2779781584"/>
    <x v="1"/>
    <n v="140"/>
    <n v="10.89"/>
    <n v="1524.6000000000001"/>
  </r>
  <r>
    <n v="1312"/>
    <x v="384"/>
    <x v="0"/>
    <x v="0"/>
    <s v="Saturno Inc."/>
    <x v="6"/>
    <s v="INV4370307157"/>
    <x v="0"/>
    <n v="124"/>
    <n v="10.89"/>
    <n v="1350.3600000000001"/>
  </r>
  <r>
    <n v="1313"/>
    <x v="416"/>
    <x v="0"/>
    <x v="0"/>
    <s v="Saturno Inc."/>
    <x v="3"/>
    <s v="INV8222441132"/>
    <x v="0"/>
    <n v="192"/>
    <n v="10.89"/>
    <n v="2090.88"/>
  </r>
  <r>
    <n v="1314"/>
    <x v="371"/>
    <x v="0"/>
    <x v="0"/>
    <s v="Saturno Inc."/>
    <x v="1"/>
    <s v="INV1364576095"/>
    <x v="0"/>
    <n v="220"/>
    <n v="10.89"/>
    <n v="2395.8000000000002"/>
  </r>
  <r>
    <n v="1315"/>
    <x v="384"/>
    <x v="1"/>
    <x v="1"/>
    <s v="Saturno Inc."/>
    <x v="10"/>
    <s v="INV3018228381"/>
    <x v="0"/>
    <n v="232"/>
    <n v="25.99"/>
    <n v="6029.6799999999994"/>
  </r>
  <r>
    <n v="1316"/>
    <x v="304"/>
    <x v="0"/>
    <x v="0"/>
    <s v="Saturno Inc."/>
    <x v="3"/>
    <s v="INV3202656549"/>
    <x v="0"/>
    <n v="140"/>
    <n v="10.89"/>
    <n v="1524.6000000000001"/>
  </r>
  <r>
    <n v="1317"/>
    <x v="460"/>
    <x v="0"/>
    <x v="0"/>
    <s v="Saturno Inc."/>
    <x v="13"/>
    <s v="INV6191211577"/>
    <x v="0"/>
    <n v="84"/>
    <n v="10.89"/>
    <n v="914.76"/>
  </r>
  <r>
    <n v="1318"/>
    <x v="498"/>
    <x v="0"/>
    <x v="0"/>
    <s v="Saturno Inc."/>
    <x v="7"/>
    <s v="INV5920442704"/>
    <x v="1"/>
    <n v="272"/>
    <n v="10.89"/>
    <n v="2962.08"/>
  </r>
  <r>
    <n v="1319"/>
    <x v="499"/>
    <x v="0"/>
    <x v="0"/>
    <s v="Saturno Inc."/>
    <x v="0"/>
    <s v="INV9955167869"/>
    <x v="0"/>
    <n v="204"/>
    <n v="10.89"/>
    <n v="2221.56"/>
  </r>
  <r>
    <n v="1320"/>
    <x v="500"/>
    <x v="1"/>
    <x v="1"/>
    <s v="Saturno Inc."/>
    <x v="2"/>
    <s v="INV8844707624"/>
    <x v="0"/>
    <n v="220"/>
    <n v="25.99"/>
    <n v="5717.7999999999993"/>
  </r>
  <r>
    <n v="1321"/>
    <x v="501"/>
    <x v="1"/>
    <x v="1"/>
    <s v="Saturno Inc."/>
    <x v="3"/>
    <s v="INV2539282596"/>
    <x v="0"/>
    <n v="196"/>
    <n v="25.99"/>
    <n v="5094.04"/>
  </r>
  <r>
    <n v="1322"/>
    <x v="468"/>
    <x v="0"/>
    <x v="0"/>
    <s v="Saturno Inc."/>
    <x v="6"/>
    <s v="INV1115101186"/>
    <x v="0"/>
    <n v="196"/>
    <n v="10.89"/>
    <n v="2134.44"/>
  </r>
  <r>
    <n v="1323"/>
    <x v="454"/>
    <x v="1"/>
    <x v="1"/>
    <s v="Saturno Inc."/>
    <x v="3"/>
    <s v="INV7749170200"/>
    <x v="0"/>
    <n v="68"/>
    <n v="25.99"/>
    <n v="1767.32"/>
  </r>
  <r>
    <n v="1324"/>
    <x v="402"/>
    <x v="0"/>
    <x v="0"/>
    <s v="Saturno Inc."/>
    <x v="6"/>
    <s v="INV8466033003"/>
    <x v="0"/>
    <n v="196"/>
    <n v="10.89"/>
    <n v="2134.44"/>
  </r>
  <r>
    <n v="1325"/>
    <x v="502"/>
    <x v="0"/>
    <x v="0"/>
    <s v="Saturno Inc."/>
    <x v="8"/>
    <s v="INV3073902033"/>
    <x v="0"/>
    <n v="208"/>
    <n v="10.89"/>
    <n v="2265.12"/>
  </r>
  <r>
    <n v="1326"/>
    <x v="503"/>
    <x v="0"/>
    <x v="0"/>
    <s v="Saturno Inc."/>
    <x v="0"/>
    <s v="INV8391044613"/>
    <x v="0"/>
    <n v="160"/>
    <n v="10.89"/>
    <n v="1742.4"/>
  </r>
  <r>
    <n v="1327"/>
    <x v="504"/>
    <x v="1"/>
    <x v="1"/>
    <s v="Saturno Inc."/>
    <x v="10"/>
    <s v="INV5124061658"/>
    <x v="0"/>
    <n v="208"/>
    <n v="25.99"/>
    <n v="5405.92"/>
  </r>
  <r>
    <n v="1328"/>
    <x v="453"/>
    <x v="0"/>
    <x v="0"/>
    <s v="Saturno Inc."/>
    <x v="10"/>
    <s v="INV8745098350"/>
    <x v="0"/>
    <n v="256"/>
    <n v="10.89"/>
    <n v="2787.84"/>
  </r>
  <r>
    <n v="1329"/>
    <x v="350"/>
    <x v="1"/>
    <x v="1"/>
    <s v="Saturno Inc."/>
    <x v="6"/>
    <s v="INV1826323740"/>
    <x v="0"/>
    <n v="248"/>
    <n v="25.99"/>
    <n v="6445.5199999999995"/>
  </r>
  <r>
    <n v="1330"/>
    <x v="505"/>
    <x v="0"/>
    <x v="0"/>
    <s v="Saturno Inc."/>
    <x v="1"/>
    <s v="INV6235201021"/>
    <x v="0"/>
    <n v="156"/>
    <n v="10.89"/>
    <n v="1698.8400000000001"/>
  </r>
  <r>
    <n v="1331"/>
    <x v="506"/>
    <x v="0"/>
    <x v="0"/>
    <s v="Saturno Inc."/>
    <x v="10"/>
    <s v="INV9156801839"/>
    <x v="0"/>
    <n v="80"/>
    <n v="10.89"/>
    <n v="871.2"/>
  </r>
  <r>
    <n v="1332"/>
    <x v="316"/>
    <x v="0"/>
    <x v="0"/>
    <s v="Saturno Inc."/>
    <x v="7"/>
    <s v="INV2965441389"/>
    <x v="1"/>
    <n v="120"/>
    <n v="10.89"/>
    <n v="1306.8000000000002"/>
  </r>
  <r>
    <n v="1333"/>
    <x v="504"/>
    <x v="0"/>
    <x v="0"/>
    <s v="Saturno Inc."/>
    <x v="3"/>
    <s v="INV8124646250"/>
    <x v="0"/>
    <n v="168"/>
    <n v="10.89"/>
    <n v="1829.52"/>
  </r>
  <r>
    <n v="1334"/>
    <x v="378"/>
    <x v="0"/>
    <x v="0"/>
    <s v="Saturno Inc."/>
    <x v="5"/>
    <s v="INV1846176114"/>
    <x v="1"/>
    <n v="200"/>
    <n v="10.89"/>
    <n v="2178"/>
  </r>
  <r>
    <n v="1335"/>
    <x v="507"/>
    <x v="1"/>
    <x v="1"/>
    <s v="Saturno Inc."/>
    <x v="3"/>
    <s v="INV4233646363"/>
    <x v="0"/>
    <n v="88"/>
    <n v="25.99"/>
    <n v="2287.12"/>
  </r>
  <r>
    <n v="1336"/>
    <x v="508"/>
    <x v="0"/>
    <x v="0"/>
    <s v="Saturno Inc."/>
    <x v="18"/>
    <s v="INV6162040934"/>
    <x v="1"/>
    <n v="284"/>
    <n v="10.89"/>
    <n v="3092.76"/>
  </r>
  <r>
    <n v="1337"/>
    <x v="509"/>
    <x v="1"/>
    <x v="1"/>
    <s v="Saturno Inc."/>
    <x v="1"/>
    <s v="INV2932181485"/>
    <x v="0"/>
    <n v="232"/>
    <n v="25.99"/>
    <n v="6029.6799999999994"/>
  </r>
  <r>
    <n v="1338"/>
    <x v="311"/>
    <x v="0"/>
    <x v="0"/>
    <s v="Saturno Inc."/>
    <x v="0"/>
    <s v="INV8085551348"/>
    <x v="0"/>
    <n v="156"/>
    <n v="10.89"/>
    <n v="1698.8400000000001"/>
  </r>
  <r>
    <n v="1339"/>
    <x v="445"/>
    <x v="0"/>
    <x v="0"/>
    <s v="Saturno Inc."/>
    <x v="12"/>
    <s v="INV9757714719"/>
    <x v="0"/>
    <n v="96"/>
    <n v="10.89"/>
    <n v="1045.44"/>
  </r>
  <r>
    <n v="1340"/>
    <x v="348"/>
    <x v="0"/>
    <x v="0"/>
    <s v="Saturno Inc."/>
    <x v="6"/>
    <s v="INV5276045566"/>
    <x v="0"/>
    <n v="224"/>
    <n v="10.89"/>
    <n v="2439.36"/>
  </r>
  <r>
    <n v="1341"/>
    <x v="460"/>
    <x v="0"/>
    <x v="0"/>
    <s v="Saturno Inc."/>
    <x v="0"/>
    <s v="INV6224943881"/>
    <x v="0"/>
    <n v="188"/>
    <n v="10.89"/>
    <n v="2047.3200000000002"/>
  </r>
  <r>
    <n v="1342"/>
    <x v="416"/>
    <x v="0"/>
    <x v="0"/>
    <s v="Saturno Inc."/>
    <x v="2"/>
    <s v="INV6269483493"/>
    <x v="0"/>
    <n v="84"/>
    <n v="10.89"/>
    <n v="914.76"/>
  </r>
  <r>
    <n v="1343"/>
    <x v="510"/>
    <x v="1"/>
    <x v="1"/>
    <s v="Saturno Inc."/>
    <x v="14"/>
    <s v="INV5479995916"/>
    <x v="0"/>
    <n v="200"/>
    <n v="25.99"/>
    <n v="5198"/>
  </r>
  <r>
    <n v="1344"/>
    <x v="511"/>
    <x v="0"/>
    <x v="0"/>
    <s v="Saturno Inc."/>
    <x v="0"/>
    <s v="INV8717267077"/>
    <x v="0"/>
    <n v="168"/>
    <n v="10.89"/>
    <n v="1829.52"/>
  </r>
  <r>
    <n v="1345"/>
    <x v="388"/>
    <x v="0"/>
    <x v="0"/>
    <s v="Saturno Inc."/>
    <x v="0"/>
    <s v="INV7886033358"/>
    <x v="0"/>
    <n v="116"/>
    <n v="10.89"/>
    <n v="1263.24"/>
  </r>
  <r>
    <n v="1346"/>
    <x v="343"/>
    <x v="0"/>
    <x v="0"/>
    <s v="Saturno Inc."/>
    <x v="14"/>
    <s v="INV5320903302"/>
    <x v="0"/>
    <n v="96"/>
    <n v="10.89"/>
    <n v="1045.44"/>
  </r>
  <r>
    <n v="1347"/>
    <x v="311"/>
    <x v="0"/>
    <x v="0"/>
    <s v="Saturno Inc."/>
    <x v="0"/>
    <s v="INV5847544435"/>
    <x v="0"/>
    <n v="252"/>
    <n v="10.89"/>
    <n v="2744.28"/>
  </r>
  <r>
    <n v="1348"/>
    <x v="416"/>
    <x v="0"/>
    <x v="0"/>
    <s v="Saturno Inc."/>
    <x v="16"/>
    <s v="INV7225719042"/>
    <x v="0"/>
    <n v="144"/>
    <n v="10.89"/>
    <n v="1568.16"/>
  </r>
  <r>
    <n v="1349"/>
    <x v="352"/>
    <x v="1"/>
    <x v="1"/>
    <s v="Saturno Inc."/>
    <x v="4"/>
    <s v="INV6228127438"/>
    <x v="0"/>
    <n v="184"/>
    <n v="25.99"/>
    <n v="4782.16"/>
  </r>
  <r>
    <n v="1350"/>
    <x v="402"/>
    <x v="0"/>
    <x v="0"/>
    <s v="Saturno Inc."/>
    <x v="0"/>
    <s v="INV4112996077"/>
    <x v="0"/>
    <n v="220"/>
    <n v="10.89"/>
    <n v="2395.8000000000002"/>
  </r>
  <r>
    <n v="1351"/>
    <x v="446"/>
    <x v="0"/>
    <x v="0"/>
    <s v="Saturno Inc."/>
    <x v="5"/>
    <s v="INV6393768977"/>
    <x v="1"/>
    <n v="268"/>
    <n v="10.89"/>
    <n v="2918.52"/>
  </r>
  <r>
    <n v="1352"/>
    <x v="453"/>
    <x v="1"/>
    <x v="1"/>
    <s v="Saturno Inc."/>
    <x v="1"/>
    <s v="INV1297041173"/>
    <x v="0"/>
    <n v="128"/>
    <n v="25.99"/>
    <n v="3326.72"/>
  </r>
  <r>
    <n v="1353"/>
    <x v="512"/>
    <x v="1"/>
    <x v="1"/>
    <s v="Saturno Inc."/>
    <x v="2"/>
    <s v="INV3562544661"/>
    <x v="0"/>
    <n v="72"/>
    <n v="25.99"/>
    <n v="1871.28"/>
  </r>
  <r>
    <n v="1354"/>
    <x v="453"/>
    <x v="0"/>
    <x v="0"/>
    <s v="Saturno Inc."/>
    <x v="14"/>
    <s v="INV2456574087"/>
    <x v="0"/>
    <n v="80"/>
    <n v="10.89"/>
    <n v="871.2"/>
  </r>
  <r>
    <n v="1355"/>
    <x v="386"/>
    <x v="0"/>
    <x v="0"/>
    <s v="Saturno Inc."/>
    <x v="2"/>
    <s v="INV2556487470"/>
    <x v="0"/>
    <n v="204"/>
    <n v="10.89"/>
    <n v="2221.56"/>
  </r>
  <r>
    <n v="1356"/>
    <x v="480"/>
    <x v="0"/>
    <x v="0"/>
    <s v="Saturno Inc."/>
    <x v="3"/>
    <s v="INV5200961753"/>
    <x v="0"/>
    <n v="104"/>
    <n v="10.89"/>
    <n v="1132.56"/>
  </r>
  <r>
    <n v="1357"/>
    <x v="513"/>
    <x v="0"/>
    <x v="0"/>
    <s v="Saturno Inc."/>
    <x v="6"/>
    <s v="INV2835036174"/>
    <x v="0"/>
    <n v="156"/>
    <n v="10.89"/>
    <n v="1698.8400000000001"/>
  </r>
  <r>
    <n v="1358"/>
    <x v="378"/>
    <x v="1"/>
    <x v="1"/>
    <s v="Saturno Inc."/>
    <x v="16"/>
    <s v="INV6181851698"/>
    <x v="0"/>
    <n v="60"/>
    <n v="25.99"/>
    <n v="1559.3999999999999"/>
  </r>
  <r>
    <n v="1359"/>
    <x v="514"/>
    <x v="0"/>
    <x v="0"/>
    <s v="Saturno Inc."/>
    <x v="2"/>
    <s v="INV1959091048"/>
    <x v="0"/>
    <n v="148"/>
    <n v="10.89"/>
    <n v="1611.72"/>
  </r>
  <r>
    <n v="1360"/>
    <x v="423"/>
    <x v="1"/>
    <x v="1"/>
    <s v="Saturno Inc."/>
    <x v="10"/>
    <s v="INV2033538486"/>
    <x v="0"/>
    <n v="68"/>
    <n v="25.99"/>
    <n v="1767.32"/>
  </r>
  <r>
    <n v="1361"/>
    <x v="362"/>
    <x v="0"/>
    <x v="0"/>
    <s v="Saturno Inc."/>
    <x v="0"/>
    <s v="INV952472830"/>
    <x v="0"/>
    <n v="216"/>
    <n v="10.89"/>
    <n v="2352.2400000000002"/>
  </r>
  <r>
    <n v="1362"/>
    <x v="515"/>
    <x v="1"/>
    <x v="1"/>
    <s v="Saturno Inc."/>
    <x v="5"/>
    <s v="INV4367526059"/>
    <x v="1"/>
    <n v="260"/>
    <n v="25.99"/>
    <n v="6757.4"/>
  </r>
  <r>
    <n v="1363"/>
    <x v="516"/>
    <x v="1"/>
    <x v="1"/>
    <s v="Saturno Inc."/>
    <x v="6"/>
    <s v="INV6243539416"/>
    <x v="0"/>
    <n v="88"/>
    <n v="25.99"/>
    <n v="2287.12"/>
  </r>
  <r>
    <n v="1364"/>
    <x v="517"/>
    <x v="1"/>
    <x v="1"/>
    <s v="Saturno Inc."/>
    <x v="0"/>
    <s v="INV9501418471"/>
    <x v="0"/>
    <n v="140"/>
    <n v="25.99"/>
    <n v="3638.6"/>
  </r>
  <r>
    <n v="1365"/>
    <x v="518"/>
    <x v="1"/>
    <x v="1"/>
    <s v="Saturno Inc."/>
    <x v="2"/>
    <s v="INV8082311643"/>
    <x v="0"/>
    <n v="144"/>
    <n v="25.99"/>
    <n v="3742.56"/>
  </r>
  <r>
    <n v="1366"/>
    <x v="479"/>
    <x v="1"/>
    <x v="1"/>
    <s v="Saturno Inc."/>
    <x v="0"/>
    <s v="INV7936377078"/>
    <x v="0"/>
    <n v="108"/>
    <n v="25.99"/>
    <n v="2806.9199999999996"/>
  </r>
  <r>
    <n v="1367"/>
    <x v="519"/>
    <x v="1"/>
    <x v="1"/>
    <s v="Saturno Inc."/>
    <x v="10"/>
    <s v="INV6878654233"/>
    <x v="0"/>
    <n v="236"/>
    <n v="25.99"/>
    <n v="6133.6399999999994"/>
  </r>
  <r>
    <n v="1368"/>
    <x v="309"/>
    <x v="0"/>
    <x v="0"/>
    <s v="Saturno Inc."/>
    <x v="18"/>
    <s v="INV9023357066"/>
    <x v="1"/>
    <n v="120"/>
    <n v="10.89"/>
    <n v="1306.8000000000002"/>
  </r>
  <r>
    <n v="1369"/>
    <x v="520"/>
    <x v="1"/>
    <x v="1"/>
    <s v="Saturno Inc."/>
    <x v="12"/>
    <s v="INV6488519377"/>
    <x v="0"/>
    <n v="172"/>
    <n v="25.99"/>
    <n v="4470.28"/>
  </r>
  <r>
    <n v="1370"/>
    <x v="367"/>
    <x v="1"/>
    <x v="1"/>
    <s v="Saturno Inc."/>
    <x v="3"/>
    <s v="INV7130704741"/>
    <x v="0"/>
    <n v="240"/>
    <n v="25.99"/>
    <n v="6237.5999999999995"/>
  </r>
  <r>
    <n v="1371"/>
    <x v="386"/>
    <x v="1"/>
    <x v="1"/>
    <s v="Saturno Inc."/>
    <x v="6"/>
    <s v="INV8994808477"/>
    <x v="0"/>
    <n v="220"/>
    <n v="25.99"/>
    <n v="5717.7999999999993"/>
  </r>
  <r>
    <n v="1372"/>
    <x v="468"/>
    <x v="0"/>
    <x v="0"/>
    <s v="Saturno Inc."/>
    <x v="10"/>
    <s v="INV5254286998"/>
    <x v="0"/>
    <n v="128"/>
    <n v="10.89"/>
    <n v="1393.92"/>
  </r>
  <r>
    <n v="1373"/>
    <x v="379"/>
    <x v="1"/>
    <x v="1"/>
    <s v="Saturno Inc."/>
    <x v="4"/>
    <s v="INV2569636920"/>
    <x v="0"/>
    <n v="260"/>
    <n v="25.99"/>
    <n v="6757.4"/>
  </r>
  <r>
    <n v="1374"/>
    <x v="459"/>
    <x v="0"/>
    <x v="0"/>
    <s v="Saturno Inc."/>
    <x v="9"/>
    <s v="INV862952049"/>
    <x v="0"/>
    <n v="84"/>
    <n v="10.89"/>
    <n v="914.76"/>
  </r>
  <r>
    <n v="1375"/>
    <x v="521"/>
    <x v="1"/>
    <x v="1"/>
    <s v="Saturno Inc."/>
    <x v="6"/>
    <s v="INV7805732591"/>
    <x v="0"/>
    <n v="184"/>
    <n v="25.99"/>
    <n v="4782.16"/>
  </r>
  <r>
    <n v="1376"/>
    <x v="446"/>
    <x v="1"/>
    <x v="1"/>
    <s v="Saturno Inc."/>
    <x v="6"/>
    <s v="INV2820238057"/>
    <x v="0"/>
    <n v="236"/>
    <n v="25.99"/>
    <n v="6133.6399999999994"/>
  </r>
  <r>
    <n v="1377"/>
    <x v="451"/>
    <x v="0"/>
    <x v="0"/>
    <s v="Saturno Inc."/>
    <x v="0"/>
    <s v="INV8582375313"/>
    <x v="0"/>
    <n v="176"/>
    <n v="10.89"/>
    <n v="1916.64"/>
  </r>
  <r>
    <n v="1378"/>
    <x v="400"/>
    <x v="0"/>
    <x v="0"/>
    <s v="Saturno Inc."/>
    <x v="16"/>
    <s v="INV8858169637"/>
    <x v="0"/>
    <n v="236"/>
    <n v="10.89"/>
    <n v="2570.04"/>
  </r>
  <r>
    <n v="1379"/>
    <x v="366"/>
    <x v="1"/>
    <x v="1"/>
    <s v="Saturno Inc."/>
    <x v="5"/>
    <s v="INV9075939269"/>
    <x v="1"/>
    <n v="92"/>
    <n v="25.99"/>
    <n v="2391.08"/>
  </r>
  <r>
    <n v="1380"/>
    <x v="522"/>
    <x v="1"/>
    <x v="1"/>
    <s v="Saturno Inc."/>
    <x v="3"/>
    <s v="INV3690466631"/>
    <x v="0"/>
    <n v="188"/>
    <n v="25.99"/>
    <n v="4886.12"/>
  </r>
  <r>
    <n v="1381"/>
    <x v="523"/>
    <x v="0"/>
    <x v="0"/>
    <s v="Saturno Inc."/>
    <x v="5"/>
    <s v="INV989246117"/>
    <x v="1"/>
    <n v="264"/>
    <n v="10.89"/>
    <n v="2874.96"/>
  </r>
  <r>
    <n v="1382"/>
    <x v="349"/>
    <x v="1"/>
    <x v="1"/>
    <s v="Saturno Inc."/>
    <x v="0"/>
    <s v="INV5235062601"/>
    <x v="0"/>
    <n v="252"/>
    <n v="25.99"/>
    <n v="6549.48"/>
  </r>
  <r>
    <n v="1383"/>
    <x v="524"/>
    <x v="1"/>
    <x v="1"/>
    <s v="Saturno Inc."/>
    <x v="15"/>
    <s v="INV7113977279"/>
    <x v="0"/>
    <n v="144"/>
    <n v="25.99"/>
    <n v="3742.56"/>
  </r>
  <r>
    <n v="1384"/>
    <x v="379"/>
    <x v="0"/>
    <x v="0"/>
    <s v="Saturno Inc."/>
    <x v="15"/>
    <s v="INV2563578261"/>
    <x v="0"/>
    <n v="92"/>
    <n v="10.89"/>
    <n v="1001.8800000000001"/>
  </r>
  <r>
    <n v="1385"/>
    <x v="506"/>
    <x v="1"/>
    <x v="1"/>
    <s v="Saturno Inc."/>
    <x v="7"/>
    <s v="INV1666192865"/>
    <x v="1"/>
    <n v="124"/>
    <n v="25.99"/>
    <n v="3222.7599999999998"/>
  </r>
  <r>
    <n v="1386"/>
    <x v="394"/>
    <x v="1"/>
    <x v="1"/>
    <s v="Saturno Inc."/>
    <x v="6"/>
    <s v="INV6956328241"/>
    <x v="0"/>
    <n v="116"/>
    <n v="25.99"/>
    <n v="3014.8399999999997"/>
  </r>
  <r>
    <n v="1387"/>
    <x v="471"/>
    <x v="1"/>
    <x v="1"/>
    <s v="Saturno Inc."/>
    <x v="10"/>
    <s v="INV9595581155"/>
    <x v="0"/>
    <n v="64"/>
    <n v="25.99"/>
    <n v="1663.36"/>
  </r>
  <r>
    <n v="1388"/>
    <x v="338"/>
    <x v="1"/>
    <x v="1"/>
    <s v="Saturno Inc."/>
    <x v="2"/>
    <s v="INV1844371512"/>
    <x v="0"/>
    <n v="48"/>
    <n v="25.99"/>
    <n v="1247.52"/>
  </r>
  <r>
    <n v="1389"/>
    <x v="525"/>
    <x v="0"/>
    <x v="0"/>
    <s v="Saturno Inc."/>
    <x v="2"/>
    <s v="INV6471246421"/>
    <x v="0"/>
    <n v="180"/>
    <n v="10.89"/>
    <n v="1960.2"/>
  </r>
  <r>
    <n v="1390"/>
    <x v="365"/>
    <x v="1"/>
    <x v="1"/>
    <s v="Saturno Inc."/>
    <x v="0"/>
    <s v="INV2752619700"/>
    <x v="0"/>
    <n v="196"/>
    <n v="25.99"/>
    <n v="5094.04"/>
  </r>
  <r>
    <n v="1391"/>
    <x v="415"/>
    <x v="0"/>
    <x v="0"/>
    <s v="Saturno Inc."/>
    <x v="14"/>
    <s v="INV1494817587"/>
    <x v="0"/>
    <n v="212"/>
    <n v="10.89"/>
    <n v="2308.6800000000003"/>
  </r>
  <r>
    <n v="1392"/>
    <x v="395"/>
    <x v="1"/>
    <x v="1"/>
    <s v="Saturno Inc."/>
    <x v="4"/>
    <s v="INV3495313477"/>
    <x v="0"/>
    <n v="136"/>
    <n v="25.99"/>
    <n v="3534.64"/>
  </r>
  <r>
    <n v="1393"/>
    <x v="382"/>
    <x v="1"/>
    <x v="1"/>
    <s v="Saturno Inc."/>
    <x v="5"/>
    <s v="INV3529249207"/>
    <x v="1"/>
    <n v="92"/>
    <n v="25.99"/>
    <n v="2391.08"/>
  </r>
  <r>
    <n v="1394"/>
    <x v="366"/>
    <x v="1"/>
    <x v="1"/>
    <s v="Saturno Inc."/>
    <x v="0"/>
    <s v="INV4336969004"/>
    <x v="0"/>
    <n v="128"/>
    <n v="25.99"/>
    <n v="3326.72"/>
  </r>
  <r>
    <n v="1395"/>
    <x v="444"/>
    <x v="0"/>
    <x v="0"/>
    <s v="Saturno Inc."/>
    <x v="15"/>
    <s v="INV1216110994"/>
    <x v="0"/>
    <n v="216"/>
    <n v="10.89"/>
    <n v="2352.2400000000002"/>
  </r>
  <r>
    <n v="1396"/>
    <x v="397"/>
    <x v="0"/>
    <x v="0"/>
    <s v="Saturno Inc."/>
    <x v="0"/>
    <s v="INV5721866883"/>
    <x v="0"/>
    <n v="136"/>
    <n v="10.89"/>
    <n v="1481.04"/>
  </r>
  <r>
    <n v="1397"/>
    <x v="483"/>
    <x v="1"/>
    <x v="1"/>
    <s v="Saturno Inc."/>
    <x v="0"/>
    <s v="INV5131261264"/>
    <x v="0"/>
    <n v="252"/>
    <n v="25.99"/>
    <n v="6549.48"/>
  </r>
  <r>
    <n v="1398"/>
    <x v="526"/>
    <x v="1"/>
    <x v="1"/>
    <s v="Saturno Inc."/>
    <x v="0"/>
    <s v="INV3969090175"/>
    <x v="0"/>
    <n v="220"/>
    <n v="25.99"/>
    <n v="5717.7999999999993"/>
  </r>
  <r>
    <n v="1399"/>
    <x v="328"/>
    <x v="1"/>
    <x v="1"/>
    <s v="Saturno Inc."/>
    <x v="1"/>
    <s v="INV3569741895"/>
    <x v="0"/>
    <n v="184"/>
    <n v="25.99"/>
    <n v="4782.16"/>
  </r>
  <r>
    <n v="1400"/>
    <x v="527"/>
    <x v="1"/>
    <x v="1"/>
    <s v="Saturno Inc."/>
    <x v="0"/>
    <s v="INV8355545404"/>
    <x v="0"/>
    <n v="84"/>
    <n v="25.99"/>
    <n v="2183.16"/>
  </r>
  <r>
    <n v="1401"/>
    <x v="528"/>
    <x v="0"/>
    <x v="0"/>
    <s v="Saturno Inc."/>
    <x v="7"/>
    <s v="INV3858703173"/>
    <x v="1"/>
    <n v="96"/>
    <n v="10.89"/>
    <n v="1045.44"/>
  </r>
  <r>
    <n v="1402"/>
    <x v="416"/>
    <x v="0"/>
    <x v="0"/>
    <s v="Saturno Inc."/>
    <x v="0"/>
    <s v="INV2034104459"/>
    <x v="0"/>
    <n v="116"/>
    <n v="10.89"/>
    <n v="1263.24"/>
  </r>
  <r>
    <n v="1403"/>
    <x v="446"/>
    <x v="1"/>
    <x v="1"/>
    <s v="Saturno Inc."/>
    <x v="1"/>
    <s v="INV1506235134"/>
    <x v="0"/>
    <n v="184"/>
    <n v="25.99"/>
    <n v="4782.16"/>
  </r>
  <r>
    <n v="1404"/>
    <x v="460"/>
    <x v="0"/>
    <x v="0"/>
    <s v="Saturno Inc."/>
    <x v="17"/>
    <s v="INV3930861872"/>
    <x v="0"/>
    <n v="100"/>
    <n v="10.89"/>
    <n v="1089"/>
  </r>
  <r>
    <n v="1405"/>
    <x v="311"/>
    <x v="0"/>
    <x v="0"/>
    <s v="Saturno Inc."/>
    <x v="15"/>
    <s v="INV4060343467"/>
    <x v="0"/>
    <n v="184"/>
    <n v="10.89"/>
    <n v="2003.7600000000002"/>
  </r>
  <r>
    <n v="1406"/>
    <x v="509"/>
    <x v="0"/>
    <x v="0"/>
    <s v="Saturno Inc."/>
    <x v="10"/>
    <s v="INV3345233606"/>
    <x v="0"/>
    <n v="84"/>
    <n v="10.89"/>
    <n v="914.76"/>
  </r>
  <r>
    <n v="1407"/>
    <x v="363"/>
    <x v="0"/>
    <x v="0"/>
    <s v="Saturno Inc."/>
    <x v="6"/>
    <s v="INV7727914830"/>
    <x v="0"/>
    <n v="212"/>
    <n v="10.89"/>
    <n v="2308.6800000000003"/>
  </r>
  <r>
    <n v="1408"/>
    <x v="463"/>
    <x v="1"/>
    <x v="1"/>
    <s v="Saturno Inc."/>
    <x v="12"/>
    <s v="INV8529267453"/>
    <x v="0"/>
    <n v="40"/>
    <n v="25.99"/>
    <n v="1039.5999999999999"/>
  </r>
  <r>
    <n v="1409"/>
    <x v="421"/>
    <x v="1"/>
    <x v="1"/>
    <s v="Saturno Inc."/>
    <x v="4"/>
    <s v="INV515220870"/>
    <x v="0"/>
    <n v="244"/>
    <n v="25.99"/>
    <n v="6341.5599999999995"/>
  </r>
  <r>
    <n v="1410"/>
    <x v="387"/>
    <x v="1"/>
    <x v="1"/>
    <s v="Saturno Inc."/>
    <x v="16"/>
    <s v="INV5939279362"/>
    <x v="0"/>
    <n v="188"/>
    <n v="25.99"/>
    <n v="4886.12"/>
  </r>
  <r>
    <n v="1411"/>
    <x v="373"/>
    <x v="0"/>
    <x v="0"/>
    <s v="Saturno Inc."/>
    <x v="0"/>
    <s v="INV3707853599"/>
    <x v="0"/>
    <n v="252"/>
    <n v="10.89"/>
    <n v="2744.28"/>
  </r>
  <r>
    <n v="1412"/>
    <x v="316"/>
    <x v="1"/>
    <x v="1"/>
    <s v="Saturno Inc."/>
    <x v="12"/>
    <s v="INV2706661433"/>
    <x v="0"/>
    <n v="192"/>
    <n v="25.99"/>
    <n v="4990.08"/>
  </r>
  <r>
    <n v="1413"/>
    <x v="458"/>
    <x v="0"/>
    <x v="0"/>
    <s v="Saturno Inc."/>
    <x v="1"/>
    <s v="INV6863525421"/>
    <x v="0"/>
    <n v="192"/>
    <n v="10.89"/>
    <n v="2090.88"/>
  </r>
  <r>
    <n v="1414"/>
    <x v="359"/>
    <x v="0"/>
    <x v="0"/>
    <s v="Saturno Inc."/>
    <x v="7"/>
    <s v="INV6404375856"/>
    <x v="1"/>
    <n v="184"/>
    <n v="10.89"/>
    <n v="2003.7600000000002"/>
  </r>
  <r>
    <n v="1415"/>
    <x v="529"/>
    <x v="0"/>
    <x v="0"/>
    <s v="Saturno Inc."/>
    <x v="3"/>
    <s v="INV7145004142"/>
    <x v="0"/>
    <n v="208"/>
    <n v="10.89"/>
    <n v="2265.12"/>
  </r>
  <r>
    <n v="1416"/>
    <x v="335"/>
    <x v="0"/>
    <x v="0"/>
    <s v="Saturno Inc."/>
    <x v="6"/>
    <s v="INV1789062551"/>
    <x v="0"/>
    <n v="260"/>
    <n v="10.89"/>
    <n v="2831.4"/>
  </r>
  <r>
    <n v="1417"/>
    <x v="422"/>
    <x v="1"/>
    <x v="1"/>
    <s v="Saturno Inc."/>
    <x v="10"/>
    <s v="INV4841947083"/>
    <x v="0"/>
    <n v="160"/>
    <n v="25.99"/>
    <n v="4158.3999999999996"/>
  </r>
  <r>
    <n v="1418"/>
    <x v="396"/>
    <x v="1"/>
    <x v="1"/>
    <s v="Saturno Inc."/>
    <x v="10"/>
    <s v="INV1730275100"/>
    <x v="0"/>
    <n v="52"/>
    <n v="25.99"/>
    <n v="1351.48"/>
  </r>
  <r>
    <n v="1419"/>
    <x v="316"/>
    <x v="0"/>
    <x v="0"/>
    <s v="Saturno Inc."/>
    <x v="0"/>
    <s v="INV9302982259"/>
    <x v="0"/>
    <n v="280"/>
    <n v="10.89"/>
    <n v="3049.2000000000003"/>
  </r>
  <r>
    <n v="1420"/>
    <x v="328"/>
    <x v="0"/>
    <x v="0"/>
    <s v="Saturno Inc."/>
    <x v="5"/>
    <s v="INV4894802385"/>
    <x v="1"/>
    <n v="136"/>
    <n v="10.89"/>
    <n v="1481.04"/>
  </r>
  <r>
    <n v="1421"/>
    <x v="470"/>
    <x v="1"/>
    <x v="1"/>
    <s v="Saturno Inc."/>
    <x v="5"/>
    <s v="INV2213219437"/>
    <x v="1"/>
    <n v="176"/>
    <n v="25.99"/>
    <n v="4574.24"/>
  </r>
  <r>
    <n v="1422"/>
    <x v="376"/>
    <x v="0"/>
    <x v="0"/>
    <s v="Saturno Inc."/>
    <x v="3"/>
    <s v="INV4037915371"/>
    <x v="0"/>
    <n v="108"/>
    <n v="10.89"/>
    <n v="1176.1200000000001"/>
  </r>
  <r>
    <n v="1423"/>
    <x v="458"/>
    <x v="0"/>
    <x v="0"/>
    <s v="Saturno Inc."/>
    <x v="14"/>
    <s v="INV3815070917"/>
    <x v="0"/>
    <n v="208"/>
    <n v="10.89"/>
    <n v="2265.12"/>
  </r>
  <r>
    <n v="1424"/>
    <x v="508"/>
    <x v="1"/>
    <x v="1"/>
    <s v="Saturno Inc."/>
    <x v="6"/>
    <s v="INV1014934120"/>
    <x v="0"/>
    <n v="184"/>
    <n v="25.99"/>
    <n v="4782.16"/>
  </r>
  <r>
    <n v="1425"/>
    <x v="327"/>
    <x v="0"/>
    <x v="0"/>
    <s v="Saturno Inc."/>
    <x v="6"/>
    <s v="INV2485756580"/>
    <x v="0"/>
    <n v="132"/>
    <n v="10.89"/>
    <n v="1437.48"/>
  </r>
  <r>
    <n v="1426"/>
    <x v="334"/>
    <x v="0"/>
    <x v="0"/>
    <s v="Saturno Inc."/>
    <x v="6"/>
    <s v="INV8584897840"/>
    <x v="0"/>
    <n v="192"/>
    <n v="10.89"/>
    <n v="2090.88"/>
  </r>
  <r>
    <n v="1427"/>
    <x v="311"/>
    <x v="1"/>
    <x v="1"/>
    <s v="Saturno Inc."/>
    <x v="0"/>
    <s v="INV4093869929"/>
    <x v="0"/>
    <n v="224"/>
    <n v="25.99"/>
    <n v="5821.7599999999993"/>
  </r>
  <r>
    <n v="1428"/>
    <x v="323"/>
    <x v="1"/>
    <x v="1"/>
    <s v="Saturno Inc."/>
    <x v="0"/>
    <s v="INV7357550194"/>
    <x v="0"/>
    <n v="180"/>
    <n v="25.99"/>
    <n v="4678.2"/>
  </r>
  <r>
    <n v="1429"/>
    <x v="528"/>
    <x v="0"/>
    <x v="0"/>
    <s v="Saturno Inc."/>
    <x v="18"/>
    <s v="INV6515757936"/>
    <x v="1"/>
    <n v="272"/>
    <n v="10.89"/>
    <n v="2962.08"/>
  </r>
  <r>
    <n v="1430"/>
    <x v="350"/>
    <x v="1"/>
    <x v="1"/>
    <s v="Saturno Inc."/>
    <x v="5"/>
    <s v="INV981752278"/>
    <x v="1"/>
    <n v="44"/>
    <n v="25.99"/>
    <n v="1143.56"/>
  </r>
  <r>
    <n v="1431"/>
    <x v="355"/>
    <x v="0"/>
    <x v="0"/>
    <s v="Saturno Inc."/>
    <x v="0"/>
    <s v="INV1136578805"/>
    <x v="0"/>
    <n v="188"/>
    <n v="10.89"/>
    <n v="2047.3200000000002"/>
  </r>
  <r>
    <n v="1432"/>
    <x v="375"/>
    <x v="0"/>
    <x v="0"/>
    <s v="Saturno Inc."/>
    <x v="6"/>
    <s v="INV6135484706"/>
    <x v="0"/>
    <n v="128"/>
    <n v="10.89"/>
    <n v="1393.92"/>
  </r>
  <r>
    <n v="1433"/>
    <x v="489"/>
    <x v="1"/>
    <x v="1"/>
    <s v="Saturno Inc."/>
    <x v="3"/>
    <s v="INV6551860553"/>
    <x v="0"/>
    <n v="164"/>
    <n v="25.99"/>
    <n v="4262.3599999999997"/>
  </r>
  <r>
    <n v="1434"/>
    <x v="308"/>
    <x v="1"/>
    <x v="1"/>
    <s v="Saturno Inc."/>
    <x v="15"/>
    <s v="INV1806732537"/>
    <x v="0"/>
    <n v="236"/>
    <n v="25.99"/>
    <n v="6133.6399999999994"/>
  </r>
  <r>
    <n v="1435"/>
    <x v="395"/>
    <x v="0"/>
    <x v="0"/>
    <s v="Saturno Inc."/>
    <x v="1"/>
    <s v="INV8666175810"/>
    <x v="0"/>
    <n v="216"/>
    <n v="10.89"/>
    <n v="2352.2400000000002"/>
  </r>
  <r>
    <n v="1436"/>
    <x v="424"/>
    <x v="0"/>
    <x v="0"/>
    <s v="Saturno Inc."/>
    <x v="0"/>
    <s v="INV7390348272"/>
    <x v="0"/>
    <n v="288"/>
    <n v="10.89"/>
    <n v="3136.32"/>
  </r>
  <r>
    <n v="1437"/>
    <x v="476"/>
    <x v="1"/>
    <x v="1"/>
    <s v="Saturno Inc."/>
    <x v="7"/>
    <s v="INV7034529763"/>
    <x v="1"/>
    <n v="120"/>
    <n v="25.99"/>
    <n v="3118.7999999999997"/>
  </r>
  <r>
    <n v="1438"/>
    <x v="530"/>
    <x v="0"/>
    <x v="0"/>
    <s v="Saturno Inc."/>
    <x v="8"/>
    <s v="INV4980884269"/>
    <x v="0"/>
    <n v="272"/>
    <n v="10.89"/>
    <n v="2962.08"/>
  </r>
  <r>
    <n v="1439"/>
    <x v="361"/>
    <x v="1"/>
    <x v="1"/>
    <s v="Saturno Inc."/>
    <x v="0"/>
    <s v="INV2028095141"/>
    <x v="0"/>
    <n v="184"/>
    <n v="25.99"/>
    <n v="4782.16"/>
  </r>
  <r>
    <n v="1440"/>
    <x v="368"/>
    <x v="1"/>
    <x v="1"/>
    <s v="Saturno Inc."/>
    <x v="0"/>
    <s v="INV8419521747"/>
    <x v="0"/>
    <n v="124"/>
    <n v="25.99"/>
    <n v="3222.7599999999998"/>
  </r>
  <r>
    <n v="1441"/>
    <x v="471"/>
    <x v="0"/>
    <x v="0"/>
    <s v="Saturno Inc."/>
    <x v="5"/>
    <s v="INV2244065336"/>
    <x v="1"/>
    <n v="228"/>
    <n v="10.89"/>
    <n v="2482.92"/>
  </r>
  <r>
    <n v="1442"/>
    <x v="391"/>
    <x v="0"/>
    <x v="0"/>
    <s v="Saturno Inc."/>
    <x v="0"/>
    <s v="INV1905750836"/>
    <x v="0"/>
    <n v="228"/>
    <n v="10.89"/>
    <n v="2482.92"/>
  </r>
  <r>
    <n v="1443"/>
    <x v="349"/>
    <x v="1"/>
    <x v="1"/>
    <s v="Saturno Inc."/>
    <x v="14"/>
    <s v="INV1119527274"/>
    <x v="0"/>
    <n v="236"/>
    <n v="25.99"/>
    <n v="6133.6399999999994"/>
  </r>
  <r>
    <n v="1444"/>
    <x v="371"/>
    <x v="1"/>
    <x v="1"/>
    <s v="Saturno Inc."/>
    <x v="15"/>
    <s v="INV8097715031"/>
    <x v="0"/>
    <n v="224"/>
    <n v="25.99"/>
    <n v="5821.7599999999993"/>
  </r>
  <r>
    <n v="1445"/>
    <x v="361"/>
    <x v="0"/>
    <x v="0"/>
    <s v="Saturno Inc."/>
    <x v="10"/>
    <s v="INV6056497250"/>
    <x v="0"/>
    <n v="152"/>
    <n v="10.89"/>
    <n v="1655.2800000000002"/>
  </r>
  <r>
    <n v="1446"/>
    <x v="531"/>
    <x v="1"/>
    <x v="1"/>
    <s v="Saturno Inc."/>
    <x v="8"/>
    <s v="INV9788678326"/>
    <x v="0"/>
    <n v="96"/>
    <n v="25.99"/>
    <n v="2495.04"/>
  </r>
  <r>
    <n v="1447"/>
    <x v="505"/>
    <x v="1"/>
    <x v="1"/>
    <s v="Saturno Inc."/>
    <x v="0"/>
    <s v="INV4833856788"/>
    <x v="0"/>
    <n v="184"/>
    <n v="25.99"/>
    <n v="4782.16"/>
  </r>
  <r>
    <n v="1448"/>
    <x v="495"/>
    <x v="1"/>
    <x v="1"/>
    <s v="Saturno Inc."/>
    <x v="6"/>
    <s v="INV972600604"/>
    <x v="0"/>
    <n v="240"/>
    <n v="25.99"/>
    <n v="6237.5999999999995"/>
  </r>
  <r>
    <n v="1449"/>
    <x v="523"/>
    <x v="1"/>
    <x v="1"/>
    <s v="Saturno Inc."/>
    <x v="6"/>
    <s v="INV8742928866"/>
    <x v="0"/>
    <n v="180"/>
    <n v="25.99"/>
    <n v="4678.2"/>
  </r>
  <r>
    <n v="1450"/>
    <x v="318"/>
    <x v="0"/>
    <x v="0"/>
    <s v="Saturno Inc."/>
    <x v="14"/>
    <s v="INV4806060427"/>
    <x v="0"/>
    <n v="148"/>
    <n v="10.89"/>
    <n v="1611.72"/>
  </r>
  <r>
    <n v="1451"/>
    <x v="451"/>
    <x v="0"/>
    <x v="0"/>
    <s v="Saturno Inc."/>
    <x v="10"/>
    <s v="INV7875260824"/>
    <x v="0"/>
    <n v="276"/>
    <n v="10.89"/>
    <n v="3005.6400000000003"/>
  </r>
  <r>
    <n v="1452"/>
    <x v="366"/>
    <x v="0"/>
    <x v="0"/>
    <s v="Saturno Inc."/>
    <x v="0"/>
    <s v="INV3763126078"/>
    <x v="0"/>
    <n v="132"/>
    <n v="10.89"/>
    <n v="1437.48"/>
  </r>
  <r>
    <n v="1453"/>
    <x v="402"/>
    <x v="1"/>
    <x v="1"/>
    <s v="Saturno Inc."/>
    <x v="0"/>
    <s v="INV6521309733"/>
    <x v="0"/>
    <n v="236"/>
    <n v="25.99"/>
    <n v="6133.6399999999994"/>
  </r>
  <r>
    <n v="1454"/>
    <x v="415"/>
    <x v="1"/>
    <x v="1"/>
    <s v="Saturno Inc."/>
    <x v="3"/>
    <s v="INV22607730"/>
    <x v="0"/>
    <n v="244"/>
    <n v="25.99"/>
    <n v="6341.5599999999995"/>
  </r>
  <r>
    <n v="1455"/>
    <x v="424"/>
    <x v="1"/>
    <x v="1"/>
    <s v="Saturno Inc."/>
    <x v="3"/>
    <s v="INV808839404"/>
    <x v="0"/>
    <n v="88"/>
    <n v="25.99"/>
    <n v="2287.12"/>
  </r>
  <r>
    <n v="1456"/>
    <x v="532"/>
    <x v="1"/>
    <x v="1"/>
    <s v="Saturno Inc."/>
    <x v="2"/>
    <s v="INV6725460633"/>
    <x v="0"/>
    <n v="116"/>
    <n v="25.99"/>
    <n v="3014.8399999999997"/>
  </r>
  <r>
    <n v="1457"/>
    <x v="438"/>
    <x v="0"/>
    <x v="0"/>
    <s v="Saturno Inc."/>
    <x v="6"/>
    <s v="INV4469322328"/>
    <x v="0"/>
    <n v="216"/>
    <n v="10.89"/>
    <n v="2352.2400000000002"/>
  </r>
  <r>
    <n v="1458"/>
    <x v="527"/>
    <x v="1"/>
    <x v="1"/>
    <s v="Saturno Inc."/>
    <x v="6"/>
    <s v="INV5633586134"/>
    <x v="0"/>
    <n v="184"/>
    <n v="25.99"/>
    <n v="4782.16"/>
  </r>
  <r>
    <n v="1459"/>
    <x v="533"/>
    <x v="0"/>
    <x v="0"/>
    <s v="Saturno Inc."/>
    <x v="13"/>
    <s v="INV8840784375"/>
    <x v="0"/>
    <n v="128"/>
    <n v="10.89"/>
    <n v="1393.92"/>
  </r>
  <r>
    <n v="1460"/>
    <x v="354"/>
    <x v="0"/>
    <x v="0"/>
    <s v="Saturno Inc."/>
    <x v="2"/>
    <s v="INV2268287782"/>
    <x v="0"/>
    <n v="176"/>
    <n v="10.89"/>
    <n v="1916.64"/>
  </r>
  <r>
    <n v="1461"/>
    <x v="395"/>
    <x v="1"/>
    <x v="1"/>
    <s v="Saturno Inc."/>
    <x v="9"/>
    <s v="INV9765827572"/>
    <x v="0"/>
    <n v="48"/>
    <n v="25.99"/>
    <n v="1247.52"/>
  </r>
  <r>
    <n v="1462"/>
    <x v="511"/>
    <x v="0"/>
    <x v="0"/>
    <s v="Saturno Inc."/>
    <x v="14"/>
    <s v="INV4904050459"/>
    <x v="0"/>
    <n v="236"/>
    <n v="10.89"/>
    <n v="2570.04"/>
  </r>
  <r>
    <n v="1463"/>
    <x v="436"/>
    <x v="0"/>
    <x v="0"/>
    <s v="Saturno Inc."/>
    <x v="12"/>
    <s v="INV7849861713"/>
    <x v="0"/>
    <n v="92"/>
    <n v="10.89"/>
    <n v="1001.8800000000001"/>
  </r>
  <r>
    <n v="1464"/>
    <x v="497"/>
    <x v="0"/>
    <x v="0"/>
    <s v="Saturno Inc."/>
    <x v="14"/>
    <s v="INV8847617607"/>
    <x v="0"/>
    <n v="228"/>
    <n v="10.89"/>
    <n v="2482.92"/>
  </r>
  <r>
    <n v="1465"/>
    <x v="413"/>
    <x v="0"/>
    <x v="0"/>
    <s v="Saturno Inc."/>
    <x v="1"/>
    <s v="INV9555403178"/>
    <x v="0"/>
    <n v="84"/>
    <n v="10.89"/>
    <n v="914.76"/>
  </r>
  <r>
    <n v="1466"/>
    <x v="471"/>
    <x v="0"/>
    <x v="0"/>
    <s v="Saturno Inc."/>
    <x v="1"/>
    <s v="INV5237152433"/>
    <x v="0"/>
    <n v="160"/>
    <n v="10.89"/>
    <n v="1742.4"/>
  </r>
  <r>
    <n v="1467"/>
    <x v="386"/>
    <x v="0"/>
    <x v="0"/>
    <s v="Saturno Inc."/>
    <x v="3"/>
    <s v="INV2714041754"/>
    <x v="0"/>
    <n v="216"/>
    <n v="10.89"/>
    <n v="2352.2400000000002"/>
  </r>
  <r>
    <n v="1468"/>
    <x v="533"/>
    <x v="0"/>
    <x v="0"/>
    <s v="Saturno Inc."/>
    <x v="11"/>
    <s v="INV6988197020"/>
    <x v="0"/>
    <n v="156"/>
    <n v="10.89"/>
    <n v="1698.8400000000001"/>
  </r>
  <r>
    <n v="1469"/>
    <x v="424"/>
    <x v="0"/>
    <x v="0"/>
    <s v="Saturno Inc."/>
    <x v="8"/>
    <s v="INV9691552181"/>
    <x v="0"/>
    <n v="196"/>
    <n v="10.89"/>
    <n v="2134.44"/>
  </r>
  <r>
    <n v="1470"/>
    <x v="325"/>
    <x v="1"/>
    <x v="1"/>
    <s v="Saturno Inc."/>
    <x v="0"/>
    <s v="INV2605701298"/>
    <x v="0"/>
    <n v="232"/>
    <n v="25.99"/>
    <n v="6029.6799999999994"/>
  </r>
  <r>
    <n v="1471"/>
    <x v="372"/>
    <x v="1"/>
    <x v="1"/>
    <s v="Saturno Inc."/>
    <x v="0"/>
    <s v="INV3806397355"/>
    <x v="0"/>
    <n v="100"/>
    <n v="25.99"/>
    <n v="2599"/>
  </r>
  <r>
    <n v="1472"/>
    <x v="534"/>
    <x v="0"/>
    <x v="0"/>
    <s v="Saturno Inc."/>
    <x v="4"/>
    <s v="INV4873382895"/>
    <x v="0"/>
    <n v="268"/>
    <n v="10.89"/>
    <n v="2918.52"/>
  </r>
  <r>
    <n v="1473"/>
    <x v="417"/>
    <x v="0"/>
    <x v="0"/>
    <s v="Saturno Inc."/>
    <x v="0"/>
    <s v="INV4189913222"/>
    <x v="0"/>
    <n v="252"/>
    <n v="10.89"/>
    <n v="2744.28"/>
  </r>
  <r>
    <n v="1474"/>
    <x v="309"/>
    <x v="1"/>
    <x v="1"/>
    <s v="Saturno Inc."/>
    <x v="0"/>
    <s v="INV3900084563"/>
    <x v="0"/>
    <n v="220"/>
    <n v="25.99"/>
    <n v="5717.7999999999993"/>
  </r>
  <r>
    <n v="1475"/>
    <x v="319"/>
    <x v="0"/>
    <x v="0"/>
    <s v="Saturno Inc."/>
    <x v="6"/>
    <s v="INV1865561610"/>
    <x v="0"/>
    <n v="96"/>
    <n v="10.89"/>
    <n v="1045.44"/>
  </r>
  <r>
    <n v="1476"/>
    <x v="535"/>
    <x v="1"/>
    <x v="1"/>
    <s v="Saturno Inc."/>
    <x v="0"/>
    <s v="INV8960161116"/>
    <x v="0"/>
    <n v="144"/>
    <n v="25.99"/>
    <n v="3742.56"/>
  </r>
  <r>
    <n v="1477"/>
    <x v="384"/>
    <x v="0"/>
    <x v="0"/>
    <s v="Saturno Inc."/>
    <x v="10"/>
    <s v="INV3082463404"/>
    <x v="0"/>
    <n v="264"/>
    <n v="10.89"/>
    <n v="2874.96"/>
  </r>
  <r>
    <n v="1478"/>
    <x v="536"/>
    <x v="1"/>
    <x v="1"/>
    <s v="Saturno Inc."/>
    <x v="13"/>
    <s v="INV9186564865"/>
    <x v="0"/>
    <n v="252"/>
    <n v="25.99"/>
    <n v="6549.48"/>
  </r>
  <r>
    <n v="1479"/>
    <x v="498"/>
    <x v="1"/>
    <x v="1"/>
    <s v="Saturno Inc."/>
    <x v="3"/>
    <s v="INV2068417343"/>
    <x v="0"/>
    <n v="148"/>
    <n v="25.99"/>
    <n v="3846.52"/>
  </r>
  <r>
    <n v="1480"/>
    <x v="369"/>
    <x v="0"/>
    <x v="0"/>
    <s v="Saturno Inc."/>
    <x v="16"/>
    <s v="INV3731786538"/>
    <x v="0"/>
    <n v="132"/>
    <n v="10.89"/>
    <n v="1437.48"/>
  </r>
  <r>
    <n v="1481"/>
    <x v="416"/>
    <x v="0"/>
    <x v="0"/>
    <s v="Saturno Inc."/>
    <x v="1"/>
    <s v="INV3074269285"/>
    <x v="0"/>
    <n v="180"/>
    <n v="10.89"/>
    <n v="1960.2"/>
  </r>
  <r>
    <n v="1482"/>
    <x v="537"/>
    <x v="0"/>
    <x v="0"/>
    <s v="Saturno Inc."/>
    <x v="8"/>
    <s v="INV7502673091"/>
    <x v="0"/>
    <n v="100"/>
    <n v="10.89"/>
    <n v="1089"/>
  </r>
  <r>
    <n v="1483"/>
    <x v="343"/>
    <x v="0"/>
    <x v="0"/>
    <s v="Saturno Inc."/>
    <x v="15"/>
    <s v="INV3268155995"/>
    <x v="0"/>
    <n v="160"/>
    <n v="10.89"/>
    <n v="1742.4"/>
  </r>
  <r>
    <n v="1484"/>
    <x v="402"/>
    <x v="0"/>
    <x v="0"/>
    <s v="Saturno Inc."/>
    <x v="2"/>
    <s v="INV1390179563"/>
    <x v="0"/>
    <n v="100"/>
    <n v="10.89"/>
    <n v="1089"/>
  </r>
  <r>
    <n v="1485"/>
    <x v="528"/>
    <x v="0"/>
    <x v="0"/>
    <s v="Saturno Inc."/>
    <x v="12"/>
    <s v="INV2740148254"/>
    <x v="0"/>
    <n v="288"/>
    <n v="10.89"/>
    <n v="3136.32"/>
  </r>
  <r>
    <n v="1486"/>
    <x v="470"/>
    <x v="1"/>
    <x v="1"/>
    <s v="Saturno Inc."/>
    <x v="6"/>
    <s v="INV4531957260"/>
    <x v="0"/>
    <n v="92"/>
    <n v="25.99"/>
    <n v="2391.08"/>
  </r>
  <r>
    <n v="1487"/>
    <x v="450"/>
    <x v="1"/>
    <x v="1"/>
    <s v="Saturno Inc."/>
    <x v="2"/>
    <s v="INV4106393025"/>
    <x v="0"/>
    <n v="132"/>
    <n v="25.99"/>
    <n v="3430.68"/>
  </r>
  <r>
    <n v="1488"/>
    <x v="356"/>
    <x v="1"/>
    <x v="1"/>
    <s v="Saturno Inc."/>
    <x v="10"/>
    <s v="INV3369612923"/>
    <x v="0"/>
    <n v="80"/>
    <n v="25.99"/>
    <n v="2079.1999999999998"/>
  </r>
  <r>
    <n v="1489"/>
    <x v="353"/>
    <x v="1"/>
    <x v="1"/>
    <s v="Saturno Inc."/>
    <x v="14"/>
    <s v="INV4138645682"/>
    <x v="0"/>
    <n v="244"/>
    <n v="25.99"/>
    <n v="6341.5599999999995"/>
  </r>
  <r>
    <n v="1490"/>
    <x v="453"/>
    <x v="0"/>
    <x v="0"/>
    <s v="Saturno Inc."/>
    <x v="7"/>
    <s v="INV3884943675"/>
    <x v="1"/>
    <n v="252"/>
    <n v="10.89"/>
    <n v="2744.28"/>
  </r>
  <r>
    <n v="1491"/>
    <x v="538"/>
    <x v="0"/>
    <x v="0"/>
    <s v="Saturno Inc."/>
    <x v="1"/>
    <s v="INV4466389364"/>
    <x v="0"/>
    <n v="148"/>
    <n v="10.89"/>
    <n v="1611.72"/>
  </r>
  <r>
    <n v="1492"/>
    <x v="539"/>
    <x v="1"/>
    <x v="1"/>
    <s v="Saturno Inc."/>
    <x v="1"/>
    <s v="INV5771379329"/>
    <x v="0"/>
    <n v="256"/>
    <n v="25.99"/>
    <n v="6653.44"/>
  </r>
  <r>
    <n v="1493"/>
    <x v="343"/>
    <x v="1"/>
    <x v="1"/>
    <s v="Saturno Inc."/>
    <x v="10"/>
    <s v="INV5486926254"/>
    <x v="0"/>
    <n v="192"/>
    <n v="25.99"/>
    <n v="4990.08"/>
  </r>
  <r>
    <n v="1494"/>
    <x v="540"/>
    <x v="1"/>
    <x v="1"/>
    <s v="Saturno Inc."/>
    <x v="11"/>
    <s v="INV7323772671"/>
    <x v="0"/>
    <n v="240"/>
    <n v="25.99"/>
    <n v="6237.5999999999995"/>
  </r>
  <r>
    <n v="1495"/>
    <x v="386"/>
    <x v="0"/>
    <x v="0"/>
    <s v="Saturno Inc."/>
    <x v="1"/>
    <s v="INV7764277396"/>
    <x v="0"/>
    <n v="160"/>
    <n v="10.89"/>
    <n v="1742.4"/>
  </r>
  <r>
    <n v="1496"/>
    <x v="343"/>
    <x v="0"/>
    <x v="0"/>
    <s v="Saturno Inc."/>
    <x v="1"/>
    <s v="INV5661181392"/>
    <x v="0"/>
    <n v="184"/>
    <n v="10.89"/>
    <n v="2003.7600000000002"/>
  </r>
  <r>
    <n v="1497"/>
    <x v="541"/>
    <x v="0"/>
    <x v="0"/>
    <s v="Saturno Inc."/>
    <x v="8"/>
    <s v="INV7453893843"/>
    <x v="0"/>
    <n v="148"/>
    <n v="10.89"/>
    <n v="1611.72"/>
  </r>
  <r>
    <n v="1498"/>
    <x v="347"/>
    <x v="1"/>
    <x v="1"/>
    <s v="Saturno Inc."/>
    <x v="7"/>
    <s v="INV6020876627"/>
    <x v="1"/>
    <n v="116"/>
    <n v="25.99"/>
    <n v="3014.8399999999997"/>
  </r>
  <r>
    <n v="1499"/>
    <x v="542"/>
    <x v="1"/>
    <x v="1"/>
    <s v="Saturno Inc."/>
    <x v="0"/>
    <s v="INV9586618759"/>
    <x v="0"/>
    <n v="112"/>
    <n v="25.99"/>
    <n v="2910.8799999999997"/>
  </r>
  <r>
    <n v="1500"/>
    <x v="409"/>
    <x v="1"/>
    <x v="1"/>
    <s v="Saturno Inc."/>
    <x v="15"/>
    <s v="INV7286636606"/>
    <x v="0"/>
    <n v="112"/>
    <n v="25.99"/>
    <n v="2910.8799999999997"/>
  </r>
  <r>
    <n v="1501"/>
    <x v="498"/>
    <x v="0"/>
    <x v="0"/>
    <s v="Saturno Inc."/>
    <x v="3"/>
    <s v="INV6998843804"/>
    <x v="0"/>
    <n v="184"/>
    <n v="10.89"/>
    <n v="2003.7600000000002"/>
  </r>
  <r>
    <n v="1502"/>
    <x v="460"/>
    <x v="1"/>
    <x v="1"/>
    <s v="Saturno Inc."/>
    <x v="1"/>
    <s v="INV478291314"/>
    <x v="0"/>
    <n v="88"/>
    <n v="25.99"/>
    <n v="2287.12"/>
  </r>
  <r>
    <n v="1503"/>
    <x v="375"/>
    <x v="0"/>
    <x v="0"/>
    <s v="Saturno Inc."/>
    <x v="6"/>
    <s v="INV5150394288"/>
    <x v="0"/>
    <n v="212"/>
    <n v="10.89"/>
    <n v="2308.6800000000003"/>
  </r>
  <r>
    <n v="1504"/>
    <x v="543"/>
    <x v="1"/>
    <x v="1"/>
    <s v="Saturno Inc."/>
    <x v="3"/>
    <s v="INV8172902144"/>
    <x v="0"/>
    <n v="112"/>
    <n v="25.99"/>
    <n v="2910.8799999999997"/>
  </r>
  <r>
    <n v="1505"/>
    <x v="357"/>
    <x v="1"/>
    <x v="1"/>
    <s v="Saturno Inc."/>
    <x v="6"/>
    <s v="INV2302781575"/>
    <x v="0"/>
    <n v="208"/>
    <n v="25.99"/>
    <n v="5405.92"/>
  </r>
  <r>
    <n v="1506"/>
    <x v="386"/>
    <x v="1"/>
    <x v="1"/>
    <s v="Saturno Inc."/>
    <x v="11"/>
    <s v="INV1096095458"/>
    <x v="0"/>
    <n v="100"/>
    <n v="25.99"/>
    <n v="2599"/>
  </r>
  <r>
    <n v="1507"/>
    <x v="544"/>
    <x v="0"/>
    <x v="0"/>
    <s v="Saturno Inc."/>
    <x v="1"/>
    <s v="INV4915542031"/>
    <x v="0"/>
    <n v="136"/>
    <n v="10.89"/>
    <n v="1481.04"/>
  </r>
  <r>
    <n v="1508"/>
    <x v="545"/>
    <x v="0"/>
    <x v="0"/>
    <s v="Saturno Inc."/>
    <x v="0"/>
    <s v="INV7874990197"/>
    <x v="0"/>
    <n v="100"/>
    <n v="10.89"/>
    <n v="1089"/>
  </r>
  <r>
    <n v="1509"/>
    <x v="305"/>
    <x v="1"/>
    <x v="1"/>
    <s v="Saturno Inc."/>
    <x v="7"/>
    <s v="INV6609275593"/>
    <x v="1"/>
    <n v="140"/>
    <n v="25.99"/>
    <n v="3638.6"/>
  </r>
  <r>
    <n v="1510"/>
    <x v="345"/>
    <x v="0"/>
    <x v="0"/>
    <s v="Saturno Inc."/>
    <x v="3"/>
    <s v="INV2038669642"/>
    <x v="0"/>
    <n v="80"/>
    <n v="10.89"/>
    <n v="871.2"/>
  </r>
  <r>
    <n v="1511"/>
    <x v="473"/>
    <x v="0"/>
    <x v="0"/>
    <s v="Saturno Inc."/>
    <x v="9"/>
    <s v="INV4576011711"/>
    <x v="0"/>
    <n v="200"/>
    <n v="10.89"/>
    <n v="2178"/>
  </r>
  <r>
    <n v="1512"/>
    <x v="546"/>
    <x v="0"/>
    <x v="0"/>
    <s v="Saturno Inc."/>
    <x v="18"/>
    <s v="INV5489744244"/>
    <x v="1"/>
    <n v="196"/>
    <n v="10.89"/>
    <n v="2134.44"/>
  </r>
  <r>
    <n v="1513"/>
    <x v="426"/>
    <x v="0"/>
    <x v="0"/>
    <s v="Saturno Inc."/>
    <x v="5"/>
    <s v="INV9055935409"/>
    <x v="1"/>
    <n v="284"/>
    <n v="10.89"/>
    <n v="3092.76"/>
  </r>
  <r>
    <n v="1514"/>
    <x v="379"/>
    <x v="1"/>
    <x v="1"/>
    <s v="Saturno Inc."/>
    <x v="3"/>
    <s v="INV5346869489"/>
    <x v="0"/>
    <n v="76"/>
    <n v="25.99"/>
    <n v="1975.2399999999998"/>
  </r>
  <r>
    <n v="1515"/>
    <x v="360"/>
    <x v="0"/>
    <x v="0"/>
    <s v="Saturno Inc."/>
    <x v="14"/>
    <s v="INV6657510525"/>
    <x v="0"/>
    <n v="92"/>
    <n v="10.89"/>
    <n v="1001.8800000000001"/>
  </r>
  <r>
    <n v="1516"/>
    <x v="449"/>
    <x v="0"/>
    <x v="0"/>
    <s v="Saturno Inc."/>
    <x v="0"/>
    <s v="INV7816521689"/>
    <x v="0"/>
    <n v="140"/>
    <n v="10.89"/>
    <n v="1524.6000000000001"/>
  </r>
  <r>
    <n v="1517"/>
    <x v="547"/>
    <x v="1"/>
    <x v="1"/>
    <s v="Saturno Inc."/>
    <x v="6"/>
    <s v="INV3897864670"/>
    <x v="0"/>
    <n v="164"/>
    <n v="25.99"/>
    <n v="4262.3599999999997"/>
  </r>
  <r>
    <n v="1518"/>
    <x v="495"/>
    <x v="1"/>
    <x v="1"/>
    <s v="Saturno Inc."/>
    <x v="10"/>
    <s v="INV6925598226"/>
    <x v="0"/>
    <n v="132"/>
    <n v="25.99"/>
    <n v="3430.68"/>
  </r>
  <r>
    <n v="1519"/>
    <x v="515"/>
    <x v="0"/>
    <x v="0"/>
    <s v="Saturno Inc."/>
    <x v="12"/>
    <s v="INV7056430044"/>
    <x v="0"/>
    <n v="184"/>
    <n v="10.89"/>
    <n v="2003.7600000000002"/>
  </r>
  <r>
    <n v="1520"/>
    <x v="490"/>
    <x v="1"/>
    <x v="1"/>
    <s v="Saturno Inc."/>
    <x v="6"/>
    <s v="INV9264057605"/>
    <x v="0"/>
    <n v="92"/>
    <n v="25.99"/>
    <n v="2391.08"/>
  </r>
  <r>
    <n v="1521"/>
    <x v="361"/>
    <x v="0"/>
    <x v="0"/>
    <s v="Saturno Inc."/>
    <x v="5"/>
    <s v="INV5051214334"/>
    <x v="1"/>
    <n v="264"/>
    <n v="10.89"/>
    <n v="2874.96"/>
  </r>
  <r>
    <n v="1522"/>
    <x v="548"/>
    <x v="0"/>
    <x v="0"/>
    <s v="Saturno Inc."/>
    <x v="5"/>
    <s v="INV7496203803"/>
    <x v="1"/>
    <n v="168"/>
    <n v="10.89"/>
    <n v="1829.52"/>
  </r>
  <r>
    <n v="1523"/>
    <x v="549"/>
    <x v="0"/>
    <x v="0"/>
    <s v="Saturno Inc."/>
    <x v="0"/>
    <s v="INV7843978738"/>
    <x v="0"/>
    <n v="192"/>
    <n v="10.89"/>
    <n v="2090.88"/>
  </r>
  <r>
    <n v="1524"/>
    <x v="350"/>
    <x v="0"/>
    <x v="0"/>
    <s v="Saturno Inc."/>
    <x v="2"/>
    <s v="INV1958377434"/>
    <x v="0"/>
    <n v="148"/>
    <n v="10.89"/>
    <n v="1611.72"/>
  </r>
  <r>
    <n v="1525"/>
    <x v="399"/>
    <x v="0"/>
    <x v="0"/>
    <s v="Saturno Inc."/>
    <x v="2"/>
    <s v="INV8670072147"/>
    <x v="0"/>
    <n v="128"/>
    <n v="10.89"/>
    <n v="1393.92"/>
  </r>
  <r>
    <n v="1526"/>
    <x v="363"/>
    <x v="1"/>
    <x v="1"/>
    <s v="Saturno Inc."/>
    <x v="0"/>
    <s v="INV9741217748"/>
    <x v="0"/>
    <n v="120"/>
    <n v="25.99"/>
    <n v="3118.7999999999997"/>
  </r>
  <r>
    <n v="1527"/>
    <x v="348"/>
    <x v="0"/>
    <x v="0"/>
    <s v="Saturno Inc."/>
    <x v="5"/>
    <s v="INV7845509672"/>
    <x v="1"/>
    <n v="132"/>
    <n v="10.89"/>
    <n v="1437.48"/>
  </r>
  <r>
    <n v="1528"/>
    <x v="528"/>
    <x v="1"/>
    <x v="1"/>
    <s v="Saturno Inc."/>
    <x v="3"/>
    <s v="INV7096011991"/>
    <x v="0"/>
    <n v="200"/>
    <n v="25.99"/>
    <n v="5198"/>
  </r>
  <r>
    <n v="1529"/>
    <x v="350"/>
    <x v="1"/>
    <x v="1"/>
    <s v="Saturno Inc."/>
    <x v="9"/>
    <s v="INV341005761"/>
    <x v="0"/>
    <n v="252"/>
    <n v="25.99"/>
    <n v="6549.48"/>
  </r>
  <r>
    <n v="1530"/>
    <x v="528"/>
    <x v="0"/>
    <x v="0"/>
    <s v="Saturno Inc."/>
    <x v="3"/>
    <s v="INV2237280623"/>
    <x v="0"/>
    <n v="132"/>
    <n v="10.89"/>
    <n v="1437.48"/>
  </r>
  <r>
    <n v="1531"/>
    <x v="333"/>
    <x v="1"/>
    <x v="1"/>
    <s v="Saturno Inc."/>
    <x v="0"/>
    <s v="INV9458687227"/>
    <x v="0"/>
    <n v="96"/>
    <n v="25.99"/>
    <n v="2495.04"/>
  </r>
  <r>
    <n v="1532"/>
    <x v="469"/>
    <x v="1"/>
    <x v="1"/>
    <s v="Saturno Inc."/>
    <x v="9"/>
    <s v="INV1149935705"/>
    <x v="0"/>
    <n v="256"/>
    <n v="25.99"/>
    <n v="6653.44"/>
  </r>
  <r>
    <n v="1533"/>
    <x v="490"/>
    <x v="1"/>
    <x v="1"/>
    <s v="Saturno Inc."/>
    <x v="18"/>
    <s v="INV2791036220"/>
    <x v="1"/>
    <n v="212"/>
    <n v="25.99"/>
    <n v="5509.88"/>
  </r>
  <r>
    <n v="1534"/>
    <x v="550"/>
    <x v="0"/>
    <x v="0"/>
    <s v="Saturno Inc."/>
    <x v="0"/>
    <s v="INV7232001834"/>
    <x v="0"/>
    <n v="92"/>
    <n v="10.89"/>
    <n v="1001.8800000000001"/>
  </r>
  <r>
    <n v="1535"/>
    <x v="412"/>
    <x v="1"/>
    <x v="1"/>
    <s v="Saturno Inc."/>
    <x v="15"/>
    <s v="INV2984160755"/>
    <x v="0"/>
    <n v="160"/>
    <n v="25.99"/>
    <n v="4158.3999999999996"/>
  </r>
  <r>
    <n v="1536"/>
    <x v="324"/>
    <x v="1"/>
    <x v="1"/>
    <s v="Saturno Inc."/>
    <x v="5"/>
    <s v="INV3593010169"/>
    <x v="1"/>
    <n v="252"/>
    <n v="25.99"/>
    <n v="6549.48"/>
  </r>
  <r>
    <n v="1537"/>
    <x v="511"/>
    <x v="1"/>
    <x v="1"/>
    <s v="Saturno Inc."/>
    <x v="3"/>
    <s v="INV6738295749"/>
    <x v="0"/>
    <n v="204"/>
    <n v="25.99"/>
    <n v="5301.96"/>
  </r>
  <r>
    <n v="1538"/>
    <x v="380"/>
    <x v="1"/>
    <x v="1"/>
    <s v="Saturno Inc."/>
    <x v="0"/>
    <s v="INV7869266060"/>
    <x v="0"/>
    <n v="148"/>
    <n v="25.99"/>
    <n v="3846.52"/>
  </r>
  <r>
    <n v="1539"/>
    <x v="434"/>
    <x v="0"/>
    <x v="0"/>
    <s v="Saturno Inc."/>
    <x v="14"/>
    <s v="INV5334819487"/>
    <x v="0"/>
    <n v="184"/>
    <n v="10.89"/>
    <n v="2003.7600000000002"/>
  </r>
  <r>
    <n v="1540"/>
    <x v="528"/>
    <x v="0"/>
    <x v="0"/>
    <s v="Saturno Inc."/>
    <x v="6"/>
    <s v="INV212411836"/>
    <x v="0"/>
    <n v="224"/>
    <n v="10.89"/>
    <n v="2439.36"/>
  </r>
  <r>
    <n v="1541"/>
    <x v="487"/>
    <x v="1"/>
    <x v="1"/>
    <s v="Saturno Inc."/>
    <x v="2"/>
    <s v="INV6500694143"/>
    <x v="0"/>
    <n v="116"/>
    <n v="25.99"/>
    <n v="3014.8399999999997"/>
  </r>
  <r>
    <n v="1542"/>
    <x v="518"/>
    <x v="1"/>
    <x v="1"/>
    <s v="Saturno Inc."/>
    <x v="15"/>
    <s v="INV5381140435"/>
    <x v="0"/>
    <n v="200"/>
    <n v="25.99"/>
    <n v="5198"/>
  </r>
  <r>
    <n v="1543"/>
    <x v="489"/>
    <x v="0"/>
    <x v="0"/>
    <s v="Saturno Inc."/>
    <x v="17"/>
    <s v="INV6143664628"/>
    <x v="0"/>
    <n v="168"/>
    <n v="10.89"/>
    <n v="1829.52"/>
  </r>
  <r>
    <n v="1544"/>
    <x v="430"/>
    <x v="1"/>
    <x v="1"/>
    <s v="Saturno Inc."/>
    <x v="6"/>
    <s v="INV3078831024"/>
    <x v="0"/>
    <n v="116"/>
    <n v="25.99"/>
    <n v="3014.8399999999997"/>
  </r>
  <r>
    <n v="1545"/>
    <x v="354"/>
    <x v="0"/>
    <x v="0"/>
    <s v="Saturno Inc."/>
    <x v="0"/>
    <s v="INV2988960961"/>
    <x v="0"/>
    <n v="216"/>
    <n v="10.89"/>
    <n v="2352.2400000000002"/>
  </r>
  <r>
    <n v="1546"/>
    <x v="306"/>
    <x v="0"/>
    <x v="0"/>
    <s v="Saturno Inc."/>
    <x v="14"/>
    <s v="INV9908168164"/>
    <x v="0"/>
    <n v="116"/>
    <n v="10.89"/>
    <n v="1263.24"/>
  </r>
  <r>
    <n v="1547"/>
    <x v="308"/>
    <x v="1"/>
    <x v="1"/>
    <s v="Saturno Inc."/>
    <x v="2"/>
    <s v="INV5559418085"/>
    <x v="0"/>
    <n v="72"/>
    <n v="25.99"/>
    <n v="1871.28"/>
  </r>
  <r>
    <n v="1548"/>
    <x v="325"/>
    <x v="0"/>
    <x v="0"/>
    <s v="Saturno Inc."/>
    <x v="0"/>
    <s v="INV4888537181"/>
    <x v="0"/>
    <n v="280"/>
    <n v="10.89"/>
    <n v="3049.2000000000003"/>
  </r>
  <r>
    <n v="1549"/>
    <x v="545"/>
    <x v="0"/>
    <x v="0"/>
    <s v="Saturno Inc."/>
    <x v="6"/>
    <s v="INV3775980724"/>
    <x v="0"/>
    <n v="204"/>
    <n v="10.89"/>
    <n v="2221.56"/>
  </r>
  <r>
    <n v="1550"/>
    <x v="489"/>
    <x v="0"/>
    <x v="0"/>
    <s v="Saturno Inc."/>
    <x v="1"/>
    <s v="INV3573719925"/>
    <x v="0"/>
    <n v="128"/>
    <n v="10.89"/>
    <n v="1393.92"/>
  </r>
  <r>
    <n v="1551"/>
    <x v="551"/>
    <x v="0"/>
    <x v="0"/>
    <s v="Saturno Inc."/>
    <x v="16"/>
    <s v="INV7580227583"/>
    <x v="0"/>
    <n v="80"/>
    <n v="10.89"/>
    <n v="871.2"/>
  </r>
  <r>
    <n v="1552"/>
    <x v="372"/>
    <x v="0"/>
    <x v="0"/>
    <s v="Saturno Inc."/>
    <x v="14"/>
    <s v="INV9137064760"/>
    <x v="0"/>
    <n v="84"/>
    <n v="10.89"/>
    <n v="914.76"/>
  </r>
  <r>
    <n v="1553"/>
    <x v="552"/>
    <x v="1"/>
    <x v="1"/>
    <s v="Saturno Inc."/>
    <x v="1"/>
    <s v="INV5314306846"/>
    <x v="0"/>
    <n v="60"/>
    <n v="25.99"/>
    <n v="1559.3999999999999"/>
  </r>
  <r>
    <n v="1554"/>
    <x v="326"/>
    <x v="0"/>
    <x v="0"/>
    <s v="Saturno Inc."/>
    <x v="6"/>
    <s v="INV399364904"/>
    <x v="0"/>
    <n v="264"/>
    <n v="10.89"/>
    <n v="2874.96"/>
  </r>
  <r>
    <n v="1555"/>
    <x v="487"/>
    <x v="0"/>
    <x v="0"/>
    <s v="Saturno Inc."/>
    <x v="2"/>
    <s v="INV8452875126"/>
    <x v="0"/>
    <n v="228"/>
    <n v="10.89"/>
    <n v="2482.92"/>
  </r>
  <r>
    <n v="1556"/>
    <x v="431"/>
    <x v="0"/>
    <x v="0"/>
    <s v="Saturno Inc."/>
    <x v="0"/>
    <s v="INV900124597"/>
    <x v="0"/>
    <n v="216"/>
    <n v="10.89"/>
    <n v="2352.2400000000002"/>
  </r>
  <r>
    <n v="1557"/>
    <x v="319"/>
    <x v="1"/>
    <x v="1"/>
    <s v="Saturno Inc."/>
    <x v="6"/>
    <s v="INV4296649687"/>
    <x v="0"/>
    <n v="220"/>
    <n v="25.99"/>
    <n v="5717.7999999999993"/>
  </r>
  <r>
    <n v="1558"/>
    <x v="553"/>
    <x v="0"/>
    <x v="0"/>
    <s v="Saturno Inc."/>
    <x v="1"/>
    <s v="INV592665158"/>
    <x v="0"/>
    <n v="168"/>
    <n v="10.89"/>
    <n v="1829.52"/>
  </r>
  <r>
    <n v="1559"/>
    <x v="496"/>
    <x v="1"/>
    <x v="1"/>
    <s v="Saturno Inc."/>
    <x v="14"/>
    <s v="INV4129782356"/>
    <x v="0"/>
    <n v="240"/>
    <n v="25.99"/>
    <n v="6237.5999999999995"/>
  </r>
  <r>
    <n v="1560"/>
    <x v="344"/>
    <x v="0"/>
    <x v="0"/>
    <s v="Saturno Inc."/>
    <x v="0"/>
    <s v="INV9979323703"/>
    <x v="0"/>
    <n v="228"/>
    <n v="10.89"/>
    <n v="2482.92"/>
  </r>
  <r>
    <n v="1561"/>
    <x v="366"/>
    <x v="0"/>
    <x v="0"/>
    <s v="Saturno Inc."/>
    <x v="17"/>
    <s v="INV5017053481"/>
    <x v="0"/>
    <n v="228"/>
    <n v="10.89"/>
    <n v="2482.92"/>
  </r>
  <r>
    <n v="1562"/>
    <x v="450"/>
    <x v="0"/>
    <x v="0"/>
    <s v="Saturno Inc."/>
    <x v="6"/>
    <s v="INV3346677660"/>
    <x v="0"/>
    <n v="284"/>
    <n v="10.89"/>
    <n v="3092.76"/>
  </r>
  <r>
    <n v="1563"/>
    <x v="459"/>
    <x v="1"/>
    <x v="1"/>
    <s v="Saturno Inc."/>
    <x v="13"/>
    <s v="INV5714885364"/>
    <x v="0"/>
    <n v="148"/>
    <n v="25.99"/>
    <n v="3846.52"/>
  </r>
  <r>
    <n v="1564"/>
    <x v="323"/>
    <x v="1"/>
    <x v="1"/>
    <s v="Saturno Inc."/>
    <x v="2"/>
    <s v="INV4508313174"/>
    <x v="0"/>
    <n v="184"/>
    <n v="25.99"/>
    <n v="4782.16"/>
  </r>
  <r>
    <n v="1565"/>
    <x v="311"/>
    <x v="1"/>
    <x v="1"/>
    <s v="Saturno Inc."/>
    <x v="3"/>
    <s v="INV8267387941"/>
    <x v="0"/>
    <n v="196"/>
    <n v="25.99"/>
    <n v="5094.04"/>
  </r>
  <r>
    <n v="1566"/>
    <x v="368"/>
    <x v="0"/>
    <x v="0"/>
    <s v="Saturno Inc."/>
    <x v="6"/>
    <s v="INV1796468550"/>
    <x v="0"/>
    <n v="152"/>
    <n v="10.89"/>
    <n v="1655.2800000000002"/>
  </r>
  <r>
    <n v="1567"/>
    <x v="415"/>
    <x v="1"/>
    <x v="1"/>
    <s v="Saturno Inc."/>
    <x v="2"/>
    <s v="INV7769389492"/>
    <x v="0"/>
    <n v="212"/>
    <n v="25.99"/>
    <n v="5509.88"/>
  </r>
  <r>
    <n v="1568"/>
    <x v="486"/>
    <x v="0"/>
    <x v="0"/>
    <s v="Saturno Inc."/>
    <x v="1"/>
    <s v="INV3220756931"/>
    <x v="0"/>
    <n v="288"/>
    <n v="10.89"/>
    <n v="3136.32"/>
  </r>
  <r>
    <n v="1569"/>
    <x v="554"/>
    <x v="1"/>
    <x v="1"/>
    <s v="Saturno Inc."/>
    <x v="5"/>
    <s v="INV41583621"/>
    <x v="1"/>
    <n v="100"/>
    <n v="25.99"/>
    <n v="2599"/>
  </r>
  <r>
    <n v="1570"/>
    <x v="331"/>
    <x v="1"/>
    <x v="1"/>
    <s v="Saturno Inc."/>
    <x v="15"/>
    <s v="INV6387352089"/>
    <x v="0"/>
    <n v="156"/>
    <n v="25.99"/>
    <n v="4054.4399999999996"/>
  </r>
  <r>
    <n v="1571"/>
    <x v="555"/>
    <x v="1"/>
    <x v="1"/>
    <s v="Saturno Inc."/>
    <x v="0"/>
    <s v="INV4095792967"/>
    <x v="0"/>
    <n v="244"/>
    <n v="25.99"/>
    <n v="6341.5599999999995"/>
  </r>
  <r>
    <n v="1572"/>
    <x v="556"/>
    <x v="1"/>
    <x v="1"/>
    <s v="Saturno Inc."/>
    <x v="10"/>
    <s v="INV4817419849"/>
    <x v="0"/>
    <n v="212"/>
    <n v="25.99"/>
    <n v="5509.88"/>
  </r>
  <r>
    <n v="1573"/>
    <x v="382"/>
    <x v="1"/>
    <x v="1"/>
    <s v="Saturno Inc."/>
    <x v="0"/>
    <s v="INV5088746032"/>
    <x v="0"/>
    <n v="160"/>
    <n v="25.99"/>
    <n v="4158.3999999999996"/>
  </r>
  <r>
    <n v="1574"/>
    <x v="417"/>
    <x v="0"/>
    <x v="0"/>
    <s v="Saturno Inc."/>
    <x v="5"/>
    <s v="INV9375093686"/>
    <x v="1"/>
    <n v="100"/>
    <n v="10.89"/>
    <n v="1089"/>
  </r>
  <r>
    <n v="1575"/>
    <x v="373"/>
    <x v="1"/>
    <x v="1"/>
    <s v="Saturno Inc."/>
    <x v="14"/>
    <s v="INV8896816942"/>
    <x v="0"/>
    <n v="120"/>
    <n v="25.99"/>
    <n v="3118.7999999999997"/>
  </r>
  <r>
    <n v="1576"/>
    <x v="445"/>
    <x v="1"/>
    <x v="1"/>
    <s v="Saturno Inc."/>
    <x v="2"/>
    <s v="INV8162834423"/>
    <x v="0"/>
    <n v="236"/>
    <n v="25.99"/>
    <n v="6133.6399999999994"/>
  </r>
  <r>
    <n v="1577"/>
    <x v="500"/>
    <x v="0"/>
    <x v="0"/>
    <s v="Saturno Inc."/>
    <x v="5"/>
    <s v="INV9790159197"/>
    <x v="1"/>
    <n v="256"/>
    <n v="10.89"/>
    <n v="2787.84"/>
  </r>
  <r>
    <n v="1578"/>
    <x v="469"/>
    <x v="0"/>
    <x v="0"/>
    <s v="Saturno Inc."/>
    <x v="18"/>
    <s v="INV5189452491"/>
    <x v="1"/>
    <n v="184"/>
    <n v="10.89"/>
    <n v="2003.7600000000002"/>
  </r>
  <r>
    <n v="1579"/>
    <x v="354"/>
    <x v="0"/>
    <x v="0"/>
    <s v="Saturno Inc."/>
    <x v="3"/>
    <s v="INV8310995233"/>
    <x v="0"/>
    <n v="116"/>
    <n v="10.89"/>
    <n v="1263.24"/>
  </r>
  <r>
    <n v="1580"/>
    <x v="341"/>
    <x v="0"/>
    <x v="0"/>
    <s v="Saturno Inc."/>
    <x v="6"/>
    <s v="INV1606835426"/>
    <x v="0"/>
    <n v="164"/>
    <n v="10.89"/>
    <n v="1785.96"/>
  </r>
  <r>
    <n v="1581"/>
    <x v="348"/>
    <x v="0"/>
    <x v="0"/>
    <s v="Saturno Inc."/>
    <x v="0"/>
    <s v="INV1524486365"/>
    <x v="0"/>
    <n v="184"/>
    <n v="10.89"/>
    <n v="2003.7600000000002"/>
  </r>
  <r>
    <n v="1582"/>
    <x v="390"/>
    <x v="1"/>
    <x v="1"/>
    <s v="Saturno Inc."/>
    <x v="1"/>
    <s v="INV5716664765"/>
    <x v="0"/>
    <n v="184"/>
    <n v="25.99"/>
    <n v="4782.16"/>
  </r>
  <r>
    <n v="1583"/>
    <x v="455"/>
    <x v="0"/>
    <x v="0"/>
    <s v="Saturno Inc."/>
    <x v="5"/>
    <s v="INV8720570435"/>
    <x v="1"/>
    <n v="200"/>
    <n v="10.89"/>
    <n v="2178"/>
  </r>
  <r>
    <n v="1584"/>
    <x v="322"/>
    <x v="0"/>
    <x v="0"/>
    <s v="Saturno Inc."/>
    <x v="9"/>
    <s v="INV7798192900"/>
    <x v="0"/>
    <n v="132"/>
    <n v="10.89"/>
    <n v="1437.48"/>
  </r>
  <r>
    <n v="1585"/>
    <x v="384"/>
    <x v="0"/>
    <x v="0"/>
    <s v="Saturno Inc."/>
    <x v="0"/>
    <s v="INV4384667099"/>
    <x v="0"/>
    <n v="84"/>
    <n v="10.89"/>
    <n v="914.76"/>
  </r>
  <r>
    <n v="1586"/>
    <x v="304"/>
    <x v="0"/>
    <x v="0"/>
    <s v="Saturno Inc."/>
    <x v="1"/>
    <s v="INV8038926513"/>
    <x v="0"/>
    <n v="288"/>
    <n v="10.89"/>
    <n v="3136.32"/>
  </r>
  <r>
    <n v="1587"/>
    <x v="459"/>
    <x v="0"/>
    <x v="0"/>
    <s v="Saturno Inc."/>
    <x v="3"/>
    <s v="INV9602594631"/>
    <x v="0"/>
    <n v="224"/>
    <n v="10.89"/>
    <n v="2439.36"/>
  </r>
  <r>
    <n v="1588"/>
    <x v="446"/>
    <x v="1"/>
    <x v="1"/>
    <s v="Saturno Inc."/>
    <x v="0"/>
    <s v="INV2391617360"/>
    <x v="0"/>
    <n v="160"/>
    <n v="25.99"/>
    <n v="4158.3999999999996"/>
  </r>
  <r>
    <n v="1589"/>
    <x v="350"/>
    <x v="1"/>
    <x v="1"/>
    <s v="Saturno Inc."/>
    <x v="3"/>
    <s v="INV5807264914"/>
    <x v="0"/>
    <n v="104"/>
    <n v="25.99"/>
    <n v="2702.96"/>
  </r>
  <r>
    <n v="1590"/>
    <x v="347"/>
    <x v="0"/>
    <x v="0"/>
    <s v="Saturno Inc."/>
    <x v="5"/>
    <s v="INV6887667666"/>
    <x v="1"/>
    <n v="240"/>
    <n v="10.89"/>
    <n v="2613.6000000000004"/>
  </r>
  <r>
    <n v="1591"/>
    <x v="487"/>
    <x v="0"/>
    <x v="0"/>
    <s v="Saturno Inc."/>
    <x v="0"/>
    <s v="INV913996991"/>
    <x v="0"/>
    <n v="200"/>
    <n v="10.89"/>
    <n v="2178"/>
  </r>
  <r>
    <n v="1592"/>
    <x v="306"/>
    <x v="1"/>
    <x v="1"/>
    <s v="Saturno Inc."/>
    <x v="7"/>
    <s v="INV1553001540"/>
    <x v="1"/>
    <n v="224"/>
    <n v="25.99"/>
    <n v="5821.7599999999993"/>
  </r>
  <r>
    <n v="1593"/>
    <x v="491"/>
    <x v="1"/>
    <x v="1"/>
    <s v="Saturno Inc."/>
    <x v="3"/>
    <s v="INV3986215422"/>
    <x v="0"/>
    <n v="128"/>
    <n v="25.99"/>
    <n v="3326.72"/>
  </r>
  <r>
    <n v="1594"/>
    <x v="418"/>
    <x v="1"/>
    <x v="1"/>
    <s v="Saturno Inc."/>
    <x v="0"/>
    <s v="INV7784961427"/>
    <x v="0"/>
    <n v="164"/>
    <n v="25.99"/>
    <n v="4262.3599999999997"/>
  </r>
  <r>
    <n v="1595"/>
    <x v="557"/>
    <x v="0"/>
    <x v="0"/>
    <s v="Saturno Inc."/>
    <x v="12"/>
    <s v="INV5886783624"/>
    <x v="0"/>
    <n v="100"/>
    <n v="10.89"/>
    <n v="1089"/>
  </r>
  <r>
    <n v="1596"/>
    <x v="558"/>
    <x v="0"/>
    <x v="0"/>
    <s v="Saturno Inc."/>
    <x v="3"/>
    <s v="INV6153411274"/>
    <x v="0"/>
    <n v="288"/>
    <n v="10.89"/>
    <n v="3136.32"/>
  </r>
  <r>
    <n v="1597"/>
    <x v="501"/>
    <x v="1"/>
    <x v="1"/>
    <s v="Saturno Inc."/>
    <x v="16"/>
    <s v="INV7653463585"/>
    <x v="0"/>
    <n v="168"/>
    <n v="25.99"/>
    <n v="4366.32"/>
  </r>
  <r>
    <n v="1598"/>
    <x v="491"/>
    <x v="1"/>
    <x v="1"/>
    <s v="Saturno Inc."/>
    <x v="18"/>
    <s v="INV8378464144"/>
    <x v="1"/>
    <n v="200"/>
    <n v="25.99"/>
    <n v="5198"/>
  </r>
  <r>
    <n v="1599"/>
    <x v="507"/>
    <x v="1"/>
    <x v="1"/>
    <s v="Saturno Inc."/>
    <x v="11"/>
    <s v="INV374999351"/>
    <x v="0"/>
    <n v="72"/>
    <n v="25.99"/>
    <n v="1871.28"/>
  </r>
  <r>
    <n v="1600"/>
    <x v="427"/>
    <x v="1"/>
    <x v="1"/>
    <s v="Saturno Inc."/>
    <x v="5"/>
    <s v="INV8422331037"/>
    <x v="1"/>
    <n v="204"/>
    <n v="25.99"/>
    <n v="5301.96"/>
  </r>
  <r>
    <n v="1601"/>
    <x v="515"/>
    <x v="1"/>
    <x v="1"/>
    <s v="Saturno Inc."/>
    <x v="1"/>
    <s v="INV8787903640"/>
    <x v="0"/>
    <n v="52"/>
    <n v="25.99"/>
    <n v="1351.48"/>
  </r>
  <r>
    <n v="1602"/>
    <x v="375"/>
    <x v="0"/>
    <x v="0"/>
    <s v="Saturno Inc."/>
    <x v="13"/>
    <s v="INV1707122647"/>
    <x v="0"/>
    <n v="112"/>
    <n v="10.89"/>
    <n v="1219.68"/>
  </r>
  <r>
    <n v="1603"/>
    <x v="380"/>
    <x v="0"/>
    <x v="0"/>
    <s v="Saturno Inc."/>
    <x v="0"/>
    <s v="INV56450286"/>
    <x v="0"/>
    <n v="120"/>
    <n v="10.89"/>
    <n v="1306.8000000000002"/>
  </r>
  <r>
    <n v="1604"/>
    <x v="544"/>
    <x v="1"/>
    <x v="1"/>
    <s v="Saturno Inc."/>
    <x v="5"/>
    <s v="INV9127626809"/>
    <x v="1"/>
    <n v="212"/>
    <n v="25.99"/>
    <n v="5509.88"/>
  </r>
  <r>
    <n v="1605"/>
    <x v="559"/>
    <x v="0"/>
    <x v="0"/>
    <s v="Saturno Inc."/>
    <x v="1"/>
    <s v="INV7291053638"/>
    <x v="0"/>
    <n v="184"/>
    <n v="10.89"/>
    <n v="2003.7600000000002"/>
  </r>
  <r>
    <n v="1606"/>
    <x v="541"/>
    <x v="0"/>
    <x v="0"/>
    <s v="Saturno Inc."/>
    <x v="6"/>
    <s v="INV6470321567"/>
    <x v="0"/>
    <n v="256"/>
    <n v="10.89"/>
    <n v="2787.84"/>
  </r>
  <r>
    <n v="1607"/>
    <x v="426"/>
    <x v="0"/>
    <x v="0"/>
    <s v="Saturno Inc."/>
    <x v="5"/>
    <s v="INV4947570539"/>
    <x v="1"/>
    <n v="164"/>
    <n v="10.89"/>
    <n v="1785.96"/>
  </r>
  <r>
    <n v="1608"/>
    <x v="560"/>
    <x v="1"/>
    <x v="1"/>
    <s v="Saturno Inc."/>
    <x v="0"/>
    <s v="INV4243250835"/>
    <x v="0"/>
    <n v="164"/>
    <n v="25.99"/>
    <n v="4262.3599999999997"/>
  </r>
  <r>
    <n v="1609"/>
    <x v="379"/>
    <x v="1"/>
    <x v="1"/>
    <s v="Saturno Inc."/>
    <x v="16"/>
    <s v="INV7225787568"/>
    <x v="0"/>
    <n v="48"/>
    <n v="25.99"/>
    <n v="1247.52"/>
  </r>
  <r>
    <n v="1610"/>
    <x v="444"/>
    <x v="1"/>
    <x v="1"/>
    <s v="Saturno Inc."/>
    <x v="0"/>
    <s v="INV7452143887"/>
    <x v="0"/>
    <n v="108"/>
    <n v="25.99"/>
    <n v="2806.9199999999996"/>
  </r>
  <r>
    <n v="1611"/>
    <x v="470"/>
    <x v="0"/>
    <x v="0"/>
    <s v="Saturno Inc."/>
    <x v="0"/>
    <s v="INV5533530155"/>
    <x v="0"/>
    <n v="232"/>
    <n v="10.89"/>
    <n v="2526.48"/>
  </r>
  <r>
    <n v="1612"/>
    <x v="495"/>
    <x v="1"/>
    <x v="1"/>
    <s v="Saturno Inc."/>
    <x v="2"/>
    <s v="INV8054502513"/>
    <x v="0"/>
    <n v="256"/>
    <n v="25.99"/>
    <n v="6653.44"/>
  </r>
  <r>
    <n v="1613"/>
    <x v="445"/>
    <x v="0"/>
    <x v="0"/>
    <s v="Saturno Inc."/>
    <x v="6"/>
    <s v="INV570348733"/>
    <x v="0"/>
    <n v="204"/>
    <n v="10.89"/>
    <n v="2221.56"/>
  </r>
  <r>
    <n v="1614"/>
    <x v="561"/>
    <x v="0"/>
    <x v="0"/>
    <s v="Saturno Inc."/>
    <x v="5"/>
    <s v="INV2670551680"/>
    <x v="1"/>
    <n v="248"/>
    <n v="10.89"/>
    <n v="2700.7200000000003"/>
  </r>
  <r>
    <n v="1615"/>
    <x v="306"/>
    <x v="1"/>
    <x v="1"/>
    <s v="Saturno Inc."/>
    <x v="3"/>
    <s v="INV7574573862"/>
    <x v="0"/>
    <n v="244"/>
    <n v="25.99"/>
    <n v="6341.5599999999995"/>
  </r>
  <r>
    <n v="1616"/>
    <x v="384"/>
    <x v="1"/>
    <x v="1"/>
    <s v="Saturno Inc."/>
    <x v="2"/>
    <s v="INV3316292278"/>
    <x v="0"/>
    <n v="96"/>
    <n v="25.99"/>
    <n v="2495.04"/>
  </r>
  <r>
    <n v="1617"/>
    <x v="562"/>
    <x v="0"/>
    <x v="0"/>
    <s v="Saturno Inc."/>
    <x v="4"/>
    <s v="INV2547977866"/>
    <x v="0"/>
    <n v="156"/>
    <n v="10.89"/>
    <n v="1698.8400000000001"/>
  </r>
  <r>
    <n v="1618"/>
    <x v="411"/>
    <x v="0"/>
    <x v="0"/>
    <s v="Saturno Inc."/>
    <x v="5"/>
    <s v="INV4399298664"/>
    <x v="1"/>
    <n v="196"/>
    <n v="10.89"/>
    <n v="2134.44"/>
  </r>
  <r>
    <n v="1619"/>
    <x v="333"/>
    <x v="1"/>
    <x v="1"/>
    <s v="Saturno Inc."/>
    <x v="12"/>
    <s v="INV5551971979"/>
    <x v="0"/>
    <n v="100"/>
    <n v="25.99"/>
    <n v="2599"/>
  </r>
  <r>
    <n v="1620"/>
    <x v="432"/>
    <x v="0"/>
    <x v="0"/>
    <s v="Saturno Inc."/>
    <x v="0"/>
    <s v="INV9059496537"/>
    <x v="0"/>
    <n v="116"/>
    <n v="10.89"/>
    <n v="1263.24"/>
  </r>
  <r>
    <n v="1621"/>
    <x v="541"/>
    <x v="0"/>
    <x v="0"/>
    <s v="Saturno Inc."/>
    <x v="0"/>
    <s v="INV4796798682"/>
    <x v="0"/>
    <n v="196"/>
    <n v="10.89"/>
    <n v="2134.44"/>
  </r>
  <r>
    <n v="1622"/>
    <x v="445"/>
    <x v="1"/>
    <x v="1"/>
    <s v="Saturno Inc."/>
    <x v="1"/>
    <s v="INV1844656087"/>
    <x v="0"/>
    <n v="56"/>
    <n v="25.99"/>
    <n v="1455.4399999999998"/>
  </r>
  <r>
    <n v="1623"/>
    <x v="391"/>
    <x v="0"/>
    <x v="0"/>
    <s v="Saturno Inc."/>
    <x v="2"/>
    <s v="INV3070646838"/>
    <x v="0"/>
    <n v="276"/>
    <n v="10.89"/>
    <n v="3005.6400000000003"/>
  </r>
  <r>
    <n v="1624"/>
    <x v="563"/>
    <x v="0"/>
    <x v="0"/>
    <s v="Saturno Inc."/>
    <x v="5"/>
    <s v="INV8031389511"/>
    <x v="1"/>
    <n v="160"/>
    <n v="10.89"/>
    <n v="1742.4"/>
  </r>
  <r>
    <n v="1625"/>
    <x v="564"/>
    <x v="1"/>
    <x v="1"/>
    <s v="Saturno Inc."/>
    <x v="3"/>
    <s v="INV9067548756"/>
    <x v="0"/>
    <n v="260"/>
    <n v="25.99"/>
    <n v="6757.4"/>
  </r>
  <r>
    <n v="1626"/>
    <x v="528"/>
    <x v="1"/>
    <x v="1"/>
    <s v="Saturno Inc."/>
    <x v="0"/>
    <s v="INV8004380801"/>
    <x v="0"/>
    <n v="208"/>
    <n v="25.99"/>
    <n v="5405.92"/>
  </r>
  <r>
    <n v="1627"/>
    <x v="422"/>
    <x v="0"/>
    <x v="0"/>
    <s v="Saturno Inc."/>
    <x v="3"/>
    <s v="INV2533421549"/>
    <x v="0"/>
    <n v="260"/>
    <n v="10.89"/>
    <n v="2831.4"/>
  </r>
  <r>
    <n v="1628"/>
    <x v="462"/>
    <x v="1"/>
    <x v="1"/>
    <s v="Saturno Inc."/>
    <x v="6"/>
    <s v="INV8751761181"/>
    <x v="0"/>
    <n v="72"/>
    <n v="25.99"/>
    <n v="1871.28"/>
  </r>
  <r>
    <n v="1629"/>
    <x v="383"/>
    <x v="1"/>
    <x v="1"/>
    <s v="Saturno Inc."/>
    <x v="16"/>
    <s v="INV7655875184"/>
    <x v="0"/>
    <n v="180"/>
    <n v="25.99"/>
    <n v="4678.2"/>
  </r>
  <r>
    <n v="1630"/>
    <x v="565"/>
    <x v="0"/>
    <x v="0"/>
    <s v="Saturno Inc."/>
    <x v="0"/>
    <s v="INV920351356"/>
    <x v="0"/>
    <n v="168"/>
    <n v="10.89"/>
    <n v="1829.52"/>
  </r>
  <r>
    <n v="1631"/>
    <x v="473"/>
    <x v="1"/>
    <x v="1"/>
    <s v="Saturno Inc."/>
    <x v="8"/>
    <s v="INV43517269"/>
    <x v="0"/>
    <n v="100"/>
    <n v="25.99"/>
    <n v="2599"/>
  </r>
  <r>
    <n v="1632"/>
    <x v="316"/>
    <x v="0"/>
    <x v="0"/>
    <s v="Saturno Inc."/>
    <x v="3"/>
    <s v="INV1727836504"/>
    <x v="0"/>
    <n v="84"/>
    <n v="10.89"/>
    <n v="914.76"/>
  </r>
  <r>
    <n v="1633"/>
    <x v="306"/>
    <x v="1"/>
    <x v="1"/>
    <s v="Saturno Inc."/>
    <x v="2"/>
    <s v="INV930459655"/>
    <x v="0"/>
    <n v="156"/>
    <n v="25.99"/>
    <n v="4054.4399999999996"/>
  </r>
  <r>
    <n v="1634"/>
    <x v="566"/>
    <x v="1"/>
    <x v="1"/>
    <s v="Saturno Inc."/>
    <x v="7"/>
    <s v="INV5138568519"/>
    <x v="1"/>
    <n v="144"/>
    <n v="25.99"/>
    <n v="3742.56"/>
  </r>
  <r>
    <n v="1635"/>
    <x v="567"/>
    <x v="1"/>
    <x v="1"/>
    <s v="Saturno Inc."/>
    <x v="0"/>
    <s v="INV6245231246"/>
    <x v="0"/>
    <n v="228"/>
    <n v="25.99"/>
    <n v="5925.7199999999993"/>
  </r>
  <r>
    <n v="1636"/>
    <x v="305"/>
    <x v="0"/>
    <x v="0"/>
    <s v="Saturno Inc."/>
    <x v="2"/>
    <s v="INV3568257464"/>
    <x v="0"/>
    <n v="276"/>
    <n v="10.89"/>
    <n v="3005.6400000000003"/>
  </r>
  <r>
    <n v="1637"/>
    <x v="555"/>
    <x v="0"/>
    <x v="0"/>
    <s v="Saturno Inc."/>
    <x v="2"/>
    <s v="INV6480668855"/>
    <x v="0"/>
    <n v="88"/>
    <n v="10.89"/>
    <n v="958.32"/>
  </r>
  <r>
    <n v="1638"/>
    <x v="458"/>
    <x v="0"/>
    <x v="0"/>
    <s v="Saturno Inc."/>
    <x v="0"/>
    <s v="INV7061599229"/>
    <x v="0"/>
    <n v="276"/>
    <n v="10.89"/>
    <n v="3005.6400000000003"/>
  </r>
  <r>
    <n v="1639"/>
    <x v="568"/>
    <x v="1"/>
    <x v="1"/>
    <s v="Saturno Inc."/>
    <x v="0"/>
    <s v="INV7501501600"/>
    <x v="0"/>
    <n v="64"/>
    <n v="25.99"/>
    <n v="1663.36"/>
  </r>
  <r>
    <n v="1640"/>
    <x v="366"/>
    <x v="1"/>
    <x v="1"/>
    <s v="Saturno Inc."/>
    <x v="4"/>
    <s v="INV843144185"/>
    <x v="0"/>
    <n v="116"/>
    <n v="25.99"/>
    <n v="3014.8399999999997"/>
  </r>
  <r>
    <n v="1641"/>
    <x v="471"/>
    <x v="1"/>
    <x v="1"/>
    <s v="Saturno Inc."/>
    <x v="6"/>
    <s v="INV3975895871"/>
    <x v="0"/>
    <n v="84"/>
    <n v="25.99"/>
    <n v="2183.16"/>
  </r>
  <r>
    <n v="1642"/>
    <x v="569"/>
    <x v="0"/>
    <x v="0"/>
    <s v="Saturno Inc."/>
    <x v="6"/>
    <s v="INV9183252603"/>
    <x v="0"/>
    <n v="144"/>
    <n v="10.89"/>
    <n v="1568.16"/>
  </r>
  <r>
    <n v="1643"/>
    <x v="334"/>
    <x v="0"/>
    <x v="0"/>
    <s v="Saturno Inc."/>
    <x v="2"/>
    <s v="INV769665521"/>
    <x v="0"/>
    <n v="108"/>
    <n v="10.89"/>
    <n v="1176.1200000000001"/>
  </r>
  <r>
    <n v="1644"/>
    <x v="499"/>
    <x v="1"/>
    <x v="1"/>
    <s v="Saturno Inc."/>
    <x v="3"/>
    <s v="INV3159328966"/>
    <x v="0"/>
    <n v="64"/>
    <n v="25.99"/>
    <n v="1663.36"/>
  </r>
  <r>
    <n v="1645"/>
    <x v="446"/>
    <x v="1"/>
    <x v="1"/>
    <s v="Saturno Inc."/>
    <x v="12"/>
    <s v="INV2546922992"/>
    <x v="0"/>
    <n v="56"/>
    <n v="25.99"/>
    <n v="1455.4399999999998"/>
  </r>
  <r>
    <n v="1646"/>
    <x v="323"/>
    <x v="0"/>
    <x v="0"/>
    <s v="Saturno Inc."/>
    <x v="5"/>
    <s v="INV1527770603"/>
    <x v="1"/>
    <n v="88"/>
    <n v="10.89"/>
    <n v="958.32"/>
  </r>
  <r>
    <n v="1647"/>
    <x v="466"/>
    <x v="0"/>
    <x v="0"/>
    <s v="Saturno Inc."/>
    <x v="13"/>
    <s v="INV3441260450"/>
    <x v="0"/>
    <n v="236"/>
    <n v="10.89"/>
    <n v="2570.04"/>
  </r>
  <r>
    <n v="1648"/>
    <x v="459"/>
    <x v="0"/>
    <x v="0"/>
    <s v="Saturno Inc."/>
    <x v="7"/>
    <s v="INV6392844248"/>
    <x v="1"/>
    <n v="160"/>
    <n v="10.89"/>
    <n v="1742.4"/>
  </r>
  <r>
    <n v="1649"/>
    <x v="455"/>
    <x v="1"/>
    <x v="1"/>
    <s v="Saturno Inc."/>
    <x v="12"/>
    <s v="INV3989553595"/>
    <x v="0"/>
    <n v="204"/>
    <n v="25.99"/>
    <n v="5301.96"/>
  </r>
  <r>
    <n v="1650"/>
    <x v="324"/>
    <x v="0"/>
    <x v="0"/>
    <s v="Saturno Inc."/>
    <x v="15"/>
    <s v="INV33218920"/>
    <x v="0"/>
    <n v="116"/>
    <n v="10.89"/>
    <n v="1263.24"/>
  </r>
  <r>
    <n v="1651"/>
    <x v="491"/>
    <x v="1"/>
    <x v="1"/>
    <s v="Saturno Inc."/>
    <x v="6"/>
    <s v="INV7997409003"/>
    <x v="0"/>
    <n v="92"/>
    <n v="25.99"/>
    <n v="2391.08"/>
  </r>
  <r>
    <n v="1652"/>
    <x v="429"/>
    <x v="0"/>
    <x v="0"/>
    <s v="Saturno Inc."/>
    <x v="13"/>
    <s v="INV2285966115"/>
    <x v="0"/>
    <n v="248"/>
    <n v="10.89"/>
    <n v="2700.7200000000003"/>
  </r>
  <r>
    <n v="1653"/>
    <x v="570"/>
    <x v="1"/>
    <x v="1"/>
    <s v="Saturno Inc."/>
    <x v="1"/>
    <s v="INV983262195"/>
    <x v="0"/>
    <n v="56"/>
    <n v="25.99"/>
    <n v="1455.4399999999998"/>
  </r>
  <r>
    <n v="1654"/>
    <x v="500"/>
    <x v="1"/>
    <x v="1"/>
    <s v="Saturno Inc."/>
    <x v="14"/>
    <s v="INV8181560055"/>
    <x v="0"/>
    <n v="104"/>
    <n v="25.99"/>
    <n v="2702.96"/>
  </r>
  <r>
    <n v="1655"/>
    <x v="309"/>
    <x v="0"/>
    <x v="0"/>
    <s v="Saturno Inc."/>
    <x v="18"/>
    <s v="INV8655586932"/>
    <x v="1"/>
    <n v="196"/>
    <n v="10.89"/>
    <n v="2134.44"/>
  </r>
  <r>
    <n v="1656"/>
    <x v="417"/>
    <x v="1"/>
    <x v="1"/>
    <s v="Saturno Inc."/>
    <x v="1"/>
    <s v="INV5412342990"/>
    <x v="0"/>
    <n v="40"/>
    <n v="25.99"/>
    <n v="1039.5999999999999"/>
  </r>
  <r>
    <n v="1657"/>
    <x v="552"/>
    <x v="1"/>
    <x v="1"/>
    <s v="Saturno Inc."/>
    <x v="3"/>
    <s v="INV517330082"/>
    <x v="0"/>
    <n v="116"/>
    <n v="25.99"/>
    <n v="3014.8399999999997"/>
  </r>
  <r>
    <n v="1658"/>
    <x v="539"/>
    <x v="1"/>
    <x v="1"/>
    <s v="Saturno Inc."/>
    <x v="5"/>
    <s v="INV6248354629"/>
    <x v="1"/>
    <n v="132"/>
    <n v="25.99"/>
    <n v="3430.68"/>
  </r>
  <r>
    <n v="1659"/>
    <x v="458"/>
    <x v="0"/>
    <x v="0"/>
    <s v="Saturno Inc."/>
    <x v="5"/>
    <s v="INV3557447312"/>
    <x v="1"/>
    <n v="192"/>
    <n v="10.89"/>
    <n v="2090.88"/>
  </r>
  <r>
    <n v="1660"/>
    <x v="571"/>
    <x v="0"/>
    <x v="0"/>
    <s v="Saturno Inc."/>
    <x v="5"/>
    <s v="INV1733034430"/>
    <x v="1"/>
    <n v="204"/>
    <n v="10.89"/>
    <n v="2221.56"/>
  </r>
  <r>
    <n v="1661"/>
    <x v="325"/>
    <x v="1"/>
    <x v="1"/>
    <s v="Saturno Inc."/>
    <x v="3"/>
    <s v="INV6637314857"/>
    <x v="0"/>
    <n v="244"/>
    <n v="25.99"/>
    <n v="6341.5599999999995"/>
  </r>
  <r>
    <n v="1662"/>
    <x v="572"/>
    <x v="1"/>
    <x v="1"/>
    <s v="Saturno Inc."/>
    <x v="3"/>
    <s v="INV4016069673"/>
    <x v="0"/>
    <n v="176"/>
    <n v="25.99"/>
    <n v="4574.24"/>
  </r>
  <r>
    <n v="1663"/>
    <x v="523"/>
    <x v="0"/>
    <x v="0"/>
    <s v="Saturno Inc."/>
    <x v="2"/>
    <s v="INV2661739854"/>
    <x v="0"/>
    <n v="268"/>
    <n v="10.89"/>
    <n v="2918.52"/>
  </r>
  <r>
    <n v="1664"/>
    <x v="531"/>
    <x v="1"/>
    <x v="1"/>
    <s v="Saturno Inc."/>
    <x v="8"/>
    <s v="INV2915493902"/>
    <x v="0"/>
    <n v="44"/>
    <n v="25.99"/>
    <n v="1143.56"/>
  </r>
  <r>
    <n v="1665"/>
    <x v="397"/>
    <x v="1"/>
    <x v="1"/>
    <s v="Saturno Inc."/>
    <x v="3"/>
    <s v="INV8683462330"/>
    <x v="0"/>
    <n v="188"/>
    <n v="25.99"/>
    <n v="4886.12"/>
  </r>
  <r>
    <n v="1666"/>
    <x v="318"/>
    <x v="1"/>
    <x v="1"/>
    <s v="Saturno Inc."/>
    <x v="0"/>
    <s v="INV2066859598"/>
    <x v="0"/>
    <n v="60"/>
    <n v="25.99"/>
    <n v="1559.3999999999999"/>
  </r>
  <r>
    <n v="1667"/>
    <x v="573"/>
    <x v="0"/>
    <x v="0"/>
    <s v="Saturno Inc."/>
    <x v="12"/>
    <s v="INV7763957776"/>
    <x v="0"/>
    <n v="188"/>
    <n v="10.89"/>
    <n v="2047.3200000000002"/>
  </r>
  <r>
    <n v="1668"/>
    <x v="470"/>
    <x v="0"/>
    <x v="0"/>
    <s v="Saturno Inc."/>
    <x v="3"/>
    <s v="INV3632655397"/>
    <x v="0"/>
    <n v="108"/>
    <n v="10.89"/>
    <n v="1176.1200000000001"/>
  </r>
  <r>
    <n v="1669"/>
    <x v="400"/>
    <x v="1"/>
    <x v="1"/>
    <s v="Saturno Inc."/>
    <x v="10"/>
    <s v="INV996265378"/>
    <x v="0"/>
    <n v="40"/>
    <n v="25.99"/>
    <n v="1039.5999999999999"/>
  </r>
  <r>
    <n v="1670"/>
    <x v="574"/>
    <x v="1"/>
    <x v="1"/>
    <s v="Saturno Inc."/>
    <x v="1"/>
    <s v="INV7760750291"/>
    <x v="0"/>
    <n v="76"/>
    <n v="25.99"/>
    <n v="1975.2399999999998"/>
  </r>
  <r>
    <n v="1671"/>
    <x v="516"/>
    <x v="1"/>
    <x v="1"/>
    <s v="Saturno Inc."/>
    <x v="3"/>
    <s v="INV8974583240"/>
    <x v="0"/>
    <n v="188"/>
    <n v="25.99"/>
    <n v="4886.12"/>
  </r>
  <r>
    <n v="1672"/>
    <x v="575"/>
    <x v="0"/>
    <x v="0"/>
    <s v="Saturno Inc."/>
    <x v="6"/>
    <s v="INV2621448539"/>
    <x v="0"/>
    <n v="252"/>
    <n v="10.89"/>
    <n v="2744.28"/>
  </r>
  <r>
    <n v="1673"/>
    <x v="434"/>
    <x v="0"/>
    <x v="0"/>
    <s v="Saturno Inc."/>
    <x v="2"/>
    <s v="INV7554530105"/>
    <x v="0"/>
    <n v="256"/>
    <n v="10.89"/>
    <n v="2787.84"/>
  </r>
  <r>
    <n v="1674"/>
    <x v="308"/>
    <x v="1"/>
    <x v="1"/>
    <s v="Saturno Inc."/>
    <x v="3"/>
    <s v="INV4455043786"/>
    <x v="0"/>
    <n v="224"/>
    <n v="25.99"/>
    <n v="5821.7599999999993"/>
  </r>
  <r>
    <n v="1675"/>
    <x v="409"/>
    <x v="0"/>
    <x v="0"/>
    <s v="Saturno Inc."/>
    <x v="16"/>
    <s v="INV1459482888"/>
    <x v="0"/>
    <n v="260"/>
    <n v="10.89"/>
    <n v="2831.4"/>
  </r>
  <r>
    <n v="1676"/>
    <x v="436"/>
    <x v="1"/>
    <x v="1"/>
    <s v="Saturno Inc."/>
    <x v="7"/>
    <s v="INV858492684"/>
    <x v="1"/>
    <n v="228"/>
    <n v="25.99"/>
    <n v="5925.7199999999993"/>
  </r>
  <r>
    <n v="1677"/>
    <x v="555"/>
    <x v="0"/>
    <x v="0"/>
    <s v="Saturno Inc."/>
    <x v="3"/>
    <s v="INV2772994599"/>
    <x v="0"/>
    <n v="264"/>
    <n v="10.89"/>
    <n v="2874.96"/>
  </r>
  <r>
    <n v="1678"/>
    <x v="576"/>
    <x v="1"/>
    <x v="1"/>
    <s v="Saturno Inc."/>
    <x v="4"/>
    <s v="INV2701539517"/>
    <x v="0"/>
    <n v="64"/>
    <n v="25.99"/>
    <n v="1663.36"/>
  </r>
  <r>
    <n v="1679"/>
    <x v="455"/>
    <x v="0"/>
    <x v="0"/>
    <s v="Saturno Inc."/>
    <x v="6"/>
    <s v="INV290773065"/>
    <x v="0"/>
    <n v="176"/>
    <n v="10.89"/>
    <n v="1916.64"/>
  </r>
  <r>
    <n v="1680"/>
    <x v="376"/>
    <x v="1"/>
    <x v="1"/>
    <s v="Saturno Inc."/>
    <x v="4"/>
    <s v="INV7808244006"/>
    <x v="0"/>
    <n v="140"/>
    <n v="25.99"/>
    <n v="3638.6"/>
  </r>
  <r>
    <n v="1681"/>
    <x v="375"/>
    <x v="1"/>
    <x v="1"/>
    <s v="Saturno Inc."/>
    <x v="5"/>
    <s v="INV638030504"/>
    <x v="1"/>
    <n v="160"/>
    <n v="25.99"/>
    <n v="4158.3999999999996"/>
  </r>
  <r>
    <n v="1682"/>
    <x v="461"/>
    <x v="1"/>
    <x v="1"/>
    <s v="Saturno Inc."/>
    <x v="10"/>
    <s v="INV4362146117"/>
    <x v="0"/>
    <n v="76"/>
    <n v="25.99"/>
    <n v="1975.2399999999998"/>
  </r>
  <r>
    <n v="1683"/>
    <x v="577"/>
    <x v="0"/>
    <x v="0"/>
    <s v="Saturno Inc."/>
    <x v="6"/>
    <s v="INV8729246278"/>
    <x v="0"/>
    <n v="204"/>
    <n v="10.89"/>
    <n v="2221.56"/>
  </r>
  <r>
    <n v="1684"/>
    <x v="506"/>
    <x v="1"/>
    <x v="1"/>
    <s v="Saturno Inc."/>
    <x v="6"/>
    <s v="INV2162744866"/>
    <x v="0"/>
    <n v="248"/>
    <n v="25.99"/>
    <n v="6445.5199999999995"/>
  </r>
  <r>
    <n v="1685"/>
    <x v="434"/>
    <x v="0"/>
    <x v="0"/>
    <s v="Saturno Inc."/>
    <x v="16"/>
    <s v="INV8518214270"/>
    <x v="0"/>
    <n v="84"/>
    <n v="10.89"/>
    <n v="914.76"/>
  </r>
  <r>
    <n v="1686"/>
    <x v="425"/>
    <x v="1"/>
    <x v="1"/>
    <s v="Saturno Inc."/>
    <x v="13"/>
    <s v="INV4268070480"/>
    <x v="0"/>
    <n v="220"/>
    <n v="25.99"/>
    <n v="5717.7999999999993"/>
  </r>
  <r>
    <n v="1687"/>
    <x v="414"/>
    <x v="1"/>
    <x v="1"/>
    <s v="Saturno Inc."/>
    <x v="3"/>
    <s v="INV922390076"/>
    <x v="0"/>
    <n v="44"/>
    <n v="25.99"/>
    <n v="1143.56"/>
  </r>
  <r>
    <n v="1688"/>
    <x v="334"/>
    <x v="1"/>
    <x v="1"/>
    <s v="Saturno Inc."/>
    <x v="0"/>
    <s v="INV3083883012"/>
    <x v="0"/>
    <n v="216"/>
    <n v="25.99"/>
    <n v="5613.8399999999992"/>
  </r>
  <r>
    <n v="1689"/>
    <x v="534"/>
    <x v="0"/>
    <x v="0"/>
    <s v="Saturno Inc."/>
    <x v="2"/>
    <s v="INV1307284136"/>
    <x v="0"/>
    <n v="288"/>
    <n v="10.89"/>
    <n v="3136.32"/>
  </r>
  <r>
    <n v="1690"/>
    <x v="554"/>
    <x v="0"/>
    <x v="0"/>
    <s v="Saturno Inc."/>
    <x v="2"/>
    <s v="INV3351639381"/>
    <x v="0"/>
    <n v="168"/>
    <n v="10.89"/>
    <n v="1829.52"/>
  </r>
  <r>
    <n v="1691"/>
    <x v="515"/>
    <x v="1"/>
    <x v="1"/>
    <s v="Saturno Inc."/>
    <x v="12"/>
    <s v="INV1585718503"/>
    <x v="0"/>
    <n v="212"/>
    <n v="25.99"/>
    <n v="5509.88"/>
  </r>
  <r>
    <n v="1692"/>
    <x v="523"/>
    <x v="0"/>
    <x v="0"/>
    <s v="Saturno Inc."/>
    <x v="15"/>
    <s v="INV7011238071"/>
    <x v="0"/>
    <n v="184"/>
    <n v="10.89"/>
    <n v="2003.7600000000002"/>
  </r>
  <r>
    <n v="1693"/>
    <x v="521"/>
    <x v="0"/>
    <x v="0"/>
    <s v="Saturno Inc."/>
    <x v="15"/>
    <s v="INV5241766481"/>
    <x v="0"/>
    <n v="136"/>
    <n v="10.89"/>
    <n v="1481.04"/>
  </r>
  <r>
    <n v="1694"/>
    <x v="379"/>
    <x v="0"/>
    <x v="0"/>
    <s v="Saturno Inc."/>
    <x v="0"/>
    <s v="INV5910761746"/>
    <x v="0"/>
    <n v="172"/>
    <n v="10.89"/>
    <n v="1873.0800000000002"/>
  </r>
  <r>
    <n v="1695"/>
    <x v="440"/>
    <x v="0"/>
    <x v="0"/>
    <s v="Saturno Inc."/>
    <x v="0"/>
    <s v="INV218729495"/>
    <x v="0"/>
    <n v="240"/>
    <n v="10.89"/>
    <n v="2613.6000000000004"/>
  </r>
  <r>
    <n v="1696"/>
    <x v="578"/>
    <x v="1"/>
    <x v="1"/>
    <s v="Saturno Inc."/>
    <x v="1"/>
    <s v="INV1371279943"/>
    <x v="0"/>
    <n v="124"/>
    <n v="25.99"/>
    <n v="3222.7599999999998"/>
  </r>
  <r>
    <n v="1697"/>
    <x v="352"/>
    <x v="0"/>
    <x v="0"/>
    <s v="Saturno Inc."/>
    <x v="4"/>
    <s v="INV8853212323"/>
    <x v="0"/>
    <n v="116"/>
    <n v="10.89"/>
    <n v="1263.24"/>
  </r>
  <r>
    <n v="1698"/>
    <x v="560"/>
    <x v="0"/>
    <x v="0"/>
    <s v="Saturno Inc."/>
    <x v="4"/>
    <s v="INV2636422387"/>
    <x v="0"/>
    <n v="264"/>
    <n v="10.89"/>
    <n v="2874.96"/>
  </r>
  <r>
    <n v="1699"/>
    <x v="414"/>
    <x v="0"/>
    <x v="0"/>
    <s v="Saturno Inc."/>
    <x v="1"/>
    <s v="INV8315537222"/>
    <x v="0"/>
    <n v="192"/>
    <n v="10.89"/>
    <n v="2090.88"/>
  </r>
  <r>
    <n v="1700"/>
    <x v="305"/>
    <x v="1"/>
    <x v="1"/>
    <s v="Saturno Inc."/>
    <x v="3"/>
    <s v="INV3915590293"/>
    <x v="0"/>
    <n v="120"/>
    <n v="25.99"/>
    <n v="3118.7999999999997"/>
  </r>
  <r>
    <n v="1701"/>
    <x v="379"/>
    <x v="1"/>
    <x v="1"/>
    <s v="Saturno Inc."/>
    <x v="4"/>
    <s v="INV2698506620"/>
    <x v="0"/>
    <n v="244"/>
    <n v="25.99"/>
    <n v="6341.5599999999995"/>
  </r>
  <r>
    <n v="1702"/>
    <x v="381"/>
    <x v="1"/>
    <x v="1"/>
    <s v="Saturno Inc."/>
    <x v="12"/>
    <s v="INV3662208562"/>
    <x v="0"/>
    <n v="220"/>
    <n v="25.99"/>
    <n v="5717.7999999999993"/>
  </r>
  <r>
    <n v="1703"/>
    <x v="459"/>
    <x v="0"/>
    <x v="0"/>
    <s v="Saturno Inc."/>
    <x v="2"/>
    <s v="INV4745826433"/>
    <x v="0"/>
    <n v="168"/>
    <n v="10.89"/>
    <n v="1829.52"/>
  </r>
  <r>
    <n v="1704"/>
    <x v="469"/>
    <x v="1"/>
    <x v="1"/>
    <s v="Saturno Inc."/>
    <x v="2"/>
    <s v="INV3154487892"/>
    <x v="0"/>
    <n v="140"/>
    <n v="25.99"/>
    <n v="3638.6"/>
  </r>
  <r>
    <n v="1705"/>
    <x v="354"/>
    <x v="0"/>
    <x v="0"/>
    <s v="Saturno Inc."/>
    <x v="5"/>
    <s v="INV6730791068"/>
    <x v="1"/>
    <n v="212"/>
    <n v="10.89"/>
    <n v="2308.6800000000003"/>
  </r>
  <r>
    <n v="1706"/>
    <x v="361"/>
    <x v="0"/>
    <x v="0"/>
    <s v="Saturno Inc."/>
    <x v="15"/>
    <s v="INV7486991979"/>
    <x v="0"/>
    <n v="200"/>
    <n v="10.89"/>
    <n v="2178"/>
  </r>
  <r>
    <n v="1707"/>
    <x v="376"/>
    <x v="1"/>
    <x v="1"/>
    <s v="Saturno Inc."/>
    <x v="0"/>
    <s v="INV3952717411"/>
    <x v="0"/>
    <n v="220"/>
    <n v="25.99"/>
    <n v="5717.7999999999993"/>
  </r>
  <r>
    <n v="1708"/>
    <x v="383"/>
    <x v="1"/>
    <x v="1"/>
    <s v="Saturno Inc."/>
    <x v="15"/>
    <s v="INV5238730336"/>
    <x v="0"/>
    <n v="124"/>
    <n v="25.99"/>
    <n v="3222.7599999999998"/>
  </r>
  <r>
    <n v="1709"/>
    <x v="304"/>
    <x v="0"/>
    <x v="0"/>
    <s v="Saturno Inc."/>
    <x v="14"/>
    <s v="INV6187229829"/>
    <x v="0"/>
    <n v="84"/>
    <n v="10.89"/>
    <n v="914.76"/>
  </r>
  <r>
    <n v="1710"/>
    <x v="352"/>
    <x v="0"/>
    <x v="0"/>
    <s v="Saturno Inc."/>
    <x v="0"/>
    <s v="INV6572780591"/>
    <x v="0"/>
    <n v="284"/>
    <n v="10.89"/>
    <n v="3092.76"/>
  </r>
  <r>
    <n v="1711"/>
    <x v="579"/>
    <x v="0"/>
    <x v="0"/>
    <s v="Saturno Inc."/>
    <x v="6"/>
    <s v="INV2761620807"/>
    <x v="0"/>
    <n v="240"/>
    <n v="10.89"/>
    <n v="2613.6000000000004"/>
  </r>
  <r>
    <n v="1712"/>
    <x v="436"/>
    <x v="0"/>
    <x v="0"/>
    <s v="Saturno Inc."/>
    <x v="15"/>
    <s v="INV6608708282"/>
    <x v="0"/>
    <n v="256"/>
    <n v="10.89"/>
    <n v="2787.84"/>
  </r>
  <r>
    <n v="1713"/>
    <x v="367"/>
    <x v="1"/>
    <x v="1"/>
    <s v="Saturno Inc."/>
    <x v="7"/>
    <s v="INV7181208827"/>
    <x v="1"/>
    <n v="240"/>
    <n v="25.99"/>
    <n v="6237.5999999999995"/>
  </r>
  <r>
    <n v="1714"/>
    <x v="505"/>
    <x v="0"/>
    <x v="0"/>
    <s v="Saturno Inc."/>
    <x v="6"/>
    <s v="INV7632057887"/>
    <x v="0"/>
    <n v="140"/>
    <n v="10.89"/>
    <n v="1524.6000000000001"/>
  </r>
  <r>
    <n v="1715"/>
    <x v="347"/>
    <x v="0"/>
    <x v="0"/>
    <s v="Saturno Inc."/>
    <x v="16"/>
    <s v="INV8414365274"/>
    <x v="0"/>
    <n v="236"/>
    <n v="10.89"/>
    <n v="2570.04"/>
  </r>
  <r>
    <n v="1716"/>
    <x v="547"/>
    <x v="0"/>
    <x v="0"/>
    <s v="Saturno Inc."/>
    <x v="9"/>
    <s v="INV3118680190"/>
    <x v="0"/>
    <n v="144"/>
    <n v="10.89"/>
    <n v="1568.16"/>
  </r>
  <r>
    <n v="1717"/>
    <x v="473"/>
    <x v="1"/>
    <x v="1"/>
    <s v="Saturno Inc."/>
    <x v="18"/>
    <s v="INV8679918493"/>
    <x v="1"/>
    <n v="60"/>
    <n v="25.99"/>
    <n v="1559.3999999999999"/>
  </r>
  <r>
    <n v="1718"/>
    <x v="347"/>
    <x v="1"/>
    <x v="1"/>
    <s v="Saturno Inc."/>
    <x v="8"/>
    <s v="INV7103937768"/>
    <x v="0"/>
    <n v="152"/>
    <n v="25.99"/>
    <n v="3950.4799999999996"/>
  </r>
  <r>
    <n v="1719"/>
    <x v="417"/>
    <x v="0"/>
    <x v="0"/>
    <s v="Saturno Inc."/>
    <x v="4"/>
    <s v="INV6881916797"/>
    <x v="0"/>
    <n v="216"/>
    <n v="10.89"/>
    <n v="2352.2400000000002"/>
  </r>
  <r>
    <n v="1720"/>
    <x v="315"/>
    <x v="0"/>
    <x v="0"/>
    <s v="Saturno Inc."/>
    <x v="12"/>
    <s v="INV6211793854"/>
    <x v="0"/>
    <n v="144"/>
    <n v="10.89"/>
    <n v="1568.16"/>
  </r>
  <r>
    <n v="1721"/>
    <x v="378"/>
    <x v="1"/>
    <x v="1"/>
    <s v="Saturno Inc."/>
    <x v="17"/>
    <s v="INV8268569447"/>
    <x v="0"/>
    <n v="220"/>
    <n v="25.99"/>
    <n v="5717.7999999999993"/>
  </r>
  <r>
    <n v="1722"/>
    <x v="363"/>
    <x v="1"/>
    <x v="1"/>
    <s v="Saturno Inc."/>
    <x v="3"/>
    <s v="INV6944501733"/>
    <x v="0"/>
    <n v="112"/>
    <n v="25.99"/>
    <n v="2910.8799999999997"/>
  </r>
  <r>
    <n v="1723"/>
    <x v="434"/>
    <x v="0"/>
    <x v="0"/>
    <s v="Saturno Inc."/>
    <x v="10"/>
    <s v="INV8362357276"/>
    <x v="0"/>
    <n v="196"/>
    <n v="10.89"/>
    <n v="2134.44"/>
  </r>
  <r>
    <n v="1724"/>
    <x v="359"/>
    <x v="1"/>
    <x v="1"/>
    <s v="Saturno Inc."/>
    <x v="3"/>
    <s v="INV952756241"/>
    <x v="0"/>
    <n v="236"/>
    <n v="25.99"/>
    <n v="6133.6399999999994"/>
  </r>
  <r>
    <n v="1725"/>
    <x v="465"/>
    <x v="1"/>
    <x v="1"/>
    <s v="Saturno Inc."/>
    <x v="6"/>
    <s v="INV4117249926"/>
    <x v="0"/>
    <n v="132"/>
    <n v="25.99"/>
    <n v="3430.68"/>
  </r>
  <r>
    <n v="1726"/>
    <x v="543"/>
    <x v="1"/>
    <x v="1"/>
    <s v="Saturno Inc."/>
    <x v="14"/>
    <s v="INV3720601969"/>
    <x v="0"/>
    <n v="216"/>
    <n v="25.99"/>
    <n v="5613.8399999999992"/>
  </r>
  <r>
    <n v="1727"/>
    <x v="490"/>
    <x v="1"/>
    <x v="1"/>
    <s v="Saturno Inc."/>
    <x v="10"/>
    <s v="INV9631520245"/>
    <x v="0"/>
    <n v="236"/>
    <n v="25.99"/>
    <n v="6133.6399999999994"/>
  </r>
  <r>
    <n v="1728"/>
    <x v="580"/>
    <x v="0"/>
    <x v="0"/>
    <s v="Saturno Inc."/>
    <x v="14"/>
    <s v="INV4622455729"/>
    <x v="0"/>
    <n v="268"/>
    <n v="10.89"/>
    <n v="2918.52"/>
  </r>
  <r>
    <n v="1729"/>
    <x v="500"/>
    <x v="0"/>
    <x v="0"/>
    <s v="Saturno Inc."/>
    <x v="7"/>
    <s v="INV3549811359"/>
    <x v="1"/>
    <n v="260"/>
    <n v="10.89"/>
    <n v="2831.4"/>
  </r>
  <r>
    <n v="1730"/>
    <x v="581"/>
    <x v="1"/>
    <x v="1"/>
    <s v="Saturno Inc."/>
    <x v="8"/>
    <s v="INV8458980312"/>
    <x v="0"/>
    <n v="100"/>
    <n v="25.99"/>
    <n v="2599"/>
  </r>
  <r>
    <n v="1731"/>
    <x v="582"/>
    <x v="0"/>
    <x v="0"/>
    <s v="Saturno Inc."/>
    <x v="14"/>
    <s v="INV6437386270"/>
    <x v="0"/>
    <n v="188"/>
    <n v="10.89"/>
    <n v="2047.3200000000002"/>
  </r>
  <r>
    <n v="1732"/>
    <x v="556"/>
    <x v="0"/>
    <x v="0"/>
    <s v="Saturno Inc."/>
    <x v="10"/>
    <s v="INV8022415134"/>
    <x v="0"/>
    <n v="256"/>
    <n v="10.89"/>
    <n v="2787.84"/>
  </r>
  <r>
    <n v="1733"/>
    <x v="499"/>
    <x v="1"/>
    <x v="1"/>
    <s v="Saturno Inc."/>
    <x v="18"/>
    <s v="INV2187498952"/>
    <x v="1"/>
    <n v="208"/>
    <n v="25.99"/>
    <n v="5405.92"/>
  </r>
  <r>
    <n v="1734"/>
    <x v="583"/>
    <x v="0"/>
    <x v="0"/>
    <s v="Saturno Inc."/>
    <x v="11"/>
    <s v="INV8676780175"/>
    <x v="0"/>
    <n v="140"/>
    <n v="10.89"/>
    <n v="1524.6000000000001"/>
  </r>
  <r>
    <n v="1735"/>
    <x v="471"/>
    <x v="0"/>
    <x v="0"/>
    <s v="Saturno Inc."/>
    <x v="16"/>
    <s v="INV5753083039"/>
    <x v="0"/>
    <n v="140"/>
    <n v="10.89"/>
    <n v="1524.6000000000001"/>
  </r>
  <r>
    <n v="1736"/>
    <x v="399"/>
    <x v="0"/>
    <x v="0"/>
    <s v="Saturno Inc."/>
    <x v="0"/>
    <s v="INV3203043968"/>
    <x v="0"/>
    <n v="272"/>
    <n v="10.89"/>
    <n v="2962.08"/>
  </r>
  <r>
    <n v="1737"/>
    <x v="308"/>
    <x v="0"/>
    <x v="0"/>
    <s v="Saturno Inc."/>
    <x v="8"/>
    <s v="INV6813909032"/>
    <x v="0"/>
    <n v="232"/>
    <n v="10.89"/>
    <n v="2526.48"/>
  </r>
  <r>
    <n v="1738"/>
    <x v="584"/>
    <x v="1"/>
    <x v="1"/>
    <s v="Saturno Inc."/>
    <x v="6"/>
    <s v="INV7561097040"/>
    <x v="0"/>
    <n v="76"/>
    <n v="25.99"/>
    <n v="1975.2399999999998"/>
  </r>
  <r>
    <n v="1739"/>
    <x v="541"/>
    <x v="0"/>
    <x v="0"/>
    <s v="Saturno Inc."/>
    <x v="6"/>
    <s v="INV2548673786"/>
    <x v="0"/>
    <n v="104"/>
    <n v="10.89"/>
    <n v="1132.56"/>
  </r>
  <r>
    <n v="1740"/>
    <x v="576"/>
    <x v="1"/>
    <x v="1"/>
    <s v="Saturno Inc."/>
    <x v="6"/>
    <s v="INV1093675572"/>
    <x v="0"/>
    <n v="64"/>
    <n v="25.99"/>
    <n v="1663.36"/>
  </r>
  <r>
    <n v="1741"/>
    <x v="352"/>
    <x v="0"/>
    <x v="0"/>
    <s v="Saturno Inc."/>
    <x v="0"/>
    <s v="INV8699251895"/>
    <x v="0"/>
    <n v="284"/>
    <n v="10.89"/>
    <n v="3092.76"/>
  </r>
  <r>
    <n v="1742"/>
    <x v="524"/>
    <x v="1"/>
    <x v="1"/>
    <s v="Saturno Inc."/>
    <x v="0"/>
    <s v="INV5508444625"/>
    <x v="0"/>
    <n v="68"/>
    <n v="25.99"/>
    <n v="1767.32"/>
  </r>
  <r>
    <n v="1743"/>
    <x v="309"/>
    <x v="0"/>
    <x v="0"/>
    <s v="Saturno Inc."/>
    <x v="5"/>
    <s v="INV1401729014"/>
    <x v="1"/>
    <n v="80"/>
    <n v="10.89"/>
    <n v="871.2"/>
  </r>
  <r>
    <n v="1744"/>
    <x v="386"/>
    <x v="1"/>
    <x v="1"/>
    <s v="Saturno Inc."/>
    <x v="12"/>
    <s v="INV9600633037"/>
    <x v="0"/>
    <n v="100"/>
    <n v="25.99"/>
    <n v="2599"/>
  </r>
  <r>
    <n v="1745"/>
    <x v="429"/>
    <x v="1"/>
    <x v="1"/>
    <s v="Saturno Inc."/>
    <x v="3"/>
    <s v="INV4425407414"/>
    <x v="0"/>
    <n v="96"/>
    <n v="25.99"/>
    <n v="2495.04"/>
  </r>
  <r>
    <n v="1746"/>
    <x v="473"/>
    <x v="1"/>
    <x v="1"/>
    <s v="Saturno Inc."/>
    <x v="14"/>
    <s v="INV1460268226"/>
    <x v="0"/>
    <n v="224"/>
    <n v="25.99"/>
    <n v="5821.7599999999993"/>
  </r>
  <r>
    <n v="1747"/>
    <x v="308"/>
    <x v="0"/>
    <x v="0"/>
    <s v="Saturno Inc."/>
    <x v="15"/>
    <s v="INV2072721291"/>
    <x v="0"/>
    <n v="108"/>
    <n v="10.89"/>
    <n v="1176.1200000000001"/>
  </r>
  <r>
    <n v="1748"/>
    <x v="500"/>
    <x v="0"/>
    <x v="0"/>
    <s v="Saturno Inc."/>
    <x v="10"/>
    <s v="INV9542772461"/>
    <x v="0"/>
    <n v="208"/>
    <n v="10.89"/>
    <n v="2265.12"/>
  </r>
  <r>
    <n v="1749"/>
    <x v="435"/>
    <x v="0"/>
    <x v="0"/>
    <s v="Saturno Inc."/>
    <x v="1"/>
    <s v="INV4668067559"/>
    <x v="0"/>
    <n v="144"/>
    <n v="10.89"/>
    <n v="1568.16"/>
  </r>
  <r>
    <n v="1750"/>
    <x v="468"/>
    <x v="0"/>
    <x v="0"/>
    <s v="Saturno Inc."/>
    <x v="1"/>
    <s v="INV9625887545"/>
    <x v="0"/>
    <n v="216"/>
    <n v="10.89"/>
    <n v="2352.2400000000002"/>
  </r>
  <r>
    <n v="1751"/>
    <x v="349"/>
    <x v="1"/>
    <x v="1"/>
    <s v="Saturno Inc."/>
    <x v="0"/>
    <s v="INV8260430577"/>
    <x v="0"/>
    <n v="104"/>
    <n v="25.99"/>
    <n v="2702.96"/>
  </r>
  <r>
    <n v="1752"/>
    <x v="328"/>
    <x v="0"/>
    <x v="0"/>
    <s v="Saturno Inc."/>
    <x v="7"/>
    <s v="INV8545343034"/>
    <x v="1"/>
    <n v="88"/>
    <n v="10.89"/>
    <n v="958.32"/>
  </r>
  <r>
    <n v="1753"/>
    <x v="585"/>
    <x v="1"/>
    <x v="1"/>
    <s v="Saturno Inc."/>
    <x v="14"/>
    <s v="INV5883880227"/>
    <x v="0"/>
    <n v="164"/>
    <n v="25.99"/>
    <n v="4262.3599999999997"/>
  </r>
  <r>
    <n v="1754"/>
    <x v="521"/>
    <x v="1"/>
    <x v="1"/>
    <s v="Saturno Inc."/>
    <x v="3"/>
    <s v="INV7782138225"/>
    <x v="0"/>
    <n v="64"/>
    <n v="25.99"/>
    <n v="1663.36"/>
  </r>
  <r>
    <n v="1755"/>
    <x v="473"/>
    <x v="1"/>
    <x v="1"/>
    <s v="Saturno Inc."/>
    <x v="3"/>
    <s v="INV8086013004"/>
    <x v="0"/>
    <n v="80"/>
    <n v="25.99"/>
    <n v="2079.1999999999998"/>
  </r>
  <r>
    <n v="1756"/>
    <x v="425"/>
    <x v="0"/>
    <x v="0"/>
    <s v="Saturno Inc."/>
    <x v="14"/>
    <s v="INV4325271240"/>
    <x v="0"/>
    <n v="92"/>
    <n v="10.89"/>
    <n v="1001.8800000000001"/>
  </r>
  <r>
    <n v="1757"/>
    <x v="304"/>
    <x v="1"/>
    <x v="1"/>
    <s v="Saturno Inc."/>
    <x v="11"/>
    <s v="INV1413936163"/>
    <x v="0"/>
    <n v="148"/>
    <n v="25.99"/>
    <n v="3846.52"/>
  </r>
  <r>
    <n v="1758"/>
    <x v="515"/>
    <x v="1"/>
    <x v="1"/>
    <s v="Saturno Inc."/>
    <x v="14"/>
    <s v="INV6792313575"/>
    <x v="0"/>
    <n v="188"/>
    <n v="25.99"/>
    <n v="4886.12"/>
  </r>
  <r>
    <n v="1759"/>
    <x v="586"/>
    <x v="1"/>
    <x v="1"/>
    <s v="Saturno Inc."/>
    <x v="4"/>
    <s v="INV6703548931"/>
    <x v="0"/>
    <n v="96"/>
    <n v="25.99"/>
    <n v="2495.04"/>
  </r>
  <r>
    <n v="1760"/>
    <x v="549"/>
    <x v="0"/>
    <x v="0"/>
    <s v="Saturno Inc."/>
    <x v="14"/>
    <s v="INV2029592951"/>
    <x v="0"/>
    <n v="236"/>
    <n v="10.89"/>
    <n v="2570.04"/>
  </r>
  <r>
    <n v="1761"/>
    <x v="343"/>
    <x v="1"/>
    <x v="1"/>
    <s v="Saturno Inc."/>
    <x v="3"/>
    <s v="INV1775905872"/>
    <x v="0"/>
    <n v="108"/>
    <n v="25.99"/>
    <n v="2806.9199999999996"/>
  </r>
  <r>
    <n v="1762"/>
    <x v="339"/>
    <x v="1"/>
    <x v="1"/>
    <s v="Saturno Inc."/>
    <x v="14"/>
    <s v="INV3660865157"/>
    <x v="0"/>
    <n v="100"/>
    <n v="25.99"/>
    <n v="2599"/>
  </r>
  <r>
    <n v="1763"/>
    <x v="305"/>
    <x v="1"/>
    <x v="1"/>
    <s v="Saturno Inc."/>
    <x v="0"/>
    <s v="INV8488187155"/>
    <x v="0"/>
    <n v="100"/>
    <n v="25.99"/>
    <n v="2599"/>
  </r>
  <r>
    <n v="1764"/>
    <x v="587"/>
    <x v="0"/>
    <x v="0"/>
    <s v="Saturno Inc."/>
    <x v="10"/>
    <s v="INV2959846945"/>
    <x v="0"/>
    <n v="260"/>
    <n v="10.89"/>
    <n v="2831.4"/>
  </r>
  <r>
    <n v="1765"/>
    <x v="387"/>
    <x v="1"/>
    <x v="1"/>
    <s v="Saturno Inc."/>
    <x v="0"/>
    <s v="INV9824615600"/>
    <x v="0"/>
    <n v="44"/>
    <n v="25.99"/>
    <n v="1143.56"/>
  </r>
  <r>
    <n v="1766"/>
    <x v="386"/>
    <x v="1"/>
    <x v="1"/>
    <s v="Saturno Inc."/>
    <x v="5"/>
    <s v="INV899932853"/>
    <x v="1"/>
    <n v="52"/>
    <n v="25.99"/>
    <n v="1351.48"/>
  </r>
  <r>
    <n v="1767"/>
    <x v="309"/>
    <x v="1"/>
    <x v="1"/>
    <s v="Saturno Inc."/>
    <x v="3"/>
    <s v="INV3996215755"/>
    <x v="0"/>
    <n v="76"/>
    <n v="25.99"/>
    <n v="1975.2399999999998"/>
  </r>
  <r>
    <n v="1768"/>
    <x v="588"/>
    <x v="0"/>
    <x v="0"/>
    <s v="Saturno Inc."/>
    <x v="0"/>
    <s v="INV919377253"/>
    <x v="0"/>
    <n v="140"/>
    <n v="10.89"/>
    <n v="1524.6000000000001"/>
  </r>
  <r>
    <n v="1769"/>
    <x v="350"/>
    <x v="1"/>
    <x v="1"/>
    <s v="Saturno Inc."/>
    <x v="14"/>
    <s v="INV1167843487"/>
    <x v="0"/>
    <n v="200"/>
    <n v="25.99"/>
    <n v="5198"/>
  </r>
  <r>
    <n v="1770"/>
    <x v="589"/>
    <x v="1"/>
    <x v="1"/>
    <s v="Saturno Inc."/>
    <x v="3"/>
    <s v="INV8682888922"/>
    <x v="0"/>
    <n v="188"/>
    <n v="25.99"/>
    <n v="4886.12"/>
  </r>
  <r>
    <n v="1771"/>
    <x v="321"/>
    <x v="0"/>
    <x v="0"/>
    <s v="Saturno Inc."/>
    <x v="0"/>
    <s v="INV5753027676"/>
    <x v="0"/>
    <n v="80"/>
    <n v="10.89"/>
    <n v="871.2"/>
  </r>
  <r>
    <n v="1772"/>
    <x v="590"/>
    <x v="0"/>
    <x v="0"/>
    <s v="Saturno Inc."/>
    <x v="6"/>
    <s v="INV5340418006"/>
    <x v="0"/>
    <n v="136"/>
    <n v="10.89"/>
    <n v="1481.04"/>
  </r>
  <r>
    <n v="1773"/>
    <x v="365"/>
    <x v="0"/>
    <x v="0"/>
    <s v="Saturno Inc."/>
    <x v="14"/>
    <s v="INV6587710549"/>
    <x v="0"/>
    <n v="192"/>
    <n v="10.89"/>
    <n v="2090.88"/>
  </r>
  <r>
    <n v="1774"/>
    <x v="468"/>
    <x v="1"/>
    <x v="1"/>
    <s v="Saturno Inc."/>
    <x v="5"/>
    <s v="INV2753694421"/>
    <x v="1"/>
    <n v="92"/>
    <n v="25.99"/>
    <n v="2391.08"/>
  </r>
  <r>
    <n v="1775"/>
    <x v="371"/>
    <x v="0"/>
    <x v="0"/>
    <s v="Saturno Inc."/>
    <x v="5"/>
    <s v="INV2947969266"/>
    <x v="1"/>
    <n v="212"/>
    <n v="10.89"/>
    <n v="2308.6800000000003"/>
  </r>
  <r>
    <n v="1776"/>
    <x v="367"/>
    <x v="1"/>
    <x v="1"/>
    <s v="Saturno Inc."/>
    <x v="0"/>
    <s v="INV9416442972"/>
    <x v="0"/>
    <n v="140"/>
    <n v="25.99"/>
    <n v="3638.6"/>
  </r>
  <r>
    <n v="1777"/>
    <x v="591"/>
    <x v="0"/>
    <x v="0"/>
    <s v="Saturno Inc."/>
    <x v="0"/>
    <s v="INV5296424250"/>
    <x v="0"/>
    <n v="140"/>
    <n v="10.89"/>
    <n v="1524.6000000000001"/>
  </r>
  <r>
    <n v="1778"/>
    <x v="479"/>
    <x v="1"/>
    <x v="1"/>
    <s v="Saturno Inc."/>
    <x v="11"/>
    <s v="INV8927803054"/>
    <x v="0"/>
    <n v="88"/>
    <n v="25.99"/>
    <n v="2287.12"/>
  </r>
  <r>
    <n v="1779"/>
    <x v="506"/>
    <x v="1"/>
    <x v="1"/>
    <s v="Saturno Inc."/>
    <x v="2"/>
    <s v="INV183995765"/>
    <x v="0"/>
    <n v="252"/>
    <n v="25.99"/>
    <n v="6549.48"/>
  </r>
  <r>
    <n v="1780"/>
    <x v="392"/>
    <x v="1"/>
    <x v="1"/>
    <s v="Saturno Inc."/>
    <x v="5"/>
    <s v="INV3317468198"/>
    <x v="1"/>
    <n v="124"/>
    <n v="25.99"/>
    <n v="3222.7599999999998"/>
  </r>
  <r>
    <n v="1781"/>
    <x v="444"/>
    <x v="0"/>
    <x v="0"/>
    <s v="Saturno Inc."/>
    <x v="7"/>
    <s v="INV8311672005"/>
    <x v="1"/>
    <n v="200"/>
    <n v="10.89"/>
    <n v="2178"/>
  </r>
  <r>
    <n v="1782"/>
    <x v="323"/>
    <x v="1"/>
    <x v="1"/>
    <s v="Saturno Inc."/>
    <x v="9"/>
    <s v="INV2841902053"/>
    <x v="0"/>
    <n v="116"/>
    <n v="25.99"/>
    <n v="3014.8399999999997"/>
  </r>
  <r>
    <n v="1783"/>
    <x v="309"/>
    <x v="0"/>
    <x v="0"/>
    <s v="Saturno Inc."/>
    <x v="3"/>
    <s v="INV5494677882"/>
    <x v="0"/>
    <n v="264"/>
    <n v="10.89"/>
    <n v="2874.96"/>
  </r>
  <r>
    <n v="1784"/>
    <x v="420"/>
    <x v="0"/>
    <x v="0"/>
    <s v="Saturno Inc."/>
    <x v="3"/>
    <s v="INV4320850165"/>
    <x v="0"/>
    <n v="172"/>
    <n v="10.89"/>
    <n v="1873.0800000000002"/>
  </r>
  <r>
    <n v="1785"/>
    <x v="429"/>
    <x v="1"/>
    <x v="1"/>
    <s v="Saturno Inc."/>
    <x v="5"/>
    <s v="INV8338629656"/>
    <x v="1"/>
    <n v="260"/>
    <n v="25.99"/>
    <n v="6757.4"/>
  </r>
  <r>
    <n v="1786"/>
    <x v="322"/>
    <x v="1"/>
    <x v="1"/>
    <s v="Saturno Inc."/>
    <x v="16"/>
    <s v="INV7906732205"/>
    <x v="0"/>
    <n v="104"/>
    <n v="25.99"/>
    <n v="2702.96"/>
  </r>
  <r>
    <n v="1787"/>
    <x v="500"/>
    <x v="0"/>
    <x v="0"/>
    <s v="Saturno Inc."/>
    <x v="16"/>
    <s v="INV809667366"/>
    <x v="0"/>
    <n v="108"/>
    <n v="10.89"/>
    <n v="1176.1200000000001"/>
  </r>
  <r>
    <n v="1788"/>
    <x v="338"/>
    <x v="0"/>
    <x v="0"/>
    <s v="Saturno Inc."/>
    <x v="0"/>
    <s v="INV7766411754"/>
    <x v="0"/>
    <n v="96"/>
    <n v="10.89"/>
    <n v="1045.44"/>
  </r>
  <r>
    <n v="1789"/>
    <x v="441"/>
    <x v="0"/>
    <x v="0"/>
    <s v="Saturno Inc."/>
    <x v="11"/>
    <s v="INV9301692500"/>
    <x v="0"/>
    <n v="276"/>
    <n v="10.89"/>
    <n v="3005.6400000000003"/>
  </r>
  <r>
    <n v="1790"/>
    <x v="373"/>
    <x v="0"/>
    <x v="0"/>
    <s v="Saturno Inc."/>
    <x v="14"/>
    <s v="INV9167769648"/>
    <x v="0"/>
    <n v="200"/>
    <n v="10.89"/>
    <n v="2178"/>
  </r>
  <r>
    <n v="1791"/>
    <x v="417"/>
    <x v="1"/>
    <x v="1"/>
    <s v="Saturno Inc."/>
    <x v="7"/>
    <s v="INV7893412129"/>
    <x v="1"/>
    <n v="80"/>
    <n v="25.99"/>
    <n v="2079.1999999999998"/>
  </r>
  <r>
    <n v="1792"/>
    <x v="542"/>
    <x v="1"/>
    <x v="1"/>
    <s v="Saturno Inc."/>
    <x v="8"/>
    <s v="INV5888614274"/>
    <x v="0"/>
    <n v="92"/>
    <n v="25.99"/>
    <n v="2391.08"/>
  </r>
  <r>
    <n v="1793"/>
    <x v="453"/>
    <x v="0"/>
    <x v="0"/>
    <s v="Saturno Inc."/>
    <x v="0"/>
    <s v="INV4878510993"/>
    <x v="0"/>
    <n v="184"/>
    <n v="10.89"/>
    <n v="2003.7600000000002"/>
  </r>
  <r>
    <n v="1794"/>
    <x v="360"/>
    <x v="0"/>
    <x v="0"/>
    <s v="Saturno Inc."/>
    <x v="1"/>
    <s v="INV114114875"/>
    <x v="0"/>
    <n v="248"/>
    <n v="10.89"/>
    <n v="2700.7200000000003"/>
  </r>
  <r>
    <n v="1795"/>
    <x v="371"/>
    <x v="0"/>
    <x v="0"/>
    <s v="Saturno Inc."/>
    <x v="2"/>
    <s v="INV6725711490"/>
    <x v="0"/>
    <n v="208"/>
    <n v="10.89"/>
    <n v="2265.12"/>
  </r>
  <r>
    <n v="1796"/>
    <x v="350"/>
    <x v="1"/>
    <x v="1"/>
    <s v="Saturno Inc."/>
    <x v="6"/>
    <s v="INV6830083536"/>
    <x v="0"/>
    <n v="116"/>
    <n v="25.99"/>
    <n v="3014.8399999999997"/>
  </r>
  <r>
    <n v="1797"/>
    <x v="491"/>
    <x v="1"/>
    <x v="1"/>
    <s v="Saturno Inc."/>
    <x v="18"/>
    <s v="INV4748650527"/>
    <x v="1"/>
    <n v="176"/>
    <n v="25.99"/>
    <n v="4574.24"/>
  </r>
  <r>
    <n v="1798"/>
    <x v="440"/>
    <x v="1"/>
    <x v="1"/>
    <s v="Saturno Inc."/>
    <x v="17"/>
    <s v="INV403406073"/>
    <x v="0"/>
    <n v="112"/>
    <n v="25.99"/>
    <n v="2910.8799999999997"/>
  </r>
  <r>
    <n v="1799"/>
    <x v="592"/>
    <x v="0"/>
    <x v="0"/>
    <s v="Saturno Inc."/>
    <x v="5"/>
    <s v="INV3002294853"/>
    <x v="1"/>
    <n v="212"/>
    <n v="10.89"/>
    <n v="2308.6800000000003"/>
  </r>
  <r>
    <n v="1800"/>
    <x v="309"/>
    <x v="0"/>
    <x v="0"/>
    <s v="Saturno Inc."/>
    <x v="0"/>
    <s v="INV704756198"/>
    <x v="0"/>
    <n v="148"/>
    <n v="10.89"/>
    <n v="1611.72"/>
  </r>
  <r>
    <n v="1801"/>
    <x v="430"/>
    <x v="0"/>
    <x v="0"/>
    <s v="Saturno Inc."/>
    <x v="15"/>
    <s v="INV7522099702"/>
    <x v="0"/>
    <n v="80"/>
    <n v="10.89"/>
    <n v="871.2"/>
  </r>
  <r>
    <n v="1802"/>
    <x v="503"/>
    <x v="1"/>
    <x v="1"/>
    <s v="Saturno Inc."/>
    <x v="7"/>
    <s v="INV163710038"/>
    <x v="1"/>
    <n v="176"/>
    <n v="25.99"/>
    <n v="4574.24"/>
  </r>
  <r>
    <n v="1803"/>
    <x v="324"/>
    <x v="0"/>
    <x v="0"/>
    <s v="Saturno Inc."/>
    <x v="2"/>
    <s v="INV2301113220"/>
    <x v="0"/>
    <n v="232"/>
    <n v="10.89"/>
    <n v="2526.48"/>
  </r>
  <r>
    <n v="1804"/>
    <x v="444"/>
    <x v="0"/>
    <x v="0"/>
    <s v="Saturno Inc."/>
    <x v="15"/>
    <s v="INV2049101837"/>
    <x v="0"/>
    <n v="288"/>
    <n v="10.89"/>
    <n v="3136.32"/>
  </r>
  <r>
    <n v="1805"/>
    <x v="459"/>
    <x v="1"/>
    <x v="1"/>
    <s v="Saturno Inc."/>
    <x v="1"/>
    <s v="INV1809345950"/>
    <x v="0"/>
    <n v="212"/>
    <n v="25.99"/>
    <n v="5509.88"/>
  </r>
  <r>
    <n v="1806"/>
    <x v="319"/>
    <x v="1"/>
    <x v="1"/>
    <s v="Saturno Inc."/>
    <x v="6"/>
    <s v="INV5024760025"/>
    <x v="0"/>
    <n v="112"/>
    <n v="25.99"/>
    <n v="2910.8799999999997"/>
  </r>
  <r>
    <n v="1807"/>
    <x v="453"/>
    <x v="0"/>
    <x v="0"/>
    <s v="Saturno Inc."/>
    <x v="0"/>
    <s v="INV5248004132"/>
    <x v="0"/>
    <n v="252"/>
    <n v="10.89"/>
    <n v="2744.28"/>
  </r>
  <r>
    <n v="1808"/>
    <x v="313"/>
    <x v="1"/>
    <x v="1"/>
    <s v="Saturno Inc."/>
    <x v="0"/>
    <s v="INV9373624358"/>
    <x v="0"/>
    <n v="232"/>
    <n v="25.99"/>
    <n v="6029.6799999999994"/>
  </r>
  <r>
    <n v="1809"/>
    <x v="369"/>
    <x v="1"/>
    <x v="1"/>
    <s v="Saturno Inc."/>
    <x v="15"/>
    <s v="INV2286156642"/>
    <x v="0"/>
    <n v="200"/>
    <n v="25.99"/>
    <n v="5198"/>
  </r>
  <r>
    <n v="1810"/>
    <x v="547"/>
    <x v="0"/>
    <x v="0"/>
    <s v="Saturno Inc."/>
    <x v="15"/>
    <s v="INV925622336"/>
    <x v="0"/>
    <n v="152"/>
    <n v="10.89"/>
    <n v="1655.2800000000002"/>
  </r>
  <r>
    <n v="1811"/>
    <x v="501"/>
    <x v="1"/>
    <x v="1"/>
    <s v="Saturno Inc."/>
    <x v="10"/>
    <s v="INV1039314922"/>
    <x v="0"/>
    <n v="92"/>
    <n v="25.99"/>
    <n v="2391.08"/>
  </r>
  <r>
    <n v="1812"/>
    <x v="499"/>
    <x v="1"/>
    <x v="1"/>
    <s v="Saturno Inc."/>
    <x v="2"/>
    <s v="INV6008791057"/>
    <x v="0"/>
    <n v="256"/>
    <n v="25.99"/>
    <n v="6653.44"/>
  </r>
  <r>
    <n v="1813"/>
    <x v="509"/>
    <x v="1"/>
    <x v="1"/>
    <s v="Saturno Inc."/>
    <x v="0"/>
    <s v="INV1261293522"/>
    <x v="0"/>
    <n v="244"/>
    <n v="25.99"/>
    <n v="6341.5599999999995"/>
  </r>
  <r>
    <n v="1814"/>
    <x v="450"/>
    <x v="1"/>
    <x v="1"/>
    <s v="Saturno Inc."/>
    <x v="6"/>
    <s v="INV6161019385"/>
    <x v="0"/>
    <n v="44"/>
    <n v="25.99"/>
    <n v="1143.56"/>
  </r>
  <r>
    <n v="1815"/>
    <x v="588"/>
    <x v="1"/>
    <x v="1"/>
    <s v="Saturno Inc."/>
    <x v="0"/>
    <s v="INV5324046641"/>
    <x v="0"/>
    <n v="196"/>
    <n v="25.99"/>
    <n v="5094.04"/>
  </r>
  <r>
    <n v="1816"/>
    <x v="549"/>
    <x v="0"/>
    <x v="0"/>
    <s v="Saturno Inc."/>
    <x v="6"/>
    <s v="INV9588850495"/>
    <x v="0"/>
    <n v="168"/>
    <n v="10.89"/>
    <n v="1829.52"/>
  </r>
  <r>
    <n v="1817"/>
    <x v="523"/>
    <x v="1"/>
    <x v="1"/>
    <s v="Saturno Inc."/>
    <x v="0"/>
    <s v="INV4655656266"/>
    <x v="0"/>
    <n v="212"/>
    <n v="25.99"/>
    <n v="5509.88"/>
  </r>
  <r>
    <n v="1818"/>
    <x v="534"/>
    <x v="0"/>
    <x v="0"/>
    <s v="Saturno Inc."/>
    <x v="1"/>
    <s v="INV5030606993"/>
    <x v="0"/>
    <n v="276"/>
    <n v="10.89"/>
    <n v="3005.6400000000003"/>
  </r>
  <r>
    <n v="1819"/>
    <x v="524"/>
    <x v="1"/>
    <x v="1"/>
    <s v="Saturno Inc."/>
    <x v="6"/>
    <s v="INV2855142278"/>
    <x v="0"/>
    <n v="164"/>
    <n v="25.99"/>
    <n v="4262.3599999999997"/>
  </r>
  <r>
    <n v="1820"/>
    <x v="552"/>
    <x v="1"/>
    <x v="1"/>
    <s v="Saturno Inc."/>
    <x v="4"/>
    <s v="INV1854362541"/>
    <x v="0"/>
    <n v="72"/>
    <n v="25.99"/>
    <n v="1871.28"/>
  </r>
  <r>
    <n v="1821"/>
    <x v="515"/>
    <x v="0"/>
    <x v="0"/>
    <s v="Saturno Inc."/>
    <x v="1"/>
    <s v="INV7440728631"/>
    <x v="0"/>
    <n v="192"/>
    <n v="10.89"/>
    <n v="2090.88"/>
  </r>
  <r>
    <n v="1822"/>
    <x v="453"/>
    <x v="0"/>
    <x v="0"/>
    <s v="Saturno Inc."/>
    <x v="5"/>
    <s v="INV5162528542"/>
    <x v="1"/>
    <n v="172"/>
    <n v="10.89"/>
    <n v="1873.0800000000002"/>
  </r>
  <r>
    <n v="1823"/>
    <x v="576"/>
    <x v="1"/>
    <x v="1"/>
    <s v="Saturno Inc."/>
    <x v="0"/>
    <s v="INV7361551874"/>
    <x v="0"/>
    <n v="132"/>
    <n v="25.99"/>
    <n v="3430.68"/>
  </r>
  <r>
    <n v="1824"/>
    <x v="475"/>
    <x v="1"/>
    <x v="1"/>
    <s v="Saturno Inc."/>
    <x v="0"/>
    <s v="INV8727934757"/>
    <x v="0"/>
    <n v="120"/>
    <n v="25.99"/>
    <n v="3118.7999999999997"/>
  </r>
  <r>
    <n v="1825"/>
    <x v="306"/>
    <x v="1"/>
    <x v="1"/>
    <s v="Saturno Inc."/>
    <x v="7"/>
    <s v="INV4786916624"/>
    <x v="1"/>
    <n v="172"/>
    <n v="25.99"/>
    <n v="4470.28"/>
  </r>
  <r>
    <n v="1826"/>
    <x v="552"/>
    <x v="0"/>
    <x v="0"/>
    <s v="Saturno Inc."/>
    <x v="13"/>
    <s v="INV93842089"/>
    <x v="0"/>
    <n v="80"/>
    <n v="10.89"/>
    <n v="871.2"/>
  </r>
  <r>
    <n v="1827"/>
    <x v="500"/>
    <x v="0"/>
    <x v="0"/>
    <s v="Saturno Inc."/>
    <x v="5"/>
    <s v="INV7969452777"/>
    <x v="1"/>
    <n v="256"/>
    <n v="10.89"/>
    <n v="2787.84"/>
  </r>
  <r>
    <n v="1828"/>
    <x v="501"/>
    <x v="1"/>
    <x v="1"/>
    <s v="Saturno Inc."/>
    <x v="6"/>
    <s v="INV8437098466"/>
    <x v="0"/>
    <n v="236"/>
    <n v="25.99"/>
    <n v="6133.6399999999994"/>
  </r>
  <r>
    <n v="1829"/>
    <x v="418"/>
    <x v="0"/>
    <x v="0"/>
    <s v="Saturno Inc."/>
    <x v="10"/>
    <s v="INV5758759162"/>
    <x v="0"/>
    <n v="196"/>
    <n v="10.89"/>
    <n v="2134.44"/>
  </r>
  <r>
    <n v="1830"/>
    <x v="399"/>
    <x v="0"/>
    <x v="0"/>
    <s v="Saturno Inc."/>
    <x v="5"/>
    <s v="INV5044518630"/>
    <x v="1"/>
    <n v="112"/>
    <n v="10.89"/>
    <n v="1219.68"/>
  </r>
  <r>
    <n v="1831"/>
    <x v="422"/>
    <x v="1"/>
    <x v="1"/>
    <s v="Saturno Inc."/>
    <x v="8"/>
    <s v="INV2293377219"/>
    <x v="0"/>
    <n v="80"/>
    <n v="25.99"/>
    <n v="2079.1999999999998"/>
  </r>
  <r>
    <n v="1832"/>
    <x v="419"/>
    <x v="0"/>
    <x v="0"/>
    <s v="Saturno Inc."/>
    <x v="0"/>
    <s v="INV3051120795"/>
    <x v="0"/>
    <n v="140"/>
    <n v="10.89"/>
    <n v="1524.6000000000001"/>
  </r>
  <r>
    <n v="1833"/>
    <x v="569"/>
    <x v="1"/>
    <x v="1"/>
    <s v="Saturno Inc."/>
    <x v="12"/>
    <s v="INV1961244006"/>
    <x v="0"/>
    <n v="68"/>
    <n v="25.99"/>
    <n v="1767.32"/>
  </r>
  <r>
    <n v="1834"/>
    <x v="543"/>
    <x v="0"/>
    <x v="0"/>
    <s v="Saturno Inc."/>
    <x v="6"/>
    <s v="INV5992675995"/>
    <x v="0"/>
    <n v="176"/>
    <n v="10.89"/>
    <n v="1916.64"/>
  </r>
  <r>
    <n v="1835"/>
    <x v="588"/>
    <x v="0"/>
    <x v="0"/>
    <s v="Saturno Inc."/>
    <x v="3"/>
    <s v="INV3249171256"/>
    <x v="0"/>
    <n v="180"/>
    <n v="10.89"/>
    <n v="1960.2"/>
  </r>
  <r>
    <n v="1836"/>
    <x v="338"/>
    <x v="1"/>
    <x v="1"/>
    <s v="Saturno Inc."/>
    <x v="11"/>
    <s v="INV5626924443"/>
    <x v="0"/>
    <n v="228"/>
    <n v="25.99"/>
    <n v="5925.7199999999993"/>
  </r>
  <r>
    <n v="1837"/>
    <x v="338"/>
    <x v="0"/>
    <x v="0"/>
    <s v="Saturno Inc."/>
    <x v="11"/>
    <s v="INV8275828942"/>
    <x v="0"/>
    <n v="228"/>
    <n v="10.89"/>
    <n v="2482.92"/>
  </r>
  <r>
    <n v="1838"/>
    <x v="593"/>
    <x v="1"/>
    <x v="1"/>
    <s v="Saturno Inc."/>
    <x v="1"/>
    <s v="INV5483791294"/>
    <x v="0"/>
    <n v="64"/>
    <n v="25.99"/>
    <n v="1663.36"/>
  </r>
  <r>
    <n v="1839"/>
    <x v="316"/>
    <x v="0"/>
    <x v="0"/>
    <s v="Saturno Inc."/>
    <x v="15"/>
    <s v="INV3126212882"/>
    <x v="0"/>
    <n v="128"/>
    <n v="10.89"/>
    <n v="1393.92"/>
  </r>
  <r>
    <n v="1840"/>
    <x v="565"/>
    <x v="0"/>
    <x v="0"/>
    <s v="Saturno Inc."/>
    <x v="15"/>
    <s v="INV7252557546"/>
    <x v="0"/>
    <n v="276"/>
    <n v="10.89"/>
    <n v="3005.6400000000003"/>
  </r>
  <r>
    <n v="1841"/>
    <x v="594"/>
    <x v="0"/>
    <x v="0"/>
    <s v="Saturno Inc."/>
    <x v="3"/>
    <s v="INV5201739600"/>
    <x v="0"/>
    <n v="112"/>
    <n v="10.89"/>
    <n v="1219.68"/>
  </r>
  <r>
    <n v="1842"/>
    <x v="386"/>
    <x v="0"/>
    <x v="0"/>
    <s v="Saturno Inc."/>
    <x v="12"/>
    <s v="INV380176276"/>
    <x v="0"/>
    <n v="184"/>
    <n v="10.89"/>
    <n v="2003.7600000000002"/>
  </r>
  <r>
    <n v="1843"/>
    <x v="468"/>
    <x v="0"/>
    <x v="0"/>
    <s v="Saturno Inc."/>
    <x v="1"/>
    <s v="INV1929198477"/>
    <x v="0"/>
    <n v="232"/>
    <n v="10.89"/>
    <n v="2526.48"/>
  </r>
  <r>
    <n v="1844"/>
    <x v="458"/>
    <x v="0"/>
    <x v="0"/>
    <s v="Saturno Inc."/>
    <x v="6"/>
    <s v="INV2672280604"/>
    <x v="0"/>
    <n v="248"/>
    <n v="10.89"/>
    <n v="2700.7200000000003"/>
  </r>
  <r>
    <n v="1845"/>
    <x v="427"/>
    <x v="0"/>
    <x v="0"/>
    <s v="Saturno Inc."/>
    <x v="0"/>
    <s v="INV8957119488"/>
    <x v="0"/>
    <n v="192"/>
    <n v="10.89"/>
    <n v="2090.88"/>
  </r>
  <r>
    <n v="1846"/>
    <x v="595"/>
    <x v="1"/>
    <x v="1"/>
    <s v="Saturno Inc."/>
    <x v="5"/>
    <s v="INV9314984714"/>
    <x v="1"/>
    <n v="196"/>
    <n v="25.99"/>
    <n v="5094.04"/>
  </r>
  <r>
    <n v="1847"/>
    <x v="395"/>
    <x v="0"/>
    <x v="0"/>
    <s v="Saturno Inc."/>
    <x v="0"/>
    <s v="INV2577363114"/>
    <x v="0"/>
    <n v="200"/>
    <n v="10.89"/>
    <n v="2178"/>
  </r>
  <r>
    <n v="1848"/>
    <x v="304"/>
    <x v="1"/>
    <x v="1"/>
    <s v="Saturno Inc."/>
    <x v="14"/>
    <s v="INV6964255841"/>
    <x v="0"/>
    <n v="44"/>
    <n v="25.99"/>
    <n v="1143.56"/>
  </r>
  <r>
    <n v="1849"/>
    <x v="320"/>
    <x v="0"/>
    <x v="0"/>
    <s v="Saturno Inc."/>
    <x v="5"/>
    <s v="INV2704629919"/>
    <x v="1"/>
    <n v="208"/>
    <n v="10.89"/>
    <n v="2265.12"/>
  </r>
  <r>
    <n v="1850"/>
    <x v="434"/>
    <x v="1"/>
    <x v="1"/>
    <s v="Saturno Inc."/>
    <x v="3"/>
    <s v="INV2073138469"/>
    <x v="0"/>
    <n v="184"/>
    <n v="25.99"/>
    <n v="4782.16"/>
  </r>
  <r>
    <n v="1851"/>
    <x v="499"/>
    <x v="1"/>
    <x v="1"/>
    <s v="Saturno Inc."/>
    <x v="2"/>
    <s v="INV5110304572"/>
    <x v="0"/>
    <n v="176"/>
    <n v="25.99"/>
    <n v="4574.24"/>
  </r>
  <r>
    <n v="1852"/>
    <x v="544"/>
    <x v="1"/>
    <x v="1"/>
    <s v="Saturno Inc."/>
    <x v="0"/>
    <s v="INV4014161457"/>
    <x v="0"/>
    <n v="112"/>
    <n v="25.99"/>
    <n v="2910.8799999999997"/>
  </r>
  <r>
    <n v="1853"/>
    <x v="494"/>
    <x v="1"/>
    <x v="1"/>
    <s v="Saturno Inc."/>
    <x v="2"/>
    <s v="INV4056571227"/>
    <x v="0"/>
    <n v="192"/>
    <n v="25.99"/>
    <n v="4990.08"/>
  </r>
  <r>
    <n v="1854"/>
    <x v="422"/>
    <x v="0"/>
    <x v="0"/>
    <s v="Saturno Inc."/>
    <x v="0"/>
    <s v="INV8646036613"/>
    <x v="0"/>
    <n v="272"/>
    <n v="10.89"/>
    <n v="2962.08"/>
  </r>
  <r>
    <n v="1855"/>
    <x v="483"/>
    <x v="0"/>
    <x v="0"/>
    <s v="Saturno Inc."/>
    <x v="14"/>
    <s v="INV9353456938"/>
    <x v="0"/>
    <n v="240"/>
    <n v="10.89"/>
    <n v="2613.6000000000004"/>
  </r>
  <r>
    <n v="1856"/>
    <x v="391"/>
    <x v="0"/>
    <x v="0"/>
    <s v="Saturno Inc."/>
    <x v="6"/>
    <s v="INV602643899"/>
    <x v="0"/>
    <n v="288"/>
    <n v="10.89"/>
    <n v="3136.32"/>
  </r>
  <r>
    <n v="1857"/>
    <x v="596"/>
    <x v="0"/>
    <x v="0"/>
    <s v="Saturno Inc."/>
    <x v="13"/>
    <s v="INV6796344919"/>
    <x v="0"/>
    <n v="288"/>
    <n v="10.89"/>
    <n v="3136.32"/>
  </r>
  <r>
    <n v="1858"/>
    <x v="597"/>
    <x v="0"/>
    <x v="0"/>
    <s v="Saturno Inc."/>
    <x v="3"/>
    <s v="INV6813503999"/>
    <x v="0"/>
    <n v="148"/>
    <n v="10.89"/>
    <n v="1611.72"/>
  </r>
  <r>
    <n v="1859"/>
    <x v="320"/>
    <x v="0"/>
    <x v="0"/>
    <s v="Saturno Inc."/>
    <x v="9"/>
    <s v="INV6240907816"/>
    <x v="0"/>
    <n v="288"/>
    <n v="10.89"/>
    <n v="3136.32"/>
  </r>
  <r>
    <n v="1860"/>
    <x v="598"/>
    <x v="0"/>
    <x v="0"/>
    <s v="Saturno Inc."/>
    <x v="5"/>
    <s v="INV1153909612"/>
    <x v="1"/>
    <n v="180"/>
    <n v="10.89"/>
    <n v="1960.2"/>
  </r>
  <r>
    <n v="1861"/>
    <x v="576"/>
    <x v="0"/>
    <x v="0"/>
    <s v="Saturno Inc."/>
    <x v="0"/>
    <s v="INV9722372274"/>
    <x v="0"/>
    <n v="264"/>
    <n v="10.89"/>
    <n v="2874.96"/>
  </r>
  <r>
    <n v="1862"/>
    <x v="304"/>
    <x v="0"/>
    <x v="0"/>
    <s v="Saturno Inc."/>
    <x v="12"/>
    <s v="INV8871667249"/>
    <x v="0"/>
    <n v="248"/>
    <n v="10.89"/>
    <n v="2700.7200000000003"/>
  </r>
  <r>
    <n v="1863"/>
    <x v="541"/>
    <x v="0"/>
    <x v="0"/>
    <s v="Saturno Inc."/>
    <x v="16"/>
    <s v="INV2438259415"/>
    <x v="0"/>
    <n v="128"/>
    <n v="10.89"/>
    <n v="1393.92"/>
  </r>
  <r>
    <n v="1864"/>
    <x v="494"/>
    <x v="1"/>
    <x v="1"/>
    <s v="Saturno Inc."/>
    <x v="3"/>
    <s v="INV5950355089"/>
    <x v="0"/>
    <n v="180"/>
    <n v="25.99"/>
    <n v="4678.2"/>
  </r>
  <r>
    <n v="1865"/>
    <x v="599"/>
    <x v="1"/>
    <x v="1"/>
    <s v="Saturno Inc."/>
    <x v="5"/>
    <s v="INV6244718206"/>
    <x v="1"/>
    <n v="152"/>
    <n v="25.99"/>
    <n v="3950.4799999999996"/>
  </r>
  <r>
    <n v="1866"/>
    <x v="600"/>
    <x v="0"/>
    <x v="0"/>
    <s v="Saturno Inc."/>
    <x v="12"/>
    <s v="INV4987556635"/>
    <x v="0"/>
    <n v="288"/>
    <n v="10.89"/>
    <n v="3136.32"/>
  </r>
  <r>
    <n v="1867"/>
    <x v="576"/>
    <x v="0"/>
    <x v="0"/>
    <s v="Saturno Inc."/>
    <x v="5"/>
    <s v="INV8396037641"/>
    <x v="1"/>
    <n v="172"/>
    <n v="10.89"/>
    <n v="1873.0800000000002"/>
  </r>
  <r>
    <n v="1868"/>
    <x v="368"/>
    <x v="0"/>
    <x v="0"/>
    <s v="Saturno Inc."/>
    <x v="2"/>
    <s v="INV3491836009"/>
    <x v="0"/>
    <n v="196"/>
    <n v="10.89"/>
    <n v="2134.44"/>
  </r>
  <r>
    <n v="1869"/>
    <x v="507"/>
    <x v="1"/>
    <x v="1"/>
    <s v="Saturno Inc."/>
    <x v="0"/>
    <s v="INV1905333872"/>
    <x v="0"/>
    <n v="100"/>
    <n v="25.99"/>
    <n v="2599"/>
  </r>
  <r>
    <n v="1870"/>
    <x v="452"/>
    <x v="1"/>
    <x v="1"/>
    <s v="Saturno Inc."/>
    <x v="6"/>
    <s v="INV6165583273"/>
    <x v="0"/>
    <n v="208"/>
    <n v="25.99"/>
    <n v="5405.92"/>
  </r>
  <r>
    <n v="1871"/>
    <x v="434"/>
    <x v="0"/>
    <x v="0"/>
    <s v="Saturno Inc."/>
    <x v="0"/>
    <s v="INV5560891368"/>
    <x v="0"/>
    <n v="188"/>
    <n v="10.89"/>
    <n v="2047.3200000000002"/>
  </r>
  <r>
    <n v="1872"/>
    <x v="601"/>
    <x v="0"/>
    <x v="0"/>
    <s v="Saturno Inc."/>
    <x v="10"/>
    <s v="INV6919422660"/>
    <x v="0"/>
    <n v="156"/>
    <n v="10.89"/>
    <n v="1698.8400000000001"/>
  </r>
  <r>
    <n v="1873"/>
    <x v="343"/>
    <x v="1"/>
    <x v="1"/>
    <s v="Saturno Inc."/>
    <x v="7"/>
    <s v="INV3489653654"/>
    <x v="1"/>
    <n v="196"/>
    <n v="25.99"/>
    <n v="5094.04"/>
  </r>
  <r>
    <n v="1874"/>
    <x v="493"/>
    <x v="0"/>
    <x v="0"/>
    <s v="Saturno Inc."/>
    <x v="5"/>
    <s v="INV880087878"/>
    <x v="1"/>
    <n v="264"/>
    <n v="10.89"/>
    <n v="2874.96"/>
  </r>
  <r>
    <n v="1875"/>
    <x v="368"/>
    <x v="1"/>
    <x v="1"/>
    <s v="Saturno Inc."/>
    <x v="2"/>
    <s v="INV6421574810"/>
    <x v="0"/>
    <n v="148"/>
    <n v="25.99"/>
    <n v="3846.52"/>
  </r>
  <r>
    <n v="1876"/>
    <x v="410"/>
    <x v="0"/>
    <x v="0"/>
    <s v="Saturno Inc."/>
    <x v="4"/>
    <s v="INV2648152475"/>
    <x v="0"/>
    <n v="212"/>
    <n v="10.89"/>
    <n v="2308.6800000000003"/>
  </r>
  <r>
    <n v="1877"/>
    <x v="387"/>
    <x v="1"/>
    <x v="1"/>
    <s v="Saturno Inc."/>
    <x v="1"/>
    <s v="INV6340818963"/>
    <x v="0"/>
    <n v="216"/>
    <n v="25.99"/>
    <n v="5613.8399999999992"/>
  </r>
  <r>
    <n v="1878"/>
    <x v="545"/>
    <x v="0"/>
    <x v="0"/>
    <s v="Saturno Inc."/>
    <x v="0"/>
    <s v="INV4157749010"/>
    <x v="0"/>
    <n v="216"/>
    <n v="10.89"/>
    <n v="2352.2400000000002"/>
  </r>
  <r>
    <n v="1879"/>
    <x v="388"/>
    <x v="0"/>
    <x v="0"/>
    <s v="Saturno Inc."/>
    <x v="0"/>
    <s v="INV1391559379"/>
    <x v="0"/>
    <n v="124"/>
    <n v="10.89"/>
    <n v="1350.3600000000001"/>
  </r>
  <r>
    <n v="1880"/>
    <x v="379"/>
    <x v="0"/>
    <x v="0"/>
    <s v="Saturno Inc."/>
    <x v="5"/>
    <s v="INV4851327738"/>
    <x v="1"/>
    <n v="252"/>
    <n v="10.89"/>
    <n v="2744.28"/>
  </r>
  <r>
    <n v="1881"/>
    <x v="574"/>
    <x v="1"/>
    <x v="1"/>
    <s v="Saturno Inc."/>
    <x v="1"/>
    <s v="INV7810883741"/>
    <x v="0"/>
    <n v="68"/>
    <n v="25.99"/>
    <n v="1767.32"/>
  </r>
  <r>
    <n v="1882"/>
    <x v="449"/>
    <x v="1"/>
    <x v="1"/>
    <s v="Saturno Inc."/>
    <x v="2"/>
    <s v="INV2240465302"/>
    <x v="0"/>
    <n v="128"/>
    <n v="25.99"/>
    <n v="3326.72"/>
  </r>
  <r>
    <n v="1883"/>
    <x v="530"/>
    <x v="1"/>
    <x v="1"/>
    <s v="Saturno Inc."/>
    <x v="4"/>
    <s v="INV8849336151"/>
    <x v="0"/>
    <n v="128"/>
    <n v="25.99"/>
    <n v="3326.72"/>
  </r>
  <r>
    <n v="1884"/>
    <x v="480"/>
    <x v="0"/>
    <x v="0"/>
    <s v="Saturno Inc."/>
    <x v="17"/>
    <s v="INV552710495"/>
    <x v="0"/>
    <n v="224"/>
    <n v="10.89"/>
    <n v="2439.36"/>
  </r>
  <r>
    <n v="1885"/>
    <x v="329"/>
    <x v="0"/>
    <x v="0"/>
    <s v="Saturno Inc."/>
    <x v="5"/>
    <s v="INV2501924358"/>
    <x v="1"/>
    <n v="104"/>
    <n v="10.89"/>
    <n v="1132.56"/>
  </r>
  <r>
    <n v="1886"/>
    <x v="494"/>
    <x v="1"/>
    <x v="1"/>
    <s v="Saturno Inc."/>
    <x v="0"/>
    <s v="INV4852924214"/>
    <x v="0"/>
    <n v="104"/>
    <n v="25.99"/>
    <n v="2702.96"/>
  </r>
  <r>
    <n v="1887"/>
    <x v="396"/>
    <x v="1"/>
    <x v="1"/>
    <s v="Saturno Inc."/>
    <x v="3"/>
    <s v="INV1806506647"/>
    <x v="0"/>
    <n v="176"/>
    <n v="25.99"/>
    <n v="4574.24"/>
  </r>
  <r>
    <n v="1888"/>
    <x v="513"/>
    <x v="1"/>
    <x v="1"/>
    <s v="Saturno Inc."/>
    <x v="8"/>
    <s v="INV1965237274"/>
    <x v="0"/>
    <n v="124"/>
    <n v="25.99"/>
    <n v="3222.7599999999998"/>
  </r>
  <r>
    <n v="1889"/>
    <x v="386"/>
    <x v="0"/>
    <x v="0"/>
    <s v="Saturno Inc."/>
    <x v="5"/>
    <s v="INV1999701550"/>
    <x v="1"/>
    <n v="128"/>
    <n v="10.89"/>
    <n v="1393.92"/>
  </r>
  <r>
    <n v="1890"/>
    <x v="366"/>
    <x v="0"/>
    <x v="0"/>
    <s v="Saturno Inc."/>
    <x v="15"/>
    <s v="INV7217657899"/>
    <x v="0"/>
    <n v="288"/>
    <n v="10.89"/>
    <n v="3136.32"/>
  </r>
  <r>
    <n v="1891"/>
    <x v="499"/>
    <x v="0"/>
    <x v="0"/>
    <s v="Saturno Inc."/>
    <x v="2"/>
    <s v="INV2772232095"/>
    <x v="0"/>
    <n v="88"/>
    <n v="10.89"/>
    <n v="958.32"/>
  </r>
  <r>
    <n v="1892"/>
    <x v="366"/>
    <x v="0"/>
    <x v="0"/>
    <s v="Saturno Inc."/>
    <x v="2"/>
    <s v="INV1756635371"/>
    <x v="0"/>
    <n v="264"/>
    <n v="10.89"/>
    <n v="2874.96"/>
  </r>
  <r>
    <n v="1893"/>
    <x v="325"/>
    <x v="0"/>
    <x v="0"/>
    <s v="Saturno Inc."/>
    <x v="18"/>
    <s v="INV8734399918"/>
    <x v="1"/>
    <n v="228"/>
    <n v="10.89"/>
    <n v="2482.92"/>
  </r>
  <r>
    <n v="1894"/>
    <x v="600"/>
    <x v="1"/>
    <x v="1"/>
    <s v="Saturno Inc."/>
    <x v="3"/>
    <s v="INV7881880768"/>
    <x v="0"/>
    <n v="208"/>
    <n v="25.99"/>
    <n v="5405.92"/>
  </r>
  <r>
    <n v="1895"/>
    <x v="471"/>
    <x v="1"/>
    <x v="1"/>
    <s v="Saturno Inc."/>
    <x v="2"/>
    <s v="INV8333597678"/>
    <x v="0"/>
    <n v="252"/>
    <n v="25.99"/>
    <n v="6549.48"/>
  </r>
  <r>
    <n v="1896"/>
    <x v="522"/>
    <x v="0"/>
    <x v="0"/>
    <s v="Saturno Inc."/>
    <x v="3"/>
    <s v="INV6020893858"/>
    <x v="0"/>
    <n v="120"/>
    <n v="10.89"/>
    <n v="1306.8000000000002"/>
  </r>
  <r>
    <n v="1897"/>
    <x v="602"/>
    <x v="0"/>
    <x v="0"/>
    <s v="Saturno Inc."/>
    <x v="0"/>
    <s v="INV6360006787"/>
    <x v="0"/>
    <n v="156"/>
    <n v="10.89"/>
    <n v="1698.8400000000001"/>
  </r>
  <r>
    <n v="1898"/>
    <x v="518"/>
    <x v="1"/>
    <x v="1"/>
    <s v="Saturno Inc."/>
    <x v="0"/>
    <s v="INV6760448891"/>
    <x v="0"/>
    <n v="120"/>
    <n v="25.99"/>
    <n v="3118.7999999999997"/>
  </r>
  <r>
    <n v="1899"/>
    <x v="494"/>
    <x v="0"/>
    <x v="0"/>
    <s v="Saturno Inc."/>
    <x v="3"/>
    <s v="INV3958494736"/>
    <x v="0"/>
    <n v="112"/>
    <n v="10.89"/>
    <n v="1219.68"/>
  </r>
  <r>
    <n v="1900"/>
    <x v="390"/>
    <x v="0"/>
    <x v="0"/>
    <s v="Saturno Inc."/>
    <x v="15"/>
    <s v="INV4267437823"/>
    <x v="0"/>
    <n v="236"/>
    <n v="10.89"/>
    <n v="2570.04"/>
  </r>
  <r>
    <n v="1901"/>
    <x v="526"/>
    <x v="1"/>
    <x v="1"/>
    <s v="Saturno Inc."/>
    <x v="0"/>
    <s v="INV8144649057"/>
    <x v="0"/>
    <n v="88"/>
    <n v="25.99"/>
    <n v="2287.12"/>
  </r>
  <r>
    <n v="1902"/>
    <x v="470"/>
    <x v="0"/>
    <x v="0"/>
    <s v="Saturno Inc."/>
    <x v="3"/>
    <s v="INV6258837922"/>
    <x v="0"/>
    <n v="92"/>
    <n v="10.89"/>
    <n v="1001.8800000000001"/>
  </r>
  <r>
    <n v="1903"/>
    <x v="400"/>
    <x v="0"/>
    <x v="0"/>
    <s v="Saturno Inc."/>
    <x v="5"/>
    <s v="INV2831229478"/>
    <x v="1"/>
    <n v="80"/>
    <n v="10.89"/>
    <n v="871.2"/>
  </r>
  <r>
    <n v="1904"/>
    <x v="432"/>
    <x v="1"/>
    <x v="1"/>
    <s v="Saturno Inc."/>
    <x v="1"/>
    <s v="INV8058412847"/>
    <x v="0"/>
    <n v="80"/>
    <n v="25.99"/>
    <n v="2079.1999999999998"/>
  </r>
  <r>
    <n v="1905"/>
    <x v="471"/>
    <x v="0"/>
    <x v="0"/>
    <s v="Saturno Inc."/>
    <x v="8"/>
    <s v="INV8927841280"/>
    <x v="0"/>
    <n v="92"/>
    <n v="10.89"/>
    <n v="1001.8800000000001"/>
  </r>
  <r>
    <n v="1906"/>
    <x v="371"/>
    <x v="0"/>
    <x v="0"/>
    <s v="Saturno Inc."/>
    <x v="5"/>
    <s v="INV8534557091"/>
    <x v="1"/>
    <n v="148"/>
    <n v="10.89"/>
    <n v="1611.72"/>
  </r>
  <r>
    <n v="1907"/>
    <x v="424"/>
    <x v="1"/>
    <x v="1"/>
    <s v="Saturno Inc."/>
    <x v="10"/>
    <s v="INV6351952369"/>
    <x v="0"/>
    <n v="164"/>
    <n v="25.99"/>
    <n v="4262.3599999999997"/>
  </r>
  <r>
    <n v="1908"/>
    <x v="380"/>
    <x v="0"/>
    <x v="0"/>
    <s v="Saturno Inc."/>
    <x v="14"/>
    <s v="INV4573900912"/>
    <x v="0"/>
    <n v="288"/>
    <n v="10.89"/>
    <n v="3136.32"/>
  </r>
  <r>
    <n v="1909"/>
    <x v="556"/>
    <x v="1"/>
    <x v="1"/>
    <s v="Saturno Inc."/>
    <x v="2"/>
    <s v="INV1774879598"/>
    <x v="0"/>
    <n v="236"/>
    <n v="25.99"/>
    <n v="6133.6399999999994"/>
  </r>
  <r>
    <n v="1910"/>
    <x v="425"/>
    <x v="0"/>
    <x v="0"/>
    <s v="Saturno Inc."/>
    <x v="0"/>
    <s v="INV7858379991"/>
    <x v="0"/>
    <n v="116"/>
    <n v="10.89"/>
    <n v="1263.24"/>
  </r>
  <r>
    <n v="1911"/>
    <x v="360"/>
    <x v="0"/>
    <x v="0"/>
    <s v="Saturno Inc."/>
    <x v="16"/>
    <s v="INV5661674958"/>
    <x v="0"/>
    <n v="164"/>
    <n v="10.89"/>
    <n v="1785.96"/>
  </r>
  <r>
    <n v="1912"/>
    <x v="603"/>
    <x v="1"/>
    <x v="1"/>
    <s v="Saturno Inc."/>
    <x v="2"/>
    <s v="INV4604751940"/>
    <x v="0"/>
    <n v="152"/>
    <n v="25.99"/>
    <n v="3950.4799999999996"/>
  </r>
  <r>
    <n v="1913"/>
    <x v="316"/>
    <x v="1"/>
    <x v="1"/>
    <s v="Saturno Inc."/>
    <x v="15"/>
    <s v="INV8358159165"/>
    <x v="0"/>
    <n v="228"/>
    <n v="25.99"/>
    <n v="5925.7199999999993"/>
  </r>
  <r>
    <n v="1914"/>
    <x v="368"/>
    <x v="0"/>
    <x v="0"/>
    <s v="Saturno Inc."/>
    <x v="6"/>
    <s v="INV6499219436"/>
    <x v="0"/>
    <n v="240"/>
    <n v="10.89"/>
    <n v="2613.6000000000004"/>
  </r>
  <r>
    <n v="1915"/>
    <x v="323"/>
    <x v="1"/>
    <x v="1"/>
    <s v="Saturno Inc."/>
    <x v="10"/>
    <s v="INV614774892"/>
    <x v="0"/>
    <n v="228"/>
    <n v="25.99"/>
    <n v="5925.7199999999993"/>
  </r>
  <r>
    <n v="1916"/>
    <x v="453"/>
    <x v="0"/>
    <x v="0"/>
    <s v="Saturno Inc."/>
    <x v="10"/>
    <s v="INV718719484"/>
    <x v="0"/>
    <n v="100"/>
    <n v="10.89"/>
    <n v="1089"/>
  </r>
  <r>
    <n v="1917"/>
    <x v="446"/>
    <x v="1"/>
    <x v="1"/>
    <s v="Saturno Inc."/>
    <x v="4"/>
    <s v="INV6716111840"/>
    <x v="0"/>
    <n v="208"/>
    <n v="25.99"/>
    <n v="5405.92"/>
  </r>
  <r>
    <n v="1918"/>
    <x v="546"/>
    <x v="1"/>
    <x v="1"/>
    <s v="Saturno Inc."/>
    <x v="5"/>
    <s v="INV3127822799"/>
    <x v="1"/>
    <n v="160"/>
    <n v="25.99"/>
    <n v="4158.3999999999996"/>
  </r>
  <r>
    <n v="1919"/>
    <x v="373"/>
    <x v="1"/>
    <x v="1"/>
    <s v="Saturno Inc."/>
    <x v="1"/>
    <s v="INV8150953149"/>
    <x v="0"/>
    <n v="84"/>
    <n v="25.99"/>
    <n v="2183.16"/>
  </r>
  <r>
    <n v="1920"/>
    <x v="544"/>
    <x v="0"/>
    <x v="0"/>
    <s v="Saturno Inc."/>
    <x v="0"/>
    <s v="INV2081097952"/>
    <x v="0"/>
    <n v="288"/>
    <n v="10.89"/>
    <n v="3136.32"/>
  </r>
  <r>
    <n v="1921"/>
    <x v="472"/>
    <x v="1"/>
    <x v="1"/>
    <s v="Saturno Inc."/>
    <x v="6"/>
    <s v="INV9373236710"/>
    <x v="0"/>
    <n v="168"/>
    <n v="25.99"/>
    <n v="4366.32"/>
  </r>
  <r>
    <n v="1922"/>
    <x v="549"/>
    <x v="1"/>
    <x v="1"/>
    <s v="Saturno Inc."/>
    <x v="14"/>
    <s v="INV4275144308"/>
    <x v="0"/>
    <n v="156"/>
    <n v="25.99"/>
    <n v="4054.4399999999996"/>
  </r>
  <r>
    <n v="1923"/>
    <x v="588"/>
    <x v="1"/>
    <x v="1"/>
    <s v="Saturno Inc."/>
    <x v="0"/>
    <s v="INV7613906083"/>
    <x v="0"/>
    <n v="220"/>
    <n v="25.99"/>
    <n v="5717.7999999999993"/>
  </r>
  <r>
    <n v="1924"/>
    <x v="371"/>
    <x v="1"/>
    <x v="1"/>
    <s v="Saturno Inc."/>
    <x v="0"/>
    <s v="INV1798036958"/>
    <x v="0"/>
    <n v="172"/>
    <n v="25.99"/>
    <n v="4470.28"/>
  </r>
  <r>
    <n v="1925"/>
    <x v="441"/>
    <x v="1"/>
    <x v="1"/>
    <s v="Saturno Inc."/>
    <x v="0"/>
    <s v="INV795308767"/>
    <x v="0"/>
    <n v="236"/>
    <n v="25.99"/>
    <n v="6133.6399999999994"/>
  </r>
  <r>
    <n v="1926"/>
    <x v="604"/>
    <x v="1"/>
    <x v="1"/>
    <s v="Saturno Inc."/>
    <x v="3"/>
    <s v="INV659933747"/>
    <x v="0"/>
    <n v="140"/>
    <n v="25.99"/>
    <n v="3638.6"/>
  </r>
  <r>
    <n v="1927"/>
    <x v="413"/>
    <x v="1"/>
    <x v="1"/>
    <s v="Saturno Inc."/>
    <x v="16"/>
    <s v="INV6148295236"/>
    <x v="0"/>
    <n v="232"/>
    <n v="25.99"/>
    <n v="6029.6799999999994"/>
  </r>
  <r>
    <n v="1928"/>
    <x v="585"/>
    <x v="0"/>
    <x v="0"/>
    <s v="Saturno Inc."/>
    <x v="2"/>
    <s v="INV2402605251"/>
    <x v="0"/>
    <n v="244"/>
    <n v="10.89"/>
    <n v="2657.1600000000003"/>
  </r>
  <r>
    <n v="1929"/>
    <x v="598"/>
    <x v="1"/>
    <x v="1"/>
    <s v="Saturno Inc."/>
    <x v="15"/>
    <s v="INV4399811596"/>
    <x v="0"/>
    <n v="48"/>
    <n v="25.99"/>
    <n v="1247.52"/>
  </r>
  <r>
    <n v="1930"/>
    <x v="428"/>
    <x v="1"/>
    <x v="1"/>
    <s v="Saturno Inc."/>
    <x v="1"/>
    <s v="INV2033943788"/>
    <x v="0"/>
    <n v="100"/>
    <n v="25.99"/>
    <n v="2599"/>
  </r>
  <r>
    <n v="1931"/>
    <x v="367"/>
    <x v="1"/>
    <x v="1"/>
    <s v="Saturno Inc."/>
    <x v="5"/>
    <s v="INV1393410647"/>
    <x v="1"/>
    <n v="40"/>
    <n v="25.99"/>
    <n v="1039.5999999999999"/>
  </r>
  <r>
    <n v="1932"/>
    <x v="473"/>
    <x v="0"/>
    <x v="0"/>
    <s v="Saturno Inc."/>
    <x v="5"/>
    <s v="INV8420126865"/>
    <x v="1"/>
    <n v="140"/>
    <n v="10.89"/>
    <n v="1524.6000000000001"/>
  </r>
  <r>
    <n v="1933"/>
    <x v="466"/>
    <x v="1"/>
    <x v="1"/>
    <s v="Saturno Inc."/>
    <x v="6"/>
    <s v="INV3897632581"/>
    <x v="0"/>
    <n v="188"/>
    <n v="25.99"/>
    <n v="4886.12"/>
  </r>
  <r>
    <n v="1934"/>
    <x v="483"/>
    <x v="0"/>
    <x v="0"/>
    <s v="Saturno Inc."/>
    <x v="3"/>
    <s v="INV999587841"/>
    <x v="0"/>
    <n v="284"/>
    <n v="10.89"/>
    <n v="3092.76"/>
  </r>
  <r>
    <n v="1935"/>
    <x v="400"/>
    <x v="0"/>
    <x v="0"/>
    <s v="Saturno Inc."/>
    <x v="5"/>
    <s v="INV4921393579"/>
    <x v="1"/>
    <n v="160"/>
    <n v="10.89"/>
    <n v="1742.4"/>
  </r>
  <r>
    <n v="1936"/>
    <x v="424"/>
    <x v="0"/>
    <x v="0"/>
    <s v="Saturno Inc."/>
    <x v="0"/>
    <s v="INV6665441231"/>
    <x v="0"/>
    <n v="84"/>
    <n v="10.89"/>
    <n v="914.76"/>
  </r>
  <r>
    <n v="1937"/>
    <x v="432"/>
    <x v="0"/>
    <x v="0"/>
    <s v="Saturno Inc."/>
    <x v="13"/>
    <s v="INV2030950820"/>
    <x v="0"/>
    <n v="84"/>
    <n v="10.89"/>
    <n v="914.76"/>
  </r>
  <r>
    <n v="1938"/>
    <x v="450"/>
    <x v="0"/>
    <x v="0"/>
    <s v="Saturno Inc."/>
    <x v="1"/>
    <s v="INV6358920008"/>
    <x v="0"/>
    <n v="184"/>
    <n v="10.89"/>
    <n v="2003.7600000000002"/>
  </r>
  <r>
    <n v="1939"/>
    <x v="308"/>
    <x v="0"/>
    <x v="0"/>
    <s v="Saturno Inc."/>
    <x v="3"/>
    <s v="INV4102692550"/>
    <x v="0"/>
    <n v="140"/>
    <n v="10.89"/>
    <n v="1524.6000000000001"/>
  </r>
  <r>
    <n v="1940"/>
    <x v="379"/>
    <x v="0"/>
    <x v="0"/>
    <s v="Saturno Inc."/>
    <x v="2"/>
    <s v="INV7798258998"/>
    <x v="0"/>
    <n v="184"/>
    <n v="10.89"/>
    <n v="2003.7600000000002"/>
  </r>
  <r>
    <n v="1941"/>
    <x v="321"/>
    <x v="1"/>
    <x v="1"/>
    <s v="Saturno Inc."/>
    <x v="3"/>
    <s v="INV845542592"/>
    <x v="0"/>
    <n v="248"/>
    <n v="25.99"/>
    <n v="6445.5199999999995"/>
  </r>
  <r>
    <n v="1942"/>
    <x v="605"/>
    <x v="1"/>
    <x v="1"/>
    <s v="Saturno Inc."/>
    <x v="6"/>
    <s v="INV4959651411"/>
    <x v="0"/>
    <n v="52"/>
    <n v="25.99"/>
    <n v="1351.48"/>
  </r>
  <r>
    <n v="1943"/>
    <x v="606"/>
    <x v="1"/>
    <x v="1"/>
    <s v="Saturno Inc."/>
    <x v="3"/>
    <s v="INV6393963818"/>
    <x v="0"/>
    <n v="184"/>
    <n v="25.99"/>
    <n v="4782.16"/>
  </r>
  <r>
    <n v="1944"/>
    <x v="343"/>
    <x v="0"/>
    <x v="0"/>
    <s v="Saturno Inc."/>
    <x v="6"/>
    <s v="INV9339718555"/>
    <x v="0"/>
    <n v="140"/>
    <n v="10.89"/>
    <n v="1524.6000000000001"/>
  </r>
  <r>
    <n v="1945"/>
    <x v="437"/>
    <x v="0"/>
    <x v="0"/>
    <s v="Saturno Inc."/>
    <x v="1"/>
    <s v="INV8588306054"/>
    <x v="0"/>
    <n v="176"/>
    <n v="10.89"/>
    <n v="1916.64"/>
  </r>
  <r>
    <n v="1946"/>
    <x v="489"/>
    <x v="0"/>
    <x v="0"/>
    <s v="Saturno Inc."/>
    <x v="0"/>
    <s v="INV9547823549"/>
    <x v="0"/>
    <n v="268"/>
    <n v="10.89"/>
    <n v="2918.52"/>
  </r>
  <r>
    <n v="1947"/>
    <x v="539"/>
    <x v="1"/>
    <x v="1"/>
    <s v="Saturno Inc."/>
    <x v="17"/>
    <s v="INV8595156760"/>
    <x v="0"/>
    <n v="176"/>
    <n v="25.99"/>
    <n v="4574.24"/>
  </r>
  <r>
    <n v="1948"/>
    <x v="513"/>
    <x v="0"/>
    <x v="0"/>
    <s v="Saturno Inc."/>
    <x v="0"/>
    <s v="INV2084915449"/>
    <x v="0"/>
    <n v="248"/>
    <n v="10.89"/>
    <n v="2700.7200000000003"/>
  </r>
  <r>
    <n v="1949"/>
    <x v="589"/>
    <x v="1"/>
    <x v="1"/>
    <s v="Saturno Inc."/>
    <x v="2"/>
    <s v="INV2392687706"/>
    <x v="0"/>
    <n v="48"/>
    <n v="25.99"/>
    <n v="1247.52"/>
  </r>
  <r>
    <n v="1950"/>
    <x v="607"/>
    <x v="1"/>
    <x v="1"/>
    <s v="Saturno Inc."/>
    <x v="0"/>
    <s v="INV6406915992"/>
    <x v="0"/>
    <n v="196"/>
    <n v="25.99"/>
    <n v="5094.04"/>
  </r>
  <r>
    <n v="1951"/>
    <x v="454"/>
    <x v="0"/>
    <x v="0"/>
    <s v="Saturno Inc."/>
    <x v="3"/>
    <s v="INV1374912507"/>
    <x v="0"/>
    <n v="124"/>
    <n v="10.89"/>
    <n v="1350.3600000000001"/>
  </r>
  <r>
    <n v="1952"/>
    <x v="608"/>
    <x v="0"/>
    <x v="0"/>
    <s v="Saturno Inc."/>
    <x v="12"/>
    <s v="INV7947418202"/>
    <x v="0"/>
    <n v="128"/>
    <n v="10.89"/>
    <n v="1393.92"/>
  </r>
  <r>
    <n v="1953"/>
    <x v="609"/>
    <x v="0"/>
    <x v="0"/>
    <s v="Saturno Inc."/>
    <x v="2"/>
    <s v="INV2541088823"/>
    <x v="0"/>
    <n v="100"/>
    <n v="10.89"/>
    <n v="1089"/>
  </r>
  <r>
    <n v="1954"/>
    <x v="419"/>
    <x v="1"/>
    <x v="1"/>
    <s v="Saturno Inc."/>
    <x v="3"/>
    <s v="INV9920608788"/>
    <x v="0"/>
    <n v="172"/>
    <n v="25.99"/>
    <n v="4470.28"/>
  </r>
  <r>
    <n v="1955"/>
    <x v="479"/>
    <x v="1"/>
    <x v="1"/>
    <s v="Saturno Inc."/>
    <x v="11"/>
    <s v="INV4752930660"/>
    <x v="0"/>
    <n v="204"/>
    <n v="25.99"/>
    <n v="5301.96"/>
  </r>
  <r>
    <n v="1956"/>
    <x v="538"/>
    <x v="1"/>
    <x v="1"/>
    <s v="Saturno Inc."/>
    <x v="1"/>
    <s v="INV4793554807"/>
    <x v="0"/>
    <n v="184"/>
    <n v="25.99"/>
    <n v="4782.16"/>
  </r>
  <r>
    <n v="1957"/>
    <x v="429"/>
    <x v="1"/>
    <x v="1"/>
    <s v="Saturno Inc."/>
    <x v="6"/>
    <s v="INV9145050929"/>
    <x v="0"/>
    <n v="244"/>
    <n v="25.99"/>
    <n v="6341.5599999999995"/>
  </r>
  <r>
    <n v="1958"/>
    <x v="470"/>
    <x v="1"/>
    <x v="1"/>
    <s v="Saturno Inc."/>
    <x v="0"/>
    <s v="INV1530434483"/>
    <x v="0"/>
    <n v="104"/>
    <n v="25.99"/>
    <n v="2702.96"/>
  </r>
  <r>
    <n v="1959"/>
    <x v="319"/>
    <x v="0"/>
    <x v="0"/>
    <s v="Saturno Inc."/>
    <x v="15"/>
    <s v="INV2306559097"/>
    <x v="0"/>
    <n v="160"/>
    <n v="10.89"/>
    <n v="1742.4"/>
  </r>
  <r>
    <n v="1960"/>
    <x v="321"/>
    <x v="0"/>
    <x v="0"/>
    <s v="Saturno Inc."/>
    <x v="6"/>
    <s v="INV7638075049"/>
    <x v="0"/>
    <n v="80"/>
    <n v="10.89"/>
    <n v="871.2"/>
  </r>
  <r>
    <n v="1961"/>
    <x v="343"/>
    <x v="1"/>
    <x v="1"/>
    <s v="Saturno Inc."/>
    <x v="0"/>
    <s v="INV111883504"/>
    <x v="0"/>
    <n v="260"/>
    <n v="25.99"/>
    <n v="6757.4"/>
  </r>
  <r>
    <n v="1962"/>
    <x v="525"/>
    <x v="1"/>
    <x v="1"/>
    <s v="Saturno Inc."/>
    <x v="3"/>
    <s v="INV1823997904"/>
    <x v="0"/>
    <n v="172"/>
    <n v="25.99"/>
    <n v="4470.28"/>
  </r>
  <r>
    <n v="1963"/>
    <x v="367"/>
    <x v="1"/>
    <x v="1"/>
    <s v="Saturno Inc."/>
    <x v="12"/>
    <s v="INV5747543837"/>
    <x v="0"/>
    <n v="88"/>
    <n v="25.99"/>
    <n v="2287.12"/>
  </r>
  <r>
    <n v="1964"/>
    <x v="446"/>
    <x v="1"/>
    <x v="1"/>
    <s v="Saturno Inc."/>
    <x v="5"/>
    <s v="INV1782943354"/>
    <x v="1"/>
    <n v="184"/>
    <n v="25.99"/>
    <n v="4782.16"/>
  </r>
  <r>
    <n v="1965"/>
    <x v="457"/>
    <x v="1"/>
    <x v="1"/>
    <s v="Saturno Inc."/>
    <x v="14"/>
    <s v="INV1069151497"/>
    <x v="0"/>
    <n v="120"/>
    <n v="25.99"/>
    <n v="3118.7999999999997"/>
  </r>
  <r>
    <n v="1966"/>
    <x v="311"/>
    <x v="0"/>
    <x v="0"/>
    <s v="Saturno Inc."/>
    <x v="18"/>
    <s v="INV8396674043"/>
    <x v="1"/>
    <n v="244"/>
    <n v="10.89"/>
    <n v="2657.1600000000003"/>
  </r>
  <r>
    <n v="1967"/>
    <x v="558"/>
    <x v="0"/>
    <x v="0"/>
    <s v="Saturno Inc."/>
    <x v="1"/>
    <s v="INV7050945008"/>
    <x v="0"/>
    <n v="148"/>
    <n v="10.89"/>
    <n v="1611.72"/>
  </r>
  <r>
    <n v="1968"/>
    <x v="380"/>
    <x v="1"/>
    <x v="1"/>
    <s v="Saturno Inc."/>
    <x v="7"/>
    <s v="INV497633993"/>
    <x v="1"/>
    <n v="56"/>
    <n v="25.99"/>
    <n v="1455.4399999999998"/>
  </r>
  <r>
    <n v="1969"/>
    <x v="610"/>
    <x v="0"/>
    <x v="0"/>
    <s v="Saturno Inc."/>
    <x v="7"/>
    <s v="INV6910376067"/>
    <x v="1"/>
    <n v="184"/>
    <n v="10.89"/>
    <n v="2003.7600000000002"/>
  </r>
  <r>
    <n v="1970"/>
    <x v="321"/>
    <x v="1"/>
    <x v="1"/>
    <s v="Saturno Inc."/>
    <x v="12"/>
    <s v="INV5341537384"/>
    <x v="0"/>
    <n v="180"/>
    <n v="25.99"/>
    <n v="4678.2"/>
  </r>
  <r>
    <n v="1971"/>
    <x v="409"/>
    <x v="0"/>
    <x v="0"/>
    <s v="Saturno Inc."/>
    <x v="2"/>
    <s v="INV9099269638"/>
    <x v="0"/>
    <n v="272"/>
    <n v="10.89"/>
    <n v="2962.08"/>
  </r>
  <r>
    <n v="1972"/>
    <x v="391"/>
    <x v="0"/>
    <x v="0"/>
    <s v="Saturno Inc."/>
    <x v="6"/>
    <s v="INV9601449273"/>
    <x v="0"/>
    <n v="228"/>
    <n v="10.89"/>
    <n v="2482.92"/>
  </r>
  <r>
    <n v="1973"/>
    <x v="489"/>
    <x v="1"/>
    <x v="1"/>
    <s v="Saturno Inc."/>
    <x v="3"/>
    <s v="INV4680834958"/>
    <x v="0"/>
    <n v="60"/>
    <n v="25.99"/>
    <n v="1559.3999999999999"/>
  </r>
  <r>
    <n v="1974"/>
    <x v="611"/>
    <x v="0"/>
    <x v="0"/>
    <s v="Saturno Inc."/>
    <x v="13"/>
    <s v="INV483010877"/>
    <x v="0"/>
    <n v="232"/>
    <n v="10.89"/>
    <n v="2526.48"/>
  </r>
  <r>
    <n v="1975"/>
    <x v="338"/>
    <x v="1"/>
    <x v="1"/>
    <s v="Saturno Inc."/>
    <x v="5"/>
    <s v="INV8903691263"/>
    <x v="1"/>
    <n v="88"/>
    <n v="25.99"/>
    <n v="2287.12"/>
  </r>
  <r>
    <n v="1976"/>
    <x v="612"/>
    <x v="0"/>
    <x v="0"/>
    <s v="Saturno Inc."/>
    <x v="14"/>
    <s v="INV1054028405"/>
    <x v="0"/>
    <n v="252"/>
    <n v="10.89"/>
    <n v="2744.28"/>
  </r>
  <r>
    <n v="1977"/>
    <x v="334"/>
    <x v="1"/>
    <x v="1"/>
    <s v="Saturno Inc."/>
    <x v="15"/>
    <s v="INV8843926673"/>
    <x v="0"/>
    <n v="64"/>
    <n v="25.99"/>
    <n v="1663.36"/>
  </r>
  <r>
    <n v="1978"/>
    <x v="612"/>
    <x v="1"/>
    <x v="1"/>
    <s v="Saturno Inc."/>
    <x v="0"/>
    <s v="INV4106544767"/>
    <x v="0"/>
    <n v="168"/>
    <n v="25.99"/>
    <n v="4366.32"/>
  </r>
  <r>
    <n v="1979"/>
    <x v="613"/>
    <x v="1"/>
    <x v="1"/>
    <s v="Saturno Inc."/>
    <x v="13"/>
    <s v="INV3801623038"/>
    <x v="0"/>
    <n v="100"/>
    <n v="25.99"/>
    <n v="2599"/>
  </r>
  <r>
    <n v="1980"/>
    <x v="352"/>
    <x v="1"/>
    <x v="1"/>
    <s v="Saturno Inc."/>
    <x v="7"/>
    <s v="INV9561060053"/>
    <x v="1"/>
    <n v="80"/>
    <n v="25.99"/>
    <n v="2079.1999999999998"/>
  </r>
  <r>
    <n v="1981"/>
    <x v="551"/>
    <x v="0"/>
    <x v="0"/>
    <s v="Saturno Inc."/>
    <x v="6"/>
    <s v="INV2998512655"/>
    <x v="0"/>
    <n v="84"/>
    <n v="10.89"/>
    <n v="914.76"/>
  </r>
  <r>
    <n v="1982"/>
    <x v="350"/>
    <x v="0"/>
    <x v="0"/>
    <s v="Saturno Inc."/>
    <x v="14"/>
    <s v="INV6382830793"/>
    <x v="0"/>
    <n v="84"/>
    <n v="10.89"/>
    <n v="914.76"/>
  </r>
  <r>
    <n v="1983"/>
    <x v="403"/>
    <x v="0"/>
    <x v="0"/>
    <s v="Saturno Inc."/>
    <x v="3"/>
    <s v="INV6519577178"/>
    <x v="0"/>
    <n v="284"/>
    <n v="10.89"/>
    <n v="3092.76"/>
  </r>
  <r>
    <n v="1984"/>
    <x v="366"/>
    <x v="0"/>
    <x v="0"/>
    <s v="Saturno Inc."/>
    <x v="12"/>
    <s v="INV4956905261"/>
    <x v="0"/>
    <n v="244"/>
    <n v="10.89"/>
    <n v="2657.1600000000003"/>
  </r>
  <r>
    <n v="1985"/>
    <x v="373"/>
    <x v="0"/>
    <x v="0"/>
    <s v="Saturno Inc."/>
    <x v="4"/>
    <s v="INV3874719105"/>
    <x v="0"/>
    <n v="116"/>
    <n v="10.89"/>
    <n v="1263.24"/>
  </r>
  <r>
    <n v="1986"/>
    <x v="614"/>
    <x v="1"/>
    <x v="1"/>
    <s v="Saturno Inc."/>
    <x v="0"/>
    <s v="INV1641135741"/>
    <x v="0"/>
    <n v="216"/>
    <n v="25.99"/>
    <n v="5613.8399999999992"/>
  </r>
  <r>
    <n v="1987"/>
    <x v="615"/>
    <x v="1"/>
    <x v="1"/>
    <s v="Saturno Inc."/>
    <x v="18"/>
    <s v="INV8631974573"/>
    <x v="1"/>
    <n v="100"/>
    <n v="25.99"/>
    <n v="2599"/>
  </r>
  <r>
    <n v="1988"/>
    <x v="317"/>
    <x v="0"/>
    <x v="0"/>
    <s v="Saturno Inc."/>
    <x v="14"/>
    <s v="INV7966822623"/>
    <x v="0"/>
    <n v="144"/>
    <n v="10.89"/>
    <n v="1568.16"/>
  </r>
  <r>
    <n v="1989"/>
    <x v="352"/>
    <x v="0"/>
    <x v="0"/>
    <s v="Saturno Inc."/>
    <x v="0"/>
    <s v="INV6952375110"/>
    <x v="0"/>
    <n v="108"/>
    <n v="10.89"/>
    <n v="1176.1200000000001"/>
  </r>
  <r>
    <n v="1990"/>
    <x v="565"/>
    <x v="1"/>
    <x v="1"/>
    <s v="Saturno Inc."/>
    <x v="6"/>
    <s v="INV7599491758"/>
    <x v="0"/>
    <n v="164"/>
    <n v="25.99"/>
    <n v="4262.3599999999997"/>
  </r>
  <r>
    <n v="1991"/>
    <x v="341"/>
    <x v="0"/>
    <x v="0"/>
    <s v="Saturno Inc."/>
    <x v="0"/>
    <s v="INV7498604370"/>
    <x v="0"/>
    <n v="244"/>
    <n v="10.89"/>
    <n v="2657.1600000000003"/>
  </r>
  <r>
    <n v="1992"/>
    <x v="331"/>
    <x v="1"/>
    <x v="1"/>
    <s v="Saturno Inc."/>
    <x v="3"/>
    <s v="INV7236219142"/>
    <x v="0"/>
    <n v="96"/>
    <n v="25.99"/>
    <n v="2495.04"/>
  </r>
  <r>
    <n v="1993"/>
    <x v="338"/>
    <x v="0"/>
    <x v="0"/>
    <s v="Saturno Inc."/>
    <x v="0"/>
    <s v="INV7852788391"/>
    <x v="0"/>
    <n v="152"/>
    <n v="10.89"/>
    <n v="1655.2800000000002"/>
  </r>
  <r>
    <n v="1994"/>
    <x v="387"/>
    <x v="0"/>
    <x v="0"/>
    <s v="Saturno Inc."/>
    <x v="5"/>
    <s v="INV5780195013"/>
    <x v="1"/>
    <n v="112"/>
    <n v="10.89"/>
    <n v="1219.68"/>
  </r>
  <r>
    <n v="1995"/>
    <x v="494"/>
    <x v="1"/>
    <x v="1"/>
    <s v="Saturno Inc."/>
    <x v="2"/>
    <s v="INV1710711564"/>
    <x v="0"/>
    <n v="184"/>
    <n v="25.99"/>
    <n v="4782.16"/>
  </r>
  <r>
    <n v="1996"/>
    <x v="343"/>
    <x v="0"/>
    <x v="0"/>
    <s v="Saturno Inc."/>
    <x v="10"/>
    <s v="INV7541510807"/>
    <x v="0"/>
    <n v="276"/>
    <n v="10.89"/>
    <n v="3005.6400000000003"/>
  </r>
  <r>
    <n v="1997"/>
    <x v="613"/>
    <x v="1"/>
    <x v="1"/>
    <s v="Saturno Inc."/>
    <x v="14"/>
    <s v="INV9401366670"/>
    <x v="0"/>
    <n v="80"/>
    <n v="25.99"/>
    <n v="2079.1999999999998"/>
  </r>
  <r>
    <n v="1998"/>
    <x v="455"/>
    <x v="1"/>
    <x v="1"/>
    <s v="Saturno Inc."/>
    <x v="3"/>
    <s v="INV409554908"/>
    <x v="0"/>
    <n v="240"/>
    <n v="25.99"/>
    <n v="6237.5999999999995"/>
  </r>
  <r>
    <n v="1999"/>
    <x v="379"/>
    <x v="1"/>
    <x v="1"/>
    <s v="Saturno Inc."/>
    <x v="0"/>
    <s v="INV3514967205"/>
    <x v="0"/>
    <n v="200"/>
    <n v="25.99"/>
    <n v="5198"/>
  </r>
  <r>
    <n v="2000"/>
    <x v="585"/>
    <x v="0"/>
    <x v="0"/>
    <s v="Saturno Inc."/>
    <x v="12"/>
    <s v="INV4806379530"/>
    <x v="0"/>
    <n v="84"/>
    <n v="10.89"/>
    <n v="914.76"/>
  </r>
  <r>
    <n v="2001"/>
    <x v="616"/>
    <x v="1"/>
    <x v="1"/>
    <s v="Saturno Inc."/>
    <x v="0"/>
    <s v="INV8629371545"/>
    <x v="0"/>
    <n v="92"/>
    <n v="32.99"/>
    <n v="3035.0800000000004"/>
  </r>
  <r>
    <n v="2002"/>
    <x v="617"/>
    <x v="0"/>
    <x v="0"/>
    <s v="Saturno Inc."/>
    <x v="0"/>
    <s v="INV7483135246"/>
    <x v="0"/>
    <n v="276"/>
    <n v="11.25"/>
    <n v="3105"/>
  </r>
  <r>
    <n v="2003"/>
    <x v="618"/>
    <x v="0"/>
    <x v="0"/>
    <s v="Saturno Inc."/>
    <x v="12"/>
    <s v="INV6897335158"/>
    <x v="0"/>
    <n v="260"/>
    <n v="11.25"/>
    <n v="2925"/>
  </r>
  <r>
    <n v="2004"/>
    <x v="619"/>
    <x v="0"/>
    <x v="0"/>
    <s v="Saturno Inc."/>
    <x v="6"/>
    <s v="INV1989292840"/>
    <x v="0"/>
    <n v="144"/>
    <n v="11.25"/>
    <n v="1620"/>
  </r>
  <r>
    <n v="2005"/>
    <x v="620"/>
    <x v="0"/>
    <x v="0"/>
    <s v="Saturno Inc."/>
    <x v="0"/>
    <s v="INV5260435859"/>
    <x v="0"/>
    <n v="108"/>
    <n v="11.25"/>
    <n v="1215"/>
  </r>
  <r>
    <n v="2006"/>
    <x v="621"/>
    <x v="1"/>
    <x v="1"/>
    <s v="Saturno Inc."/>
    <x v="1"/>
    <s v="INV9025534365"/>
    <x v="0"/>
    <n v="100"/>
    <n v="32.99"/>
    <n v="3299"/>
  </r>
  <r>
    <n v="2007"/>
    <x v="621"/>
    <x v="1"/>
    <x v="1"/>
    <s v="Saturno Inc."/>
    <x v="0"/>
    <s v="INV748358345"/>
    <x v="0"/>
    <n v="104"/>
    <n v="32.99"/>
    <n v="3430.96"/>
  </r>
  <r>
    <n v="2008"/>
    <x v="622"/>
    <x v="0"/>
    <x v="0"/>
    <s v="Saturno Inc."/>
    <x v="18"/>
    <s v="INV4580021578"/>
    <x v="1"/>
    <n v="212"/>
    <n v="11.25"/>
    <n v="2385"/>
  </r>
  <r>
    <n v="2009"/>
    <x v="623"/>
    <x v="1"/>
    <x v="1"/>
    <s v="Saturno Inc."/>
    <x v="6"/>
    <s v="INV770882968"/>
    <x v="0"/>
    <n v="40"/>
    <n v="32.99"/>
    <n v="1319.6000000000001"/>
  </r>
  <r>
    <n v="2010"/>
    <x v="624"/>
    <x v="0"/>
    <x v="0"/>
    <s v="Saturno Inc."/>
    <x v="0"/>
    <s v="INV4836951766"/>
    <x v="0"/>
    <n v="260"/>
    <n v="11.25"/>
    <n v="2925"/>
  </r>
  <r>
    <n v="2011"/>
    <x v="625"/>
    <x v="0"/>
    <x v="0"/>
    <s v="Saturno Inc."/>
    <x v="5"/>
    <s v="INV6752360952"/>
    <x v="1"/>
    <n v="172"/>
    <n v="11.25"/>
    <n v="1935"/>
  </r>
  <r>
    <n v="2012"/>
    <x v="626"/>
    <x v="0"/>
    <x v="0"/>
    <s v="Saturno Inc."/>
    <x v="6"/>
    <s v="INV6570852446"/>
    <x v="0"/>
    <n v="164"/>
    <n v="11.25"/>
    <n v="1845"/>
  </r>
  <r>
    <n v="2013"/>
    <x v="627"/>
    <x v="1"/>
    <x v="1"/>
    <s v="Saturno Inc."/>
    <x v="4"/>
    <s v="INV2608961157"/>
    <x v="0"/>
    <n v="124"/>
    <n v="32.99"/>
    <n v="4090.76"/>
  </r>
  <r>
    <n v="2014"/>
    <x v="628"/>
    <x v="0"/>
    <x v="0"/>
    <s v="Saturno Inc."/>
    <x v="5"/>
    <s v="INV2107514476"/>
    <x v="1"/>
    <n v="288"/>
    <n v="11.25"/>
    <n v="3240"/>
  </r>
  <r>
    <n v="2015"/>
    <x v="629"/>
    <x v="0"/>
    <x v="0"/>
    <s v="Saturno Inc."/>
    <x v="1"/>
    <s v="INV7191086776"/>
    <x v="0"/>
    <n v="156"/>
    <n v="11.25"/>
    <n v="1755"/>
  </r>
  <r>
    <n v="2016"/>
    <x v="630"/>
    <x v="0"/>
    <x v="0"/>
    <s v="Saturno Inc."/>
    <x v="7"/>
    <s v="INV3497141961"/>
    <x v="1"/>
    <n v="172"/>
    <n v="11.25"/>
    <n v="1935"/>
  </r>
  <r>
    <n v="2017"/>
    <x v="631"/>
    <x v="0"/>
    <x v="0"/>
    <s v="Saturno Inc."/>
    <x v="4"/>
    <s v="INV9272306245"/>
    <x v="0"/>
    <n v="188"/>
    <n v="11.25"/>
    <n v="2115"/>
  </r>
  <r>
    <n v="2018"/>
    <x v="632"/>
    <x v="1"/>
    <x v="1"/>
    <s v="Saturno Inc."/>
    <x v="0"/>
    <s v="INV9594546272"/>
    <x v="0"/>
    <n v="116"/>
    <n v="32.99"/>
    <n v="3826.84"/>
  </r>
  <r>
    <n v="2019"/>
    <x v="633"/>
    <x v="0"/>
    <x v="0"/>
    <s v="Saturno Inc."/>
    <x v="0"/>
    <s v="INV1812993566"/>
    <x v="0"/>
    <n v="228"/>
    <n v="11.25"/>
    <n v="2565"/>
  </r>
  <r>
    <n v="2020"/>
    <x v="634"/>
    <x v="0"/>
    <x v="0"/>
    <s v="Saturno Inc."/>
    <x v="3"/>
    <s v="INV361526543"/>
    <x v="0"/>
    <n v="152"/>
    <n v="11.25"/>
    <n v="1710"/>
  </r>
  <r>
    <n v="2021"/>
    <x v="635"/>
    <x v="1"/>
    <x v="1"/>
    <s v="Saturno Inc."/>
    <x v="13"/>
    <s v="INV1918673214"/>
    <x v="0"/>
    <n v="200"/>
    <n v="32.99"/>
    <n v="6598"/>
  </r>
  <r>
    <n v="2022"/>
    <x v="636"/>
    <x v="0"/>
    <x v="0"/>
    <s v="Saturno Inc."/>
    <x v="0"/>
    <s v="INV5722955207"/>
    <x v="0"/>
    <n v="180"/>
    <n v="11.25"/>
    <n v="2025"/>
  </r>
  <r>
    <n v="2023"/>
    <x v="637"/>
    <x v="0"/>
    <x v="0"/>
    <s v="Saturno Inc."/>
    <x v="5"/>
    <s v="INV8611921652"/>
    <x v="1"/>
    <n v="128"/>
    <n v="11.25"/>
    <n v="1440"/>
  </r>
  <r>
    <n v="2024"/>
    <x v="638"/>
    <x v="1"/>
    <x v="1"/>
    <s v="Saturno Inc."/>
    <x v="4"/>
    <s v="INV2451633033"/>
    <x v="0"/>
    <n v="132"/>
    <n v="32.99"/>
    <n v="4354.68"/>
  </r>
  <r>
    <n v="2025"/>
    <x v="639"/>
    <x v="0"/>
    <x v="0"/>
    <s v="Saturno Inc."/>
    <x v="6"/>
    <s v="INV3036217833"/>
    <x v="0"/>
    <n v="272"/>
    <n v="11.25"/>
    <n v="3060"/>
  </r>
  <r>
    <n v="2026"/>
    <x v="640"/>
    <x v="1"/>
    <x v="1"/>
    <s v="Saturno Inc."/>
    <x v="6"/>
    <s v="INV4981492889"/>
    <x v="0"/>
    <n v="56"/>
    <n v="32.99"/>
    <n v="1847.44"/>
  </r>
  <r>
    <n v="2027"/>
    <x v="641"/>
    <x v="0"/>
    <x v="0"/>
    <s v="Saturno Inc."/>
    <x v="9"/>
    <s v="INV5853584664"/>
    <x v="0"/>
    <n v="128"/>
    <n v="11.25"/>
    <n v="1440"/>
  </r>
  <r>
    <n v="2028"/>
    <x v="642"/>
    <x v="0"/>
    <x v="0"/>
    <s v="Saturno Inc."/>
    <x v="6"/>
    <s v="INV5973309798"/>
    <x v="0"/>
    <n v="284"/>
    <n v="11.25"/>
    <n v="3195"/>
  </r>
  <r>
    <n v="2029"/>
    <x v="643"/>
    <x v="0"/>
    <x v="0"/>
    <s v="Saturno Inc."/>
    <x v="15"/>
    <s v="INV3563337696"/>
    <x v="0"/>
    <n v="116"/>
    <n v="11.25"/>
    <n v="1305"/>
  </r>
  <r>
    <n v="2030"/>
    <x v="644"/>
    <x v="1"/>
    <x v="1"/>
    <s v="Saturno Inc."/>
    <x v="3"/>
    <s v="INV2433935298"/>
    <x v="0"/>
    <n v="212"/>
    <n v="32.99"/>
    <n v="6993.88"/>
  </r>
  <r>
    <n v="2031"/>
    <x v="629"/>
    <x v="0"/>
    <x v="0"/>
    <s v="Saturno Inc."/>
    <x v="0"/>
    <s v="INV1484900961"/>
    <x v="0"/>
    <n v="184"/>
    <n v="11.25"/>
    <n v="2070"/>
  </r>
  <r>
    <n v="2032"/>
    <x v="645"/>
    <x v="0"/>
    <x v="0"/>
    <s v="Saturno Inc."/>
    <x v="0"/>
    <s v="INV4163919592"/>
    <x v="0"/>
    <n v="80"/>
    <n v="11.25"/>
    <n v="900"/>
  </r>
  <r>
    <n v="2033"/>
    <x v="646"/>
    <x v="0"/>
    <x v="0"/>
    <s v="Saturno Inc."/>
    <x v="0"/>
    <s v="INV9790678325"/>
    <x v="0"/>
    <n v="128"/>
    <n v="11.25"/>
    <n v="1440"/>
  </r>
  <r>
    <n v="2034"/>
    <x v="647"/>
    <x v="0"/>
    <x v="0"/>
    <s v="Saturno Inc."/>
    <x v="0"/>
    <s v="INV5011212414"/>
    <x v="0"/>
    <n v="268"/>
    <n v="11.25"/>
    <n v="3015"/>
  </r>
  <r>
    <n v="2035"/>
    <x v="648"/>
    <x v="1"/>
    <x v="1"/>
    <s v="Saturno Inc."/>
    <x v="2"/>
    <s v="INV1497924285"/>
    <x v="0"/>
    <n v="40"/>
    <n v="32.99"/>
    <n v="1319.6000000000001"/>
  </r>
  <r>
    <n v="2036"/>
    <x v="649"/>
    <x v="0"/>
    <x v="0"/>
    <s v="Saturno Inc."/>
    <x v="0"/>
    <s v="INV4311324323"/>
    <x v="0"/>
    <n v="300"/>
    <n v="11.25"/>
    <n v="3375"/>
  </r>
  <r>
    <n v="2037"/>
    <x v="648"/>
    <x v="0"/>
    <x v="0"/>
    <s v="Saturno Inc."/>
    <x v="4"/>
    <s v="INV3027371747"/>
    <x v="0"/>
    <n v="240"/>
    <n v="11.25"/>
    <n v="2700"/>
  </r>
  <r>
    <n v="2038"/>
    <x v="650"/>
    <x v="1"/>
    <x v="1"/>
    <s v="Saturno Inc."/>
    <x v="6"/>
    <s v="INV5260858955"/>
    <x v="0"/>
    <n v="200"/>
    <n v="32.99"/>
    <n v="6598"/>
  </r>
  <r>
    <n v="2039"/>
    <x v="651"/>
    <x v="1"/>
    <x v="1"/>
    <s v="Saturno Inc."/>
    <x v="12"/>
    <s v="INV1038855692"/>
    <x v="0"/>
    <n v="140"/>
    <n v="32.99"/>
    <n v="4618.6000000000004"/>
  </r>
  <r>
    <n v="2040"/>
    <x v="652"/>
    <x v="0"/>
    <x v="0"/>
    <s v="Saturno Inc."/>
    <x v="3"/>
    <s v="INV8381097414"/>
    <x v="0"/>
    <n v="260"/>
    <n v="11.25"/>
    <n v="2925"/>
  </r>
  <r>
    <n v="2041"/>
    <x v="653"/>
    <x v="0"/>
    <x v="0"/>
    <s v="Saturno Inc."/>
    <x v="0"/>
    <s v="INV1013314782"/>
    <x v="0"/>
    <n v="144"/>
    <n v="11.25"/>
    <n v="1620"/>
  </r>
  <r>
    <n v="2042"/>
    <x v="654"/>
    <x v="1"/>
    <x v="1"/>
    <s v="Saturno Inc."/>
    <x v="12"/>
    <s v="INV7302517139"/>
    <x v="0"/>
    <n v="48"/>
    <n v="32.99"/>
    <n v="1583.52"/>
  </r>
  <r>
    <n v="2043"/>
    <x v="655"/>
    <x v="1"/>
    <x v="1"/>
    <s v="Saturno Inc."/>
    <x v="0"/>
    <s v="INV2602660934"/>
    <x v="0"/>
    <n v="44"/>
    <n v="32.99"/>
    <n v="1451.5600000000002"/>
  </r>
  <r>
    <n v="2044"/>
    <x v="656"/>
    <x v="0"/>
    <x v="0"/>
    <s v="Saturno Inc."/>
    <x v="6"/>
    <s v="INV1173327874"/>
    <x v="0"/>
    <n v="136"/>
    <n v="11.25"/>
    <n v="1530"/>
  </r>
  <r>
    <n v="2045"/>
    <x v="656"/>
    <x v="1"/>
    <x v="1"/>
    <s v="Saturno Inc."/>
    <x v="5"/>
    <s v="INV7246217491"/>
    <x v="1"/>
    <n v="192"/>
    <n v="32.99"/>
    <n v="6334.08"/>
  </r>
  <r>
    <n v="2046"/>
    <x v="657"/>
    <x v="0"/>
    <x v="0"/>
    <s v="Saturno Inc."/>
    <x v="0"/>
    <s v="INV9108450357"/>
    <x v="0"/>
    <n v="88"/>
    <n v="11.25"/>
    <n v="990"/>
  </r>
  <r>
    <n v="2047"/>
    <x v="658"/>
    <x v="0"/>
    <x v="0"/>
    <s v="Saturno Inc."/>
    <x v="0"/>
    <s v="INV389962222"/>
    <x v="0"/>
    <n v="112"/>
    <n v="11.25"/>
    <n v="1260"/>
  </r>
  <r>
    <n v="2048"/>
    <x v="659"/>
    <x v="0"/>
    <x v="0"/>
    <s v="Saturno Inc."/>
    <x v="0"/>
    <s v="INV6544328936"/>
    <x v="0"/>
    <n v="88"/>
    <n v="11.25"/>
    <n v="990"/>
  </r>
  <r>
    <n v="2049"/>
    <x v="660"/>
    <x v="1"/>
    <x v="1"/>
    <s v="Saturno Inc."/>
    <x v="7"/>
    <s v="INV1830071895"/>
    <x v="1"/>
    <n v="136"/>
    <n v="32.99"/>
    <n v="4486.6400000000003"/>
  </r>
  <r>
    <n v="2050"/>
    <x v="661"/>
    <x v="0"/>
    <x v="0"/>
    <s v="Saturno Inc."/>
    <x v="0"/>
    <s v="INV9910814640"/>
    <x v="0"/>
    <n v="232"/>
    <n v="11.25"/>
    <n v="2610"/>
  </r>
  <r>
    <n v="2051"/>
    <x v="640"/>
    <x v="1"/>
    <x v="1"/>
    <s v="Saturno Inc."/>
    <x v="6"/>
    <s v="INV2842564202"/>
    <x v="0"/>
    <n v="212"/>
    <n v="32.99"/>
    <n v="6993.88"/>
  </r>
  <r>
    <n v="2052"/>
    <x v="662"/>
    <x v="0"/>
    <x v="0"/>
    <s v="Saturno Inc."/>
    <x v="3"/>
    <s v="INV6819998280"/>
    <x v="0"/>
    <n v="280"/>
    <n v="11.25"/>
    <n v="3150"/>
  </r>
  <r>
    <n v="2053"/>
    <x v="663"/>
    <x v="0"/>
    <x v="0"/>
    <s v="Saturno Inc."/>
    <x v="12"/>
    <s v="INV3949544400"/>
    <x v="0"/>
    <n v="248"/>
    <n v="11.25"/>
    <n v="2790"/>
  </r>
  <r>
    <n v="2054"/>
    <x v="664"/>
    <x v="0"/>
    <x v="0"/>
    <s v="Saturno Inc."/>
    <x v="14"/>
    <s v="INV489170321"/>
    <x v="0"/>
    <n v="252"/>
    <n v="11.25"/>
    <n v="2835"/>
  </r>
  <r>
    <n v="2055"/>
    <x v="665"/>
    <x v="0"/>
    <x v="0"/>
    <s v="Saturno Inc."/>
    <x v="2"/>
    <s v="INV3039575632"/>
    <x v="0"/>
    <n v="220"/>
    <n v="11.25"/>
    <n v="2475"/>
  </r>
  <r>
    <n v="2056"/>
    <x v="666"/>
    <x v="0"/>
    <x v="0"/>
    <s v="Saturno Inc."/>
    <x v="1"/>
    <s v="INV4695165638"/>
    <x v="0"/>
    <n v="252"/>
    <n v="11.25"/>
    <n v="2835"/>
  </r>
  <r>
    <n v="2057"/>
    <x v="667"/>
    <x v="1"/>
    <x v="1"/>
    <s v="Saturno Inc."/>
    <x v="11"/>
    <s v="INV8582568898"/>
    <x v="0"/>
    <n v="40"/>
    <n v="32.99"/>
    <n v="1319.6000000000001"/>
  </r>
  <r>
    <n v="2058"/>
    <x v="668"/>
    <x v="1"/>
    <x v="1"/>
    <s v="Saturno Inc."/>
    <x v="3"/>
    <s v="INV4063288231"/>
    <x v="0"/>
    <n v="84"/>
    <n v="32.99"/>
    <n v="2771.1600000000003"/>
  </r>
  <r>
    <n v="2059"/>
    <x v="630"/>
    <x v="1"/>
    <x v="1"/>
    <s v="Saturno Inc."/>
    <x v="10"/>
    <s v="INV5497089119"/>
    <x v="0"/>
    <n v="68"/>
    <n v="32.99"/>
    <n v="2243.3200000000002"/>
  </r>
  <r>
    <n v="2060"/>
    <x v="669"/>
    <x v="0"/>
    <x v="0"/>
    <s v="Saturno Inc."/>
    <x v="4"/>
    <s v="INV2134262957"/>
    <x v="0"/>
    <n v="300"/>
    <n v="11.25"/>
    <n v="3375"/>
  </r>
  <r>
    <n v="2061"/>
    <x v="670"/>
    <x v="1"/>
    <x v="1"/>
    <s v="Saturno Inc."/>
    <x v="14"/>
    <s v="INV1518911204"/>
    <x v="0"/>
    <n v="160"/>
    <n v="32.99"/>
    <n v="5278.4000000000005"/>
  </r>
  <r>
    <n v="2062"/>
    <x v="671"/>
    <x v="1"/>
    <x v="1"/>
    <s v="Saturno Inc."/>
    <x v="7"/>
    <s v="INV1035236872"/>
    <x v="1"/>
    <n v="240"/>
    <n v="32.99"/>
    <n v="7917.6"/>
  </r>
  <r>
    <n v="2063"/>
    <x v="646"/>
    <x v="1"/>
    <x v="1"/>
    <s v="Saturno Inc."/>
    <x v="8"/>
    <s v="INV4619459736"/>
    <x v="0"/>
    <n v="164"/>
    <n v="32.99"/>
    <n v="5410.3600000000006"/>
  </r>
  <r>
    <n v="2064"/>
    <x v="672"/>
    <x v="1"/>
    <x v="1"/>
    <s v="Saturno Inc."/>
    <x v="6"/>
    <s v="INV8412146866"/>
    <x v="0"/>
    <n v="208"/>
    <n v="32.99"/>
    <n v="6861.92"/>
  </r>
  <r>
    <n v="2065"/>
    <x v="673"/>
    <x v="1"/>
    <x v="1"/>
    <s v="Saturno Inc."/>
    <x v="10"/>
    <s v="INV869575689"/>
    <x v="0"/>
    <n v="164"/>
    <n v="32.99"/>
    <n v="5410.3600000000006"/>
  </r>
  <r>
    <n v="2066"/>
    <x v="674"/>
    <x v="0"/>
    <x v="0"/>
    <s v="Saturno Inc."/>
    <x v="15"/>
    <s v="INV3383205523"/>
    <x v="0"/>
    <n v="160"/>
    <n v="11.25"/>
    <n v="1800"/>
  </r>
  <r>
    <n v="2067"/>
    <x v="675"/>
    <x v="0"/>
    <x v="0"/>
    <s v="Saturno Inc."/>
    <x v="3"/>
    <s v="INV4481785803"/>
    <x v="0"/>
    <n v="264"/>
    <n v="11.25"/>
    <n v="2970"/>
  </r>
  <r>
    <n v="2068"/>
    <x v="676"/>
    <x v="1"/>
    <x v="1"/>
    <s v="Saturno Inc."/>
    <x v="1"/>
    <s v="INV4447083654"/>
    <x v="0"/>
    <n v="180"/>
    <n v="32.99"/>
    <n v="5938.2000000000007"/>
  </r>
  <r>
    <n v="2069"/>
    <x v="677"/>
    <x v="1"/>
    <x v="1"/>
    <s v="Saturno Inc."/>
    <x v="5"/>
    <s v="INV9292032540"/>
    <x v="1"/>
    <n v="80"/>
    <n v="32.99"/>
    <n v="2639.2000000000003"/>
  </r>
  <r>
    <n v="2070"/>
    <x v="678"/>
    <x v="1"/>
    <x v="1"/>
    <s v="Saturno Inc."/>
    <x v="16"/>
    <s v="INV6643196164"/>
    <x v="0"/>
    <n v="40"/>
    <n v="32.99"/>
    <n v="1319.6000000000001"/>
  </r>
  <r>
    <n v="2071"/>
    <x v="617"/>
    <x v="1"/>
    <x v="1"/>
    <s v="Saturno Inc."/>
    <x v="0"/>
    <s v="INV1366812991"/>
    <x v="0"/>
    <n v="228"/>
    <n v="32.99"/>
    <n v="7521.72"/>
  </r>
  <r>
    <n v="2072"/>
    <x v="633"/>
    <x v="1"/>
    <x v="1"/>
    <s v="Saturno Inc."/>
    <x v="7"/>
    <s v="INV1075312980"/>
    <x v="1"/>
    <n v="104"/>
    <n v="32.99"/>
    <n v="3430.96"/>
  </r>
  <r>
    <n v="2073"/>
    <x v="679"/>
    <x v="1"/>
    <x v="1"/>
    <s v="Saturno Inc."/>
    <x v="1"/>
    <s v="INV8112659996"/>
    <x v="0"/>
    <n v="100"/>
    <n v="32.99"/>
    <n v="3299"/>
  </r>
  <r>
    <n v="2074"/>
    <x v="680"/>
    <x v="0"/>
    <x v="0"/>
    <s v="Saturno Inc."/>
    <x v="4"/>
    <s v="INV4454049256"/>
    <x v="0"/>
    <n v="128"/>
    <n v="11.25"/>
    <n v="1440"/>
  </r>
  <r>
    <n v="2075"/>
    <x v="681"/>
    <x v="1"/>
    <x v="1"/>
    <s v="Saturno Inc."/>
    <x v="6"/>
    <s v="INV8272278179"/>
    <x v="0"/>
    <n v="100"/>
    <n v="32.99"/>
    <n v="3299"/>
  </r>
  <r>
    <n v="2076"/>
    <x v="682"/>
    <x v="1"/>
    <x v="1"/>
    <s v="Saturno Inc."/>
    <x v="15"/>
    <s v="INV2462646729"/>
    <x v="0"/>
    <n v="168"/>
    <n v="32.99"/>
    <n v="5542.3200000000006"/>
  </r>
  <r>
    <n v="2077"/>
    <x v="683"/>
    <x v="0"/>
    <x v="0"/>
    <s v="Saturno Inc."/>
    <x v="6"/>
    <s v="INV5994894057"/>
    <x v="0"/>
    <n v="248"/>
    <n v="11.25"/>
    <n v="2790"/>
  </r>
  <r>
    <n v="2078"/>
    <x v="684"/>
    <x v="0"/>
    <x v="0"/>
    <s v="Saturno Inc."/>
    <x v="3"/>
    <s v="INV9559057344"/>
    <x v="0"/>
    <n v="148"/>
    <n v="11.25"/>
    <n v="1665"/>
  </r>
  <r>
    <n v="2079"/>
    <x v="641"/>
    <x v="1"/>
    <x v="1"/>
    <s v="Saturno Inc."/>
    <x v="7"/>
    <s v="INV8370484525"/>
    <x v="1"/>
    <n v="144"/>
    <n v="32.99"/>
    <n v="4750.5600000000004"/>
  </r>
  <r>
    <n v="2080"/>
    <x v="666"/>
    <x v="0"/>
    <x v="0"/>
    <s v="Saturno Inc."/>
    <x v="0"/>
    <s v="INV1081364668"/>
    <x v="0"/>
    <n v="160"/>
    <n v="11.25"/>
    <n v="1800"/>
  </r>
  <r>
    <n v="2081"/>
    <x v="685"/>
    <x v="0"/>
    <x v="0"/>
    <s v="Saturno Inc."/>
    <x v="10"/>
    <s v="INV5727112827"/>
    <x v="0"/>
    <n v="240"/>
    <n v="11.25"/>
    <n v="2700"/>
  </r>
  <r>
    <n v="2082"/>
    <x v="686"/>
    <x v="1"/>
    <x v="1"/>
    <s v="Saturno Inc."/>
    <x v="16"/>
    <s v="INV7363430717"/>
    <x v="0"/>
    <n v="148"/>
    <n v="32.99"/>
    <n v="4882.5200000000004"/>
  </r>
  <r>
    <n v="2083"/>
    <x v="687"/>
    <x v="0"/>
    <x v="0"/>
    <s v="Saturno Inc."/>
    <x v="13"/>
    <s v="INV1631902463"/>
    <x v="0"/>
    <n v="244"/>
    <n v="11.25"/>
    <n v="2745"/>
  </r>
  <r>
    <n v="2084"/>
    <x v="672"/>
    <x v="1"/>
    <x v="1"/>
    <s v="Saturno Inc."/>
    <x v="15"/>
    <s v="INV2997409085"/>
    <x v="0"/>
    <n v="100"/>
    <n v="32.99"/>
    <n v="3299"/>
  </r>
  <r>
    <n v="2085"/>
    <x v="688"/>
    <x v="0"/>
    <x v="0"/>
    <s v="Saturno Inc."/>
    <x v="4"/>
    <s v="INV3886426149"/>
    <x v="0"/>
    <n v="96"/>
    <n v="11.25"/>
    <n v="1080"/>
  </r>
  <r>
    <n v="2086"/>
    <x v="689"/>
    <x v="0"/>
    <x v="0"/>
    <s v="Saturno Inc."/>
    <x v="4"/>
    <s v="INV1747122289"/>
    <x v="0"/>
    <n v="272"/>
    <n v="11.25"/>
    <n v="3060"/>
  </r>
  <r>
    <n v="2087"/>
    <x v="690"/>
    <x v="0"/>
    <x v="0"/>
    <s v="Saturno Inc."/>
    <x v="6"/>
    <s v="INV6854882562"/>
    <x v="0"/>
    <n v="244"/>
    <n v="11.25"/>
    <n v="2745"/>
  </r>
  <r>
    <n v="2088"/>
    <x v="691"/>
    <x v="1"/>
    <x v="1"/>
    <s v="Saturno Inc."/>
    <x v="4"/>
    <s v="INV9502671941"/>
    <x v="0"/>
    <n v="224"/>
    <n v="32.99"/>
    <n v="7389.76"/>
  </r>
  <r>
    <n v="2089"/>
    <x v="692"/>
    <x v="1"/>
    <x v="1"/>
    <s v="Saturno Inc."/>
    <x v="1"/>
    <s v="INV4633864490"/>
    <x v="0"/>
    <n v="40"/>
    <n v="32.99"/>
    <n v="1319.6000000000001"/>
  </r>
  <r>
    <n v="2090"/>
    <x v="693"/>
    <x v="1"/>
    <x v="1"/>
    <s v="Saturno Inc."/>
    <x v="5"/>
    <s v="INV4591306920"/>
    <x v="1"/>
    <n v="196"/>
    <n v="32.99"/>
    <n v="6466.04"/>
  </r>
  <r>
    <n v="2091"/>
    <x v="694"/>
    <x v="1"/>
    <x v="1"/>
    <s v="Saturno Inc."/>
    <x v="8"/>
    <s v="INV7996418656"/>
    <x v="0"/>
    <n v="140"/>
    <n v="32.99"/>
    <n v="4618.6000000000004"/>
  </r>
  <r>
    <n v="2092"/>
    <x v="695"/>
    <x v="0"/>
    <x v="0"/>
    <s v="Saturno Inc."/>
    <x v="14"/>
    <s v="INV8685352420"/>
    <x v="0"/>
    <n v="120"/>
    <n v="11.25"/>
    <n v="1350"/>
  </r>
  <r>
    <n v="2093"/>
    <x v="696"/>
    <x v="0"/>
    <x v="0"/>
    <s v="Saturno Inc."/>
    <x v="4"/>
    <s v="INV7158044241"/>
    <x v="0"/>
    <n v="284"/>
    <n v="11.25"/>
    <n v="3195"/>
  </r>
  <r>
    <n v="2094"/>
    <x v="697"/>
    <x v="1"/>
    <x v="1"/>
    <s v="Saturno Inc."/>
    <x v="15"/>
    <s v="INV2419958026"/>
    <x v="0"/>
    <n v="176"/>
    <n v="32.99"/>
    <n v="5806.2400000000007"/>
  </r>
  <r>
    <n v="2095"/>
    <x v="698"/>
    <x v="0"/>
    <x v="0"/>
    <s v="Saturno Inc."/>
    <x v="3"/>
    <s v="INV983229337"/>
    <x v="0"/>
    <n v="264"/>
    <n v="11.25"/>
    <n v="2970"/>
  </r>
  <r>
    <n v="2096"/>
    <x v="699"/>
    <x v="1"/>
    <x v="1"/>
    <s v="Saturno Inc."/>
    <x v="10"/>
    <s v="INV9304514972"/>
    <x v="0"/>
    <n v="104"/>
    <n v="32.99"/>
    <n v="3430.96"/>
  </r>
  <r>
    <n v="2097"/>
    <x v="700"/>
    <x v="0"/>
    <x v="0"/>
    <s v="Saturno Inc."/>
    <x v="7"/>
    <s v="INV6158708029"/>
    <x v="1"/>
    <n v="284"/>
    <n v="11.25"/>
    <n v="3195"/>
  </r>
  <r>
    <n v="2098"/>
    <x v="701"/>
    <x v="0"/>
    <x v="0"/>
    <s v="Saturno Inc."/>
    <x v="16"/>
    <s v="INV6460074293"/>
    <x v="0"/>
    <n v="136"/>
    <n v="11.25"/>
    <n v="1530"/>
  </r>
  <r>
    <n v="2099"/>
    <x v="649"/>
    <x v="1"/>
    <x v="1"/>
    <s v="Saturno Inc."/>
    <x v="1"/>
    <s v="INV7200599654"/>
    <x v="0"/>
    <n v="180"/>
    <n v="32.99"/>
    <n v="5938.2000000000007"/>
  </r>
  <r>
    <n v="2100"/>
    <x v="702"/>
    <x v="1"/>
    <x v="1"/>
    <s v="Saturno Inc."/>
    <x v="0"/>
    <s v="INV9424707443"/>
    <x v="0"/>
    <n v="160"/>
    <n v="32.99"/>
    <n v="5278.4000000000005"/>
  </r>
  <r>
    <n v="2101"/>
    <x v="703"/>
    <x v="1"/>
    <x v="1"/>
    <s v="Saturno Inc."/>
    <x v="8"/>
    <s v="INV3590570951"/>
    <x v="0"/>
    <n v="132"/>
    <n v="32.99"/>
    <n v="4354.68"/>
  </r>
  <r>
    <n v="2102"/>
    <x v="704"/>
    <x v="0"/>
    <x v="0"/>
    <s v="Saturno Inc."/>
    <x v="18"/>
    <s v="INV6626719163"/>
    <x v="1"/>
    <n v="236"/>
    <n v="11.25"/>
    <n v="2655"/>
  </r>
  <r>
    <n v="2103"/>
    <x v="657"/>
    <x v="1"/>
    <x v="1"/>
    <s v="Saturno Inc."/>
    <x v="5"/>
    <s v="INV9459089197"/>
    <x v="1"/>
    <n v="152"/>
    <n v="32.99"/>
    <n v="5014.4800000000005"/>
  </r>
  <r>
    <n v="2104"/>
    <x v="630"/>
    <x v="1"/>
    <x v="1"/>
    <s v="Saturno Inc."/>
    <x v="6"/>
    <s v="INV1912433534"/>
    <x v="0"/>
    <n v="196"/>
    <n v="32.99"/>
    <n v="6466.04"/>
  </r>
  <r>
    <n v="2105"/>
    <x v="705"/>
    <x v="1"/>
    <x v="1"/>
    <s v="Saturno Inc."/>
    <x v="14"/>
    <s v="INV7235007751"/>
    <x v="0"/>
    <n v="124"/>
    <n v="32.99"/>
    <n v="4090.76"/>
  </r>
  <r>
    <n v="2106"/>
    <x v="666"/>
    <x v="1"/>
    <x v="1"/>
    <s v="Saturno Inc."/>
    <x v="17"/>
    <s v="INV4384246193"/>
    <x v="0"/>
    <n v="52"/>
    <n v="32.99"/>
    <n v="1715.48"/>
  </r>
  <r>
    <n v="2107"/>
    <x v="649"/>
    <x v="1"/>
    <x v="1"/>
    <s v="Saturno Inc."/>
    <x v="1"/>
    <s v="INV2587025219"/>
    <x v="0"/>
    <n v="152"/>
    <n v="32.99"/>
    <n v="5014.4800000000005"/>
  </r>
  <r>
    <n v="2108"/>
    <x v="643"/>
    <x v="0"/>
    <x v="0"/>
    <s v="Saturno Inc."/>
    <x v="5"/>
    <s v="INV8508988248"/>
    <x v="1"/>
    <n v="120"/>
    <n v="11.25"/>
    <n v="1350"/>
  </r>
  <r>
    <n v="2109"/>
    <x v="706"/>
    <x v="1"/>
    <x v="1"/>
    <s v="Saturno Inc."/>
    <x v="9"/>
    <s v="INV1030663650"/>
    <x v="0"/>
    <n v="156"/>
    <n v="32.99"/>
    <n v="5146.4400000000005"/>
  </r>
  <r>
    <n v="2110"/>
    <x v="707"/>
    <x v="0"/>
    <x v="0"/>
    <s v="Saturno Inc."/>
    <x v="2"/>
    <s v="INV6862737300"/>
    <x v="0"/>
    <n v="108"/>
    <n v="11.25"/>
    <n v="1215"/>
  </r>
  <r>
    <n v="2111"/>
    <x v="708"/>
    <x v="1"/>
    <x v="1"/>
    <s v="Saturno Inc."/>
    <x v="4"/>
    <s v="INV6607079247"/>
    <x v="0"/>
    <n v="188"/>
    <n v="32.99"/>
    <n v="6202.1200000000008"/>
  </r>
  <r>
    <n v="2112"/>
    <x v="709"/>
    <x v="0"/>
    <x v="0"/>
    <s v="Saturno Inc."/>
    <x v="3"/>
    <s v="INV529201271"/>
    <x v="0"/>
    <n v="276"/>
    <n v="11.25"/>
    <n v="3105"/>
  </r>
  <r>
    <n v="2113"/>
    <x v="710"/>
    <x v="0"/>
    <x v="0"/>
    <s v="Saturno Inc."/>
    <x v="11"/>
    <s v="INV933994755"/>
    <x v="0"/>
    <n v="172"/>
    <n v="11.25"/>
    <n v="1935"/>
  </r>
  <r>
    <n v="2114"/>
    <x v="681"/>
    <x v="1"/>
    <x v="1"/>
    <s v="Saturno Inc."/>
    <x v="6"/>
    <s v="INV7374489367"/>
    <x v="0"/>
    <n v="132"/>
    <n v="32.99"/>
    <n v="4354.68"/>
  </r>
  <r>
    <n v="2115"/>
    <x v="711"/>
    <x v="1"/>
    <x v="1"/>
    <s v="Saturno Inc."/>
    <x v="10"/>
    <s v="INV6627419012"/>
    <x v="0"/>
    <n v="88"/>
    <n v="32.99"/>
    <n v="2903.1200000000003"/>
  </r>
  <r>
    <n v="2116"/>
    <x v="712"/>
    <x v="1"/>
    <x v="1"/>
    <s v="Saturno Inc."/>
    <x v="11"/>
    <s v="INV9431377566"/>
    <x v="0"/>
    <n v="184"/>
    <n v="32.99"/>
    <n v="6070.1600000000008"/>
  </r>
  <r>
    <n v="2117"/>
    <x v="713"/>
    <x v="0"/>
    <x v="0"/>
    <s v="Saturno Inc."/>
    <x v="14"/>
    <s v="INV7728263406"/>
    <x v="0"/>
    <n v="80"/>
    <n v="11.25"/>
    <n v="900"/>
  </r>
  <r>
    <n v="2118"/>
    <x v="714"/>
    <x v="0"/>
    <x v="0"/>
    <s v="Saturno Inc."/>
    <x v="18"/>
    <s v="INV2753027694"/>
    <x v="1"/>
    <n v="284"/>
    <n v="11.25"/>
    <n v="3195"/>
  </r>
  <r>
    <n v="2119"/>
    <x v="687"/>
    <x v="1"/>
    <x v="1"/>
    <s v="Saturno Inc."/>
    <x v="14"/>
    <s v="INV9047256917"/>
    <x v="0"/>
    <n v="100"/>
    <n v="32.99"/>
    <n v="3299"/>
  </r>
  <r>
    <n v="2120"/>
    <x v="617"/>
    <x v="1"/>
    <x v="1"/>
    <s v="Saturno Inc."/>
    <x v="6"/>
    <s v="INV3441053149"/>
    <x v="0"/>
    <n v="168"/>
    <n v="32.99"/>
    <n v="5542.3200000000006"/>
  </r>
  <r>
    <n v="2121"/>
    <x v="637"/>
    <x v="1"/>
    <x v="1"/>
    <s v="Saturno Inc."/>
    <x v="1"/>
    <s v="INV8802661705"/>
    <x v="0"/>
    <n v="52"/>
    <n v="32.99"/>
    <n v="1715.48"/>
  </r>
  <r>
    <n v="2122"/>
    <x v="715"/>
    <x v="1"/>
    <x v="1"/>
    <s v="Saturno Inc."/>
    <x v="6"/>
    <s v="INV5558561074"/>
    <x v="0"/>
    <n v="48"/>
    <n v="32.99"/>
    <n v="1583.52"/>
  </r>
  <r>
    <n v="2123"/>
    <x v="716"/>
    <x v="0"/>
    <x v="0"/>
    <s v="Saturno Inc."/>
    <x v="3"/>
    <s v="INV5149463862"/>
    <x v="0"/>
    <n v="256"/>
    <n v="11.25"/>
    <n v="2880"/>
  </r>
  <r>
    <n v="2124"/>
    <x v="717"/>
    <x v="1"/>
    <x v="1"/>
    <s v="Saturno Inc."/>
    <x v="3"/>
    <s v="INV4003688691"/>
    <x v="0"/>
    <n v="104"/>
    <n v="32.99"/>
    <n v="3430.96"/>
  </r>
  <r>
    <n v="2125"/>
    <x v="718"/>
    <x v="0"/>
    <x v="0"/>
    <s v="Saturno Inc."/>
    <x v="0"/>
    <s v="INV2963943278"/>
    <x v="0"/>
    <n v="288"/>
    <n v="11.25"/>
    <n v="3240"/>
  </r>
  <r>
    <n v="2126"/>
    <x v="710"/>
    <x v="1"/>
    <x v="1"/>
    <s v="Saturno Inc."/>
    <x v="11"/>
    <s v="INV4117655612"/>
    <x v="0"/>
    <n v="164"/>
    <n v="32.99"/>
    <n v="5410.3600000000006"/>
  </r>
  <r>
    <n v="2127"/>
    <x v="719"/>
    <x v="0"/>
    <x v="0"/>
    <s v="Saturno Inc."/>
    <x v="14"/>
    <s v="INV924193656"/>
    <x v="0"/>
    <n v="232"/>
    <n v="11.25"/>
    <n v="2610"/>
  </r>
  <r>
    <n v="2128"/>
    <x v="720"/>
    <x v="1"/>
    <x v="1"/>
    <s v="Saturno Inc."/>
    <x v="14"/>
    <s v="INV3991418771"/>
    <x v="0"/>
    <n v="220"/>
    <n v="32.99"/>
    <n v="7257.8"/>
  </r>
  <r>
    <n v="2129"/>
    <x v="721"/>
    <x v="0"/>
    <x v="0"/>
    <s v="Saturno Inc."/>
    <x v="7"/>
    <s v="INV6704996853"/>
    <x v="1"/>
    <n v="184"/>
    <n v="11.25"/>
    <n v="2070"/>
  </r>
  <r>
    <n v="2130"/>
    <x v="722"/>
    <x v="0"/>
    <x v="0"/>
    <s v="Saturno Inc."/>
    <x v="6"/>
    <s v="INV9105702802"/>
    <x v="0"/>
    <n v="204"/>
    <n v="11.25"/>
    <n v="2295"/>
  </r>
  <r>
    <n v="2131"/>
    <x v="723"/>
    <x v="0"/>
    <x v="0"/>
    <s v="Saturno Inc."/>
    <x v="0"/>
    <s v="INV826320294"/>
    <x v="0"/>
    <n v="136"/>
    <n v="11.25"/>
    <n v="1530"/>
  </r>
  <r>
    <n v="2132"/>
    <x v="711"/>
    <x v="1"/>
    <x v="1"/>
    <s v="Saturno Inc."/>
    <x v="15"/>
    <s v="INV680244204"/>
    <x v="0"/>
    <n v="160"/>
    <n v="32.99"/>
    <n v="5278.4000000000005"/>
  </r>
  <r>
    <n v="2133"/>
    <x v="646"/>
    <x v="1"/>
    <x v="1"/>
    <s v="Saturno Inc."/>
    <x v="1"/>
    <s v="INV3300721332"/>
    <x v="0"/>
    <n v="172"/>
    <n v="32.99"/>
    <n v="5674.2800000000007"/>
  </r>
  <r>
    <n v="2134"/>
    <x v="724"/>
    <x v="0"/>
    <x v="0"/>
    <s v="Saturno Inc."/>
    <x v="1"/>
    <s v="INV4572311473"/>
    <x v="0"/>
    <n v="180"/>
    <n v="11.25"/>
    <n v="2025"/>
  </r>
  <r>
    <n v="2135"/>
    <x v="725"/>
    <x v="1"/>
    <x v="1"/>
    <s v="Saturno Inc."/>
    <x v="6"/>
    <s v="INV6437369152"/>
    <x v="0"/>
    <n v="140"/>
    <n v="32.99"/>
    <n v="4618.6000000000004"/>
  </r>
  <r>
    <n v="2136"/>
    <x v="717"/>
    <x v="0"/>
    <x v="0"/>
    <s v="Saturno Inc."/>
    <x v="2"/>
    <s v="INV3647489717"/>
    <x v="0"/>
    <n v="228"/>
    <n v="11.25"/>
    <n v="2565"/>
  </r>
  <r>
    <n v="2137"/>
    <x v="726"/>
    <x v="0"/>
    <x v="0"/>
    <s v="Saturno Inc."/>
    <x v="0"/>
    <s v="INV9921095076"/>
    <x v="0"/>
    <n v="164"/>
    <n v="11.25"/>
    <n v="1845"/>
  </r>
  <r>
    <n v="2138"/>
    <x v="646"/>
    <x v="0"/>
    <x v="0"/>
    <s v="Saturno Inc."/>
    <x v="11"/>
    <s v="INV8105834039"/>
    <x v="0"/>
    <n v="132"/>
    <n v="11.25"/>
    <n v="1485"/>
  </r>
  <r>
    <n v="2139"/>
    <x v="727"/>
    <x v="0"/>
    <x v="0"/>
    <s v="Saturno Inc."/>
    <x v="10"/>
    <s v="INV141662136"/>
    <x v="0"/>
    <n v="196"/>
    <n v="11.25"/>
    <n v="2205"/>
  </r>
  <r>
    <n v="2140"/>
    <x v="728"/>
    <x v="0"/>
    <x v="0"/>
    <s v="Saturno Inc."/>
    <x v="5"/>
    <s v="INV2040094679"/>
    <x v="1"/>
    <n v="148"/>
    <n v="11.25"/>
    <n v="1665"/>
  </r>
  <r>
    <n v="2141"/>
    <x v="729"/>
    <x v="0"/>
    <x v="0"/>
    <s v="Saturno Inc."/>
    <x v="0"/>
    <s v="INV783984231"/>
    <x v="0"/>
    <n v="152"/>
    <n v="11.25"/>
    <n v="1710"/>
  </r>
  <r>
    <n v="2142"/>
    <x v="730"/>
    <x v="1"/>
    <x v="1"/>
    <s v="Saturno Inc."/>
    <x v="7"/>
    <s v="INV7684613566"/>
    <x v="1"/>
    <n v="184"/>
    <n v="32.99"/>
    <n v="6070.1600000000008"/>
  </r>
  <r>
    <n v="2143"/>
    <x v="731"/>
    <x v="1"/>
    <x v="1"/>
    <s v="Saturno Inc."/>
    <x v="12"/>
    <s v="INV8773346932"/>
    <x v="0"/>
    <n v="216"/>
    <n v="32.99"/>
    <n v="7125.84"/>
  </r>
  <r>
    <n v="2144"/>
    <x v="732"/>
    <x v="1"/>
    <x v="1"/>
    <s v="Saturno Inc."/>
    <x v="6"/>
    <s v="INV6622637959"/>
    <x v="0"/>
    <n v="132"/>
    <n v="32.99"/>
    <n v="4354.68"/>
  </r>
  <r>
    <n v="2145"/>
    <x v="733"/>
    <x v="1"/>
    <x v="1"/>
    <s v="Saturno Inc."/>
    <x v="6"/>
    <s v="INV8293297368"/>
    <x v="0"/>
    <n v="176"/>
    <n v="32.99"/>
    <n v="5806.2400000000007"/>
  </r>
  <r>
    <n v="2146"/>
    <x v="734"/>
    <x v="1"/>
    <x v="1"/>
    <s v="Saturno Inc."/>
    <x v="5"/>
    <s v="INV2121459512"/>
    <x v="1"/>
    <n v="224"/>
    <n v="32.99"/>
    <n v="7389.76"/>
  </r>
  <r>
    <n v="2147"/>
    <x v="735"/>
    <x v="1"/>
    <x v="1"/>
    <s v="Saturno Inc."/>
    <x v="16"/>
    <s v="INV2610456345"/>
    <x v="0"/>
    <n v="188"/>
    <n v="32.99"/>
    <n v="6202.1200000000008"/>
  </r>
  <r>
    <n v="2148"/>
    <x v="689"/>
    <x v="0"/>
    <x v="0"/>
    <s v="Saturno Inc."/>
    <x v="14"/>
    <s v="INV6723524337"/>
    <x v="0"/>
    <n v="168"/>
    <n v="11.25"/>
    <n v="1890"/>
  </r>
  <r>
    <n v="2149"/>
    <x v="616"/>
    <x v="0"/>
    <x v="0"/>
    <s v="Saturno Inc."/>
    <x v="4"/>
    <s v="INV1483913325"/>
    <x v="0"/>
    <n v="196"/>
    <n v="11.25"/>
    <n v="2205"/>
  </r>
  <r>
    <n v="2150"/>
    <x v="699"/>
    <x v="1"/>
    <x v="1"/>
    <s v="Saturno Inc."/>
    <x v="0"/>
    <s v="INV860981244"/>
    <x v="0"/>
    <n v="144"/>
    <n v="32.99"/>
    <n v="4750.5600000000004"/>
  </r>
  <r>
    <n v="2151"/>
    <x v="736"/>
    <x v="1"/>
    <x v="1"/>
    <s v="Saturno Inc."/>
    <x v="7"/>
    <s v="INV8464869322"/>
    <x v="1"/>
    <n v="144"/>
    <n v="32.99"/>
    <n v="4750.5600000000004"/>
  </r>
  <r>
    <n v="2152"/>
    <x v="737"/>
    <x v="1"/>
    <x v="1"/>
    <s v="Saturno Inc."/>
    <x v="5"/>
    <s v="INV8720721350"/>
    <x v="1"/>
    <n v="228"/>
    <n v="32.99"/>
    <n v="7521.72"/>
  </r>
  <r>
    <n v="2153"/>
    <x v="687"/>
    <x v="0"/>
    <x v="0"/>
    <s v="Saturno Inc."/>
    <x v="8"/>
    <s v="INV4771978598"/>
    <x v="0"/>
    <n v="300"/>
    <n v="11.25"/>
    <n v="3375"/>
  </r>
  <r>
    <n v="2154"/>
    <x v="738"/>
    <x v="1"/>
    <x v="1"/>
    <s v="Saturno Inc."/>
    <x v="11"/>
    <s v="INV845013848"/>
    <x v="0"/>
    <n v="200"/>
    <n v="32.99"/>
    <n v="6598"/>
  </r>
  <r>
    <n v="2155"/>
    <x v="711"/>
    <x v="1"/>
    <x v="1"/>
    <s v="Saturno Inc."/>
    <x v="6"/>
    <s v="INV8999036134"/>
    <x v="0"/>
    <n v="180"/>
    <n v="32.99"/>
    <n v="5938.2000000000007"/>
  </r>
  <r>
    <n v="2156"/>
    <x v="739"/>
    <x v="0"/>
    <x v="0"/>
    <s v="Saturno Inc."/>
    <x v="5"/>
    <s v="INV9727166401"/>
    <x v="1"/>
    <n v="180"/>
    <n v="11.25"/>
    <n v="2025"/>
  </r>
  <r>
    <n v="2157"/>
    <x v="633"/>
    <x v="0"/>
    <x v="0"/>
    <s v="Saturno Inc."/>
    <x v="14"/>
    <s v="INV8290716910"/>
    <x v="0"/>
    <n v="176"/>
    <n v="11.25"/>
    <n v="1980"/>
  </r>
  <r>
    <n v="2158"/>
    <x v="655"/>
    <x v="1"/>
    <x v="1"/>
    <s v="Saturno Inc."/>
    <x v="6"/>
    <s v="INV9396593868"/>
    <x v="0"/>
    <n v="60"/>
    <n v="32.99"/>
    <n v="1979.4"/>
  </r>
  <r>
    <n v="2159"/>
    <x v="625"/>
    <x v="0"/>
    <x v="0"/>
    <s v="Saturno Inc."/>
    <x v="0"/>
    <s v="INV9424683112"/>
    <x v="0"/>
    <n v="244"/>
    <n v="11.25"/>
    <n v="2745"/>
  </r>
  <r>
    <n v="2160"/>
    <x v="693"/>
    <x v="0"/>
    <x v="0"/>
    <s v="Saturno Inc."/>
    <x v="6"/>
    <s v="INV7891691147"/>
    <x v="0"/>
    <n v="92"/>
    <n v="11.25"/>
    <n v="1035"/>
  </r>
  <r>
    <n v="2161"/>
    <x v="740"/>
    <x v="1"/>
    <x v="1"/>
    <s v="Saturno Inc."/>
    <x v="12"/>
    <s v="INV5520620021"/>
    <x v="0"/>
    <n v="152"/>
    <n v="32.99"/>
    <n v="5014.4800000000005"/>
  </r>
  <r>
    <n v="2162"/>
    <x v="741"/>
    <x v="0"/>
    <x v="0"/>
    <s v="Saturno Inc."/>
    <x v="5"/>
    <s v="INV978067876"/>
    <x v="1"/>
    <n v="104"/>
    <n v="11.25"/>
    <n v="1170"/>
  </r>
  <r>
    <n v="2163"/>
    <x v="693"/>
    <x v="1"/>
    <x v="1"/>
    <s v="Saturno Inc."/>
    <x v="0"/>
    <s v="INV8141033796"/>
    <x v="0"/>
    <n v="132"/>
    <n v="32.99"/>
    <n v="4354.68"/>
  </r>
  <r>
    <n v="2164"/>
    <x v="621"/>
    <x v="1"/>
    <x v="1"/>
    <s v="Saturno Inc."/>
    <x v="0"/>
    <s v="INV4626057739"/>
    <x v="0"/>
    <n v="224"/>
    <n v="32.99"/>
    <n v="7389.76"/>
  </r>
  <r>
    <n v="2165"/>
    <x v="742"/>
    <x v="1"/>
    <x v="1"/>
    <s v="Saturno Inc."/>
    <x v="15"/>
    <s v="INV8046541582"/>
    <x v="0"/>
    <n v="240"/>
    <n v="32.99"/>
    <n v="7917.6"/>
  </r>
  <r>
    <n v="2166"/>
    <x v="743"/>
    <x v="0"/>
    <x v="0"/>
    <s v="Saturno Inc."/>
    <x v="6"/>
    <s v="INV8023922585"/>
    <x v="0"/>
    <n v="256"/>
    <n v="11.25"/>
    <n v="2880"/>
  </r>
  <r>
    <n v="2167"/>
    <x v="640"/>
    <x v="1"/>
    <x v="1"/>
    <s v="Saturno Inc."/>
    <x v="14"/>
    <s v="INV6513187067"/>
    <x v="0"/>
    <n v="216"/>
    <n v="32.99"/>
    <n v="7125.84"/>
  </r>
  <r>
    <n v="2168"/>
    <x v="641"/>
    <x v="0"/>
    <x v="0"/>
    <s v="Saturno Inc."/>
    <x v="6"/>
    <s v="INV8379143534"/>
    <x v="0"/>
    <n v="260"/>
    <n v="11.25"/>
    <n v="2925"/>
  </r>
  <r>
    <n v="2169"/>
    <x v="744"/>
    <x v="1"/>
    <x v="1"/>
    <s v="Saturno Inc."/>
    <x v="12"/>
    <s v="INV9985947037"/>
    <x v="0"/>
    <n v="240"/>
    <n v="32.99"/>
    <n v="7917.6"/>
  </r>
  <r>
    <n v="2170"/>
    <x v="672"/>
    <x v="1"/>
    <x v="1"/>
    <s v="Saturno Inc."/>
    <x v="0"/>
    <s v="INV2171931376"/>
    <x v="0"/>
    <n v="68"/>
    <n v="32.99"/>
    <n v="2243.3200000000002"/>
  </r>
  <r>
    <n v="2171"/>
    <x v="618"/>
    <x v="1"/>
    <x v="1"/>
    <s v="Saturno Inc."/>
    <x v="0"/>
    <s v="INV7832403209"/>
    <x v="0"/>
    <n v="228"/>
    <n v="32.99"/>
    <n v="7521.72"/>
  </r>
  <r>
    <n v="2172"/>
    <x v="617"/>
    <x v="1"/>
    <x v="1"/>
    <s v="Saturno Inc."/>
    <x v="0"/>
    <s v="INV8139121879"/>
    <x v="0"/>
    <n v="76"/>
    <n v="32.99"/>
    <n v="2507.2400000000002"/>
  </r>
  <r>
    <n v="2173"/>
    <x v="745"/>
    <x v="1"/>
    <x v="1"/>
    <s v="Saturno Inc."/>
    <x v="0"/>
    <s v="INV6085202674"/>
    <x v="0"/>
    <n v="64"/>
    <n v="32.99"/>
    <n v="2111.36"/>
  </r>
  <r>
    <n v="2174"/>
    <x v="746"/>
    <x v="0"/>
    <x v="0"/>
    <s v="Saturno Inc."/>
    <x v="2"/>
    <s v="INV2466678071"/>
    <x v="0"/>
    <n v="220"/>
    <n v="11.25"/>
    <n v="2475"/>
  </r>
  <r>
    <n v="2175"/>
    <x v="617"/>
    <x v="1"/>
    <x v="1"/>
    <s v="Saturno Inc."/>
    <x v="6"/>
    <s v="INV3464502969"/>
    <x v="0"/>
    <n v="208"/>
    <n v="32.99"/>
    <n v="6861.92"/>
  </r>
  <r>
    <n v="2176"/>
    <x v="747"/>
    <x v="1"/>
    <x v="1"/>
    <s v="Saturno Inc."/>
    <x v="5"/>
    <s v="INV7894230881"/>
    <x v="1"/>
    <n v="64"/>
    <n v="32.99"/>
    <n v="2111.36"/>
  </r>
  <r>
    <n v="2177"/>
    <x v="748"/>
    <x v="1"/>
    <x v="1"/>
    <s v="Saturno Inc."/>
    <x v="0"/>
    <s v="INV8936514970"/>
    <x v="0"/>
    <n v="212"/>
    <n v="32.99"/>
    <n v="6993.88"/>
  </r>
  <r>
    <n v="2178"/>
    <x v="749"/>
    <x v="1"/>
    <x v="1"/>
    <s v="Saturno Inc."/>
    <x v="7"/>
    <s v="INV5045501131"/>
    <x v="1"/>
    <n v="56"/>
    <n v="32.99"/>
    <n v="1847.44"/>
  </r>
  <r>
    <n v="2179"/>
    <x v="750"/>
    <x v="1"/>
    <x v="1"/>
    <s v="Saturno Inc."/>
    <x v="11"/>
    <s v="INV8175319379"/>
    <x v="0"/>
    <n v="160"/>
    <n v="32.99"/>
    <n v="5278.4000000000005"/>
  </r>
  <r>
    <n v="2180"/>
    <x v="751"/>
    <x v="0"/>
    <x v="0"/>
    <s v="Saturno Inc."/>
    <x v="10"/>
    <s v="INV7694766172"/>
    <x v="0"/>
    <n v="156"/>
    <n v="11.25"/>
    <n v="1755"/>
  </r>
  <r>
    <n v="2181"/>
    <x v="752"/>
    <x v="1"/>
    <x v="1"/>
    <s v="Saturno Inc."/>
    <x v="0"/>
    <s v="INV340836891"/>
    <x v="0"/>
    <n v="72"/>
    <n v="32.99"/>
    <n v="2375.2800000000002"/>
  </r>
  <r>
    <n v="2182"/>
    <x v="650"/>
    <x v="0"/>
    <x v="0"/>
    <s v="Saturno Inc."/>
    <x v="10"/>
    <s v="INV1858528028"/>
    <x v="0"/>
    <n v="228"/>
    <n v="11.25"/>
    <n v="2565"/>
  </r>
  <r>
    <n v="2183"/>
    <x v="753"/>
    <x v="0"/>
    <x v="0"/>
    <s v="Saturno Inc."/>
    <x v="16"/>
    <s v="INV1597961053"/>
    <x v="0"/>
    <n v="92"/>
    <n v="11.25"/>
    <n v="1035"/>
  </r>
  <r>
    <n v="2184"/>
    <x v="666"/>
    <x v="0"/>
    <x v="0"/>
    <s v="Saturno Inc."/>
    <x v="5"/>
    <s v="INV6316086735"/>
    <x v="1"/>
    <n v="296"/>
    <n v="11.25"/>
    <n v="3330"/>
  </r>
  <r>
    <n v="2185"/>
    <x v="617"/>
    <x v="0"/>
    <x v="0"/>
    <s v="Saturno Inc."/>
    <x v="0"/>
    <s v="INV3142409088"/>
    <x v="0"/>
    <n v="232"/>
    <n v="11.25"/>
    <n v="2610"/>
  </r>
  <r>
    <n v="2186"/>
    <x v="754"/>
    <x v="0"/>
    <x v="0"/>
    <s v="Saturno Inc."/>
    <x v="7"/>
    <s v="INV246082950"/>
    <x v="1"/>
    <n v="248"/>
    <n v="11.25"/>
    <n v="2790"/>
  </r>
  <r>
    <n v="2187"/>
    <x v="675"/>
    <x v="1"/>
    <x v="1"/>
    <s v="Saturno Inc."/>
    <x v="5"/>
    <s v="INV1313997502"/>
    <x v="1"/>
    <n v="128"/>
    <n v="32.99"/>
    <n v="4222.72"/>
  </r>
  <r>
    <n v="2188"/>
    <x v="755"/>
    <x v="0"/>
    <x v="0"/>
    <s v="Saturno Inc."/>
    <x v="0"/>
    <s v="INV6004817679"/>
    <x v="0"/>
    <n v="128"/>
    <n v="11.25"/>
    <n v="1440"/>
  </r>
  <r>
    <n v="2189"/>
    <x v="756"/>
    <x v="0"/>
    <x v="0"/>
    <s v="Saturno Inc."/>
    <x v="15"/>
    <s v="INV573774159"/>
    <x v="0"/>
    <n v="244"/>
    <n v="11.25"/>
    <n v="2745"/>
  </r>
  <r>
    <n v="2190"/>
    <x v="617"/>
    <x v="1"/>
    <x v="1"/>
    <s v="Saturno Inc."/>
    <x v="0"/>
    <s v="INV4528227886"/>
    <x v="0"/>
    <n v="136"/>
    <n v="32.99"/>
    <n v="4486.6400000000003"/>
  </r>
  <r>
    <n v="2191"/>
    <x v="630"/>
    <x v="0"/>
    <x v="0"/>
    <s v="Saturno Inc."/>
    <x v="10"/>
    <s v="INV5292304738"/>
    <x v="0"/>
    <n v="280"/>
    <n v="11.25"/>
    <n v="3150"/>
  </r>
  <r>
    <n v="2192"/>
    <x v="651"/>
    <x v="0"/>
    <x v="0"/>
    <s v="Saturno Inc."/>
    <x v="0"/>
    <s v="INV1907514135"/>
    <x v="0"/>
    <n v="252"/>
    <n v="11.25"/>
    <n v="2835"/>
  </r>
  <r>
    <n v="2193"/>
    <x v="757"/>
    <x v="0"/>
    <x v="0"/>
    <s v="Saturno Inc."/>
    <x v="10"/>
    <s v="INV441871197"/>
    <x v="0"/>
    <n v="244"/>
    <n v="11.25"/>
    <n v="2745"/>
  </r>
  <r>
    <n v="2194"/>
    <x v="616"/>
    <x v="0"/>
    <x v="0"/>
    <s v="Saturno Inc."/>
    <x v="5"/>
    <s v="INV5574090662"/>
    <x v="1"/>
    <n v="148"/>
    <n v="11.25"/>
    <n v="1665"/>
  </r>
  <r>
    <n v="2195"/>
    <x v="717"/>
    <x v="1"/>
    <x v="1"/>
    <s v="Saturno Inc."/>
    <x v="1"/>
    <s v="INV4718695837"/>
    <x v="0"/>
    <n v="240"/>
    <n v="32.99"/>
    <n v="7917.6"/>
  </r>
  <r>
    <n v="2196"/>
    <x v="758"/>
    <x v="1"/>
    <x v="1"/>
    <s v="Saturno Inc."/>
    <x v="0"/>
    <s v="INV1889080109"/>
    <x v="0"/>
    <n v="172"/>
    <n v="32.99"/>
    <n v="5674.2800000000007"/>
  </r>
  <r>
    <n v="2197"/>
    <x v="759"/>
    <x v="0"/>
    <x v="0"/>
    <s v="Saturno Inc."/>
    <x v="5"/>
    <s v="INV5534800001"/>
    <x v="1"/>
    <n v="128"/>
    <n v="11.25"/>
    <n v="1440"/>
  </r>
  <r>
    <n v="2198"/>
    <x v="760"/>
    <x v="1"/>
    <x v="1"/>
    <s v="Saturno Inc."/>
    <x v="14"/>
    <s v="INV5436801609"/>
    <x v="0"/>
    <n v="56"/>
    <n v="32.99"/>
    <n v="1847.44"/>
  </r>
  <r>
    <n v="2199"/>
    <x v="761"/>
    <x v="0"/>
    <x v="0"/>
    <s v="Saturno Inc."/>
    <x v="5"/>
    <s v="INV3919214214"/>
    <x v="1"/>
    <n v="288"/>
    <n v="11.25"/>
    <n v="3240"/>
  </r>
  <r>
    <n v="2200"/>
    <x v="762"/>
    <x v="0"/>
    <x v="0"/>
    <s v="Saturno Inc."/>
    <x v="3"/>
    <s v="INV8777820503"/>
    <x v="0"/>
    <n v="260"/>
    <n v="11.25"/>
    <n v="2925"/>
  </r>
  <r>
    <n v="2201"/>
    <x v="763"/>
    <x v="1"/>
    <x v="1"/>
    <s v="Saturno Inc."/>
    <x v="10"/>
    <s v="INV7776844465"/>
    <x v="0"/>
    <n v="68"/>
    <n v="32.99"/>
    <n v="2243.3200000000002"/>
  </r>
  <r>
    <n v="2202"/>
    <x v="729"/>
    <x v="1"/>
    <x v="1"/>
    <s v="Saturno Inc."/>
    <x v="0"/>
    <s v="INV5599808575"/>
    <x v="0"/>
    <n v="88"/>
    <n v="32.99"/>
    <n v="2903.1200000000003"/>
  </r>
  <r>
    <n v="2203"/>
    <x v="764"/>
    <x v="0"/>
    <x v="0"/>
    <s v="Saturno Inc."/>
    <x v="0"/>
    <s v="INV8020393691"/>
    <x v="0"/>
    <n v="92"/>
    <n v="11.25"/>
    <n v="1035"/>
  </r>
  <r>
    <n v="2204"/>
    <x v="637"/>
    <x v="0"/>
    <x v="0"/>
    <s v="Saturno Inc."/>
    <x v="3"/>
    <s v="INV4412534734"/>
    <x v="0"/>
    <n v="200"/>
    <n v="11.25"/>
    <n v="2250"/>
  </r>
  <r>
    <n v="2205"/>
    <x v="765"/>
    <x v="1"/>
    <x v="1"/>
    <s v="Saturno Inc."/>
    <x v="9"/>
    <s v="INV1114675459"/>
    <x v="0"/>
    <n v="180"/>
    <n v="32.99"/>
    <n v="5938.2000000000007"/>
  </r>
  <r>
    <n v="2206"/>
    <x v="753"/>
    <x v="0"/>
    <x v="0"/>
    <s v="Saturno Inc."/>
    <x v="5"/>
    <s v="INV5275676073"/>
    <x v="1"/>
    <n v="168"/>
    <n v="11.25"/>
    <n v="1890"/>
  </r>
  <r>
    <n v="2207"/>
    <x v="630"/>
    <x v="0"/>
    <x v="0"/>
    <s v="Saturno Inc."/>
    <x v="2"/>
    <s v="INV9224510272"/>
    <x v="0"/>
    <n v="236"/>
    <n v="11.25"/>
    <n v="2655"/>
  </r>
  <r>
    <n v="2208"/>
    <x v="766"/>
    <x v="1"/>
    <x v="1"/>
    <s v="Saturno Inc."/>
    <x v="0"/>
    <s v="INV6309402219"/>
    <x v="0"/>
    <n v="148"/>
    <n v="32.99"/>
    <n v="4882.5200000000004"/>
  </r>
  <r>
    <n v="2209"/>
    <x v="767"/>
    <x v="1"/>
    <x v="1"/>
    <s v="Saturno Inc."/>
    <x v="5"/>
    <s v="INV7540858989"/>
    <x v="1"/>
    <n v="112"/>
    <n v="32.99"/>
    <n v="3694.88"/>
  </r>
  <r>
    <n v="2210"/>
    <x v="687"/>
    <x v="1"/>
    <x v="1"/>
    <s v="Saturno Inc."/>
    <x v="2"/>
    <s v="INV7551780564"/>
    <x v="0"/>
    <n v="140"/>
    <n v="32.99"/>
    <n v="4618.6000000000004"/>
  </r>
  <r>
    <n v="2211"/>
    <x v="641"/>
    <x v="0"/>
    <x v="0"/>
    <s v="Saturno Inc."/>
    <x v="10"/>
    <s v="INV3898070521"/>
    <x v="0"/>
    <n v="172"/>
    <n v="11.25"/>
    <n v="1935"/>
  </r>
  <r>
    <n v="2212"/>
    <x v="768"/>
    <x v="1"/>
    <x v="1"/>
    <s v="Saturno Inc."/>
    <x v="16"/>
    <s v="INV6972025737"/>
    <x v="0"/>
    <n v="184"/>
    <n v="32.99"/>
    <n v="6070.1600000000008"/>
  </r>
  <r>
    <n v="2213"/>
    <x v="694"/>
    <x v="1"/>
    <x v="1"/>
    <s v="Saturno Inc."/>
    <x v="0"/>
    <s v="INV7544018086"/>
    <x v="0"/>
    <n v="152"/>
    <n v="32.99"/>
    <n v="5014.4800000000005"/>
  </r>
  <r>
    <n v="2214"/>
    <x v="769"/>
    <x v="1"/>
    <x v="1"/>
    <s v="Saturno Inc."/>
    <x v="6"/>
    <s v="INV2321028125"/>
    <x v="0"/>
    <n v="212"/>
    <n v="32.99"/>
    <n v="6993.88"/>
  </r>
  <r>
    <n v="2215"/>
    <x v="672"/>
    <x v="0"/>
    <x v="0"/>
    <s v="Saturno Inc."/>
    <x v="10"/>
    <s v="INV6104776560"/>
    <x v="0"/>
    <n v="80"/>
    <n v="11.25"/>
    <n v="900"/>
  </r>
  <r>
    <n v="2216"/>
    <x v="651"/>
    <x v="1"/>
    <x v="1"/>
    <s v="Saturno Inc."/>
    <x v="6"/>
    <s v="INV6845184620"/>
    <x v="0"/>
    <n v="212"/>
    <n v="32.99"/>
    <n v="6993.88"/>
  </r>
  <r>
    <n v="2217"/>
    <x v="629"/>
    <x v="1"/>
    <x v="1"/>
    <s v="Saturno Inc."/>
    <x v="0"/>
    <s v="INV9542415473"/>
    <x v="0"/>
    <n v="196"/>
    <n v="32.99"/>
    <n v="6466.04"/>
  </r>
  <r>
    <n v="2218"/>
    <x v="770"/>
    <x v="0"/>
    <x v="0"/>
    <s v="Saturno Inc."/>
    <x v="5"/>
    <s v="INV5301332527"/>
    <x v="1"/>
    <n v="84"/>
    <n v="11.25"/>
    <n v="945"/>
  </r>
  <r>
    <n v="2219"/>
    <x v="753"/>
    <x v="1"/>
    <x v="1"/>
    <s v="Saturno Inc."/>
    <x v="3"/>
    <s v="INV9605427901"/>
    <x v="0"/>
    <n v="140"/>
    <n v="32.99"/>
    <n v="4618.6000000000004"/>
  </r>
  <r>
    <n v="2220"/>
    <x v="663"/>
    <x v="0"/>
    <x v="0"/>
    <s v="Saturno Inc."/>
    <x v="4"/>
    <s v="INV9084993082"/>
    <x v="0"/>
    <n v="80"/>
    <n v="11.25"/>
    <n v="900"/>
  </r>
  <r>
    <n v="2221"/>
    <x v="629"/>
    <x v="1"/>
    <x v="1"/>
    <s v="Saturno Inc."/>
    <x v="14"/>
    <s v="INV6595534512"/>
    <x v="0"/>
    <n v="112"/>
    <n v="32.99"/>
    <n v="3694.88"/>
  </r>
  <r>
    <n v="2222"/>
    <x v="771"/>
    <x v="0"/>
    <x v="0"/>
    <s v="Saturno Inc."/>
    <x v="16"/>
    <s v="INV6702298987"/>
    <x v="0"/>
    <n v="224"/>
    <n v="11.25"/>
    <n v="2520"/>
  </r>
  <r>
    <n v="2223"/>
    <x v="629"/>
    <x v="1"/>
    <x v="1"/>
    <s v="Saturno Inc."/>
    <x v="0"/>
    <s v="INV4174845253"/>
    <x v="0"/>
    <n v="88"/>
    <n v="32.99"/>
    <n v="2903.1200000000003"/>
  </r>
  <r>
    <n v="2224"/>
    <x v="772"/>
    <x v="0"/>
    <x v="0"/>
    <s v="Saturno Inc."/>
    <x v="3"/>
    <s v="INV6943513553"/>
    <x v="0"/>
    <n v="224"/>
    <n v="11.25"/>
    <n v="2520"/>
  </r>
  <r>
    <n v="2225"/>
    <x v="773"/>
    <x v="1"/>
    <x v="1"/>
    <s v="Saturno Inc."/>
    <x v="6"/>
    <s v="INV9578671287"/>
    <x v="0"/>
    <n v="88"/>
    <n v="32.99"/>
    <n v="2903.1200000000003"/>
  </r>
  <r>
    <n v="2226"/>
    <x v="774"/>
    <x v="0"/>
    <x v="0"/>
    <s v="Saturno Inc."/>
    <x v="4"/>
    <s v="INV5025682129"/>
    <x v="0"/>
    <n v="292"/>
    <n v="11.25"/>
    <n v="3285"/>
  </r>
  <r>
    <n v="2227"/>
    <x v="775"/>
    <x v="0"/>
    <x v="0"/>
    <s v="Saturno Inc."/>
    <x v="0"/>
    <s v="INV6147434861"/>
    <x v="0"/>
    <n v="96"/>
    <n v="11.25"/>
    <n v="1080"/>
  </r>
  <r>
    <n v="2228"/>
    <x v="620"/>
    <x v="0"/>
    <x v="0"/>
    <s v="Saturno Inc."/>
    <x v="12"/>
    <s v="INV3696846975"/>
    <x v="0"/>
    <n v="244"/>
    <n v="11.25"/>
    <n v="2745"/>
  </r>
  <r>
    <n v="2229"/>
    <x v="651"/>
    <x v="0"/>
    <x v="0"/>
    <s v="Saturno Inc."/>
    <x v="4"/>
    <s v="INV2962913602"/>
    <x v="0"/>
    <n v="216"/>
    <n v="11.25"/>
    <n v="2430"/>
  </r>
  <r>
    <n v="2230"/>
    <x v="722"/>
    <x v="0"/>
    <x v="0"/>
    <s v="Saturno Inc."/>
    <x v="6"/>
    <s v="INV5026424854"/>
    <x v="0"/>
    <n v="120"/>
    <n v="11.25"/>
    <n v="1350"/>
  </r>
  <r>
    <n v="2231"/>
    <x v="776"/>
    <x v="0"/>
    <x v="0"/>
    <s v="Saturno Inc."/>
    <x v="2"/>
    <s v="INV2597828849"/>
    <x v="0"/>
    <n v="116"/>
    <n v="11.25"/>
    <n v="1305"/>
  </r>
  <r>
    <n v="2232"/>
    <x v="683"/>
    <x v="1"/>
    <x v="1"/>
    <s v="Saturno Inc."/>
    <x v="0"/>
    <s v="INV2391216760"/>
    <x v="0"/>
    <n v="188"/>
    <n v="32.99"/>
    <n v="6202.1200000000008"/>
  </r>
  <r>
    <n v="2233"/>
    <x v="639"/>
    <x v="1"/>
    <x v="1"/>
    <s v="Saturno Inc."/>
    <x v="0"/>
    <s v="INV849507444"/>
    <x v="0"/>
    <n v="180"/>
    <n v="32.99"/>
    <n v="5938.2000000000007"/>
  </r>
  <r>
    <n v="2234"/>
    <x v="644"/>
    <x v="1"/>
    <x v="1"/>
    <s v="Saturno Inc."/>
    <x v="5"/>
    <s v="INV5134611334"/>
    <x v="1"/>
    <n v="84"/>
    <n v="32.99"/>
    <n v="2771.1600000000003"/>
  </r>
  <r>
    <n v="2235"/>
    <x v="681"/>
    <x v="1"/>
    <x v="1"/>
    <s v="Saturno Inc."/>
    <x v="5"/>
    <s v="INV4443141187"/>
    <x v="1"/>
    <n v="48"/>
    <n v="32.99"/>
    <n v="1583.52"/>
  </r>
  <r>
    <n v="2236"/>
    <x v="777"/>
    <x v="1"/>
    <x v="1"/>
    <s v="Saturno Inc."/>
    <x v="14"/>
    <s v="INV275984883"/>
    <x v="0"/>
    <n v="144"/>
    <n v="32.99"/>
    <n v="4750.5600000000004"/>
  </r>
  <r>
    <n v="2237"/>
    <x v="726"/>
    <x v="1"/>
    <x v="1"/>
    <s v="Saturno Inc."/>
    <x v="9"/>
    <s v="INV9247983533"/>
    <x v="0"/>
    <n v="124"/>
    <n v="32.99"/>
    <n v="4090.76"/>
  </r>
  <r>
    <n v="2238"/>
    <x v="778"/>
    <x v="1"/>
    <x v="1"/>
    <s v="Saturno Inc."/>
    <x v="4"/>
    <s v="INV1163241683"/>
    <x v="0"/>
    <n v="64"/>
    <n v="32.99"/>
    <n v="2111.36"/>
  </r>
  <r>
    <n v="2239"/>
    <x v="779"/>
    <x v="1"/>
    <x v="1"/>
    <s v="Saturno Inc."/>
    <x v="2"/>
    <s v="INV1942014746"/>
    <x v="0"/>
    <n v="136"/>
    <n v="32.99"/>
    <n v="4486.6400000000003"/>
  </r>
  <r>
    <n v="2240"/>
    <x v="654"/>
    <x v="1"/>
    <x v="1"/>
    <s v="Saturno Inc."/>
    <x v="0"/>
    <s v="INV1709649170"/>
    <x v="0"/>
    <n v="204"/>
    <n v="32.99"/>
    <n v="6729.96"/>
  </r>
  <r>
    <n v="2241"/>
    <x v="711"/>
    <x v="0"/>
    <x v="0"/>
    <s v="Saturno Inc."/>
    <x v="14"/>
    <s v="INV3338142959"/>
    <x v="0"/>
    <n v="164"/>
    <n v="11.25"/>
    <n v="1845"/>
  </r>
  <r>
    <n v="2242"/>
    <x v="780"/>
    <x v="1"/>
    <x v="1"/>
    <s v="Saturno Inc."/>
    <x v="3"/>
    <s v="INV4939071425"/>
    <x v="0"/>
    <n v="148"/>
    <n v="32.99"/>
    <n v="4882.5200000000004"/>
  </r>
  <r>
    <n v="2243"/>
    <x v="751"/>
    <x v="1"/>
    <x v="1"/>
    <s v="Saturno Inc."/>
    <x v="16"/>
    <s v="INV6507613152"/>
    <x v="0"/>
    <n v="40"/>
    <n v="32.99"/>
    <n v="1319.6000000000001"/>
  </r>
  <r>
    <n v="2244"/>
    <x v="665"/>
    <x v="1"/>
    <x v="1"/>
    <s v="Saturno Inc."/>
    <x v="11"/>
    <s v="INV5008142332"/>
    <x v="0"/>
    <n v="56"/>
    <n v="32.99"/>
    <n v="1847.44"/>
  </r>
  <r>
    <n v="2245"/>
    <x v="780"/>
    <x v="1"/>
    <x v="1"/>
    <s v="Saturno Inc."/>
    <x v="5"/>
    <s v="INV2507678687"/>
    <x v="1"/>
    <n v="228"/>
    <n v="32.99"/>
    <n v="7521.72"/>
  </r>
  <r>
    <n v="2246"/>
    <x v="781"/>
    <x v="1"/>
    <x v="1"/>
    <s v="Saturno Inc."/>
    <x v="1"/>
    <s v="INV1397690189"/>
    <x v="0"/>
    <n v="168"/>
    <n v="32.99"/>
    <n v="5542.3200000000006"/>
  </r>
  <r>
    <n v="2247"/>
    <x v="782"/>
    <x v="0"/>
    <x v="0"/>
    <s v="Saturno Inc."/>
    <x v="10"/>
    <s v="INV8857761276"/>
    <x v="0"/>
    <n v="100"/>
    <n v="11.25"/>
    <n v="1125"/>
  </r>
  <r>
    <n v="2248"/>
    <x v="687"/>
    <x v="1"/>
    <x v="1"/>
    <s v="Saturno Inc."/>
    <x v="6"/>
    <s v="INV9367324859"/>
    <x v="0"/>
    <n v="216"/>
    <n v="32.99"/>
    <n v="7125.84"/>
  </r>
  <r>
    <n v="2249"/>
    <x v="731"/>
    <x v="1"/>
    <x v="1"/>
    <s v="Saturno Inc."/>
    <x v="5"/>
    <s v="INV3002235486"/>
    <x v="1"/>
    <n v="220"/>
    <n v="32.99"/>
    <n v="7257.8"/>
  </r>
  <r>
    <n v="2250"/>
    <x v="704"/>
    <x v="1"/>
    <x v="1"/>
    <s v="Saturno Inc."/>
    <x v="17"/>
    <s v="INV2763902513"/>
    <x v="0"/>
    <n v="200"/>
    <n v="32.99"/>
    <n v="6598"/>
  </r>
  <r>
    <n v="2251"/>
    <x v="783"/>
    <x v="0"/>
    <x v="0"/>
    <s v="Saturno Inc."/>
    <x v="11"/>
    <s v="INV1590068585"/>
    <x v="0"/>
    <n v="84"/>
    <n v="11.25"/>
    <n v="945"/>
  </r>
  <r>
    <n v="2252"/>
    <x v="698"/>
    <x v="1"/>
    <x v="1"/>
    <s v="Saturno Inc."/>
    <x v="14"/>
    <s v="INV158727730"/>
    <x v="0"/>
    <n v="160"/>
    <n v="32.99"/>
    <n v="5278.4000000000005"/>
  </r>
  <r>
    <n v="2253"/>
    <x v="690"/>
    <x v="1"/>
    <x v="1"/>
    <s v="Saturno Inc."/>
    <x v="3"/>
    <s v="INV6785339378"/>
    <x v="0"/>
    <n v="228"/>
    <n v="32.99"/>
    <n v="7521.72"/>
  </r>
  <r>
    <n v="2254"/>
    <x v="734"/>
    <x v="0"/>
    <x v="0"/>
    <s v="Saturno Inc."/>
    <x v="9"/>
    <s v="INV1435960980"/>
    <x v="0"/>
    <n v="200"/>
    <n v="11.25"/>
    <n v="2250"/>
  </r>
  <r>
    <n v="2255"/>
    <x v="784"/>
    <x v="0"/>
    <x v="0"/>
    <s v="Saturno Inc."/>
    <x v="0"/>
    <s v="INV6266529723"/>
    <x v="0"/>
    <n v="260"/>
    <n v="11.25"/>
    <n v="2925"/>
  </r>
  <r>
    <n v="2256"/>
    <x v="784"/>
    <x v="0"/>
    <x v="0"/>
    <s v="Saturno Inc."/>
    <x v="5"/>
    <s v="INV6609759554"/>
    <x v="1"/>
    <n v="152"/>
    <n v="11.25"/>
    <n v="1710"/>
  </r>
  <r>
    <n v="2257"/>
    <x v="785"/>
    <x v="1"/>
    <x v="1"/>
    <s v="Saturno Inc."/>
    <x v="0"/>
    <s v="INV3361631903"/>
    <x v="0"/>
    <n v="132"/>
    <n v="32.99"/>
    <n v="4354.68"/>
  </r>
  <r>
    <n v="2258"/>
    <x v="786"/>
    <x v="0"/>
    <x v="0"/>
    <s v="Saturno Inc."/>
    <x v="15"/>
    <s v="INV7365342433"/>
    <x v="0"/>
    <n v="80"/>
    <n v="11.25"/>
    <n v="900"/>
  </r>
  <r>
    <n v="2259"/>
    <x v="648"/>
    <x v="1"/>
    <x v="1"/>
    <s v="Saturno Inc."/>
    <x v="4"/>
    <s v="INV1859335295"/>
    <x v="0"/>
    <n v="112"/>
    <n v="32.99"/>
    <n v="3694.88"/>
  </r>
  <r>
    <n v="2260"/>
    <x v="787"/>
    <x v="1"/>
    <x v="1"/>
    <s v="Saturno Inc."/>
    <x v="10"/>
    <s v="INV6432885344"/>
    <x v="0"/>
    <n v="100"/>
    <n v="32.99"/>
    <n v="3299"/>
  </r>
  <r>
    <n v="2261"/>
    <x v="788"/>
    <x v="1"/>
    <x v="1"/>
    <s v="Saturno Inc."/>
    <x v="4"/>
    <s v="INV1620195723"/>
    <x v="0"/>
    <n v="148"/>
    <n v="32.99"/>
    <n v="4882.5200000000004"/>
  </r>
  <r>
    <n v="2262"/>
    <x v="618"/>
    <x v="1"/>
    <x v="1"/>
    <s v="Saturno Inc."/>
    <x v="0"/>
    <s v="INV8853544862"/>
    <x v="0"/>
    <n v="64"/>
    <n v="32.99"/>
    <n v="2111.36"/>
  </r>
  <r>
    <n v="2263"/>
    <x v="789"/>
    <x v="1"/>
    <x v="1"/>
    <s v="Saturno Inc."/>
    <x v="6"/>
    <s v="INV6005996583"/>
    <x v="0"/>
    <n v="200"/>
    <n v="32.99"/>
    <n v="6598"/>
  </r>
  <r>
    <n v="2264"/>
    <x v="790"/>
    <x v="0"/>
    <x v="0"/>
    <s v="Saturno Inc."/>
    <x v="3"/>
    <s v="INV892804533"/>
    <x v="0"/>
    <n v="224"/>
    <n v="11.25"/>
    <n v="2520"/>
  </r>
  <r>
    <n v="2265"/>
    <x v="704"/>
    <x v="1"/>
    <x v="1"/>
    <s v="Saturno Inc."/>
    <x v="2"/>
    <s v="INV1616793642"/>
    <x v="0"/>
    <n v="208"/>
    <n v="32.99"/>
    <n v="6861.92"/>
  </r>
  <r>
    <n v="2266"/>
    <x v="772"/>
    <x v="1"/>
    <x v="1"/>
    <s v="Saturno Inc."/>
    <x v="12"/>
    <s v="INV1588386367"/>
    <x v="0"/>
    <n v="200"/>
    <n v="32.99"/>
    <n v="6598"/>
  </r>
  <r>
    <n v="2267"/>
    <x v="782"/>
    <x v="0"/>
    <x v="0"/>
    <s v="Saturno Inc."/>
    <x v="0"/>
    <s v="INV5325818558"/>
    <x v="0"/>
    <n v="132"/>
    <n v="11.25"/>
    <n v="1485"/>
  </r>
  <r>
    <n v="2268"/>
    <x v="791"/>
    <x v="0"/>
    <x v="0"/>
    <s v="Saturno Inc."/>
    <x v="1"/>
    <s v="INV5678987197"/>
    <x v="0"/>
    <n v="224"/>
    <n v="11.25"/>
    <n v="2520"/>
  </r>
  <r>
    <n v="2269"/>
    <x v="696"/>
    <x v="1"/>
    <x v="1"/>
    <s v="Saturno Inc."/>
    <x v="0"/>
    <s v="INV3670156999"/>
    <x v="0"/>
    <n v="172"/>
    <n v="32.99"/>
    <n v="5674.2800000000007"/>
  </r>
  <r>
    <n v="2270"/>
    <x v="701"/>
    <x v="0"/>
    <x v="0"/>
    <s v="Saturno Inc."/>
    <x v="10"/>
    <s v="INV5433385130"/>
    <x v="0"/>
    <n v="216"/>
    <n v="11.25"/>
    <n v="2430"/>
  </r>
  <r>
    <n v="2271"/>
    <x v="663"/>
    <x v="1"/>
    <x v="1"/>
    <s v="Saturno Inc."/>
    <x v="3"/>
    <s v="INV4587552198"/>
    <x v="0"/>
    <n v="128"/>
    <n v="32.99"/>
    <n v="4222.72"/>
  </r>
  <r>
    <n v="2272"/>
    <x v="737"/>
    <x v="0"/>
    <x v="0"/>
    <s v="Saturno Inc."/>
    <x v="15"/>
    <s v="INV8253687642"/>
    <x v="0"/>
    <n v="204"/>
    <n v="11.25"/>
    <n v="2295"/>
  </r>
  <r>
    <n v="2273"/>
    <x v="792"/>
    <x v="1"/>
    <x v="1"/>
    <s v="Saturno Inc."/>
    <x v="2"/>
    <s v="INV8707157162"/>
    <x v="0"/>
    <n v="128"/>
    <n v="32.99"/>
    <n v="4222.72"/>
  </r>
  <r>
    <n v="2274"/>
    <x v="793"/>
    <x v="1"/>
    <x v="1"/>
    <s v="Saturno Inc."/>
    <x v="14"/>
    <s v="INV3174617389"/>
    <x v="0"/>
    <n v="180"/>
    <n v="32.99"/>
    <n v="5938.2000000000007"/>
  </r>
  <r>
    <n v="2275"/>
    <x v="794"/>
    <x v="1"/>
    <x v="1"/>
    <s v="Saturno Inc."/>
    <x v="2"/>
    <s v="INV3719274921"/>
    <x v="0"/>
    <n v="212"/>
    <n v="32.99"/>
    <n v="6993.88"/>
  </r>
  <r>
    <n v="2276"/>
    <x v="754"/>
    <x v="1"/>
    <x v="1"/>
    <s v="Saturno Inc."/>
    <x v="14"/>
    <s v="INV459034220"/>
    <x v="0"/>
    <n v="88"/>
    <n v="32.99"/>
    <n v="2903.1200000000003"/>
  </r>
  <r>
    <n v="2277"/>
    <x v="708"/>
    <x v="0"/>
    <x v="0"/>
    <s v="Saturno Inc."/>
    <x v="12"/>
    <s v="INV6841806801"/>
    <x v="0"/>
    <n v="236"/>
    <n v="11.25"/>
    <n v="2655"/>
  </r>
  <r>
    <n v="2278"/>
    <x v="631"/>
    <x v="0"/>
    <x v="0"/>
    <s v="Saturno Inc."/>
    <x v="10"/>
    <s v="INV3278256854"/>
    <x v="0"/>
    <n v="260"/>
    <n v="11.25"/>
    <n v="2925"/>
  </r>
  <r>
    <n v="2279"/>
    <x v="795"/>
    <x v="0"/>
    <x v="0"/>
    <s v="Saturno Inc."/>
    <x v="0"/>
    <s v="INV3298881507"/>
    <x v="0"/>
    <n v="152"/>
    <n v="11.25"/>
    <n v="1710"/>
  </r>
  <r>
    <n v="2280"/>
    <x v="796"/>
    <x v="1"/>
    <x v="1"/>
    <s v="Saturno Inc."/>
    <x v="16"/>
    <s v="INV6654095455"/>
    <x v="0"/>
    <n v="44"/>
    <n v="32.99"/>
    <n v="1451.5600000000002"/>
  </r>
  <r>
    <n v="2281"/>
    <x v="691"/>
    <x v="1"/>
    <x v="1"/>
    <s v="Saturno Inc."/>
    <x v="5"/>
    <s v="INV8166307834"/>
    <x v="1"/>
    <n v="48"/>
    <n v="32.99"/>
    <n v="1583.52"/>
  </r>
  <r>
    <n v="2282"/>
    <x v="797"/>
    <x v="0"/>
    <x v="0"/>
    <s v="Saturno Inc."/>
    <x v="0"/>
    <s v="INV1366990792"/>
    <x v="0"/>
    <n v="224"/>
    <n v="11.25"/>
    <n v="2520"/>
  </r>
  <r>
    <n v="2283"/>
    <x v="676"/>
    <x v="0"/>
    <x v="0"/>
    <s v="Saturno Inc."/>
    <x v="5"/>
    <s v="INV5726571079"/>
    <x v="1"/>
    <n v="144"/>
    <n v="11.25"/>
    <n v="1620"/>
  </r>
  <r>
    <n v="2284"/>
    <x v="640"/>
    <x v="0"/>
    <x v="0"/>
    <s v="Saturno Inc."/>
    <x v="5"/>
    <s v="INV3955650726"/>
    <x v="1"/>
    <n v="144"/>
    <n v="11.25"/>
    <n v="1620"/>
  </r>
  <r>
    <n v="2285"/>
    <x v="671"/>
    <x v="1"/>
    <x v="1"/>
    <s v="Saturno Inc."/>
    <x v="12"/>
    <s v="INV3782520893"/>
    <x v="0"/>
    <n v="236"/>
    <n v="32.99"/>
    <n v="7785.64"/>
  </r>
  <r>
    <n v="2286"/>
    <x v="798"/>
    <x v="1"/>
    <x v="1"/>
    <s v="Saturno Inc."/>
    <x v="6"/>
    <s v="INV4140277537"/>
    <x v="0"/>
    <n v="88"/>
    <n v="32.99"/>
    <n v="2903.1200000000003"/>
  </r>
  <r>
    <n v="2287"/>
    <x v="799"/>
    <x v="0"/>
    <x v="0"/>
    <s v="Saturno Inc."/>
    <x v="3"/>
    <s v="INV480525773"/>
    <x v="0"/>
    <n v="196"/>
    <n v="11.25"/>
    <n v="2205"/>
  </r>
  <r>
    <n v="2288"/>
    <x v="800"/>
    <x v="0"/>
    <x v="0"/>
    <s v="Saturno Inc."/>
    <x v="1"/>
    <s v="INV4715352840"/>
    <x v="0"/>
    <n v="132"/>
    <n v="11.25"/>
    <n v="1485"/>
  </r>
  <r>
    <n v="2289"/>
    <x v="716"/>
    <x v="1"/>
    <x v="1"/>
    <s v="Saturno Inc."/>
    <x v="8"/>
    <s v="INV3259308094"/>
    <x v="0"/>
    <n v="236"/>
    <n v="32.99"/>
    <n v="7785.64"/>
  </r>
  <r>
    <n v="2290"/>
    <x v="732"/>
    <x v="0"/>
    <x v="0"/>
    <s v="Saturno Inc."/>
    <x v="2"/>
    <s v="INV3587960043"/>
    <x v="0"/>
    <n v="164"/>
    <n v="11.25"/>
    <n v="1845"/>
  </r>
  <r>
    <n v="2291"/>
    <x v="801"/>
    <x v="1"/>
    <x v="1"/>
    <s v="Saturno Inc."/>
    <x v="0"/>
    <s v="INV8255144476"/>
    <x v="0"/>
    <n v="48"/>
    <n v="32.99"/>
    <n v="1583.52"/>
  </r>
  <r>
    <n v="2292"/>
    <x v="632"/>
    <x v="1"/>
    <x v="1"/>
    <s v="Saturno Inc."/>
    <x v="16"/>
    <s v="INV427442641"/>
    <x v="0"/>
    <n v="120"/>
    <n v="32.99"/>
    <n v="3958.8"/>
  </r>
  <r>
    <n v="2293"/>
    <x v="802"/>
    <x v="1"/>
    <x v="1"/>
    <s v="Saturno Inc."/>
    <x v="1"/>
    <s v="INV5506776469"/>
    <x v="0"/>
    <n v="60"/>
    <n v="32.99"/>
    <n v="1979.4"/>
  </r>
  <r>
    <n v="2294"/>
    <x v="648"/>
    <x v="0"/>
    <x v="0"/>
    <s v="Saturno Inc."/>
    <x v="6"/>
    <s v="INV9481914413"/>
    <x v="0"/>
    <n v="116"/>
    <n v="11.25"/>
    <n v="1305"/>
  </r>
  <r>
    <n v="2295"/>
    <x v="616"/>
    <x v="0"/>
    <x v="0"/>
    <s v="Saturno Inc."/>
    <x v="14"/>
    <s v="INV8399794404"/>
    <x v="0"/>
    <n v="240"/>
    <n v="11.25"/>
    <n v="2700"/>
  </r>
  <r>
    <n v="2296"/>
    <x v="624"/>
    <x v="0"/>
    <x v="0"/>
    <s v="Saturno Inc."/>
    <x v="1"/>
    <s v="INV3454195441"/>
    <x v="0"/>
    <n v="280"/>
    <n v="11.25"/>
    <n v="3150"/>
  </r>
  <r>
    <n v="2297"/>
    <x v="643"/>
    <x v="0"/>
    <x v="0"/>
    <s v="Saturno Inc."/>
    <x v="0"/>
    <s v="INV5115272008"/>
    <x v="0"/>
    <n v="236"/>
    <n v="11.25"/>
    <n v="2655"/>
  </r>
  <r>
    <n v="2298"/>
    <x v="677"/>
    <x v="0"/>
    <x v="0"/>
    <s v="Saturno Inc."/>
    <x v="0"/>
    <s v="INV6949963930"/>
    <x v="0"/>
    <n v="164"/>
    <n v="11.25"/>
    <n v="1845"/>
  </r>
  <r>
    <n v="2299"/>
    <x v="757"/>
    <x v="0"/>
    <x v="0"/>
    <s v="Saturno Inc."/>
    <x v="12"/>
    <s v="INV7909209931"/>
    <x v="0"/>
    <n v="152"/>
    <n v="11.25"/>
    <n v="1710"/>
  </r>
  <r>
    <n v="2300"/>
    <x v="696"/>
    <x v="0"/>
    <x v="0"/>
    <s v="Saturno Inc."/>
    <x v="10"/>
    <s v="INV2358129866"/>
    <x v="0"/>
    <n v="120"/>
    <n v="11.25"/>
    <n v="1350"/>
  </r>
  <r>
    <n v="2301"/>
    <x v="639"/>
    <x v="1"/>
    <x v="1"/>
    <s v="Saturno Inc."/>
    <x v="9"/>
    <s v="INV4404431820"/>
    <x v="0"/>
    <n v="108"/>
    <n v="32.99"/>
    <n v="3562.92"/>
  </r>
  <r>
    <n v="2302"/>
    <x v="803"/>
    <x v="0"/>
    <x v="0"/>
    <s v="Saturno Inc."/>
    <x v="5"/>
    <s v="INV8840605863"/>
    <x v="1"/>
    <n v="240"/>
    <n v="11.25"/>
    <n v="2700"/>
  </r>
  <r>
    <n v="2303"/>
    <x v="745"/>
    <x v="0"/>
    <x v="0"/>
    <s v="Saturno Inc."/>
    <x v="0"/>
    <s v="INV1631237877"/>
    <x v="0"/>
    <n v="192"/>
    <n v="11.25"/>
    <n v="2160"/>
  </r>
  <r>
    <n v="2304"/>
    <x v="804"/>
    <x v="1"/>
    <x v="1"/>
    <s v="Saturno Inc."/>
    <x v="0"/>
    <s v="INV9144224951"/>
    <x v="0"/>
    <n v="188"/>
    <n v="32.99"/>
    <n v="6202.1200000000008"/>
  </r>
  <r>
    <n v="2305"/>
    <x v="805"/>
    <x v="0"/>
    <x v="0"/>
    <s v="Saturno Inc."/>
    <x v="3"/>
    <s v="INV3830127090"/>
    <x v="0"/>
    <n v="136"/>
    <n v="11.25"/>
    <n v="1530"/>
  </r>
  <r>
    <n v="2306"/>
    <x v="806"/>
    <x v="1"/>
    <x v="1"/>
    <s v="Saturno Inc."/>
    <x v="0"/>
    <s v="INV1989122127"/>
    <x v="0"/>
    <n v="136"/>
    <n v="32.99"/>
    <n v="4486.6400000000003"/>
  </r>
  <r>
    <n v="2307"/>
    <x v="807"/>
    <x v="1"/>
    <x v="1"/>
    <s v="Saturno Inc."/>
    <x v="3"/>
    <s v="INV7824613850"/>
    <x v="0"/>
    <n v="232"/>
    <n v="32.99"/>
    <n v="7653.68"/>
  </r>
  <r>
    <n v="2308"/>
    <x v="672"/>
    <x v="0"/>
    <x v="0"/>
    <s v="Saturno Inc."/>
    <x v="0"/>
    <s v="INV478710445"/>
    <x v="0"/>
    <n v="264"/>
    <n v="11.25"/>
    <n v="2970"/>
  </r>
  <r>
    <n v="2309"/>
    <x v="632"/>
    <x v="0"/>
    <x v="0"/>
    <s v="Saturno Inc."/>
    <x v="12"/>
    <s v="INV5434226977"/>
    <x v="0"/>
    <n v="112"/>
    <n v="11.25"/>
    <n v="1260"/>
  </r>
  <r>
    <n v="2310"/>
    <x v="808"/>
    <x v="1"/>
    <x v="1"/>
    <s v="Saturno Inc."/>
    <x v="16"/>
    <s v="INV8389138969"/>
    <x v="0"/>
    <n v="84"/>
    <n v="32.99"/>
    <n v="2771.1600000000003"/>
  </r>
  <r>
    <n v="2311"/>
    <x v="788"/>
    <x v="0"/>
    <x v="0"/>
    <s v="Saturno Inc."/>
    <x v="0"/>
    <s v="INV4953160569"/>
    <x v="0"/>
    <n v="264"/>
    <n v="11.25"/>
    <n v="2970"/>
  </r>
  <r>
    <n v="2312"/>
    <x v="809"/>
    <x v="1"/>
    <x v="1"/>
    <s v="Saturno Inc."/>
    <x v="6"/>
    <s v="INV209849849"/>
    <x v="0"/>
    <n v="180"/>
    <n v="32.99"/>
    <n v="5938.2000000000007"/>
  </r>
  <r>
    <n v="2313"/>
    <x v="790"/>
    <x v="1"/>
    <x v="1"/>
    <s v="Saturno Inc."/>
    <x v="0"/>
    <s v="INV3260061370"/>
    <x v="0"/>
    <n v="92"/>
    <n v="32.99"/>
    <n v="3035.0800000000004"/>
  </r>
  <r>
    <n v="2314"/>
    <x v="730"/>
    <x v="1"/>
    <x v="1"/>
    <s v="Saturno Inc."/>
    <x v="0"/>
    <s v="INV5596669073"/>
    <x v="0"/>
    <n v="132"/>
    <n v="32.99"/>
    <n v="4354.68"/>
  </r>
  <r>
    <n v="2315"/>
    <x v="810"/>
    <x v="0"/>
    <x v="0"/>
    <s v="Saturno Inc."/>
    <x v="10"/>
    <s v="INV6455516377"/>
    <x v="0"/>
    <n v="224"/>
    <n v="11.25"/>
    <n v="2520"/>
  </r>
  <r>
    <n v="2316"/>
    <x v="669"/>
    <x v="0"/>
    <x v="0"/>
    <s v="Saturno Inc."/>
    <x v="10"/>
    <s v="INV5845060522"/>
    <x v="0"/>
    <n v="272"/>
    <n v="11.25"/>
    <n v="3060"/>
  </r>
  <r>
    <n v="2317"/>
    <x v="733"/>
    <x v="1"/>
    <x v="1"/>
    <s v="Saturno Inc."/>
    <x v="4"/>
    <s v="INV1380212797"/>
    <x v="0"/>
    <n v="56"/>
    <n v="32.99"/>
    <n v="1847.44"/>
  </r>
  <r>
    <n v="2318"/>
    <x v="811"/>
    <x v="1"/>
    <x v="1"/>
    <s v="Saturno Inc."/>
    <x v="16"/>
    <s v="INV9402064613"/>
    <x v="0"/>
    <n v="212"/>
    <n v="32.99"/>
    <n v="6993.88"/>
  </r>
  <r>
    <n v="2319"/>
    <x v="754"/>
    <x v="1"/>
    <x v="1"/>
    <s v="Saturno Inc."/>
    <x v="3"/>
    <s v="INV9692628016"/>
    <x v="0"/>
    <n v="84"/>
    <n v="32.99"/>
    <n v="2771.1600000000003"/>
  </r>
  <r>
    <n v="2320"/>
    <x v="812"/>
    <x v="0"/>
    <x v="0"/>
    <s v="Saturno Inc."/>
    <x v="3"/>
    <s v="INV353119937"/>
    <x v="0"/>
    <n v="276"/>
    <n v="11.25"/>
    <n v="3105"/>
  </r>
  <r>
    <n v="2321"/>
    <x v="813"/>
    <x v="1"/>
    <x v="1"/>
    <s v="Saturno Inc."/>
    <x v="17"/>
    <s v="INV6536895791"/>
    <x v="0"/>
    <n v="220"/>
    <n v="32.99"/>
    <n v="7257.8"/>
  </r>
  <r>
    <n v="2322"/>
    <x v="654"/>
    <x v="0"/>
    <x v="0"/>
    <s v="Saturno Inc."/>
    <x v="6"/>
    <s v="INV5996706630"/>
    <x v="0"/>
    <n v="96"/>
    <n v="11.25"/>
    <n v="1080"/>
  </r>
  <r>
    <n v="2323"/>
    <x v="814"/>
    <x v="1"/>
    <x v="1"/>
    <s v="Saturno Inc."/>
    <x v="15"/>
    <s v="INV8732673837"/>
    <x v="0"/>
    <n v="168"/>
    <n v="32.99"/>
    <n v="5542.3200000000006"/>
  </r>
  <r>
    <n v="2324"/>
    <x v="815"/>
    <x v="1"/>
    <x v="1"/>
    <s v="Saturno Inc."/>
    <x v="5"/>
    <s v="INV3533122604"/>
    <x v="1"/>
    <n v="44"/>
    <n v="32.99"/>
    <n v="1451.5600000000002"/>
  </r>
  <r>
    <n v="2325"/>
    <x v="776"/>
    <x v="0"/>
    <x v="0"/>
    <s v="Saturno Inc."/>
    <x v="10"/>
    <s v="INV4735380877"/>
    <x v="0"/>
    <n v="100"/>
    <n v="11.25"/>
    <n v="1125"/>
  </r>
  <r>
    <n v="2326"/>
    <x v="771"/>
    <x v="1"/>
    <x v="1"/>
    <s v="Saturno Inc."/>
    <x v="16"/>
    <s v="INV3638643472"/>
    <x v="0"/>
    <n v="192"/>
    <n v="32.99"/>
    <n v="6334.08"/>
  </r>
  <r>
    <n v="2327"/>
    <x v="657"/>
    <x v="1"/>
    <x v="1"/>
    <s v="Saturno Inc."/>
    <x v="11"/>
    <s v="INV1822567907"/>
    <x v="0"/>
    <n v="96"/>
    <n v="32.99"/>
    <n v="3167.04"/>
  </r>
  <r>
    <n v="2328"/>
    <x v="816"/>
    <x v="0"/>
    <x v="0"/>
    <s v="Saturno Inc."/>
    <x v="15"/>
    <s v="INV5883061611"/>
    <x v="0"/>
    <n v="220"/>
    <n v="11.25"/>
    <n v="2475"/>
  </r>
  <r>
    <n v="2329"/>
    <x v="691"/>
    <x v="0"/>
    <x v="0"/>
    <s v="Saturno Inc."/>
    <x v="17"/>
    <s v="INV532652723"/>
    <x v="0"/>
    <n v="132"/>
    <n v="11.25"/>
    <n v="1485"/>
  </r>
  <r>
    <n v="2330"/>
    <x v="817"/>
    <x v="1"/>
    <x v="1"/>
    <s v="Saturno Inc."/>
    <x v="2"/>
    <s v="INV8699979030"/>
    <x v="0"/>
    <n v="144"/>
    <n v="32.99"/>
    <n v="4750.5600000000004"/>
  </r>
  <r>
    <n v="2331"/>
    <x v="818"/>
    <x v="1"/>
    <x v="1"/>
    <s v="Saturno Inc."/>
    <x v="3"/>
    <s v="INV5379865167"/>
    <x v="0"/>
    <n v="140"/>
    <n v="32.99"/>
    <n v="4618.6000000000004"/>
  </r>
  <r>
    <n v="2332"/>
    <x v="819"/>
    <x v="1"/>
    <x v="1"/>
    <s v="Saturno Inc."/>
    <x v="14"/>
    <s v="INV2457746234"/>
    <x v="0"/>
    <n v="224"/>
    <n v="32.99"/>
    <n v="7389.76"/>
  </r>
  <r>
    <n v="2333"/>
    <x v="788"/>
    <x v="1"/>
    <x v="1"/>
    <s v="Saturno Inc."/>
    <x v="3"/>
    <s v="INV972885559"/>
    <x v="0"/>
    <n v="196"/>
    <n v="32.99"/>
    <n v="6466.04"/>
  </r>
  <r>
    <n v="2334"/>
    <x v="638"/>
    <x v="1"/>
    <x v="1"/>
    <s v="Saturno Inc."/>
    <x v="5"/>
    <s v="INV6544163142"/>
    <x v="1"/>
    <n v="228"/>
    <n v="32.99"/>
    <n v="7521.72"/>
  </r>
  <r>
    <n v="2335"/>
    <x v="643"/>
    <x v="1"/>
    <x v="1"/>
    <s v="Saturno Inc."/>
    <x v="12"/>
    <s v="INV2826016997"/>
    <x v="0"/>
    <n v="112"/>
    <n v="32.99"/>
    <n v="3694.88"/>
  </r>
  <r>
    <n v="2336"/>
    <x v="686"/>
    <x v="1"/>
    <x v="1"/>
    <s v="Saturno Inc."/>
    <x v="16"/>
    <s v="INV7660077679"/>
    <x v="0"/>
    <n v="76"/>
    <n v="32.99"/>
    <n v="2507.2400000000002"/>
  </r>
  <r>
    <n v="2337"/>
    <x v="727"/>
    <x v="0"/>
    <x v="0"/>
    <s v="Saturno Inc."/>
    <x v="6"/>
    <s v="INV6562171931"/>
    <x v="0"/>
    <n v="196"/>
    <n v="11.25"/>
    <n v="2205"/>
  </r>
  <r>
    <n v="2338"/>
    <x v="747"/>
    <x v="0"/>
    <x v="0"/>
    <s v="Saturno Inc."/>
    <x v="1"/>
    <s v="INV3491610116"/>
    <x v="0"/>
    <n v="196"/>
    <n v="11.25"/>
    <n v="2205"/>
  </r>
  <r>
    <n v="2339"/>
    <x v="621"/>
    <x v="1"/>
    <x v="1"/>
    <s v="Saturno Inc."/>
    <x v="0"/>
    <s v="INV7754034038"/>
    <x v="0"/>
    <n v="212"/>
    <n v="32.99"/>
    <n v="6993.88"/>
  </r>
  <r>
    <n v="2340"/>
    <x v="786"/>
    <x v="0"/>
    <x v="0"/>
    <s v="Saturno Inc."/>
    <x v="2"/>
    <s v="INV796997286"/>
    <x v="0"/>
    <n v="92"/>
    <n v="11.25"/>
    <n v="1035"/>
  </r>
  <r>
    <n v="2341"/>
    <x v="669"/>
    <x v="1"/>
    <x v="1"/>
    <s v="Saturno Inc."/>
    <x v="16"/>
    <s v="INV6064208098"/>
    <x v="0"/>
    <n v="108"/>
    <n v="32.99"/>
    <n v="3562.92"/>
  </r>
  <r>
    <n v="2342"/>
    <x v="641"/>
    <x v="0"/>
    <x v="0"/>
    <s v="Saturno Inc."/>
    <x v="12"/>
    <s v="INV8113867666"/>
    <x v="0"/>
    <n v="228"/>
    <n v="11.25"/>
    <n v="2565"/>
  </r>
  <r>
    <n v="2343"/>
    <x v="643"/>
    <x v="0"/>
    <x v="0"/>
    <s v="Saturno Inc."/>
    <x v="3"/>
    <s v="INV5496383348"/>
    <x v="0"/>
    <n v="108"/>
    <n v="11.25"/>
    <n v="1215"/>
  </r>
  <r>
    <n v="2344"/>
    <x v="820"/>
    <x v="1"/>
    <x v="1"/>
    <s v="Saturno Inc."/>
    <x v="0"/>
    <s v="INV35290157"/>
    <x v="0"/>
    <n v="112"/>
    <n v="32.99"/>
    <n v="3694.88"/>
  </r>
  <r>
    <n v="2345"/>
    <x v="722"/>
    <x v="0"/>
    <x v="0"/>
    <s v="Saturno Inc."/>
    <x v="6"/>
    <s v="INV5984451553"/>
    <x v="0"/>
    <n v="196"/>
    <n v="11.25"/>
    <n v="2205"/>
  </r>
  <r>
    <n v="2346"/>
    <x v="678"/>
    <x v="1"/>
    <x v="1"/>
    <s v="Saturno Inc."/>
    <x v="3"/>
    <s v="INV276299446"/>
    <x v="0"/>
    <n v="220"/>
    <n v="32.99"/>
    <n v="7257.8"/>
  </r>
  <r>
    <n v="2347"/>
    <x v="821"/>
    <x v="0"/>
    <x v="0"/>
    <s v="Saturno Inc."/>
    <x v="6"/>
    <s v="INV6042368219"/>
    <x v="0"/>
    <n v="204"/>
    <n v="11.25"/>
    <n v="2295"/>
  </r>
  <r>
    <n v="2348"/>
    <x v="618"/>
    <x v="0"/>
    <x v="0"/>
    <s v="Saturno Inc."/>
    <x v="5"/>
    <s v="INV55857389"/>
    <x v="1"/>
    <n v="128"/>
    <n v="11.25"/>
    <n v="1440"/>
  </r>
  <r>
    <n v="2349"/>
    <x v="676"/>
    <x v="1"/>
    <x v="1"/>
    <s v="Saturno Inc."/>
    <x v="7"/>
    <s v="INV6256474991"/>
    <x v="1"/>
    <n v="136"/>
    <n v="32.99"/>
    <n v="4486.6400000000003"/>
  </r>
  <r>
    <n v="2350"/>
    <x v="790"/>
    <x v="1"/>
    <x v="1"/>
    <s v="Saturno Inc."/>
    <x v="16"/>
    <s v="INV2867604062"/>
    <x v="0"/>
    <n v="112"/>
    <n v="32.99"/>
    <n v="3694.88"/>
  </r>
  <r>
    <n v="2351"/>
    <x v="822"/>
    <x v="0"/>
    <x v="0"/>
    <s v="Saturno Inc."/>
    <x v="12"/>
    <s v="INV3231144414"/>
    <x v="0"/>
    <n v="300"/>
    <n v="11.25"/>
    <n v="3375"/>
  </r>
  <r>
    <n v="2352"/>
    <x v="693"/>
    <x v="1"/>
    <x v="1"/>
    <s v="Saturno Inc."/>
    <x v="5"/>
    <s v="INV8906480692"/>
    <x v="1"/>
    <n v="80"/>
    <n v="32.99"/>
    <n v="2639.2000000000003"/>
  </r>
  <r>
    <n v="2353"/>
    <x v="711"/>
    <x v="1"/>
    <x v="1"/>
    <s v="Saturno Inc."/>
    <x v="12"/>
    <s v="INV6817029466"/>
    <x v="0"/>
    <n v="92"/>
    <n v="32.99"/>
    <n v="3035.0800000000004"/>
  </r>
  <r>
    <n v="2354"/>
    <x v="679"/>
    <x v="0"/>
    <x v="0"/>
    <s v="Saturno Inc."/>
    <x v="6"/>
    <s v="INV992924536"/>
    <x v="0"/>
    <n v="288"/>
    <n v="11.25"/>
    <n v="3240"/>
  </r>
  <r>
    <n v="2355"/>
    <x v="706"/>
    <x v="1"/>
    <x v="1"/>
    <s v="Saturno Inc."/>
    <x v="15"/>
    <s v="INV8969680617"/>
    <x v="0"/>
    <n v="96"/>
    <n v="32.99"/>
    <n v="3167.04"/>
  </r>
  <r>
    <n v="2356"/>
    <x v="639"/>
    <x v="1"/>
    <x v="1"/>
    <s v="Saturno Inc."/>
    <x v="5"/>
    <s v="INV9245149103"/>
    <x v="1"/>
    <n v="220"/>
    <n v="32.99"/>
    <n v="7257.8"/>
  </r>
  <r>
    <n v="2357"/>
    <x v="823"/>
    <x v="1"/>
    <x v="1"/>
    <s v="Saturno Inc."/>
    <x v="14"/>
    <s v="INV7564049612"/>
    <x v="0"/>
    <n v="172"/>
    <n v="32.99"/>
    <n v="5674.2800000000007"/>
  </r>
  <r>
    <n v="2358"/>
    <x v="811"/>
    <x v="1"/>
    <x v="1"/>
    <s v="Saturno Inc."/>
    <x v="5"/>
    <s v="INV748396392"/>
    <x v="1"/>
    <n v="164"/>
    <n v="32.99"/>
    <n v="5410.3600000000006"/>
  </r>
  <r>
    <n v="2359"/>
    <x v="727"/>
    <x v="1"/>
    <x v="1"/>
    <s v="Saturno Inc."/>
    <x v="0"/>
    <s v="INV7480415820"/>
    <x v="0"/>
    <n v="44"/>
    <n v="32.99"/>
    <n v="1451.5600000000002"/>
  </r>
  <r>
    <n v="2360"/>
    <x v="824"/>
    <x v="0"/>
    <x v="0"/>
    <s v="Saturno Inc."/>
    <x v="14"/>
    <s v="INV9572898982"/>
    <x v="0"/>
    <n v="240"/>
    <n v="11.25"/>
    <n v="2700"/>
  </r>
  <r>
    <n v="2361"/>
    <x v="630"/>
    <x v="1"/>
    <x v="1"/>
    <s v="Saturno Inc."/>
    <x v="0"/>
    <s v="INV3412986910"/>
    <x v="0"/>
    <n v="192"/>
    <n v="32.99"/>
    <n v="6334.08"/>
  </r>
  <r>
    <n v="2362"/>
    <x v="807"/>
    <x v="1"/>
    <x v="1"/>
    <s v="Saturno Inc."/>
    <x v="6"/>
    <s v="INV7575359594"/>
    <x v="0"/>
    <n v="120"/>
    <n v="32.99"/>
    <n v="3958.8"/>
  </r>
  <r>
    <n v="2363"/>
    <x v="760"/>
    <x v="1"/>
    <x v="1"/>
    <s v="Saturno Inc."/>
    <x v="5"/>
    <s v="INV4727978873"/>
    <x v="1"/>
    <n v="176"/>
    <n v="32.99"/>
    <n v="5806.2400000000007"/>
  </r>
  <r>
    <n v="2364"/>
    <x v="805"/>
    <x v="0"/>
    <x v="0"/>
    <s v="Saturno Inc."/>
    <x v="11"/>
    <s v="INV9635509114"/>
    <x v="0"/>
    <n v="188"/>
    <n v="11.25"/>
    <n v="2115"/>
  </r>
  <r>
    <n v="2365"/>
    <x v="796"/>
    <x v="1"/>
    <x v="1"/>
    <s v="Saturno Inc."/>
    <x v="6"/>
    <s v="INV6472549111"/>
    <x v="0"/>
    <n v="232"/>
    <n v="32.99"/>
    <n v="7653.68"/>
  </r>
  <r>
    <n v="2366"/>
    <x v="641"/>
    <x v="1"/>
    <x v="1"/>
    <s v="Saturno Inc."/>
    <x v="1"/>
    <s v="INV5483970348"/>
    <x v="0"/>
    <n v="124"/>
    <n v="32.99"/>
    <n v="4090.76"/>
  </r>
  <r>
    <n v="2367"/>
    <x v="714"/>
    <x v="0"/>
    <x v="0"/>
    <s v="Saturno Inc."/>
    <x v="15"/>
    <s v="INV8968370389"/>
    <x v="0"/>
    <n v="252"/>
    <n v="11.25"/>
    <n v="2835"/>
  </r>
  <r>
    <n v="2368"/>
    <x v="825"/>
    <x v="1"/>
    <x v="1"/>
    <s v="Saturno Inc."/>
    <x v="3"/>
    <s v="INV4513978465"/>
    <x v="0"/>
    <n v="96"/>
    <n v="32.99"/>
    <n v="3167.04"/>
  </r>
  <r>
    <n v="2369"/>
    <x v="826"/>
    <x v="1"/>
    <x v="1"/>
    <s v="Saturno Inc."/>
    <x v="16"/>
    <s v="INV5564644827"/>
    <x v="0"/>
    <n v="180"/>
    <n v="32.99"/>
    <n v="5938.2000000000007"/>
  </r>
  <r>
    <n v="2370"/>
    <x v="825"/>
    <x v="1"/>
    <x v="1"/>
    <s v="Saturno Inc."/>
    <x v="17"/>
    <s v="INV6849616257"/>
    <x v="0"/>
    <n v="228"/>
    <n v="32.99"/>
    <n v="7521.72"/>
  </r>
  <r>
    <n v="2371"/>
    <x v="827"/>
    <x v="0"/>
    <x v="0"/>
    <s v="Saturno Inc."/>
    <x v="11"/>
    <s v="INV1948151912"/>
    <x v="0"/>
    <n v="84"/>
    <n v="11.25"/>
    <n v="945"/>
  </r>
  <r>
    <n v="2372"/>
    <x v="762"/>
    <x v="1"/>
    <x v="1"/>
    <s v="Saturno Inc."/>
    <x v="0"/>
    <s v="INV8177057346"/>
    <x v="0"/>
    <n v="232"/>
    <n v="32.99"/>
    <n v="7653.68"/>
  </r>
  <r>
    <n v="2373"/>
    <x v="689"/>
    <x v="1"/>
    <x v="1"/>
    <s v="Saturno Inc."/>
    <x v="15"/>
    <s v="INV4817621508"/>
    <x v="0"/>
    <n v="96"/>
    <n v="32.99"/>
    <n v="3167.04"/>
  </r>
  <r>
    <n v="2374"/>
    <x v="621"/>
    <x v="1"/>
    <x v="1"/>
    <s v="Saturno Inc."/>
    <x v="18"/>
    <s v="INV3617555809"/>
    <x v="1"/>
    <n v="176"/>
    <n v="32.99"/>
    <n v="5806.2400000000007"/>
  </r>
  <r>
    <n v="2375"/>
    <x v="722"/>
    <x v="1"/>
    <x v="1"/>
    <s v="Saturno Inc."/>
    <x v="0"/>
    <s v="INV4128853061"/>
    <x v="0"/>
    <n v="196"/>
    <n v="32.99"/>
    <n v="6466.04"/>
  </r>
  <r>
    <n v="2376"/>
    <x v="655"/>
    <x v="0"/>
    <x v="0"/>
    <s v="Saturno Inc."/>
    <x v="3"/>
    <s v="INV9648436773"/>
    <x v="0"/>
    <n v="180"/>
    <n v="11.25"/>
    <n v="2025"/>
  </r>
  <r>
    <n v="2377"/>
    <x v="828"/>
    <x v="1"/>
    <x v="1"/>
    <s v="Saturno Inc."/>
    <x v="5"/>
    <s v="INV3195589625"/>
    <x v="1"/>
    <n v="48"/>
    <n v="32.99"/>
    <n v="1583.52"/>
  </r>
  <r>
    <n v="2378"/>
    <x v="680"/>
    <x v="0"/>
    <x v="0"/>
    <s v="Saturno Inc."/>
    <x v="6"/>
    <s v="INV2651485698"/>
    <x v="0"/>
    <n v="188"/>
    <n v="11.25"/>
    <n v="2115"/>
  </r>
  <r>
    <n v="2379"/>
    <x v="829"/>
    <x v="0"/>
    <x v="0"/>
    <s v="Saturno Inc."/>
    <x v="7"/>
    <s v="INV4442693965"/>
    <x v="1"/>
    <n v="120"/>
    <n v="11.25"/>
    <n v="1350"/>
  </r>
  <r>
    <n v="2380"/>
    <x v="631"/>
    <x v="0"/>
    <x v="0"/>
    <s v="Saturno Inc."/>
    <x v="1"/>
    <s v="INV8253186490"/>
    <x v="0"/>
    <n v="160"/>
    <n v="11.25"/>
    <n v="1800"/>
  </r>
  <r>
    <n v="2381"/>
    <x v="830"/>
    <x v="0"/>
    <x v="0"/>
    <s v="Saturno Inc."/>
    <x v="0"/>
    <s v="INV7645414749"/>
    <x v="0"/>
    <n v="280"/>
    <n v="11.25"/>
    <n v="3150"/>
  </r>
  <r>
    <n v="2382"/>
    <x v="656"/>
    <x v="0"/>
    <x v="0"/>
    <s v="Saturno Inc."/>
    <x v="1"/>
    <s v="INV6269381666"/>
    <x v="0"/>
    <n v="300"/>
    <n v="11.25"/>
    <n v="3375"/>
  </r>
  <r>
    <n v="2383"/>
    <x v="734"/>
    <x v="0"/>
    <x v="0"/>
    <s v="Saturno Inc."/>
    <x v="9"/>
    <s v="INV6498014442"/>
    <x v="0"/>
    <n v="156"/>
    <n v="11.25"/>
    <n v="1755"/>
  </r>
  <r>
    <n v="2384"/>
    <x v="759"/>
    <x v="1"/>
    <x v="1"/>
    <s v="Saturno Inc."/>
    <x v="7"/>
    <s v="INV7081506399"/>
    <x v="1"/>
    <n v="104"/>
    <n v="32.99"/>
    <n v="3430.96"/>
  </r>
  <r>
    <n v="2385"/>
    <x v="643"/>
    <x v="0"/>
    <x v="0"/>
    <s v="Saturno Inc."/>
    <x v="10"/>
    <s v="INV8314485615"/>
    <x v="0"/>
    <n v="196"/>
    <n v="11.25"/>
    <n v="2205"/>
  </r>
  <r>
    <n v="2386"/>
    <x v="716"/>
    <x v="1"/>
    <x v="1"/>
    <s v="Saturno Inc."/>
    <x v="10"/>
    <s v="INV9657897238"/>
    <x v="0"/>
    <n v="192"/>
    <n v="32.99"/>
    <n v="6334.08"/>
  </r>
  <r>
    <n v="2387"/>
    <x v="717"/>
    <x v="0"/>
    <x v="0"/>
    <s v="Saturno Inc."/>
    <x v="5"/>
    <s v="INV4215441985"/>
    <x v="1"/>
    <n v="188"/>
    <n v="11.25"/>
    <n v="2115"/>
  </r>
  <r>
    <n v="2388"/>
    <x v="730"/>
    <x v="1"/>
    <x v="1"/>
    <s v="Saturno Inc."/>
    <x v="14"/>
    <s v="INV5877169677"/>
    <x v="0"/>
    <n v="68"/>
    <n v="32.99"/>
    <n v="2243.3200000000002"/>
  </r>
  <r>
    <n v="2389"/>
    <x v="831"/>
    <x v="0"/>
    <x v="0"/>
    <s v="Saturno Inc."/>
    <x v="3"/>
    <s v="INV2908750948"/>
    <x v="0"/>
    <n v="276"/>
    <n v="11.25"/>
    <n v="3105"/>
  </r>
  <r>
    <n v="2390"/>
    <x v="639"/>
    <x v="1"/>
    <x v="1"/>
    <s v="Saturno Inc."/>
    <x v="3"/>
    <s v="INV1379130682"/>
    <x v="0"/>
    <n v="156"/>
    <n v="32.99"/>
    <n v="5146.4400000000005"/>
  </r>
  <r>
    <n v="2391"/>
    <x v="792"/>
    <x v="1"/>
    <x v="1"/>
    <s v="Saturno Inc."/>
    <x v="17"/>
    <s v="INV2339310562"/>
    <x v="0"/>
    <n v="208"/>
    <n v="32.99"/>
    <n v="6861.92"/>
  </r>
  <r>
    <n v="2392"/>
    <x v="832"/>
    <x v="1"/>
    <x v="1"/>
    <s v="Saturno Inc."/>
    <x v="2"/>
    <s v="INV3195074623"/>
    <x v="0"/>
    <n v="176"/>
    <n v="32.99"/>
    <n v="5806.2400000000007"/>
  </r>
  <r>
    <n v="2393"/>
    <x v="762"/>
    <x v="1"/>
    <x v="1"/>
    <s v="Saturno Inc."/>
    <x v="13"/>
    <s v="INV1227016982"/>
    <x v="0"/>
    <n v="240"/>
    <n v="32.99"/>
    <n v="7917.6"/>
  </r>
  <r>
    <n v="2394"/>
    <x v="726"/>
    <x v="1"/>
    <x v="1"/>
    <s v="Saturno Inc."/>
    <x v="4"/>
    <s v="INV1949991341"/>
    <x v="0"/>
    <n v="104"/>
    <n v="32.99"/>
    <n v="3430.96"/>
  </r>
  <r>
    <n v="2395"/>
    <x v="717"/>
    <x v="0"/>
    <x v="0"/>
    <s v="Saturno Inc."/>
    <x v="15"/>
    <s v="INV8076910694"/>
    <x v="0"/>
    <n v="296"/>
    <n v="11.25"/>
    <n v="3330"/>
  </r>
  <r>
    <n v="2396"/>
    <x v="643"/>
    <x v="1"/>
    <x v="1"/>
    <s v="Saturno Inc."/>
    <x v="0"/>
    <s v="INV8065609132"/>
    <x v="0"/>
    <n v="108"/>
    <n v="32.99"/>
    <n v="3562.92"/>
  </r>
  <r>
    <n v="2397"/>
    <x v="745"/>
    <x v="1"/>
    <x v="1"/>
    <s v="Saturno Inc."/>
    <x v="1"/>
    <s v="INV1993482488"/>
    <x v="0"/>
    <n v="104"/>
    <n v="32.99"/>
    <n v="3430.96"/>
  </r>
  <r>
    <n v="2398"/>
    <x v="634"/>
    <x v="0"/>
    <x v="0"/>
    <s v="Saturno Inc."/>
    <x v="1"/>
    <s v="INV8946130351"/>
    <x v="0"/>
    <n v="164"/>
    <n v="11.25"/>
    <n v="1845"/>
  </r>
  <r>
    <n v="2399"/>
    <x v="640"/>
    <x v="1"/>
    <x v="1"/>
    <s v="Saturno Inc."/>
    <x v="10"/>
    <s v="INV2503325120"/>
    <x v="0"/>
    <n v="168"/>
    <n v="32.99"/>
    <n v="5542.3200000000006"/>
  </r>
  <r>
    <n v="2400"/>
    <x v="754"/>
    <x v="0"/>
    <x v="0"/>
    <s v="Saturno Inc."/>
    <x v="14"/>
    <s v="INV3203025982"/>
    <x v="0"/>
    <n v="200"/>
    <n v="11.25"/>
    <n v="2250"/>
  </r>
  <r>
    <n v="2401"/>
    <x v="833"/>
    <x v="0"/>
    <x v="0"/>
    <s v="Saturno Inc."/>
    <x v="1"/>
    <s v="INV5670198262"/>
    <x v="0"/>
    <n v="292"/>
    <n v="11.25"/>
    <n v="3285"/>
  </r>
  <r>
    <n v="2402"/>
    <x v="698"/>
    <x v="1"/>
    <x v="1"/>
    <s v="Saturno Inc."/>
    <x v="5"/>
    <s v="INV7764234866"/>
    <x v="1"/>
    <n v="108"/>
    <n v="32.99"/>
    <n v="3562.92"/>
  </r>
  <r>
    <n v="2403"/>
    <x v="834"/>
    <x v="0"/>
    <x v="0"/>
    <s v="Saturno Inc."/>
    <x v="11"/>
    <s v="INV610420427"/>
    <x v="0"/>
    <n v="160"/>
    <n v="11.25"/>
    <n v="1800"/>
  </r>
  <r>
    <n v="2404"/>
    <x v="835"/>
    <x v="0"/>
    <x v="0"/>
    <s v="Saturno Inc."/>
    <x v="9"/>
    <s v="INV6269302771"/>
    <x v="0"/>
    <n v="120"/>
    <n v="11.25"/>
    <n v="1350"/>
  </r>
  <r>
    <n v="2405"/>
    <x v="836"/>
    <x v="0"/>
    <x v="0"/>
    <s v="Saturno Inc."/>
    <x v="7"/>
    <s v="INV8501394739"/>
    <x v="1"/>
    <n v="132"/>
    <n v="11.25"/>
    <n v="1485"/>
  </r>
  <r>
    <n v="2406"/>
    <x v="691"/>
    <x v="0"/>
    <x v="0"/>
    <s v="Saturno Inc."/>
    <x v="11"/>
    <s v="INV4398560698"/>
    <x v="0"/>
    <n v="136"/>
    <n v="11.25"/>
    <n v="1530"/>
  </r>
  <r>
    <n v="2407"/>
    <x v="723"/>
    <x v="1"/>
    <x v="1"/>
    <s v="Saturno Inc."/>
    <x v="4"/>
    <s v="INV4951515314"/>
    <x v="0"/>
    <n v="232"/>
    <n v="32.99"/>
    <n v="7653.68"/>
  </r>
  <r>
    <n v="2408"/>
    <x v="784"/>
    <x v="0"/>
    <x v="0"/>
    <s v="Saturno Inc."/>
    <x v="8"/>
    <s v="INV9632827342"/>
    <x v="0"/>
    <n v="80"/>
    <n v="11.25"/>
    <n v="900"/>
  </r>
  <r>
    <n v="2409"/>
    <x v="656"/>
    <x v="0"/>
    <x v="0"/>
    <s v="Saturno Inc."/>
    <x v="8"/>
    <s v="INV9023376179"/>
    <x v="0"/>
    <n v="240"/>
    <n v="11.25"/>
    <n v="2700"/>
  </r>
  <r>
    <n v="2410"/>
    <x v="739"/>
    <x v="1"/>
    <x v="1"/>
    <s v="Saturno Inc."/>
    <x v="16"/>
    <s v="INV547428996"/>
    <x v="0"/>
    <n v="184"/>
    <n v="32.99"/>
    <n v="6070.1600000000008"/>
  </r>
  <r>
    <n v="2411"/>
    <x v="837"/>
    <x v="1"/>
    <x v="1"/>
    <s v="Saturno Inc."/>
    <x v="14"/>
    <s v="INV935959800"/>
    <x v="0"/>
    <n v="208"/>
    <n v="32.99"/>
    <n v="6861.92"/>
  </r>
  <r>
    <n v="2412"/>
    <x v="838"/>
    <x v="1"/>
    <x v="1"/>
    <s v="Saturno Inc."/>
    <x v="11"/>
    <s v="INV9521199965"/>
    <x v="0"/>
    <n v="144"/>
    <n v="32.99"/>
    <n v="4750.5600000000004"/>
  </r>
  <r>
    <n v="2413"/>
    <x v="789"/>
    <x v="0"/>
    <x v="0"/>
    <s v="Saturno Inc."/>
    <x v="13"/>
    <s v="INV81978636"/>
    <x v="0"/>
    <n v="300"/>
    <n v="11.25"/>
    <n v="3375"/>
  </r>
  <r>
    <n v="2414"/>
    <x v="643"/>
    <x v="0"/>
    <x v="0"/>
    <s v="Saturno Inc."/>
    <x v="15"/>
    <s v="INV8831379976"/>
    <x v="0"/>
    <n v="216"/>
    <n v="11.25"/>
    <n v="2430"/>
  </r>
  <r>
    <n v="2415"/>
    <x v="839"/>
    <x v="1"/>
    <x v="1"/>
    <s v="Saturno Inc."/>
    <x v="10"/>
    <s v="INV4969721759"/>
    <x v="0"/>
    <n v="76"/>
    <n v="32.99"/>
    <n v="2507.2400000000002"/>
  </r>
  <r>
    <n v="2416"/>
    <x v="656"/>
    <x v="0"/>
    <x v="0"/>
    <s v="Saturno Inc."/>
    <x v="4"/>
    <s v="INV6364233844"/>
    <x v="0"/>
    <n v="132"/>
    <n v="11.25"/>
    <n v="1485"/>
  </r>
  <r>
    <n v="2417"/>
    <x v="733"/>
    <x v="0"/>
    <x v="0"/>
    <s v="Saturno Inc."/>
    <x v="16"/>
    <s v="INV9727699503"/>
    <x v="0"/>
    <n v="132"/>
    <n v="11.25"/>
    <n v="1485"/>
  </r>
  <r>
    <n v="2418"/>
    <x v="655"/>
    <x v="1"/>
    <x v="1"/>
    <s v="Saturno Inc."/>
    <x v="1"/>
    <s v="INV9683646229"/>
    <x v="0"/>
    <n v="76"/>
    <n v="32.99"/>
    <n v="2507.2400000000002"/>
  </r>
  <r>
    <n v="2419"/>
    <x v="649"/>
    <x v="1"/>
    <x v="1"/>
    <s v="Saturno Inc."/>
    <x v="5"/>
    <s v="INV2844999995"/>
    <x v="1"/>
    <n v="220"/>
    <n v="32.99"/>
    <n v="7257.8"/>
  </r>
  <r>
    <n v="2420"/>
    <x v="823"/>
    <x v="1"/>
    <x v="1"/>
    <s v="Saturno Inc."/>
    <x v="3"/>
    <s v="INV8402626119"/>
    <x v="0"/>
    <n v="200"/>
    <n v="32.99"/>
    <n v="6598"/>
  </r>
  <r>
    <n v="2421"/>
    <x v="730"/>
    <x v="1"/>
    <x v="1"/>
    <s v="Saturno Inc."/>
    <x v="0"/>
    <s v="INV7641914017"/>
    <x v="0"/>
    <n v="88"/>
    <n v="32.99"/>
    <n v="2903.1200000000003"/>
  </r>
  <r>
    <n v="2422"/>
    <x v="735"/>
    <x v="1"/>
    <x v="1"/>
    <s v="Saturno Inc."/>
    <x v="0"/>
    <s v="INV2443754569"/>
    <x v="0"/>
    <n v="144"/>
    <n v="32.99"/>
    <n v="4750.5600000000004"/>
  </r>
  <r>
    <n v="2423"/>
    <x v="840"/>
    <x v="1"/>
    <x v="1"/>
    <s v="Saturno Inc."/>
    <x v="3"/>
    <s v="INV4879179895"/>
    <x v="0"/>
    <n v="204"/>
    <n v="32.99"/>
    <n v="6729.96"/>
  </r>
  <r>
    <n v="2424"/>
    <x v="841"/>
    <x v="1"/>
    <x v="1"/>
    <s v="Saturno Inc."/>
    <x v="9"/>
    <s v="INV6088903264"/>
    <x v="0"/>
    <n v="64"/>
    <n v="32.99"/>
    <n v="2111.36"/>
  </r>
  <r>
    <n v="2425"/>
    <x v="842"/>
    <x v="0"/>
    <x v="0"/>
    <s v="Saturno Inc."/>
    <x v="1"/>
    <s v="INV958120527"/>
    <x v="0"/>
    <n v="192"/>
    <n v="11.25"/>
    <n v="2160"/>
  </r>
  <r>
    <n v="2426"/>
    <x v="693"/>
    <x v="1"/>
    <x v="1"/>
    <s v="Saturno Inc."/>
    <x v="2"/>
    <s v="INV1413395407"/>
    <x v="0"/>
    <n v="88"/>
    <n v="32.99"/>
    <n v="2903.1200000000003"/>
  </r>
  <r>
    <n v="2427"/>
    <x v="741"/>
    <x v="0"/>
    <x v="0"/>
    <s v="Saturno Inc."/>
    <x v="6"/>
    <s v="INV1359572345"/>
    <x v="0"/>
    <n v="108"/>
    <n v="11.25"/>
    <n v="1215"/>
  </r>
  <r>
    <n v="2428"/>
    <x v="641"/>
    <x v="1"/>
    <x v="1"/>
    <s v="Saturno Inc."/>
    <x v="14"/>
    <s v="INV6270093145"/>
    <x v="0"/>
    <n v="228"/>
    <n v="32.99"/>
    <n v="7521.72"/>
  </r>
  <r>
    <n v="2429"/>
    <x v="843"/>
    <x v="0"/>
    <x v="0"/>
    <s v="Saturno Inc."/>
    <x v="7"/>
    <s v="INV359906449"/>
    <x v="1"/>
    <n v="172"/>
    <n v="11.25"/>
    <n v="1935"/>
  </r>
  <r>
    <n v="2430"/>
    <x v="687"/>
    <x v="1"/>
    <x v="1"/>
    <s v="Saturno Inc."/>
    <x v="1"/>
    <s v="INV6029580801"/>
    <x v="0"/>
    <n v="192"/>
    <n v="32.99"/>
    <n v="6334.08"/>
  </r>
  <r>
    <n v="2431"/>
    <x v="844"/>
    <x v="1"/>
    <x v="1"/>
    <s v="Saturno Inc."/>
    <x v="14"/>
    <s v="INV7043649904"/>
    <x v="0"/>
    <n v="96"/>
    <n v="32.99"/>
    <n v="3167.04"/>
  </r>
  <r>
    <n v="2432"/>
    <x v="645"/>
    <x v="0"/>
    <x v="0"/>
    <s v="Saturno Inc."/>
    <x v="1"/>
    <s v="INV7741024061"/>
    <x v="0"/>
    <n v="204"/>
    <n v="11.25"/>
    <n v="2295"/>
  </r>
  <r>
    <n v="2433"/>
    <x v="803"/>
    <x v="1"/>
    <x v="1"/>
    <s v="Saturno Inc."/>
    <x v="0"/>
    <s v="INV8062974517"/>
    <x v="0"/>
    <n v="192"/>
    <n v="32.99"/>
    <n v="6334.08"/>
  </r>
  <r>
    <n v="2434"/>
    <x v="845"/>
    <x v="0"/>
    <x v="0"/>
    <s v="Saturno Inc."/>
    <x v="3"/>
    <s v="INV8229152942"/>
    <x v="0"/>
    <n v="124"/>
    <n v="11.25"/>
    <n v="1395"/>
  </r>
  <r>
    <n v="2435"/>
    <x v="685"/>
    <x v="0"/>
    <x v="0"/>
    <s v="Saturno Inc."/>
    <x v="3"/>
    <s v="INV6988542817"/>
    <x v="0"/>
    <n v="112"/>
    <n v="11.25"/>
    <n v="1260"/>
  </r>
  <r>
    <n v="2436"/>
    <x v="834"/>
    <x v="1"/>
    <x v="1"/>
    <s v="Saturno Inc."/>
    <x v="6"/>
    <s v="INV6580855667"/>
    <x v="0"/>
    <n v="144"/>
    <n v="32.99"/>
    <n v="4750.5600000000004"/>
  </r>
  <r>
    <n v="2437"/>
    <x v="727"/>
    <x v="1"/>
    <x v="1"/>
    <s v="Saturno Inc."/>
    <x v="0"/>
    <s v="INV326819765"/>
    <x v="0"/>
    <n v="208"/>
    <n v="32.99"/>
    <n v="6861.92"/>
  </r>
  <r>
    <n v="2438"/>
    <x v="698"/>
    <x v="0"/>
    <x v="0"/>
    <s v="Saturno Inc."/>
    <x v="1"/>
    <s v="INV8903260953"/>
    <x v="0"/>
    <n v="80"/>
    <n v="11.25"/>
    <n v="900"/>
  </r>
  <r>
    <n v="2439"/>
    <x v="763"/>
    <x v="1"/>
    <x v="1"/>
    <s v="Saturno Inc."/>
    <x v="15"/>
    <s v="INV1418266764"/>
    <x v="0"/>
    <n v="192"/>
    <n v="32.99"/>
    <n v="6334.08"/>
  </r>
  <r>
    <n v="2440"/>
    <x v="689"/>
    <x v="0"/>
    <x v="0"/>
    <s v="Saturno Inc."/>
    <x v="14"/>
    <s v="INV6072832459"/>
    <x v="0"/>
    <n v="264"/>
    <n v="11.25"/>
    <n v="2970"/>
  </r>
  <r>
    <n v="2441"/>
    <x v="822"/>
    <x v="0"/>
    <x v="0"/>
    <s v="Saturno Inc."/>
    <x v="3"/>
    <s v="INV2676570354"/>
    <x v="0"/>
    <n v="116"/>
    <n v="11.25"/>
    <n v="1305"/>
  </r>
  <r>
    <n v="2442"/>
    <x v="846"/>
    <x v="0"/>
    <x v="0"/>
    <s v="Saturno Inc."/>
    <x v="18"/>
    <s v="INV3149416828"/>
    <x v="1"/>
    <n v="88"/>
    <n v="11.25"/>
    <n v="990"/>
  </r>
  <r>
    <n v="2443"/>
    <x v="738"/>
    <x v="1"/>
    <x v="1"/>
    <s v="Saturno Inc."/>
    <x v="0"/>
    <s v="INV8052052029"/>
    <x v="0"/>
    <n v="240"/>
    <n v="32.99"/>
    <n v="7917.6"/>
  </r>
  <r>
    <n v="2444"/>
    <x v="761"/>
    <x v="1"/>
    <x v="1"/>
    <s v="Saturno Inc."/>
    <x v="0"/>
    <s v="INV790605647"/>
    <x v="0"/>
    <n v="216"/>
    <n v="32.99"/>
    <n v="7125.84"/>
  </r>
  <r>
    <n v="2445"/>
    <x v="632"/>
    <x v="1"/>
    <x v="1"/>
    <s v="Saturno Inc."/>
    <x v="3"/>
    <s v="INV4380172283"/>
    <x v="0"/>
    <n v="152"/>
    <n v="32.99"/>
    <n v="5014.4800000000005"/>
  </r>
  <r>
    <n v="2446"/>
    <x v="640"/>
    <x v="0"/>
    <x v="0"/>
    <s v="Saturno Inc."/>
    <x v="0"/>
    <s v="INV2007919056"/>
    <x v="0"/>
    <n v="168"/>
    <n v="11.25"/>
    <n v="1890"/>
  </r>
  <r>
    <n v="2447"/>
    <x v="658"/>
    <x v="0"/>
    <x v="0"/>
    <s v="Saturno Inc."/>
    <x v="6"/>
    <s v="INV6581190225"/>
    <x v="0"/>
    <n v="252"/>
    <n v="11.25"/>
    <n v="2835"/>
  </r>
  <r>
    <n v="2448"/>
    <x v="745"/>
    <x v="0"/>
    <x v="0"/>
    <s v="Saturno Inc."/>
    <x v="4"/>
    <s v="INV1100926769"/>
    <x v="0"/>
    <n v="232"/>
    <n v="11.25"/>
    <n v="2610"/>
  </r>
  <r>
    <n v="2449"/>
    <x v="847"/>
    <x v="0"/>
    <x v="0"/>
    <s v="Saturno Inc."/>
    <x v="12"/>
    <s v="INV9675363934"/>
    <x v="0"/>
    <n v="280"/>
    <n v="11.25"/>
    <n v="3150"/>
  </r>
  <r>
    <n v="2450"/>
    <x v="670"/>
    <x v="1"/>
    <x v="1"/>
    <s v="Saturno Inc."/>
    <x v="13"/>
    <s v="INV7309565656"/>
    <x v="0"/>
    <n v="48"/>
    <n v="32.99"/>
    <n v="1583.52"/>
  </r>
  <r>
    <n v="2451"/>
    <x v="744"/>
    <x v="1"/>
    <x v="1"/>
    <s v="Saturno Inc."/>
    <x v="4"/>
    <s v="INV4117271766"/>
    <x v="0"/>
    <n v="236"/>
    <n v="32.99"/>
    <n v="7785.64"/>
  </r>
  <r>
    <n v="2452"/>
    <x v="799"/>
    <x v="1"/>
    <x v="1"/>
    <s v="Saturno Inc."/>
    <x v="4"/>
    <s v="INV671743420"/>
    <x v="0"/>
    <n v="208"/>
    <n v="32.99"/>
    <n v="6861.92"/>
  </r>
  <r>
    <n v="2453"/>
    <x v="754"/>
    <x v="1"/>
    <x v="1"/>
    <s v="Saturno Inc."/>
    <x v="17"/>
    <s v="INV3455037824"/>
    <x v="0"/>
    <n v="136"/>
    <n v="32.99"/>
    <n v="4486.6400000000003"/>
  </r>
  <r>
    <n v="2454"/>
    <x v="733"/>
    <x v="0"/>
    <x v="0"/>
    <s v="Saturno Inc."/>
    <x v="18"/>
    <s v="INV7770788734"/>
    <x v="1"/>
    <n v="292"/>
    <n v="11.25"/>
    <n v="3285"/>
  </r>
  <r>
    <n v="2455"/>
    <x v="848"/>
    <x v="1"/>
    <x v="1"/>
    <s v="Saturno Inc."/>
    <x v="17"/>
    <s v="INV7596643570"/>
    <x v="0"/>
    <n v="100"/>
    <n v="32.99"/>
    <n v="3299"/>
  </r>
  <r>
    <n v="2456"/>
    <x v="625"/>
    <x v="1"/>
    <x v="1"/>
    <s v="Saturno Inc."/>
    <x v="1"/>
    <s v="INV184881879"/>
    <x v="0"/>
    <n v="156"/>
    <n v="32.99"/>
    <n v="5146.4400000000005"/>
  </r>
  <r>
    <n v="2457"/>
    <x v="849"/>
    <x v="0"/>
    <x v="0"/>
    <s v="Saturno Inc."/>
    <x v="16"/>
    <s v="INV8113388310"/>
    <x v="0"/>
    <n v="84"/>
    <n v="11.25"/>
    <n v="945"/>
  </r>
  <r>
    <n v="2458"/>
    <x v="630"/>
    <x v="0"/>
    <x v="0"/>
    <s v="Saturno Inc."/>
    <x v="17"/>
    <s v="INV7746018881"/>
    <x v="0"/>
    <n v="244"/>
    <n v="11.25"/>
    <n v="2745"/>
  </r>
  <r>
    <n v="2459"/>
    <x v="850"/>
    <x v="0"/>
    <x v="0"/>
    <s v="Saturno Inc."/>
    <x v="2"/>
    <s v="INV3918778129"/>
    <x v="0"/>
    <n v="144"/>
    <n v="11.25"/>
    <n v="1620"/>
  </r>
  <r>
    <n v="2460"/>
    <x v="730"/>
    <x v="1"/>
    <x v="1"/>
    <s v="Saturno Inc."/>
    <x v="16"/>
    <s v="INV6429871465"/>
    <x v="0"/>
    <n v="188"/>
    <n v="32.99"/>
    <n v="6202.1200000000008"/>
  </r>
  <r>
    <n v="2461"/>
    <x v="676"/>
    <x v="0"/>
    <x v="0"/>
    <s v="Saturno Inc."/>
    <x v="3"/>
    <s v="INV5814932851"/>
    <x v="0"/>
    <n v="248"/>
    <n v="11.25"/>
    <n v="2790"/>
  </r>
  <r>
    <n v="2462"/>
    <x v="775"/>
    <x v="1"/>
    <x v="1"/>
    <s v="Saturno Inc."/>
    <x v="2"/>
    <s v="INV5547892407"/>
    <x v="0"/>
    <n v="128"/>
    <n v="32.99"/>
    <n v="4222.72"/>
  </r>
  <r>
    <n v="2463"/>
    <x v="676"/>
    <x v="0"/>
    <x v="0"/>
    <s v="Saturno Inc."/>
    <x v="9"/>
    <s v="INV3177448420"/>
    <x v="0"/>
    <n v="184"/>
    <n v="11.25"/>
    <n v="2070"/>
  </r>
  <r>
    <n v="2464"/>
    <x v="676"/>
    <x v="1"/>
    <x v="1"/>
    <s v="Saturno Inc."/>
    <x v="1"/>
    <s v="INV4313491036"/>
    <x v="0"/>
    <n v="96"/>
    <n v="32.99"/>
    <n v="3167.04"/>
  </r>
  <r>
    <n v="2465"/>
    <x v="827"/>
    <x v="1"/>
    <x v="1"/>
    <s v="Saturno Inc."/>
    <x v="6"/>
    <s v="INV6571780102"/>
    <x v="0"/>
    <n v="112"/>
    <n v="32.99"/>
    <n v="3694.88"/>
  </r>
  <r>
    <n v="2466"/>
    <x v="758"/>
    <x v="0"/>
    <x v="0"/>
    <s v="Saturno Inc."/>
    <x v="0"/>
    <s v="INV1052700519"/>
    <x v="0"/>
    <n v="108"/>
    <n v="11.25"/>
    <n v="1215"/>
  </r>
  <r>
    <n v="2467"/>
    <x v="712"/>
    <x v="1"/>
    <x v="1"/>
    <s v="Saturno Inc."/>
    <x v="13"/>
    <s v="INV7035951159"/>
    <x v="0"/>
    <n v="52"/>
    <n v="32.99"/>
    <n v="1715.48"/>
  </r>
  <r>
    <n v="2468"/>
    <x v="851"/>
    <x v="1"/>
    <x v="1"/>
    <s v="Saturno Inc."/>
    <x v="0"/>
    <s v="INV2370288306"/>
    <x v="0"/>
    <n v="80"/>
    <n v="32.99"/>
    <n v="2639.2000000000003"/>
  </r>
  <r>
    <n v="2469"/>
    <x v="633"/>
    <x v="1"/>
    <x v="1"/>
    <s v="Saturno Inc."/>
    <x v="10"/>
    <s v="INV2577482009"/>
    <x v="0"/>
    <n v="64"/>
    <n v="32.99"/>
    <n v="2111.36"/>
  </r>
  <r>
    <n v="2470"/>
    <x v="637"/>
    <x v="1"/>
    <x v="1"/>
    <s v="Saturno Inc."/>
    <x v="3"/>
    <s v="INV5250153682"/>
    <x v="0"/>
    <n v="124"/>
    <n v="32.99"/>
    <n v="4090.76"/>
  </r>
  <r>
    <n v="2471"/>
    <x v="852"/>
    <x v="1"/>
    <x v="1"/>
    <s v="Saturno Inc."/>
    <x v="6"/>
    <s v="INV4739659001"/>
    <x v="0"/>
    <n v="212"/>
    <n v="32.99"/>
    <n v="6993.88"/>
  </r>
  <r>
    <n v="2472"/>
    <x v="640"/>
    <x v="1"/>
    <x v="1"/>
    <s v="Saturno Inc."/>
    <x v="8"/>
    <s v="INV6406311594"/>
    <x v="0"/>
    <n v="56"/>
    <n v="32.99"/>
    <n v="1847.44"/>
  </r>
  <r>
    <n v="2473"/>
    <x v="655"/>
    <x v="0"/>
    <x v="0"/>
    <s v="Saturno Inc."/>
    <x v="3"/>
    <s v="INV7563287973"/>
    <x v="0"/>
    <n v="284"/>
    <n v="11.25"/>
    <n v="3195"/>
  </r>
  <r>
    <n v="2474"/>
    <x v="768"/>
    <x v="0"/>
    <x v="0"/>
    <s v="Saturno Inc."/>
    <x v="6"/>
    <s v="INV9291379916"/>
    <x v="0"/>
    <n v="84"/>
    <n v="11.25"/>
    <n v="945"/>
  </r>
  <r>
    <n v="2475"/>
    <x v="853"/>
    <x v="0"/>
    <x v="0"/>
    <s v="Saturno Inc."/>
    <x v="15"/>
    <s v="INV9590815162"/>
    <x v="0"/>
    <n v="132"/>
    <n v="11.25"/>
    <n v="1485"/>
  </r>
  <r>
    <n v="2476"/>
    <x v="706"/>
    <x v="0"/>
    <x v="0"/>
    <s v="Saturno Inc."/>
    <x v="2"/>
    <s v="INV5721311618"/>
    <x v="0"/>
    <n v="192"/>
    <n v="11.25"/>
    <n v="2160"/>
  </r>
  <r>
    <n v="2477"/>
    <x v="854"/>
    <x v="1"/>
    <x v="1"/>
    <s v="Saturno Inc."/>
    <x v="10"/>
    <s v="INV311587369"/>
    <x v="0"/>
    <n v="152"/>
    <n v="32.99"/>
    <n v="5014.4800000000005"/>
  </r>
  <r>
    <n v="2478"/>
    <x v="804"/>
    <x v="1"/>
    <x v="1"/>
    <s v="Saturno Inc."/>
    <x v="14"/>
    <s v="INV3438248245"/>
    <x v="0"/>
    <n v="208"/>
    <n v="32.99"/>
    <n v="6861.92"/>
  </r>
  <r>
    <n v="2479"/>
    <x v="630"/>
    <x v="0"/>
    <x v="0"/>
    <s v="Saturno Inc."/>
    <x v="9"/>
    <s v="INV1655439216"/>
    <x v="0"/>
    <n v="168"/>
    <n v="11.25"/>
    <n v="1890"/>
  </r>
  <r>
    <n v="2480"/>
    <x v="774"/>
    <x v="0"/>
    <x v="0"/>
    <s v="Saturno Inc."/>
    <x v="9"/>
    <s v="INV7548179908"/>
    <x v="0"/>
    <n v="144"/>
    <n v="11.25"/>
    <n v="1620"/>
  </r>
  <r>
    <n v="2481"/>
    <x v="672"/>
    <x v="1"/>
    <x v="1"/>
    <s v="Saturno Inc."/>
    <x v="5"/>
    <s v="INV8743272202"/>
    <x v="1"/>
    <n v="160"/>
    <n v="32.99"/>
    <n v="5278.4000000000005"/>
  </r>
  <r>
    <n v="2482"/>
    <x v="838"/>
    <x v="0"/>
    <x v="0"/>
    <s v="Saturno Inc."/>
    <x v="6"/>
    <s v="INV6400659280"/>
    <x v="0"/>
    <n v="112"/>
    <n v="11.25"/>
    <n v="1260"/>
  </r>
  <r>
    <n v="2483"/>
    <x v="795"/>
    <x v="1"/>
    <x v="1"/>
    <s v="Saturno Inc."/>
    <x v="3"/>
    <s v="INV2835225957"/>
    <x v="0"/>
    <n v="180"/>
    <n v="32.99"/>
    <n v="5938.2000000000007"/>
  </r>
  <r>
    <n v="2484"/>
    <x v="855"/>
    <x v="1"/>
    <x v="1"/>
    <s v="Saturno Inc."/>
    <x v="5"/>
    <s v="INV3764687902"/>
    <x v="1"/>
    <n v="204"/>
    <n v="32.99"/>
    <n v="6729.96"/>
  </r>
  <r>
    <n v="2485"/>
    <x v="681"/>
    <x v="1"/>
    <x v="1"/>
    <s v="Saturno Inc."/>
    <x v="6"/>
    <s v="INV7736461889"/>
    <x v="0"/>
    <n v="192"/>
    <n v="32.99"/>
    <n v="6334.08"/>
  </r>
  <r>
    <n v="2486"/>
    <x v="856"/>
    <x v="1"/>
    <x v="1"/>
    <s v="Saturno Inc."/>
    <x v="6"/>
    <s v="INV8197825363"/>
    <x v="0"/>
    <n v="144"/>
    <n v="32.99"/>
    <n v="4750.5600000000004"/>
  </r>
  <r>
    <n v="2487"/>
    <x v="818"/>
    <x v="1"/>
    <x v="1"/>
    <s v="Saturno Inc."/>
    <x v="16"/>
    <s v="INV5404006917"/>
    <x v="0"/>
    <n v="116"/>
    <n v="32.99"/>
    <n v="3826.84"/>
  </r>
  <r>
    <n v="2488"/>
    <x v="772"/>
    <x v="1"/>
    <x v="1"/>
    <s v="Saturno Inc."/>
    <x v="12"/>
    <s v="INV2061044340"/>
    <x v="0"/>
    <n v="112"/>
    <n v="32.99"/>
    <n v="3694.88"/>
  </r>
  <r>
    <n v="2489"/>
    <x v="768"/>
    <x v="1"/>
    <x v="1"/>
    <s v="Saturno Inc."/>
    <x v="16"/>
    <s v="INV1335978196"/>
    <x v="0"/>
    <n v="80"/>
    <n v="32.99"/>
    <n v="2639.2000000000003"/>
  </r>
  <r>
    <n v="2490"/>
    <x v="621"/>
    <x v="0"/>
    <x v="0"/>
    <s v="Saturno Inc."/>
    <x v="1"/>
    <s v="INV2438939673"/>
    <x v="0"/>
    <n v="92"/>
    <n v="11.25"/>
    <n v="1035"/>
  </r>
  <r>
    <n v="2491"/>
    <x v="758"/>
    <x v="1"/>
    <x v="1"/>
    <s v="Saturno Inc."/>
    <x v="0"/>
    <s v="INV121987449"/>
    <x v="0"/>
    <n v="232"/>
    <n v="32.99"/>
    <n v="7653.68"/>
  </r>
  <r>
    <n v="2492"/>
    <x v="665"/>
    <x v="0"/>
    <x v="0"/>
    <s v="Saturno Inc."/>
    <x v="13"/>
    <s v="INV8853557005"/>
    <x v="0"/>
    <n v="104"/>
    <n v="11.25"/>
    <n v="1170"/>
  </r>
  <r>
    <n v="2493"/>
    <x v="825"/>
    <x v="1"/>
    <x v="1"/>
    <s v="Saturno Inc."/>
    <x v="5"/>
    <s v="INV7362260952"/>
    <x v="1"/>
    <n v="56"/>
    <n v="32.99"/>
    <n v="1847.44"/>
  </r>
  <r>
    <n v="2494"/>
    <x v="828"/>
    <x v="0"/>
    <x v="0"/>
    <s v="Saturno Inc."/>
    <x v="5"/>
    <s v="INV6627818629"/>
    <x v="1"/>
    <n v="196"/>
    <n v="11.25"/>
    <n v="2205"/>
  </r>
  <r>
    <n v="2495"/>
    <x v="661"/>
    <x v="0"/>
    <x v="0"/>
    <s v="Saturno Inc."/>
    <x v="4"/>
    <s v="INV7379176139"/>
    <x v="0"/>
    <n v="104"/>
    <n v="11.25"/>
    <n v="1170"/>
  </r>
  <r>
    <n v="2496"/>
    <x v="639"/>
    <x v="0"/>
    <x v="0"/>
    <s v="Saturno Inc."/>
    <x v="6"/>
    <s v="INV6103904998"/>
    <x v="0"/>
    <n v="280"/>
    <n v="11.25"/>
    <n v="3150"/>
  </r>
  <r>
    <n v="2497"/>
    <x v="693"/>
    <x v="1"/>
    <x v="1"/>
    <s v="Saturno Inc."/>
    <x v="6"/>
    <s v="INV1766133858"/>
    <x v="0"/>
    <n v="176"/>
    <n v="32.99"/>
    <n v="5806.2400000000007"/>
  </r>
  <r>
    <n v="2498"/>
    <x v="621"/>
    <x v="0"/>
    <x v="0"/>
    <s v="Saturno Inc."/>
    <x v="1"/>
    <s v="INV6758918169"/>
    <x v="0"/>
    <n v="100"/>
    <n v="11.25"/>
    <n v="1125"/>
  </r>
  <r>
    <n v="2499"/>
    <x v="733"/>
    <x v="0"/>
    <x v="0"/>
    <s v="Saturno Inc."/>
    <x v="6"/>
    <s v="INV121137806"/>
    <x v="0"/>
    <n v="176"/>
    <n v="11.25"/>
    <n v="1980"/>
  </r>
  <r>
    <n v="2500"/>
    <x v="810"/>
    <x v="1"/>
    <x v="1"/>
    <s v="Saturno Inc."/>
    <x v="2"/>
    <s v="INV5620403421"/>
    <x v="0"/>
    <n v="224"/>
    <n v="32.99"/>
    <n v="7389.76"/>
  </r>
  <r>
    <n v="2501"/>
    <x v="624"/>
    <x v="1"/>
    <x v="1"/>
    <s v="Saturno Inc."/>
    <x v="1"/>
    <s v="INV1674783808"/>
    <x v="0"/>
    <n v="104"/>
    <n v="32.99"/>
    <n v="3430.96"/>
  </r>
  <r>
    <n v="2502"/>
    <x v="740"/>
    <x v="0"/>
    <x v="0"/>
    <s v="Saturno Inc."/>
    <x v="3"/>
    <s v="INV9468712795"/>
    <x v="0"/>
    <n v="160"/>
    <n v="11.25"/>
    <n v="1800"/>
  </r>
  <r>
    <n v="2503"/>
    <x v="687"/>
    <x v="0"/>
    <x v="0"/>
    <s v="Saturno Inc."/>
    <x v="3"/>
    <s v="INV3513260156"/>
    <x v="0"/>
    <n v="176"/>
    <n v="11.25"/>
    <n v="1980"/>
  </r>
  <r>
    <n v="2504"/>
    <x v="857"/>
    <x v="1"/>
    <x v="1"/>
    <s v="Saturno Inc."/>
    <x v="5"/>
    <s v="INV7212530936"/>
    <x v="1"/>
    <n v="80"/>
    <n v="32.99"/>
    <n v="2639.2000000000003"/>
  </r>
  <r>
    <n v="2505"/>
    <x v="792"/>
    <x v="0"/>
    <x v="0"/>
    <s v="Saturno Inc."/>
    <x v="5"/>
    <s v="INV8209334963"/>
    <x v="1"/>
    <n v="272"/>
    <n v="11.25"/>
    <n v="3060"/>
  </r>
  <r>
    <n v="2506"/>
    <x v="716"/>
    <x v="0"/>
    <x v="0"/>
    <s v="Saturno Inc."/>
    <x v="6"/>
    <s v="INV9008814016"/>
    <x v="0"/>
    <n v="156"/>
    <n v="11.25"/>
    <n v="1755"/>
  </r>
  <r>
    <n v="2507"/>
    <x v="858"/>
    <x v="0"/>
    <x v="0"/>
    <s v="Saturno Inc."/>
    <x v="1"/>
    <s v="INV496082118"/>
    <x v="0"/>
    <n v="192"/>
    <n v="11.25"/>
    <n v="2160"/>
  </r>
  <r>
    <n v="2508"/>
    <x v="859"/>
    <x v="1"/>
    <x v="1"/>
    <s v="Saturno Inc."/>
    <x v="15"/>
    <s v="INV8243709996"/>
    <x v="0"/>
    <n v="56"/>
    <n v="32.99"/>
    <n v="1847.44"/>
  </r>
  <r>
    <n v="2509"/>
    <x v="814"/>
    <x v="1"/>
    <x v="1"/>
    <s v="Saturno Inc."/>
    <x v="0"/>
    <s v="INV6067030479"/>
    <x v="0"/>
    <n v="140"/>
    <n v="32.99"/>
    <n v="4618.6000000000004"/>
  </r>
  <r>
    <n v="2510"/>
    <x v="696"/>
    <x v="1"/>
    <x v="1"/>
    <s v="Saturno Inc."/>
    <x v="12"/>
    <s v="INV5896654860"/>
    <x v="0"/>
    <n v="180"/>
    <n v="32.99"/>
    <n v="5938.2000000000007"/>
  </r>
  <r>
    <n v="2511"/>
    <x v="774"/>
    <x v="0"/>
    <x v="0"/>
    <s v="Saturno Inc."/>
    <x v="0"/>
    <s v="INV1416671118"/>
    <x v="0"/>
    <n v="156"/>
    <n v="11.25"/>
    <n v="1755"/>
  </r>
  <r>
    <n v="2512"/>
    <x v="696"/>
    <x v="0"/>
    <x v="0"/>
    <s v="Saturno Inc."/>
    <x v="15"/>
    <s v="INV7993357159"/>
    <x v="0"/>
    <n v="160"/>
    <n v="11.25"/>
    <n v="1800"/>
  </r>
  <r>
    <n v="2513"/>
    <x v="656"/>
    <x v="1"/>
    <x v="1"/>
    <s v="Saturno Inc."/>
    <x v="0"/>
    <s v="INV4576238312"/>
    <x v="0"/>
    <n v="224"/>
    <n v="32.99"/>
    <n v="7389.76"/>
  </r>
  <r>
    <n v="2514"/>
    <x v="724"/>
    <x v="1"/>
    <x v="1"/>
    <s v="Saturno Inc."/>
    <x v="13"/>
    <s v="INV222514112"/>
    <x v="0"/>
    <n v="60"/>
    <n v="32.99"/>
    <n v="1979.4"/>
  </r>
  <r>
    <n v="2515"/>
    <x v="848"/>
    <x v="0"/>
    <x v="0"/>
    <s v="Saturno Inc."/>
    <x v="10"/>
    <s v="INV2407966079"/>
    <x v="0"/>
    <n v="80"/>
    <n v="11.25"/>
    <n v="900"/>
  </r>
  <r>
    <n v="2516"/>
    <x v="842"/>
    <x v="1"/>
    <x v="1"/>
    <s v="Saturno Inc."/>
    <x v="12"/>
    <s v="INV710515144"/>
    <x v="0"/>
    <n v="124"/>
    <n v="32.99"/>
    <n v="4090.76"/>
  </r>
  <r>
    <n v="2517"/>
    <x v="750"/>
    <x v="1"/>
    <x v="1"/>
    <s v="Saturno Inc."/>
    <x v="15"/>
    <s v="INV3503533174"/>
    <x v="0"/>
    <n v="196"/>
    <n v="32.99"/>
    <n v="6466.04"/>
  </r>
  <r>
    <n v="2518"/>
    <x v="630"/>
    <x v="0"/>
    <x v="0"/>
    <s v="Saturno Inc."/>
    <x v="3"/>
    <s v="INV9345691322"/>
    <x v="0"/>
    <n v="272"/>
    <n v="11.25"/>
    <n v="3060"/>
  </r>
  <r>
    <n v="2519"/>
    <x v="834"/>
    <x v="1"/>
    <x v="1"/>
    <s v="Saturno Inc."/>
    <x v="13"/>
    <s v="INV7531709759"/>
    <x v="0"/>
    <n v="88"/>
    <n v="32.99"/>
    <n v="2903.1200000000003"/>
  </r>
  <r>
    <n v="2520"/>
    <x v="764"/>
    <x v="0"/>
    <x v="0"/>
    <s v="Saturno Inc."/>
    <x v="0"/>
    <s v="INV4232078087"/>
    <x v="0"/>
    <n v="144"/>
    <n v="11.25"/>
    <n v="1620"/>
  </r>
  <r>
    <n v="2521"/>
    <x v="689"/>
    <x v="0"/>
    <x v="0"/>
    <s v="Saturno Inc."/>
    <x v="12"/>
    <s v="INV5521213678"/>
    <x v="0"/>
    <n v="208"/>
    <n v="11.25"/>
    <n v="2340"/>
  </r>
  <r>
    <n v="2522"/>
    <x v="647"/>
    <x v="0"/>
    <x v="0"/>
    <s v="Saturno Inc."/>
    <x v="4"/>
    <s v="INV7389959867"/>
    <x v="0"/>
    <n v="240"/>
    <n v="11.25"/>
    <n v="2700"/>
  </r>
  <r>
    <n v="2523"/>
    <x v="704"/>
    <x v="0"/>
    <x v="0"/>
    <s v="Saturno Inc."/>
    <x v="0"/>
    <s v="INV5730420178"/>
    <x v="0"/>
    <n v="288"/>
    <n v="11.25"/>
    <n v="3240"/>
  </r>
  <r>
    <n v="2524"/>
    <x v="839"/>
    <x v="0"/>
    <x v="0"/>
    <s v="Saturno Inc."/>
    <x v="18"/>
    <s v="INV7397617782"/>
    <x v="1"/>
    <n v="180"/>
    <n v="11.25"/>
    <n v="2025"/>
  </r>
  <r>
    <n v="2525"/>
    <x v="845"/>
    <x v="0"/>
    <x v="0"/>
    <s v="Saturno Inc."/>
    <x v="10"/>
    <s v="INV8978095395"/>
    <x v="0"/>
    <n v="136"/>
    <n v="11.25"/>
    <n v="1530"/>
  </r>
  <r>
    <n v="2526"/>
    <x v="698"/>
    <x v="1"/>
    <x v="1"/>
    <s v="Saturno Inc."/>
    <x v="3"/>
    <s v="INV8985044260"/>
    <x v="0"/>
    <n v="184"/>
    <n v="32.99"/>
    <n v="6070.1600000000008"/>
  </r>
  <r>
    <n v="2527"/>
    <x v="700"/>
    <x v="1"/>
    <x v="1"/>
    <s v="Saturno Inc."/>
    <x v="6"/>
    <s v="INV9280935480"/>
    <x v="0"/>
    <n v="88"/>
    <n v="32.99"/>
    <n v="2903.1200000000003"/>
  </r>
  <r>
    <n v="2528"/>
    <x v="860"/>
    <x v="0"/>
    <x v="0"/>
    <s v="Saturno Inc."/>
    <x v="6"/>
    <s v="INV1777741133"/>
    <x v="0"/>
    <n v="192"/>
    <n v="11.25"/>
    <n v="2160"/>
  </r>
  <r>
    <n v="2529"/>
    <x v="778"/>
    <x v="0"/>
    <x v="0"/>
    <s v="Saturno Inc."/>
    <x v="0"/>
    <s v="INV8144735669"/>
    <x v="0"/>
    <n v="276"/>
    <n v="11.25"/>
    <n v="3105"/>
  </r>
  <r>
    <n v="2530"/>
    <x v="834"/>
    <x v="0"/>
    <x v="0"/>
    <s v="Saturno Inc."/>
    <x v="2"/>
    <s v="INV7276469656"/>
    <x v="0"/>
    <n v="300"/>
    <n v="11.25"/>
    <n v="3375"/>
  </r>
  <r>
    <n v="2531"/>
    <x v="693"/>
    <x v="1"/>
    <x v="1"/>
    <s v="Saturno Inc."/>
    <x v="14"/>
    <s v="INV2955794146"/>
    <x v="0"/>
    <n v="220"/>
    <n v="32.99"/>
    <n v="7257.8"/>
  </r>
  <r>
    <n v="2532"/>
    <x v="828"/>
    <x v="0"/>
    <x v="0"/>
    <s v="Saturno Inc."/>
    <x v="7"/>
    <s v="INV1589202232"/>
    <x v="1"/>
    <n v="100"/>
    <n v="11.25"/>
    <n v="1125"/>
  </r>
  <r>
    <n v="2533"/>
    <x v="657"/>
    <x v="1"/>
    <x v="1"/>
    <s v="Saturno Inc."/>
    <x v="8"/>
    <s v="INV3174849192"/>
    <x v="0"/>
    <n v="80"/>
    <n v="32.99"/>
    <n v="2639.2000000000003"/>
  </r>
  <r>
    <n v="2534"/>
    <x v="801"/>
    <x v="1"/>
    <x v="1"/>
    <s v="Saturno Inc."/>
    <x v="3"/>
    <s v="INV4427260560"/>
    <x v="0"/>
    <n v="120"/>
    <n v="32.99"/>
    <n v="3958.8"/>
  </r>
  <r>
    <n v="2535"/>
    <x v="861"/>
    <x v="1"/>
    <x v="1"/>
    <s v="Saturno Inc."/>
    <x v="6"/>
    <s v="INV3065803238"/>
    <x v="0"/>
    <n v="156"/>
    <n v="32.99"/>
    <n v="5146.4400000000005"/>
  </r>
  <r>
    <n v="2536"/>
    <x v="862"/>
    <x v="0"/>
    <x v="0"/>
    <s v="Saturno Inc."/>
    <x v="0"/>
    <s v="INV44691354"/>
    <x v="0"/>
    <n v="116"/>
    <n v="11.25"/>
    <n v="1305"/>
  </r>
  <r>
    <n v="2537"/>
    <x v="817"/>
    <x v="1"/>
    <x v="1"/>
    <s v="Saturno Inc."/>
    <x v="1"/>
    <s v="INV4570529467"/>
    <x v="0"/>
    <n v="124"/>
    <n v="32.99"/>
    <n v="4090.76"/>
  </r>
  <r>
    <n v="2538"/>
    <x v="655"/>
    <x v="0"/>
    <x v="0"/>
    <s v="Saturno Inc."/>
    <x v="11"/>
    <s v="INV3151317785"/>
    <x v="0"/>
    <n v="204"/>
    <n v="11.25"/>
    <n v="2295"/>
  </r>
  <r>
    <n v="2539"/>
    <x v="660"/>
    <x v="1"/>
    <x v="1"/>
    <s v="Saturno Inc."/>
    <x v="7"/>
    <s v="INV5510005362"/>
    <x v="1"/>
    <n v="124"/>
    <n v="32.99"/>
    <n v="4090.76"/>
  </r>
  <r>
    <n v="2540"/>
    <x v="720"/>
    <x v="0"/>
    <x v="0"/>
    <s v="Saturno Inc."/>
    <x v="15"/>
    <s v="INV820674991"/>
    <x v="0"/>
    <n v="256"/>
    <n v="11.25"/>
    <n v="2880"/>
  </r>
  <r>
    <n v="2541"/>
    <x v="796"/>
    <x v="1"/>
    <x v="1"/>
    <s v="Saturno Inc."/>
    <x v="16"/>
    <s v="INV7409905035"/>
    <x v="0"/>
    <n v="84"/>
    <n v="32.99"/>
    <n v="2771.1600000000003"/>
  </r>
  <r>
    <n v="2542"/>
    <x v="645"/>
    <x v="0"/>
    <x v="0"/>
    <s v="Saturno Inc."/>
    <x v="2"/>
    <s v="INV5301151328"/>
    <x v="0"/>
    <n v="272"/>
    <n v="11.25"/>
    <n v="3060"/>
  </r>
  <r>
    <n v="2543"/>
    <x v="621"/>
    <x v="1"/>
    <x v="1"/>
    <s v="Saturno Inc."/>
    <x v="12"/>
    <s v="INV3355602870"/>
    <x v="0"/>
    <n v="232"/>
    <n v="32.99"/>
    <n v="7653.68"/>
  </r>
  <r>
    <n v="2544"/>
    <x v="844"/>
    <x v="0"/>
    <x v="0"/>
    <s v="Saturno Inc."/>
    <x v="1"/>
    <s v="INV7725324553"/>
    <x v="0"/>
    <n v="108"/>
    <n v="11.25"/>
    <n v="1215"/>
  </r>
  <r>
    <n v="2545"/>
    <x v="717"/>
    <x v="1"/>
    <x v="1"/>
    <s v="Saturno Inc."/>
    <x v="5"/>
    <s v="INV3920906464"/>
    <x v="1"/>
    <n v="44"/>
    <n v="32.99"/>
    <n v="1451.5600000000002"/>
  </r>
  <r>
    <n v="2546"/>
    <x v="687"/>
    <x v="1"/>
    <x v="1"/>
    <s v="Saturno Inc."/>
    <x v="8"/>
    <s v="INV8947517326"/>
    <x v="0"/>
    <n v="156"/>
    <n v="32.99"/>
    <n v="5146.4400000000005"/>
  </r>
  <r>
    <n v="2547"/>
    <x v="737"/>
    <x v="1"/>
    <x v="1"/>
    <s v="Saturno Inc."/>
    <x v="15"/>
    <s v="INV3765884083"/>
    <x v="0"/>
    <n v="232"/>
    <n v="32.99"/>
    <n v="7653.68"/>
  </r>
  <r>
    <n v="2548"/>
    <x v="863"/>
    <x v="0"/>
    <x v="0"/>
    <s v="Saturno Inc."/>
    <x v="0"/>
    <s v="INV7607107848"/>
    <x v="0"/>
    <n v="140"/>
    <n v="11.25"/>
    <n v="1575"/>
  </r>
  <r>
    <n v="2549"/>
    <x v="660"/>
    <x v="1"/>
    <x v="1"/>
    <s v="Saturno Inc."/>
    <x v="0"/>
    <s v="INV6662421922"/>
    <x v="0"/>
    <n v="136"/>
    <n v="32.99"/>
    <n v="4486.6400000000003"/>
  </r>
  <r>
    <n v="2550"/>
    <x v="676"/>
    <x v="0"/>
    <x v="0"/>
    <s v="Saturno Inc."/>
    <x v="4"/>
    <s v="INV3824122862"/>
    <x v="0"/>
    <n v="220"/>
    <n v="11.25"/>
    <n v="2475"/>
  </r>
  <r>
    <n v="2551"/>
    <x v="648"/>
    <x v="0"/>
    <x v="0"/>
    <s v="Saturno Inc."/>
    <x v="0"/>
    <s v="INV4967400801"/>
    <x v="0"/>
    <n v="164"/>
    <n v="11.25"/>
    <n v="1845"/>
  </r>
  <r>
    <n v="2552"/>
    <x v="717"/>
    <x v="1"/>
    <x v="1"/>
    <s v="Saturno Inc."/>
    <x v="8"/>
    <s v="INV5390516734"/>
    <x v="0"/>
    <n v="88"/>
    <n v="32.99"/>
    <n v="2903.1200000000003"/>
  </r>
  <r>
    <n v="2553"/>
    <x v="663"/>
    <x v="0"/>
    <x v="0"/>
    <s v="Saturno Inc."/>
    <x v="16"/>
    <s v="INV2834301276"/>
    <x v="0"/>
    <n v="192"/>
    <n v="11.25"/>
    <n v="2160"/>
  </r>
  <r>
    <n v="2554"/>
    <x v="655"/>
    <x v="1"/>
    <x v="1"/>
    <s v="Saturno Inc."/>
    <x v="4"/>
    <s v="INV8747204627"/>
    <x v="0"/>
    <n v="204"/>
    <n v="32.99"/>
    <n v="6729.96"/>
  </r>
  <r>
    <n v="2555"/>
    <x v="634"/>
    <x v="0"/>
    <x v="0"/>
    <s v="Saturno Inc."/>
    <x v="2"/>
    <s v="INV9539395174"/>
    <x v="0"/>
    <n v="212"/>
    <n v="11.25"/>
    <n v="2385"/>
  </r>
  <r>
    <n v="2556"/>
    <x v="670"/>
    <x v="1"/>
    <x v="1"/>
    <s v="Saturno Inc."/>
    <x v="6"/>
    <s v="INV3444656046"/>
    <x v="0"/>
    <n v="88"/>
    <n v="32.99"/>
    <n v="2903.1200000000003"/>
  </r>
  <r>
    <n v="2557"/>
    <x v="731"/>
    <x v="0"/>
    <x v="0"/>
    <s v="Saturno Inc."/>
    <x v="2"/>
    <s v="INV7172857464"/>
    <x v="0"/>
    <n v="252"/>
    <n v="11.25"/>
    <n v="2835"/>
  </r>
  <r>
    <n v="2558"/>
    <x v="655"/>
    <x v="0"/>
    <x v="0"/>
    <s v="Saturno Inc."/>
    <x v="3"/>
    <s v="INV9398558941"/>
    <x v="0"/>
    <n v="196"/>
    <n v="11.25"/>
    <n v="2205"/>
  </r>
  <r>
    <n v="2559"/>
    <x v="864"/>
    <x v="0"/>
    <x v="0"/>
    <s v="Saturno Inc."/>
    <x v="6"/>
    <s v="INV6993251662"/>
    <x v="0"/>
    <n v="196"/>
    <n v="11.25"/>
    <n v="2205"/>
  </r>
  <r>
    <n v="2560"/>
    <x v="707"/>
    <x v="1"/>
    <x v="1"/>
    <s v="Saturno Inc."/>
    <x v="16"/>
    <s v="INV999725727"/>
    <x v="0"/>
    <n v="236"/>
    <n v="32.99"/>
    <n v="7785.64"/>
  </r>
  <r>
    <n v="2561"/>
    <x v="714"/>
    <x v="0"/>
    <x v="0"/>
    <s v="Saturno Inc."/>
    <x v="5"/>
    <s v="INV4266580691"/>
    <x v="1"/>
    <n v="228"/>
    <n v="11.25"/>
    <n v="2565"/>
  </r>
  <r>
    <n v="2562"/>
    <x v="805"/>
    <x v="1"/>
    <x v="1"/>
    <s v="Saturno Inc."/>
    <x v="6"/>
    <s v="INV4066991911"/>
    <x v="0"/>
    <n v="156"/>
    <n v="32.99"/>
    <n v="5146.4400000000005"/>
  </r>
  <r>
    <n v="2563"/>
    <x v="792"/>
    <x v="0"/>
    <x v="0"/>
    <s v="Saturno Inc."/>
    <x v="12"/>
    <s v="INV9243691230"/>
    <x v="0"/>
    <n v="236"/>
    <n v="11.25"/>
    <n v="2655"/>
  </r>
  <r>
    <n v="2564"/>
    <x v="832"/>
    <x v="1"/>
    <x v="1"/>
    <s v="Saturno Inc."/>
    <x v="1"/>
    <s v="INV7497313592"/>
    <x v="0"/>
    <n v="184"/>
    <n v="32.99"/>
    <n v="6070.1600000000008"/>
  </r>
  <r>
    <n v="2565"/>
    <x v="651"/>
    <x v="0"/>
    <x v="0"/>
    <s v="Saturno Inc."/>
    <x v="0"/>
    <s v="INV9399379235"/>
    <x v="0"/>
    <n v="276"/>
    <n v="11.25"/>
    <n v="3105"/>
  </r>
  <r>
    <n v="2566"/>
    <x v="647"/>
    <x v="1"/>
    <x v="1"/>
    <s v="Saturno Inc."/>
    <x v="6"/>
    <s v="INV4132959124"/>
    <x v="0"/>
    <n v="172"/>
    <n v="32.99"/>
    <n v="5674.2800000000007"/>
  </r>
  <r>
    <n v="2567"/>
    <x v="619"/>
    <x v="0"/>
    <x v="0"/>
    <s v="Saturno Inc."/>
    <x v="0"/>
    <s v="INV7980406033"/>
    <x v="0"/>
    <n v="188"/>
    <n v="11.25"/>
    <n v="2115"/>
  </r>
  <r>
    <n v="2568"/>
    <x v="666"/>
    <x v="0"/>
    <x v="0"/>
    <s v="Saturno Inc."/>
    <x v="0"/>
    <s v="INV3279122021"/>
    <x v="0"/>
    <n v="160"/>
    <n v="11.25"/>
    <n v="1800"/>
  </r>
  <r>
    <n v="2569"/>
    <x v="772"/>
    <x v="1"/>
    <x v="1"/>
    <s v="Saturno Inc."/>
    <x v="0"/>
    <s v="INV3251129600"/>
    <x v="0"/>
    <n v="192"/>
    <n v="32.99"/>
    <n v="6334.08"/>
  </r>
  <r>
    <n v="2570"/>
    <x v="617"/>
    <x v="1"/>
    <x v="1"/>
    <s v="Saturno Inc."/>
    <x v="2"/>
    <s v="INV4432011043"/>
    <x v="0"/>
    <n v="216"/>
    <n v="32.99"/>
    <n v="7125.84"/>
  </r>
  <r>
    <n v="2571"/>
    <x v="655"/>
    <x v="1"/>
    <x v="1"/>
    <s v="Saturno Inc."/>
    <x v="3"/>
    <s v="INV8328149009"/>
    <x v="0"/>
    <n v="116"/>
    <n v="32.99"/>
    <n v="3826.84"/>
  </r>
  <r>
    <n v="2572"/>
    <x v="787"/>
    <x v="0"/>
    <x v="0"/>
    <s v="Saturno Inc."/>
    <x v="10"/>
    <s v="INV605625605"/>
    <x v="0"/>
    <n v="128"/>
    <n v="11.25"/>
    <n v="1440"/>
  </r>
  <r>
    <n v="2573"/>
    <x v="637"/>
    <x v="1"/>
    <x v="1"/>
    <s v="Saturno Inc."/>
    <x v="0"/>
    <s v="INV2031831033"/>
    <x v="0"/>
    <n v="196"/>
    <n v="32.99"/>
    <n v="6466.04"/>
  </r>
  <r>
    <n v="2574"/>
    <x v="650"/>
    <x v="1"/>
    <x v="1"/>
    <s v="Saturno Inc."/>
    <x v="16"/>
    <s v="INV2383796033"/>
    <x v="0"/>
    <n v="96"/>
    <n v="32.99"/>
    <n v="3167.04"/>
  </r>
  <r>
    <n v="2575"/>
    <x v="865"/>
    <x v="0"/>
    <x v="0"/>
    <s v="Saturno Inc."/>
    <x v="6"/>
    <s v="INV5348855007"/>
    <x v="0"/>
    <n v="288"/>
    <n v="11.25"/>
    <n v="3240"/>
  </r>
  <r>
    <n v="2576"/>
    <x v="732"/>
    <x v="1"/>
    <x v="1"/>
    <s v="Saturno Inc."/>
    <x v="5"/>
    <s v="INV4465589073"/>
    <x v="1"/>
    <n v="96"/>
    <n v="32.99"/>
    <n v="3167.04"/>
  </r>
  <r>
    <n v="2577"/>
    <x v="732"/>
    <x v="0"/>
    <x v="0"/>
    <s v="Saturno Inc."/>
    <x v="0"/>
    <s v="INV4957193065"/>
    <x v="0"/>
    <n v="172"/>
    <n v="11.25"/>
    <n v="1935"/>
  </r>
  <r>
    <n v="2578"/>
    <x v="618"/>
    <x v="0"/>
    <x v="0"/>
    <s v="Saturno Inc."/>
    <x v="1"/>
    <s v="INV9219696181"/>
    <x v="0"/>
    <n v="92"/>
    <n v="11.25"/>
    <n v="1035"/>
  </r>
  <r>
    <n v="2579"/>
    <x v="796"/>
    <x v="0"/>
    <x v="0"/>
    <s v="Saturno Inc."/>
    <x v="5"/>
    <s v="INV3503495388"/>
    <x v="1"/>
    <n v="128"/>
    <n v="11.25"/>
    <n v="1440"/>
  </r>
  <r>
    <n v="2580"/>
    <x v="733"/>
    <x v="0"/>
    <x v="0"/>
    <s v="Saturno Inc."/>
    <x v="5"/>
    <s v="INV4567847185"/>
    <x v="1"/>
    <n v="244"/>
    <n v="11.25"/>
    <n v="2745"/>
  </r>
  <r>
    <n v="2581"/>
    <x v="754"/>
    <x v="1"/>
    <x v="1"/>
    <s v="Saturno Inc."/>
    <x v="7"/>
    <s v="INV609649425"/>
    <x v="1"/>
    <n v="96"/>
    <n v="32.99"/>
    <n v="3167.04"/>
  </r>
  <r>
    <n v="2582"/>
    <x v="796"/>
    <x v="1"/>
    <x v="1"/>
    <s v="Saturno Inc."/>
    <x v="1"/>
    <s v="INV6213890310"/>
    <x v="0"/>
    <n v="48"/>
    <n v="32.99"/>
    <n v="1583.52"/>
  </r>
  <r>
    <n v="2583"/>
    <x v="721"/>
    <x v="0"/>
    <x v="0"/>
    <s v="Saturno Inc."/>
    <x v="15"/>
    <s v="INV9698479186"/>
    <x v="0"/>
    <n v="212"/>
    <n v="11.25"/>
    <n v="2385"/>
  </r>
  <r>
    <n v="2584"/>
    <x v="745"/>
    <x v="0"/>
    <x v="0"/>
    <s v="Saturno Inc."/>
    <x v="12"/>
    <s v="INV1506291763"/>
    <x v="0"/>
    <n v="288"/>
    <n v="11.25"/>
    <n v="3240"/>
  </r>
  <r>
    <n v="2585"/>
    <x v="758"/>
    <x v="1"/>
    <x v="1"/>
    <s v="Saturno Inc."/>
    <x v="6"/>
    <s v="INV7905428291"/>
    <x v="0"/>
    <n v="84"/>
    <n v="32.99"/>
    <n v="2771.1600000000003"/>
  </r>
  <r>
    <n v="2586"/>
    <x v="847"/>
    <x v="1"/>
    <x v="1"/>
    <s v="Saturno Inc."/>
    <x v="11"/>
    <s v="INV8646607077"/>
    <x v="0"/>
    <n v="112"/>
    <n v="32.99"/>
    <n v="3694.88"/>
  </r>
  <r>
    <n v="2587"/>
    <x v="739"/>
    <x v="0"/>
    <x v="0"/>
    <s v="Saturno Inc."/>
    <x v="2"/>
    <s v="INV9923581515"/>
    <x v="0"/>
    <n v="92"/>
    <n v="11.25"/>
    <n v="1035"/>
  </r>
  <r>
    <n v="2588"/>
    <x v="866"/>
    <x v="0"/>
    <x v="0"/>
    <s v="Saturno Inc."/>
    <x v="0"/>
    <s v="INV6125624999"/>
    <x v="0"/>
    <n v="92"/>
    <n v="11.25"/>
    <n v="1035"/>
  </r>
  <r>
    <n v="2589"/>
    <x v="867"/>
    <x v="0"/>
    <x v="0"/>
    <s v="Saturno Inc."/>
    <x v="17"/>
    <s v="INV7364395696"/>
    <x v="0"/>
    <n v="84"/>
    <n v="11.25"/>
    <n v="945"/>
  </r>
  <r>
    <n v="2590"/>
    <x v="813"/>
    <x v="1"/>
    <x v="1"/>
    <s v="Saturno Inc."/>
    <x v="0"/>
    <s v="INV5261609337"/>
    <x v="0"/>
    <n v="92"/>
    <n v="32.99"/>
    <n v="3035.0800000000004"/>
  </r>
  <r>
    <n v="2591"/>
    <x v="799"/>
    <x v="1"/>
    <x v="1"/>
    <s v="Saturno Inc."/>
    <x v="0"/>
    <s v="INV1416993682"/>
    <x v="0"/>
    <n v="240"/>
    <n v="32.99"/>
    <n v="7917.6"/>
  </r>
  <r>
    <n v="2592"/>
    <x v="680"/>
    <x v="1"/>
    <x v="1"/>
    <s v="Saturno Inc."/>
    <x v="0"/>
    <s v="INV4098201706"/>
    <x v="0"/>
    <n v="200"/>
    <n v="32.99"/>
    <n v="6598"/>
  </r>
  <r>
    <n v="2593"/>
    <x v="786"/>
    <x v="1"/>
    <x v="1"/>
    <s v="Saturno Inc."/>
    <x v="3"/>
    <s v="INV3418551095"/>
    <x v="0"/>
    <n v="240"/>
    <n v="32.99"/>
    <n v="7917.6"/>
  </r>
  <r>
    <n v="2594"/>
    <x v="800"/>
    <x v="0"/>
    <x v="0"/>
    <s v="Saturno Inc."/>
    <x v="5"/>
    <s v="INV7252154393"/>
    <x v="1"/>
    <n v="300"/>
    <n v="11.25"/>
    <n v="3375"/>
  </r>
  <r>
    <n v="2595"/>
    <x v="828"/>
    <x v="0"/>
    <x v="0"/>
    <s v="Saturno Inc."/>
    <x v="4"/>
    <s v="INV1218985970"/>
    <x v="0"/>
    <n v="208"/>
    <n v="11.25"/>
    <n v="2340"/>
  </r>
  <r>
    <n v="2596"/>
    <x v="733"/>
    <x v="1"/>
    <x v="1"/>
    <s v="Saturno Inc."/>
    <x v="5"/>
    <s v="INV8863249825"/>
    <x v="1"/>
    <n v="40"/>
    <n v="32.99"/>
    <n v="1319.6000000000001"/>
  </r>
  <r>
    <n v="2597"/>
    <x v="701"/>
    <x v="0"/>
    <x v="0"/>
    <s v="Saturno Inc."/>
    <x v="7"/>
    <s v="INV5432682653"/>
    <x v="1"/>
    <n v="88"/>
    <n v="11.25"/>
    <n v="990"/>
  </r>
  <r>
    <n v="2598"/>
    <x v="849"/>
    <x v="1"/>
    <x v="1"/>
    <s v="Saturno Inc."/>
    <x v="3"/>
    <s v="INV3837426467"/>
    <x v="0"/>
    <n v="148"/>
    <n v="32.99"/>
    <n v="4882.5200000000004"/>
  </r>
  <r>
    <n v="2599"/>
    <x v="868"/>
    <x v="1"/>
    <x v="1"/>
    <s v="Saturno Inc."/>
    <x v="0"/>
    <s v="INV5467762375"/>
    <x v="0"/>
    <n v="80"/>
    <n v="32.99"/>
    <n v="2639.2000000000003"/>
  </r>
  <r>
    <n v="2600"/>
    <x v="774"/>
    <x v="0"/>
    <x v="0"/>
    <s v="Saturno Inc."/>
    <x v="4"/>
    <s v="INV1374280614"/>
    <x v="0"/>
    <n v="100"/>
    <n v="11.25"/>
    <n v="1125"/>
  </r>
  <r>
    <n v="2601"/>
    <x v="832"/>
    <x v="1"/>
    <x v="1"/>
    <s v="Saturno Inc."/>
    <x v="2"/>
    <s v="INV2040006271"/>
    <x v="0"/>
    <n v="228"/>
    <n v="32.99"/>
    <n v="7521.72"/>
  </r>
  <r>
    <n v="2602"/>
    <x v="629"/>
    <x v="1"/>
    <x v="1"/>
    <s v="Saturno Inc."/>
    <x v="11"/>
    <s v="INV3964941972"/>
    <x v="0"/>
    <n v="168"/>
    <n v="32.99"/>
    <n v="5542.3200000000006"/>
  </r>
  <r>
    <n v="2603"/>
    <x v="869"/>
    <x v="1"/>
    <x v="1"/>
    <s v="Saturno Inc."/>
    <x v="6"/>
    <s v="INV7924704307"/>
    <x v="0"/>
    <n v="100"/>
    <n v="32.99"/>
    <n v="3299"/>
  </r>
  <r>
    <n v="2604"/>
    <x v="691"/>
    <x v="1"/>
    <x v="1"/>
    <s v="Saturno Inc."/>
    <x v="0"/>
    <s v="INV2862097654"/>
    <x v="0"/>
    <n v="228"/>
    <n v="32.99"/>
    <n v="7521.72"/>
  </r>
  <r>
    <n v="2605"/>
    <x v="621"/>
    <x v="0"/>
    <x v="0"/>
    <s v="Saturno Inc."/>
    <x v="1"/>
    <s v="INV374226259"/>
    <x v="0"/>
    <n v="216"/>
    <n v="11.25"/>
    <n v="2430"/>
  </r>
  <r>
    <n v="2606"/>
    <x v="870"/>
    <x v="0"/>
    <x v="0"/>
    <s v="Saturno Inc."/>
    <x v="8"/>
    <s v="INV5056683102"/>
    <x v="0"/>
    <n v="264"/>
    <n v="11.25"/>
    <n v="2970"/>
  </r>
  <r>
    <n v="2607"/>
    <x v="830"/>
    <x v="0"/>
    <x v="0"/>
    <s v="Saturno Inc."/>
    <x v="2"/>
    <s v="INV1330558220"/>
    <x v="0"/>
    <n v="296"/>
    <n v="11.25"/>
    <n v="3330"/>
  </r>
  <r>
    <n v="2608"/>
    <x v="850"/>
    <x v="0"/>
    <x v="0"/>
    <s v="Saturno Inc."/>
    <x v="4"/>
    <s v="INV169742503"/>
    <x v="0"/>
    <n v="224"/>
    <n v="11.25"/>
    <n v="2520"/>
  </r>
  <r>
    <n v="2609"/>
    <x v="756"/>
    <x v="1"/>
    <x v="1"/>
    <s v="Saturno Inc."/>
    <x v="9"/>
    <s v="INV6386210833"/>
    <x v="0"/>
    <n v="132"/>
    <n v="32.99"/>
    <n v="4354.68"/>
  </r>
  <r>
    <n v="2610"/>
    <x v="730"/>
    <x v="1"/>
    <x v="1"/>
    <s v="Saturno Inc."/>
    <x v="16"/>
    <s v="INV8879278922"/>
    <x v="0"/>
    <n v="76"/>
    <n v="32.99"/>
    <n v="2507.2400000000002"/>
  </r>
  <r>
    <n v="2611"/>
    <x v="819"/>
    <x v="1"/>
    <x v="1"/>
    <s v="Saturno Inc."/>
    <x v="7"/>
    <s v="INV2192263494"/>
    <x v="1"/>
    <n v="156"/>
    <n v="32.99"/>
    <n v="5146.4400000000005"/>
  </r>
  <r>
    <n v="2612"/>
    <x v="806"/>
    <x v="1"/>
    <x v="1"/>
    <s v="Saturno Inc."/>
    <x v="15"/>
    <s v="INV5839625216"/>
    <x v="0"/>
    <n v="184"/>
    <n v="32.99"/>
    <n v="6070.1600000000008"/>
  </r>
  <r>
    <n v="2613"/>
    <x v="769"/>
    <x v="1"/>
    <x v="1"/>
    <s v="Saturno Inc."/>
    <x v="0"/>
    <s v="INV7985057829"/>
    <x v="0"/>
    <n v="112"/>
    <n v="32.99"/>
    <n v="3694.88"/>
  </r>
  <r>
    <n v="2614"/>
    <x v="828"/>
    <x v="1"/>
    <x v="1"/>
    <s v="Saturno Inc."/>
    <x v="12"/>
    <s v="INV924941655"/>
    <x v="0"/>
    <n v="184"/>
    <n v="32.99"/>
    <n v="6070.1600000000008"/>
  </r>
  <r>
    <n v="2615"/>
    <x v="708"/>
    <x v="1"/>
    <x v="1"/>
    <s v="Saturno Inc."/>
    <x v="0"/>
    <s v="INV7231377189"/>
    <x v="0"/>
    <n v="184"/>
    <n v="32.99"/>
    <n v="6070.1600000000008"/>
  </r>
  <r>
    <n v="2616"/>
    <x v="768"/>
    <x v="1"/>
    <x v="1"/>
    <s v="Saturno Inc."/>
    <x v="0"/>
    <s v="INV3125087597"/>
    <x v="0"/>
    <n v="120"/>
    <n v="32.99"/>
    <n v="3958.8"/>
  </r>
  <r>
    <n v="2617"/>
    <x v="727"/>
    <x v="0"/>
    <x v="0"/>
    <s v="Saturno Inc."/>
    <x v="6"/>
    <s v="INV7410231284"/>
    <x v="0"/>
    <n v="160"/>
    <n v="11.25"/>
    <n v="1800"/>
  </r>
  <r>
    <n v="2618"/>
    <x v="633"/>
    <x v="0"/>
    <x v="0"/>
    <s v="Saturno Inc."/>
    <x v="0"/>
    <s v="INV707757808"/>
    <x v="0"/>
    <n v="112"/>
    <n v="11.25"/>
    <n v="1260"/>
  </r>
  <r>
    <n v="2619"/>
    <x v="727"/>
    <x v="1"/>
    <x v="1"/>
    <s v="Saturno Inc."/>
    <x v="1"/>
    <s v="INV8946371170"/>
    <x v="0"/>
    <n v="148"/>
    <n v="32.99"/>
    <n v="4882.5200000000004"/>
  </r>
  <r>
    <n v="2620"/>
    <x v="646"/>
    <x v="1"/>
    <x v="1"/>
    <s v="Saturno Inc."/>
    <x v="7"/>
    <s v="INV7988348248"/>
    <x v="1"/>
    <n v="164"/>
    <n v="32.99"/>
    <n v="5410.3600000000006"/>
  </r>
  <r>
    <n v="2621"/>
    <x v="826"/>
    <x v="0"/>
    <x v="0"/>
    <s v="Saturno Inc."/>
    <x v="3"/>
    <s v="INV5658701390"/>
    <x v="0"/>
    <n v="284"/>
    <n v="11.25"/>
    <n v="3195"/>
  </r>
  <r>
    <n v="2622"/>
    <x v="871"/>
    <x v="0"/>
    <x v="0"/>
    <s v="Saturno Inc."/>
    <x v="3"/>
    <s v="INV5790237233"/>
    <x v="0"/>
    <n v="260"/>
    <n v="11.25"/>
    <n v="2925"/>
  </r>
  <r>
    <n v="2623"/>
    <x v="818"/>
    <x v="0"/>
    <x v="0"/>
    <s v="Saturno Inc."/>
    <x v="6"/>
    <s v="INV4568935022"/>
    <x v="0"/>
    <n v="80"/>
    <n v="11.25"/>
    <n v="900"/>
  </r>
  <r>
    <n v="2624"/>
    <x v="674"/>
    <x v="1"/>
    <x v="1"/>
    <s v="Saturno Inc."/>
    <x v="14"/>
    <s v="INV1901446378"/>
    <x v="0"/>
    <n v="64"/>
    <n v="32.99"/>
    <n v="2111.36"/>
  </r>
  <r>
    <n v="2625"/>
    <x v="750"/>
    <x v="1"/>
    <x v="1"/>
    <s v="Saturno Inc."/>
    <x v="2"/>
    <s v="INV7987827574"/>
    <x v="0"/>
    <n v="180"/>
    <n v="32.99"/>
    <n v="5938.2000000000007"/>
  </r>
  <r>
    <n v="2626"/>
    <x v="836"/>
    <x v="0"/>
    <x v="0"/>
    <s v="Saturno Inc."/>
    <x v="17"/>
    <s v="INV810202541"/>
    <x v="0"/>
    <n v="200"/>
    <n v="11.25"/>
    <n v="2250"/>
  </r>
  <r>
    <n v="2627"/>
    <x v="872"/>
    <x v="0"/>
    <x v="0"/>
    <s v="Saturno Inc."/>
    <x v="7"/>
    <s v="INV2570385640"/>
    <x v="1"/>
    <n v="172"/>
    <n v="11.25"/>
    <n v="1935"/>
  </r>
  <r>
    <n v="2628"/>
    <x v="828"/>
    <x v="1"/>
    <x v="1"/>
    <s v="Saturno Inc."/>
    <x v="3"/>
    <s v="INV6583729013"/>
    <x v="0"/>
    <n v="196"/>
    <n v="32.99"/>
    <n v="6466.04"/>
  </r>
  <r>
    <n v="2629"/>
    <x v="849"/>
    <x v="0"/>
    <x v="0"/>
    <s v="Saturno Inc."/>
    <x v="1"/>
    <s v="INV4197597931"/>
    <x v="0"/>
    <n v="296"/>
    <n v="11.25"/>
    <n v="3330"/>
  </r>
  <r>
    <n v="2630"/>
    <x v="853"/>
    <x v="0"/>
    <x v="0"/>
    <s v="Saturno Inc."/>
    <x v="3"/>
    <s v="INV160712383"/>
    <x v="0"/>
    <n v="92"/>
    <n v="11.25"/>
    <n v="1035"/>
  </r>
  <r>
    <n v="2631"/>
    <x v="855"/>
    <x v="0"/>
    <x v="0"/>
    <s v="Saturno Inc."/>
    <x v="15"/>
    <s v="INV363046607"/>
    <x v="0"/>
    <n v="168"/>
    <n v="11.25"/>
    <n v="1890"/>
  </r>
  <r>
    <n v="2632"/>
    <x v="625"/>
    <x v="1"/>
    <x v="1"/>
    <s v="Saturno Inc."/>
    <x v="11"/>
    <s v="INV6552795419"/>
    <x v="0"/>
    <n v="64"/>
    <n v="32.99"/>
    <n v="2111.36"/>
  </r>
  <r>
    <n v="2633"/>
    <x v="716"/>
    <x v="1"/>
    <x v="1"/>
    <s v="Saturno Inc."/>
    <x v="7"/>
    <s v="INV3909754029"/>
    <x v="1"/>
    <n v="64"/>
    <n v="32.99"/>
    <n v="2111.36"/>
  </r>
  <r>
    <n v="2634"/>
    <x v="855"/>
    <x v="0"/>
    <x v="0"/>
    <s v="Saturno Inc."/>
    <x v="15"/>
    <s v="INV4519656673"/>
    <x v="0"/>
    <n v="168"/>
    <n v="11.25"/>
    <n v="1890"/>
  </r>
  <r>
    <n v="2635"/>
    <x v="873"/>
    <x v="1"/>
    <x v="1"/>
    <s v="Saturno Inc."/>
    <x v="9"/>
    <s v="INV4615995150"/>
    <x v="0"/>
    <n v="136"/>
    <n v="32.99"/>
    <n v="4486.6400000000003"/>
  </r>
  <r>
    <n v="2636"/>
    <x v="859"/>
    <x v="0"/>
    <x v="0"/>
    <s v="Saturno Inc."/>
    <x v="2"/>
    <s v="INV5252743731"/>
    <x v="0"/>
    <n v="84"/>
    <n v="11.25"/>
    <n v="945"/>
  </r>
  <r>
    <n v="2637"/>
    <x v="874"/>
    <x v="0"/>
    <x v="0"/>
    <s v="Saturno Inc."/>
    <x v="16"/>
    <s v="INV5010834225"/>
    <x v="0"/>
    <n v="156"/>
    <n v="11.25"/>
    <n v="1755"/>
  </r>
  <r>
    <n v="2638"/>
    <x v="727"/>
    <x v="1"/>
    <x v="1"/>
    <s v="Saturno Inc."/>
    <x v="7"/>
    <s v="INV6863059234"/>
    <x v="1"/>
    <n v="208"/>
    <n v="32.99"/>
    <n v="6861.92"/>
  </r>
  <r>
    <n v="2639"/>
    <x v="875"/>
    <x v="1"/>
    <x v="1"/>
    <s v="Saturno Inc."/>
    <x v="16"/>
    <s v="INV8044446223"/>
    <x v="0"/>
    <n v="212"/>
    <n v="32.99"/>
    <n v="6993.88"/>
  </r>
  <r>
    <n v="2640"/>
    <x v="647"/>
    <x v="0"/>
    <x v="0"/>
    <s v="Saturno Inc."/>
    <x v="16"/>
    <s v="INV9505484063"/>
    <x v="0"/>
    <n v="280"/>
    <n v="11.25"/>
    <n v="3150"/>
  </r>
  <r>
    <n v="2641"/>
    <x v="876"/>
    <x v="0"/>
    <x v="0"/>
    <s v="Saturno Inc."/>
    <x v="1"/>
    <s v="INV8145419711"/>
    <x v="0"/>
    <n v="268"/>
    <n v="11.25"/>
    <n v="3015"/>
  </r>
  <r>
    <n v="2642"/>
    <x v="799"/>
    <x v="0"/>
    <x v="0"/>
    <s v="Saturno Inc."/>
    <x v="2"/>
    <s v="INV2604069805"/>
    <x v="0"/>
    <n v="136"/>
    <n v="11.25"/>
    <n v="1530"/>
  </r>
  <r>
    <n v="2643"/>
    <x v="641"/>
    <x v="0"/>
    <x v="0"/>
    <s v="Saturno Inc."/>
    <x v="3"/>
    <s v="INV1256977964"/>
    <x v="0"/>
    <n v="180"/>
    <n v="11.25"/>
    <n v="2025"/>
  </r>
  <r>
    <n v="2644"/>
    <x v="855"/>
    <x v="1"/>
    <x v="1"/>
    <s v="Saturno Inc."/>
    <x v="16"/>
    <s v="INV5191715267"/>
    <x v="0"/>
    <n v="140"/>
    <n v="32.99"/>
    <n v="4618.6000000000004"/>
  </r>
  <r>
    <n v="2645"/>
    <x v="657"/>
    <x v="0"/>
    <x v="0"/>
    <s v="Saturno Inc."/>
    <x v="10"/>
    <s v="INV2284063366"/>
    <x v="0"/>
    <n v="220"/>
    <n v="11.25"/>
    <n v="2475"/>
  </r>
  <r>
    <n v="2646"/>
    <x v="748"/>
    <x v="1"/>
    <x v="1"/>
    <s v="Saturno Inc."/>
    <x v="4"/>
    <s v="INV3528324801"/>
    <x v="0"/>
    <n v="56"/>
    <n v="32.99"/>
    <n v="1847.44"/>
  </r>
  <r>
    <n v="2647"/>
    <x v="873"/>
    <x v="1"/>
    <x v="1"/>
    <s v="Saturno Inc."/>
    <x v="3"/>
    <s v="INV516707036"/>
    <x v="0"/>
    <n v="108"/>
    <n v="32.99"/>
    <n v="3562.92"/>
  </r>
  <r>
    <n v="2648"/>
    <x v="704"/>
    <x v="0"/>
    <x v="0"/>
    <s v="Saturno Inc."/>
    <x v="3"/>
    <s v="INV6070384387"/>
    <x v="0"/>
    <n v="196"/>
    <n v="11.25"/>
    <n v="2205"/>
  </r>
  <r>
    <n v="2649"/>
    <x v="621"/>
    <x v="1"/>
    <x v="1"/>
    <s v="Saturno Inc."/>
    <x v="3"/>
    <s v="INV8551386534"/>
    <x v="0"/>
    <n v="192"/>
    <n v="32.99"/>
    <n v="6334.08"/>
  </r>
  <r>
    <n v="2650"/>
    <x v="864"/>
    <x v="1"/>
    <x v="1"/>
    <s v="Saturno Inc."/>
    <x v="10"/>
    <s v="INV7261578109"/>
    <x v="0"/>
    <n v="172"/>
    <n v="32.99"/>
    <n v="5674.2800000000007"/>
  </r>
  <r>
    <n v="2651"/>
    <x v="643"/>
    <x v="0"/>
    <x v="0"/>
    <s v="Saturno Inc."/>
    <x v="14"/>
    <s v="INV6764811735"/>
    <x v="0"/>
    <n v="264"/>
    <n v="11.25"/>
    <n v="2970"/>
  </r>
  <r>
    <n v="2652"/>
    <x v="834"/>
    <x v="0"/>
    <x v="0"/>
    <s v="Saturno Inc."/>
    <x v="5"/>
    <s v="INV1895617248"/>
    <x v="1"/>
    <n v="260"/>
    <n v="11.25"/>
    <n v="2925"/>
  </r>
  <r>
    <n v="2653"/>
    <x v="753"/>
    <x v="1"/>
    <x v="1"/>
    <s v="Saturno Inc."/>
    <x v="3"/>
    <s v="INV920498140"/>
    <x v="0"/>
    <n v="216"/>
    <n v="32.99"/>
    <n v="7125.84"/>
  </r>
  <r>
    <n v="2654"/>
    <x v="666"/>
    <x v="0"/>
    <x v="0"/>
    <s v="Saturno Inc."/>
    <x v="8"/>
    <s v="INV9680169231"/>
    <x v="0"/>
    <n v="116"/>
    <n v="11.25"/>
    <n v="1305"/>
  </r>
  <r>
    <n v="2655"/>
    <x v="686"/>
    <x v="1"/>
    <x v="1"/>
    <s v="Saturno Inc."/>
    <x v="1"/>
    <s v="INV8974802194"/>
    <x v="0"/>
    <n v="188"/>
    <n v="32.99"/>
    <n v="6202.1200000000008"/>
  </r>
  <r>
    <n v="2656"/>
    <x v="628"/>
    <x v="0"/>
    <x v="0"/>
    <s v="Saturno Inc."/>
    <x v="1"/>
    <s v="INV7729629731"/>
    <x v="0"/>
    <n v="196"/>
    <n v="11.25"/>
    <n v="2205"/>
  </r>
  <r>
    <n v="2657"/>
    <x v="870"/>
    <x v="1"/>
    <x v="1"/>
    <s v="Saturno Inc."/>
    <x v="3"/>
    <s v="INV2422019353"/>
    <x v="0"/>
    <n v="236"/>
    <n v="32.99"/>
    <n v="7785.64"/>
  </r>
  <r>
    <n v="2658"/>
    <x v="706"/>
    <x v="0"/>
    <x v="0"/>
    <s v="Saturno Inc."/>
    <x v="12"/>
    <s v="INV9578697964"/>
    <x v="0"/>
    <n v="264"/>
    <n v="11.25"/>
    <n v="2970"/>
  </r>
  <r>
    <n v="2659"/>
    <x v="693"/>
    <x v="0"/>
    <x v="0"/>
    <s v="Saturno Inc."/>
    <x v="10"/>
    <s v="INV4414599742"/>
    <x v="0"/>
    <n v="284"/>
    <n v="11.25"/>
    <n v="3195"/>
  </r>
  <r>
    <n v="2660"/>
    <x v="762"/>
    <x v="1"/>
    <x v="1"/>
    <s v="Saturno Inc."/>
    <x v="8"/>
    <s v="INV7649912786"/>
    <x v="0"/>
    <n v="228"/>
    <n v="32.99"/>
    <n v="7521.72"/>
  </r>
  <r>
    <n v="2661"/>
    <x v="704"/>
    <x v="1"/>
    <x v="1"/>
    <s v="Saturno Inc."/>
    <x v="0"/>
    <s v="INV1832186654"/>
    <x v="0"/>
    <n v="84"/>
    <n v="32.99"/>
    <n v="2771.1600000000003"/>
  </r>
  <r>
    <n v="2662"/>
    <x v="807"/>
    <x v="1"/>
    <x v="1"/>
    <s v="Saturno Inc."/>
    <x v="14"/>
    <s v="INV9646177903"/>
    <x v="0"/>
    <n v="168"/>
    <n v="32.99"/>
    <n v="5542.3200000000006"/>
  </r>
  <r>
    <n v="2663"/>
    <x v="753"/>
    <x v="1"/>
    <x v="1"/>
    <s v="Saturno Inc."/>
    <x v="7"/>
    <s v="INV5219711550"/>
    <x v="1"/>
    <n v="116"/>
    <n v="32.99"/>
    <n v="3826.84"/>
  </r>
  <r>
    <n v="2664"/>
    <x v="828"/>
    <x v="1"/>
    <x v="1"/>
    <s v="Saturno Inc."/>
    <x v="15"/>
    <s v="INV914371085"/>
    <x v="0"/>
    <n v="208"/>
    <n v="32.99"/>
    <n v="6861.92"/>
  </r>
  <r>
    <n v="2665"/>
    <x v="737"/>
    <x v="1"/>
    <x v="1"/>
    <s v="Saturno Inc."/>
    <x v="4"/>
    <s v="INV2168896278"/>
    <x v="0"/>
    <n v="84"/>
    <n v="32.99"/>
    <n v="2771.1600000000003"/>
  </r>
  <r>
    <n v="2666"/>
    <x v="640"/>
    <x v="1"/>
    <x v="1"/>
    <s v="Saturno Inc."/>
    <x v="0"/>
    <s v="INV6670003123"/>
    <x v="0"/>
    <n v="84"/>
    <n v="32.99"/>
    <n v="2771.1600000000003"/>
  </r>
  <r>
    <n v="2667"/>
    <x v="812"/>
    <x v="1"/>
    <x v="1"/>
    <s v="Saturno Inc."/>
    <x v="6"/>
    <s v="INV3759268014"/>
    <x v="0"/>
    <n v="120"/>
    <n v="32.99"/>
    <n v="3958.8"/>
  </r>
  <r>
    <n v="2668"/>
    <x v="877"/>
    <x v="0"/>
    <x v="0"/>
    <s v="Saturno Inc."/>
    <x v="8"/>
    <s v="INV8498196128"/>
    <x v="0"/>
    <n v="208"/>
    <n v="11.25"/>
    <n v="2340"/>
  </r>
  <r>
    <n v="2669"/>
    <x v="679"/>
    <x v="1"/>
    <x v="1"/>
    <s v="Saturno Inc."/>
    <x v="15"/>
    <s v="INV5371354311"/>
    <x v="0"/>
    <n v="72"/>
    <n v="32.99"/>
    <n v="2375.2800000000002"/>
  </r>
  <r>
    <n v="2670"/>
    <x v="758"/>
    <x v="0"/>
    <x v="0"/>
    <s v="Saturno Inc."/>
    <x v="14"/>
    <s v="INV1798850616"/>
    <x v="0"/>
    <n v="276"/>
    <n v="11.25"/>
    <n v="3105"/>
  </r>
  <r>
    <n v="2671"/>
    <x v="678"/>
    <x v="1"/>
    <x v="1"/>
    <s v="Saturno Inc."/>
    <x v="9"/>
    <s v="INV6599006854"/>
    <x v="0"/>
    <n v="240"/>
    <n v="32.99"/>
    <n v="7917.6"/>
  </r>
  <r>
    <n v="2672"/>
    <x v="647"/>
    <x v="1"/>
    <x v="1"/>
    <s v="Saturno Inc."/>
    <x v="6"/>
    <s v="INV8900030539"/>
    <x v="0"/>
    <n v="84"/>
    <n v="32.99"/>
    <n v="2771.1600000000003"/>
  </r>
  <r>
    <n v="2673"/>
    <x v="788"/>
    <x v="0"/>
    <x v="0"/>
    <s v="Saturno Inc."/>
    <x v="3"/>
    <s v="INV8919632421"/>
    <x v="0"/>
    <n v="264"/>
    <n v="11.25"/>
    <n v="2970"/>
  </r>
  <r>
    <n v="2674"/>
    <x v="839"/>
    <x v="0"/>
    <x v="0"/>
    <s v="Saturno Inc."/>
    <x v="5"/>
    <s v="INV3151316010"/>
    <x v="1"/>
    <n v="260"/>
    <n v="11.25"/>
    <n v="2925"/>
  </r>
  <r>
    <n v="2675"/>
    <x v="873"/>
    <x v="1"/>
    <x v="1"/>
    <s v="Saturno Inc."/>
    <x v="0"/>
    <s v="INV9305452798"/>
    <x v="0"/>
    <n v="200"/>
    <n v="32.99"/>
    <n v="6598"/>
  </r>
  <r>
    <n v="2676"/>
    <x v="774"/>
    <x v="0"/>
    <x v="0"/>
    <s v="Saturno Inc."/>
    <x v="0"/>
    <s v="INV1594711339"/>
    <x v="0"/>
    <n v="100"/>
    <n v="11.25"/>
    <n v="1125"/>
  </r>
  <r>
    <n v="2677"/>
    <x v="870"/>
    <x v="0"/>
    <x v="0"/>
    <s v="Saturno Inc."/>
    <x v="5"/>
    <s v="INV6922905689"/>
    <x v="1"/>
    <n v="208"/>
    <n v="11.25"/>
    <n v="2340"/>
  </r>
  <r>
    <n v="2678"/>
    <x v="823"/>
    <x v="1"/>
    <x v="1"/>
    <s v="Saturno Inc."/>
    <x v="10"/>
    <s v="INV6501296848"/>
    <x v="0"/>
    <n v="84"/>
    <n v="32.99"/>
    <n v="2771.1600000000003"/>
  </r>
  <r>
    <n v="2679"/>
    <x v="698"/>
    <x v="0"/>
    <x v="0"/>
    <s v="Saturno Inc."/>
    <x v="2"/>
    <s v="INV7396711419"/>
    <x v="0"/>
    <n v="228"/>
    <n v="11.25"/>
    <n v="2565"/>
  </r>
  <r>
    <n v="2680"/>
    <x v="749"/>
    <x v="0"/>
    <x v="0"/>
    <s v="Saturno Inc."/>
    <x v="0"/>
    <s v="INV2978225906"/>
    <x v="0"/>
    <n v="260"/>
    <n v="11.25"/>
    <n v="2925"/>
  </r>
  <r>
    <n v="2681"/>
    <x v="801"/>
    <x v="0"/>
    <x v="0"/>
    <s v="Saturno Inc."/>
    <x v="5"/>
    <s v="INV3853359079"/>
    <x v="1"/>
    <n v="248"/>
    <n v="11.25"/>
    <n v="2790"/>
  </r>
  <r>
    <n v="2682"/>
    <x v="821"/>
    <x v="1"/>
    <x v="1"/>
    <s v="Saturno Inc."/>
    <x v="6"/>
    <s v="INV1638226485"/>
    <x v="0"/>
    <n v="40"/>
    <n v="32.99"/>
    <n v="1319.6000000000001"/>
  </r>
  <r>
    <n v="2683"/>
    <x v="725"/>
    <x v="0"/>
    <x v="0"/>
    <s v="Saturno Inc."/>
    <x v="4"/>
    <s v="INV9963174236"/>
    <x v="0"/>
    <n v="116"/>
    <n v="11.25"/>
    <n v="1305"/>
  </r>
  <r>
    <n v="2684"/>
    <x v="619"/>
    <x v="0"/>
    <x v="0"/>
    <s v="Saturno Inc."/>
    <x v="2"/>
    <s v="INV6328311407"/>
    <x v="0"/>
    <n v="140"/>
    <n v="11.25"/>
    <n v="1575"/>
  </r>
  <r>
    <n v="2685"/>
    <x v="727"/>
    <x v="0"/>
    <x v="0"/>
    <s v="Saturno Inc."/>
    <x v="2"/>
    <s v="INV1783932335"/>
    <x v="0"/>
    <n v="280"/>
    <n v="11.25"/>
    <n v="3150"/>
  </r>
  <r>
    <n v="2686"/>
    <x v="665"/>
    <x v="1"/>
    <x v="1"/>
    <s v="Saturno Inc."/>
    <x v="5"/>
    <s v="INV1308844540"/>
    <x v="1"/>
    <n v="224"/>
    <n v="32.99"/>
    <n v="7389.76"/>
  </r>
  <r>
    <n v="2687"/>
    <x v="878"/>
    <x v="0"/>
    <x v="0"/>
    <s v="Saturno Inc."/>
    <x v="17"/>
    <s v="INV2322407449"/>
    <x v="0"/>
    <n v="192"/>
    <n v="11.25"/>
    <n v="2160"/>
  </r>
  <r>
    <n v="2688"/>
    <x v="878"/>
    <x v="0"/>
    <x v="0"/>
    <s v="Saturno Inc."/>
    <x v="5"/>
    <s v="INV7084157806"/>
    <x v="1"/>
    <n v="208"/>
    <n v="11.25"/>
    <n v="2340"/>
  </r>
  <r>
    <n v="2689"/>
    <x v="742"/>
    <x v="1"/>
    <x v="1"/>
    <s v="Saturno Inc."/>
    <x v="0"/>
    <s v="INV7947654513"/>
    <x v="0"/>
    <n v="192"/>
    <n v="32.99"/>
    <n v="6334.08"/>
  </r>
  <r>
    <n v="2690"/>
    <x v="733"/>
    <x v="1"/>
    <x v="1"/>
    <s v="Saturno Inc."/>
    <x v="6"/>
    <s v="INV2562565800"/>
    <x v="0"/>
    <n v="196"/>
    <n v="32.99"/>
    <n v="6466.04"/>
  </r>
  <r>
    <n v="2691"/>
    <x v="825"/>
    <x v="0"/>
    <x v="0"/>
    <s v="Saturno Inc."/>
    <x v="2"/>
    <s v="INV8297697506"/>
    <x v="0"/>
    <n v="80"/>
    <n v="11.25"/>
    <n v="900"/>
  </r>
  <r>
    <n v="2692"/>
    <x v="648"/>
    <x v="0"/>
    <x v="0"/>
    <s v="Saturno Inc."/>
    <x v="6"/>
    <s v="INV3022887391"/>
    <x v="0"/>
    <n v="96"/>
    <n v="11.25"/>
    <n v="1080"/>
  </r>
  <r>
    <n v="2693"/>
    <x v="879"/>
    <x v="0"/>
    <x v="0"/>
    <s v="Saturno Inc."/>
    <x v="7"/>
    <s v="INV4565569174"/>
    <x v="1"/>
    <n v="96"/>
    <n v="11.25"/>
    <n v="1080"/>
  </r>
  <r>
    <n v="2694"/>
    <x v="880"/>
    <x v="1"/>
    <x v="1"/>
    <s v="Saturno Inc."/>
    <x v="13"/>
    <s v="INV2023716575"/>
    <x v="0"/>
    <n v="84"/>
    <n v="32.99"/>
    <n v="2771.1600000000003"/>
  </r>
  <r>
    <n v="2695"/>
    <x v="817"/>
    <x v="0"/>
    <x v="0"/>
    <s v="Saturno Inc."/>
    <x v="15"/>
    <s v="INV8004103071"/>
    <x v="0"/>
    <n v="236"/>
    <n v="11.25"/>
    <n v="2655"/>
  </r>
  <r>
    <n v="2696"/>
    <x v="666"/>
    <x v="1"/>
    <x v="1"/>
    <s v="Saturno Inc."/>
    <x v="18"/>
    <s v="INV6951982002"/>
    <x v="1"/>
    <n v="40"/>
    <n v="32.99"/>
    <n v="1319.6000000000001"/>
  </r>
  <r>
    <n v="2697"/>
    <x v="776"/>
    <x v="0"/>
    <x v="0"/>
    <s v="Saturno Inc."/>
    <x v="2"/>
    <s v="INV891484487"/>
    <x v="0"/>
    <n v="100"/>
    <n v="11.25"/>
    <n v="1125"/>
  </r>
  <r>
    <n v="2698"/>
    <x v="618"/>
    <x v="1"/>
    <x v="1"/>
    <s v="Saturno Inc."/>
    <x v="0"/>
    <s v="INV1775641586"/>
    <x v="0"/>
    <n v="92"/>
    <n v="32.99"/>
    <n v="3035.0800000000004"/>
  </r>
  <r>
    <n v="2699"/>
    <x v="840"/>
    <x v="1"/>
    <x v="1"/>
    <s v="Saturno Inc."/>
    <x v="15"/>
    <s v="INV1950405881"/>
    <x v="0"/>
    <n v="40"/>
    <n v="32.99"/>
    <n v="1319.6000000000001"/>
  </r>
  <r>
    <n v="2700"/>
    <x v="881"/>
    <x v="0"/>
    <x v="0"/>
    <s v="Saturno Inc."/>
    <x v="6"/>
    <s v="INV4066556347"/>
    <x v="0"/>
    <n v="280"/>
    <n v="11.25"/>
    <n v="3150"/>
  </r>
  <r>
    <n v="2701"/>
    <x v="723"/>
    <x v="1"/>
    <x v="1"/>
    <s v="Saturno Inc."/>
    <x v="6"/>
    <s v="INV1521829174"/>
    <x v="0"/>
    <n v="132"/>
    <n v="32.99"/>
    <n v="4354.68"/>
  </r>
  <r>
    <n v="2702"/>
    <x v="882"/>
    <x v="0"/>
    <x v="0"/>
    <s v="Saturno Inc."/>
    <x v="10"/>
    <s v="INV4533011673"/>
    <x v="0"/>
    <n v="92"/>
    <n v="11.25"/>
    <n v="1035"/>
  </r>
  <r>
    <n v="2703"/>
    <x v="696"/>
    <x v="1"/>
    <x v="1"/>
    <s v="Saturno Inc."/>
    <x v="3"/>
    <s v="INV6842360387"/>
    <x v="0"/>
    <n v="148"/>
    <n v="32.99"/>
    <n v="4882.5200000000004"/>
  </r>
  <r>
    <n v="2704"/>
    <x v="703"/>
    <x v="1"/>
    <x v="1"/>
    <s v="Saturno Inc."/>
    <x v="1"/>
    <s v="INV694128220"/>
    <x v="0"/>
    <n v="196"/>
    <n v="32.99"/>
    <n v="6466.04"/>
  </r>
  <r>
    <n v="2705"/>
    <x v="720"/>
    <x v="1"/>
    <x v="1"/>
    <s v="Saturno Inc."/>
    <x v="6"/>
    <s v="INV3083611944"/>
    <x v="0"/>
    <n v="168"/>
    <n v="32.99"/>
    <n v="5542.3200000000006"/>
  </r>
  <r>
    <n v="2706"/>
    <x v="711"/>
    <x v="0"/>
    <x v="0"/>
    <s v="Saturno Inc."/>
    <x v="18"/>
    <s v="INV4420321879"/>
    <x v="1"/>
    <n v="248"/>
    <n v="11.25"/>
    <n v="2790"/>
  </r>
  <r>
    <n v="2707"/>
    <x v="741"/>
    <x v="0"/>
    <x v="0"/>
    <s v="Saturno Inc."/>
    <x v="16"/>
    <s v="INV4217787270"/>
    <x v="0"/>
    <n v="84"/>
    <n v="11.25"/>
    <n v="945"/>
  </r>
  <r>
    <n v="2708"/>
    <x v="750"/>
    <x v="0"/>
    <x v="0"/>
    <s v="Saturno Inc."/>
    <x v="7"/>
    <s v="INV1373745424"/>
    <x v="1"/>
    <n v="88"/>
    <n v="11.25"/>
    <n v="990"/>
  </r>
  <r>
    <n v="2709"/>
    <x v="746"/>
    <x v="0"/>
    <x v="0"/>
    <s v="Saturno Inc."/>
    <x v="1"/>
    <s v="INV8557285922"/>
    <x v="0"/>
    <n v="192"/>
    <n v="11.25"/>
    <n v="2160"/>
  </r>
  <r>
    <n v="2710"/>
    <x v="883"/>
    <x v="0"/>
    <x v="0"/>
    <s v="Saturno Inc."/>
    <x v="16"/>
    <s v="INV3857731732"/>
    <x v="0"/>
    <n v="248"/>
    <n v="11.25"/>
    <n v="2790"/>
  </r>
  <r>
    <n v="2711"/>
    <x v="741"/>
    <x v="0"/>
    <x v="0"/>
    <s v="Saturno Inc."/>
    <x v="15"/>
    <s v="INV8658986747"/>
    <x v="0"/>
    <n v="148"/>
    <n v="11.25"/>
    <n v="1665"/>
  </r>
  <r>
    <n v="2712"/>
    <x v="696"/>
    <x v="0"/>
    <x v="0"/>
    <s v="Saturno Inc."/>
    <x v="5"/>
    <s v="INV201699280"/>
    <x v="1"/>
    <n v="80"/>
    <n v="11.25"/>
    <n v="900"/>
  </r>
  <r>
    <n v="2713"/>
    <x v="704"/>
    <x v="1"/>
    <x v="1"/>
    <s v="Saturno Inc."/>
    <x v="2"/>
    <s v="INV3759643885"/>
    <x v="0"/>
    <n v="184"/>
    <n v="32.99"/>
    <n v="6070.1600000000008"/>
  </r>
  <r>
    <n v="2714"/>
    <x v="621"/>
    <x v="1"/>
    <x v="1"/>
    <s v="Saturno Inc."/>
    <x v="18"/>
    <s v="INV3879080244"/>
    <x v="1"/>
    <n v="68"/>
    <n v="32.99"/>
    <n v="2243.3200000000002"/>
  </r>
  <r>
    <n v="2715"/>
    <x v="884"/>
    <x v="0"/>
    <x v="0"/>
    <s v="Saturno Inc."/>
    <x v="0"/>
    <s v="INV9066842790"/>
    <x v="0"/>
    <n v="264"/>
    <n v="11.25"/>
    <n v="2970"/>
  </r>
  <r>
    <n v="2716"/>
    <x v="721"/>
    <x v="1"/>
    <x v="1"/>
    <s v="Saturno Inc."/>
    <x v="17"/>
    <s v="INV5020135946"/>
    <x v="0"/>
    <n v="64"/>
    <n v="32.99"/>
    <n v="2111.36"/>
  </r>
  <r>
    <n v="2717"/>
    <x v="787"/>
    <x v="1"/>
    <x v="1"/>
    <s v="Saturno Inc."/>
    <x v="2"/>
    <s v="INV3221311246"/>
    <x v="0"/>
    <n v="124"/>
    <n v="32.99"/>
    <n v="4090.76"/>
  </r>
  <r>
    <n v="2718"/>
    <x v="718"/>
    <x v="1"/>
    <x v="1"/>
    <s v="Saturno Inc."/>
    <x v="18"/>
    <s v="INV4338668252"/>
    <x v="1"/>
    <n v="88"/>
    <n v="32.99"/>
    <n v="2903.1200000000003"/>
  </r>
  <r>
    <n v="2719"/>
    <x v="666"/>
    <x v="0"/>
    <x v="0"/>
    <s v="Saturno Inc."/>
    <x v="7"/>
    <s v="INV2139210001"/>
    <x v="1"/>
    <n v="88"/>
    <n v="11.25"/>
    <n v="990"/>
  </r>
  <r>
    <n v="2720"/>
    <x v="652"/>
    <x v="1"/>
    <x v="1"/>
    <s v="Saturno Inc."/>
    <x v="15"/>
    <s v="INV7625167392"/>
    <x v="0"/>
    <n v="156"/>
    <n v="32.99"/>
    <n v="5146.4400000000005"/>
  </r>
  <r>
    <n v="2721"/>
    <x v="771"/>
    <x v="1"/>
    <x v="1"/>
    <s v="Saturno Inc."/>
    <x v="11"/>
    <s v="INV8336225358"/>
    <x v="0"/>
    <n v="164"/>
    <n v="32.99"/>
    <n v="5410.3600000000006"/>
  </r>
  <r>
    <n v="2722"/>
    <x v="885"/>
    <x v="1"/>
    <x v="1"/>
    <s v="Saturno Inc."/>
    <x v="6"/>
    <s v="INV710630257"/>
    <x v="0"/>
    <n v="208"/>
    <n v="32.99"/>
    <n v="6861.92"/>
  </r>
  <r>
    <n v="2723"/>
    <x v="852"/>
    <x v="1"/>
    <x v="1"/>
    <s v="Saturno Inc."/>
    <x v="0"/>
    <s v="INV1018953828"/>
    <x v="0"/>
    <n v="152"/>
    <n v="32.99"/>
    <n v="5014.4800000000005"/>
  </r>
  <r>
    <n v="2724"/>
    <x v="886"/>
    <x v="0"/>
    <x v="0"/>
    <s v="Saturno Inc."/>
    <x v="10"/>
    <s v="INV5831870572"/>
    <x v="0"/>
    <n v="296"/>
    <n v="11.25"/>
    <n v="3330"/>
  </r>
  <r>
    <n v="2725"/>
    <x v="887"/>
    <x v="1"/>
    <x v="1"/>
    <s v="Saturno Inc."/>
    <x v="4"/>
    <s v="INV377103322"/>
    <x v="0"/>
    <n v="56"/>
    <n v="32.99"/>
    <n v="1847.44"/>
  </r>
  <r>
    <n v="2726"/>
    <x v="750"/>
    <x v="0"/>
    <x v="0"/>
    <s v="Saturno Inc."/>
    <x v="0"/>
    <s v="INV2598645442"/>
    <x v="0"/>
    <n v="248"/>
    <n v="11.25"/>
    <n v="2790"/>
  </r>
  <r>
    <n v="2727"/>
    <x v="678"/>
    <x v="0"/>
    <x v="0"/>
    <s v="Saturno Inc."/>
    <x v="13"/>
    <s v="INV4074977826"/>
    <x v="0"/>
    <n v="296"/>
    <n v="11.25"/>
    <n v="3330"/>
  </r>
  <r>
    <n v="2728"/>
    <x v="743"/>
    <x v="1"/>
    <x v="1"/>
    <s v="Saturno Inc."/>
    <x v="3"/>
    <s v="INV333195290"/>
    <x v="0"/>
    <n v="200"/>
    <n v="32.99"/>
    <n v="6598"/>
  </r>
  <r>
    <n v="2729"/>
    <x v="845"/>
    <x v="1"/>
    <x v="1"/>
    <s v="Saturno Inc."/>
    <x v="0"/>
    <s v="INV3181512656"/>
    <x v="0"/>
    <n v="224"/>
    <n v="32.99"/>
    <n v="7389.76"/>
  </r>
  <r>
    <n v="2730"/>
    <x v="804"/>
    <x v="0"/>
    <x v="0"/>
    <s v="Saturno Inc."/>
    <x v="6"/>
    <s v="INV4599870117"/>
    <x v="0"/>
    <n v="224"/>
    <n v="11.25"/>
    <n v="2520"/>
  </r>
  <r>
    <n v="2731"/>
    <x v="701"/>
    <x v="0"/>
    <x v="0"/>
    <s v="Saturno Inc."/>
    <x v="1"/>
    <s v="INV73736437"/>
    <x v="0"/>
    <n v="248"/>
    <n v="11.25"/>
    <n v="2790"/>
  </r>
  <r>
    <n v="2732"/>
    <x v="888"/>
    <x v="0"/>
    <x v="0"/>
    <s v="Saturno Inc."/>
    <x v="1"/>
    <s v="INV5134196532"/>
    <x v="0"/>
    <n v="276"/>
    <n v="11.25"/>
    <n v="3105"/>
  </r>
  <r>
    <n v="2733"/>
    <x v="750"/>
    <x v="1"/>
    <x v="1"/>
    <s v="Saturno Inc."/>
    <x v="9"/>
    <s v="INV87881151"/>
    <x v="0"/>
    <n v="124"/>
    <n v="32.99"/>
    <n v="4090.76"/>
  </r>
  <r>
    <n v="2734"/>
    <x v="643"/>
    <x v="0"/>
    <x v="0"/>
    <s v="Saturno Inc."/>
    <x v="5"/>
    <s v="INV7603616944"/>
    <x v="1"/>
    <n v="268"/>
    <n v="11.25"/>
    <n v="3015"/>
  </r>
  <r>
    <n v="2735"/>
    <x v="889"/>
    <x v="1"/>
    <x v="1"/>
    <s v="Saturno Inc."/>
    <x v="13"/>
    <s v="INV4577412376"/>
    <x v="0"/>
    <n v="232"/>
    <n v="32.99"/>
    <n v="7653.68"/>
  </r>
  <r>
    <n v="2736"/>
    <x v="798"/>
    <x v="0"/>
    <x v="0"/>
    <s v="Saturno Inc."/>
    <x v="0"/>
    <s v="INV2100407744"/>
    <x v="0"/>
    <n v="228"/>
    <n v="11.25"/>
    <n v="2565"/>
  </r>
  <r>
    <n v="2737"/>
    <x v="620"/>
    <x v="1"/>
    <x v="1"/>
    <s v="Saturno Inc."/>
    <x v="12"/>
    <s v="INV9579007767"/>
    <x v="0"/>
    <n v="156"/>
    <n v="32.99"/>
    <n v="5146.4400000000005"/>
  </r>
  <r>
    <n v="2738"/>
    <x v="751"/>
    <x v="0"/>
    <x v="0"/>
    <s v="Saturno Inc."/>
    <x v="3"/>
    <s v="INV6199255191"/>
    <x v="0"/>
    <n v="108"/>
    <n v="11.25"/>
    <n v="1215"/>
  </r>
  <r>
    <n v="2739"/>
    <x v="890"/>
    <x v="1"/>
    <x v="1"/>
    <s v="Saturno Inc."/>
    <x v="2"/>
    <s v="INV201886115"/>
    <x v="0"/>
    <n v="72"/>
    <n v="32.99"/>
    <n v="2375.2800000000002"/>
  </r>
  <r>
    <n v="2740"/>
    <x v="839"/>
    <x v="0"/>
    <x v="0"/>
    <s v="Saturno Inc."/>
    <x v="5"/>
    <s v="INV1175519964"/>
    <x v="1"/>
    <n v="172"/>
    <n v="11.25"/>
    <n v="1935"/>
  </r>
  <r>
    <n v="2741"/>
    <x v="891"/>
    <x v="0"/>
    <x v="0"/>
    <s v="Saturno Inc."/>
    <x v="15"/>
    <s v="INV7965635515"/>
    <x v="0"/>
    <n v="228"/>
    <n v="11.25"/>
    <n v="2565"/>
  </r>
  <r>
    <n v="2742"/>
    <x v="842"/>
    <x v="1"/>
    <x v="1"/>
    <s v="Saturno Inc."/>
    <x v="18"/>
    <s v="INV8901728185"/>
    <x v="1"/>
    <n v="184"/>
    <n v="32.99"/>
    <n v="6070.1600000000008"/>
  </r>
  <r>
    <n v="2743"/>
    <x v="692"/>
    <x v="0"/>
    <x v="0"/>
    <s v="Saturno Inc."/>
    <x v="13"/>
    <s v="INV2518929129"/>
    <x v="0"/>
    <n v="212"/>
    <n v="11.25"/>
    <n v="2385"/>
  </r>
  <r>
    <n v="2744"/>
    <x v="788"/>
    <x v="1"/>
    <x v="1"/>
    <s v="Saturno Inc."/>
    <x v="1"/>
    <s v="INV991795653"/>
    <x v="0"/>
    <n v="84"/>
    <n v="32.99"/>
    <n v="2771.1600000000003"/>
  </r>
  <r>
    <n v="2745"/>
    <x v="852"/>
    <x v="0"/>
    <x v="0"/>
    <s v="Saturno Inc."/>
    <x v="0"/>
    <s v="INV2170754381"/>
    <x v="0"/>
    <n v="80"/>
    <n v="11.25"/>
    <n v="900"/>
  </r>
  <r>
    <n v="2746"/>
    <x v="670"/>
    <x v="1"/>
    <x v="1"/>
    <s v="Saturno Inc."/>
    <x v="0"/>
    <s v="INV3500553051"/>
    <x v="0"/>
    <n v="84"/>
    <n v="32.99"/>
    <n v="2771.1600000000003"/>
  </r>
  <r>
    <n v="2747"/>
    <x v="892"/>
    <x v="1"/>
    <x v="1"/>
    <s v="Saturno Inc."/>
    <x v="3"/>
    <s v="INV8250096202"/>
    <x v="0"/>
    <n v="44"/>
    <n v="32.99"/>
    <n v="1451.5600000000002"/>
  </r>
  <r>
    <n v="2748"/>
    <x v="698"/>
    <x v="0"/>
    <x v="0"/>
    <s v="Saturno Inc."/>
    <x v="5"/>
    <s v="INV9763766581"/>
    <x v="1"/>
    <n v="256"/>
    <n v="11.25"/>
    <n v="2880"/>
  </r>
  <r>
    <n v="2749"/>
    <x v="864"/>
    <x v="0"/>
    <x v="0"/>
    <s v="Saturno Inc."/>
    <x v="2"/>
    <s v="INV4301462116"/>
    <x v="0"/>
    <n v="172"/>
    <n v="11.25"/>
    <n v="1935"/>
  </r>
  <r>
    <n v="2750"/>
    <x v="749"/>
    <x v="1"/>
    <x v="1"/>
    <s v="Saturno Inc."/>
    <x v="6"/>
    <s v="INV3124594501"/>
    <x v="0"/>
    <n v="172"/>
    <n v="32.99"/>
    <n v="5674.2800000000007"/>
  </r>
  <r>
    <n v="2751"/>
    <x v="691"/>
    <x v="1"/>
    <x v="1"/>
    <s v="Saturno Inc."/>
    <x v="0"/>
    <s v="INV4712043413"/>
    <x v="0"/>
    <n v="92"/>
    <n v="32.99"/>
    <n v="3035.0800000000004"/>
  </r>
  <r>
    <n v="2752"/>
    <x v="881"/>
    <x v="0"/>
    <x v="0"/>
    <s v="Saturno Inc."/>
    <x v="16"/>
    <s v="INV419214092"/>
    <x v="0"/>
    <n v="84"/>
    <n v="11.25"/>
    <n v="945"/>
  </r>
  <r>
    <n v="2753"/>
    <x v="876"/>
    <x v="0"/>
    <x v="0"/>
    <s v="Saturno Inc."/>
    <x v="11"/>
    <s v="INV9374119915"/>
    <x v="0"/>
    <n v="116"/>
    <n v="11.25"/>
    <n v="1305"/>
  </r>
  <r>
    <n v="2754"/>
    <x v="630"/>
    <x v="1"/>
    <x v="1"/>
    <s v="Saturno Inc."/>
    <x v="3"/>
    <s v="INV4024038743"/>
    <x v="0"/>
    <n v="60"/>
    <n v="32.99"/>
    <n v="1979.4"/>
  </r>
  <r>
    <n v="2755"/>
    <x v="833"/>
    <x v="0"/>
    <x v="0"/>
    <s v="Saturno Inc."/>
    <x v="18"/>
    <s v="INV4398330828"/>
    <x v="1"/>
    <n v="252"/>
    <n v="11.25"/>
    <n v="2835"/>
  </r>
  <r>
    <n v="2756"/>
    <x v="788"/>
    <x v="0"/>
    <x v="0"/>
    <s v="Saturno Inc."/>
    <x v="0"/>
    <s v="INV1269590374"/>
    <x v="0"/>
    <n v="116"/>
    <n v="11.25"/>
    <n v="1305"/>
  </r>
  <r>
    <n v="2757"/>
    <x v="893"/>
    <x v="1"/>
    <x v="1"/>
    <s v="Saturno Inc."/>
    <x v="1"/>
    <s v="INV8300424037"/>
    <x v="0"/>
    <n v="100"/>
    <n v="32.99"/>
    <n v="3299"/>
  </r>
  <r>
    <n v="2758"/>
    <x v="625"/>
    <x v="1"/>
    <x v="1"/>
    <s v="Saturno Inc."/>
    <x v="15"/>
    <s v="INV3661881321"/>
    <x v="0"/>
    <n v="124"/>
    <n v="32.99"/>
    <n v="4090.76"/>
  </r>
  <r>
    <n v="2759"/>
    <x v="630"/>
    <x v="0"/>
    <x v="0"/>
    <s v="Saturno Inc."/>
    <x v="2"/>
    <s v="INV5219563879"/>
    <x v="0"/>
    <n v="144"/>
    <n v="11.25"/>
    <n v="1620"/>
  </r>
  <r>
    <n v="2760"/>
    <x v="891"/>
    <x v="1"/>
    <x v="1"/>
    <s v="Saturno Inc."/>
    <x v="2"/>
    <s v="INV1108018089"/>
    <x v="0"/>
    <n v="224"/>
    <n v="32.99"/>
    <n v="7389.76"/>
  </r>
  <r>
    <n v="2761"/>
    <x v="894"/>
    <x v="0"/>
    <x v="0"/>
    <s v="Saturno Inc."/>
    <x v="14"/>
    <s v="INV1329788975"/>
    <x v="0"/>
    <n v="108"/>
    <n v="11.25"/>
    <n v="1215"/>
  </r>
  <r>
    <n v="2762"/>
    <x v="626"/>
    <x v="1"/>
    <x v="1"/>
    <s v="Saturno Inc."/>
    <x v="8"/>
    <s v="INV3165786146"/>
    <x v="0"/>
    <n v="52"/>
    <n v="32.99"/>
    <n v="1715.48"/>
  </r>
  <r>
    <n v="2763"/>
    <x v="828"/>
    <x v="0"/>
    <x v="0"/>
    <s v="Saturno Inc."/>
    <x v="6"/>
    <s v="INV3317128910"/>
    <x v="0"/>
    <n v="112"/>
    <n v="11.25"/>
    <n v="1260"/>
  </r>
  <r>
    <n v="2764"/>
    <x v="782"/>
    <x v="0"/>
    <x v="0"/>
    <s v="Saturno Inc."/>
    <x v="4"/>
    <s v="INV1869996867"/>
    <x v="0"/>
    <n v="296"/>
    <n v="11.25"/>
    <n v="3330"/>
  </r>
  <r>
    <n v="2765"/>
    <x v="634"/>
    <x v="1"/>
    <x v="1"/>
    <s v="Saturno Inc."/>
    <x v="10"/>
    <s v="INV7612368650"/>
    <x v="0"/>
    <n v="240"/>
    <n v="32.99"/>
    <n v="7917.6"/>
  </r>
  <r>
    <n v="2766"/>
    <x v="895"/>
    <x v="1"/>
    <x v="1"/>
    <s v="Saturno Inc."/>
    <x v="11"/>
    <s v="INV1303522216"/>
    <x v="0"/>
    <n v="152"/>
    <n v="32.99"/>
    <n v="5014.4800000000005"/>
  </r>
  <r>
    <n v="2767"/>
    <x v="807"/>
    <x v="1"/>
    <x v="1"/>
    <s v="Saturno Inc."/>
    <x v="14"/>
    <s v="INV9919526730"/>
    <x v="0"/>
    <n v="108"/>
    <n v="32.99"/>
    <n v="3562.92"/>
  </r>
  <r>
    <n v="2768"/>
    <x v="837"/>
    <x v="0"/>
    <x v="0"/>
    <s v="Saturno Inc."/>
    <x v="2"/>
    <s v="INV7817698288"/>
    <x v="0"/>
    <n v="208"/>
    <n v="11.25"/>
    <n v="2340"/>
  </r>
  <r>
    <n v="2769"/>
    <x v="740"/>
    <x v="1"/>
    <x v="1"/>
    <s v="Saturno Inc."/>
    <x v="0"/>
    <s v="INV8143735346"/>
    <x v="0"/>
    <n v="68"/>
    <n v="32.99"/>
    <n v="2243.3200000000002"/>
  </r>
  <r>
    <n v="2770"/>
    <x v="814"/>
    <x v="1"/>
    <x v="1"/>
    <s v="Saturno Inc."/>
    <x v="1"/>
    <s v="INV9003929797"/>
    <x v="0"/>
    <n v="52"/>
    <n v="32.99"/>
    <n v="1715.48"/>
  </r>
  <r>
    <n v="2771"/>
    <x v="796"/>
    <x v="1"/>
    <x v="1"/>
    <s v="Saturno Inc."/>
    <x v="2"/>
    <s v="INV3108612411"/>
    <x v="0"/>
    <n v="172"/>
    <n v="32.99"/>
    <n v="5674.2800000000007"/>
  </r>
  <r>
    <n v="2772"/>
    <x v="868"/>
    <x v="1"/>
    <x v="1"/>
    <s v="Saturno Inc."/>
    <x v="15"/>
    <s v="INV9457579084"/>
    <x v="0"/>
    <n v="144"/>
    <n v="32.99"/>
    <n v="4750.5600000000004"/>
  </r>
  <r>
    <n v="2773"/>
    <x v="706"/>
    <x v="0"/>
    <x v="0"/>
    <s v="Saturno Inc."/>
    <x v="3"/>
    <s v="INV921250875"/>
    <x v="0"/>
    <n v="180"/>
    <n v="11.25"/>
    <n v="2025"/>
  </r>
  <r>
    <n v="2774"/>
    <x v="761"/>
    <x v="1"/>
    <x v="1"/>
    <s v="Saturno Inc."/>
    <x v="0"/>
    <s v="INV2970730943"/>
    <x v="0"/>
    <n v="52"/>
    <n v="32.99"/>
    <n v="1715.48"/>
  </r>
  <r>
    <n v="2775"/>
    <x v="896"/>
    <x v="1"/>
    <x v="1"/>
    <s v="Saturno Inc."/>
    <x v="6"/>
    <s v="INV6010862181"/>
    <x v="0"/>
    <n v="200"/>
    <n v="32.99"/>
    <n v="6598"/>
  </r>
  <r>
    <n v="2776"/>
    <x v="897"/>
    <x v="1"/>
    <x v="1"/>
    <s v="Saturno Inc."/>
    <x v="0"/>
    <s v="INV1706987494"/>
    <x v="0"/>
    <n v="152"/>
    <n v="32.99"/>
    <n v="5014.4800000000005"/>
  </r>
  <r>
    <n v="2777"/>
    <x v="677"/>
    <x v="0"/>
    <x v="0"/>
    <s v="Saturno Inc."/>
    <x v="15"/>
    <s v="INV1247847567"/>
    <x v="0"/>
    <n v="220"/>
    <n v="11.25"/>
    <n v="2475"/>
  </r>
  <r>
    <n v="2778"/>
    <x v="898"/>
    <x v="1"/>
    <x v="1"/>
    <s v="Saturno Inc."/>
    <x v="15"/>
    <s v="INV1627560913"/>
    <x v="0"/>
    <n v="208"/>
    <n v="32.99"/>
    <n v="6861.92"/>
  </r>
  <r>
    <n v="2779"/>
    <x v="796"/>
    <x v="0"/>
    <x v="0"/>
    <s v="Saturno Inc."/>
    <x v="4"/>
    <s v="INV2874016304"/>
    <x v="0"/>
    <n v="92"/>
    <n v="11.25"/>
    <n v="1035"/>
  </r>
  <r>
    <n v="2780"/>
    <x v="662"/>
    <x v="0"/>
    <x v="0"/>
    <s v="Saturno Inc."/>
    <x v="6"/>
    <s v="INV1854273822"/>
    <x v="0"/>
    <n v="104"/>
    <n v="11.25"/>
    <n v="1170"/>
  </r>
  <r>
    <n v="2781"/>
    <x v="893"/>
    <x v="1"/>
    <x v="1"/>
    <s v="Saturno Inc."/>
    <x v="6"/>
    <s v="INV6350999770"/>
    <x v="0"/>
    <n v="96"/>
    <n v="32.99"/>
    <n v="3167.04"/>
  </r>
  <r>
    <n v="2782"/>
    <x v="806"/>
    <x v="0"/>
    <x v="0"/>
    <s v="Saturno Inc."/>
    <x v="0"/>
    <s v="INV4677038983"/>
    <x v="0"/>
    <n v="180"/>
    <n v="11.25"/>
    <n v="2025"/>
  </r>
  <r>
    <n v="2783"/>
    <x v="643"/>
    <x v="0"/>
    <x v="0"/>
    <s v="Saturno Inc."/>
    <x v="1"/>
    <s v="INV6168550482"/>
    <x v="0"/>
    <n v="224"/>
    <n v="11.25"/>
    <n v="2520"/>
  </r>
  <r>
    <n v="2784"/>
    <x v="643"/>
    <x v="0"/>
    <x v="0"/>
    <s v="Saturno Inc."/>
    <x v="3"/>
    <s v="INV6162237455"/>
    <x v="0"/>
    <n v="180"/>
    <n v="11.25"/>
    <n v="2025"/>
  </r>
  <r>
    <n v="2785"/>
    <x v="679"/>
    <x v="0"/>
    <x v="0"/>
    <s v="Saturno Inc."/>
    <x v="6"/>
    <s v="INV2883267303"/>
    <x v="0"/>
    <n v="248"/>
    <n v="11.25"/>
    <n v="2790"/>
  </r>
  <r>
    <n v="2786"/>
    <x v="712"/>
    <x v="1"/>
    <x v="1"/>
    <s v="Saturno Inc."/>
    <x v="5"/>
    <s v="INV2489695462"/>
    <x v="1"/>
    <n v="180"/>
    <n v="32.99"/>
    <n v="5938.2000000000007"/>
  </r>
  <r>
    <n v="2787"/>
    <x v="768"/>
    <x v="1"/>
    <x v="1"/>
    <s v="Saturno Inc."/>
    <x v="0"/>
    <s v="INV7363909326"/>
    <x v="0"/>
    <n v="84"/>
    <n v="32.99"/>
    <n v="2771.1600000000003"/>
  </r>
  <r>
    <n v="2788"/>
    <x v="804"/>
    <x v="0"/>
    <x v="0"/>
    <s v="Saturno Inc."/>
    <x v="18"/>
    <s v="INV7516829399"/>
    <x v="1"/>
    <n v="260"/>
    <n v="11.25"/>
    <n v="2925"/>
  </r>
  <r>
    <n v="2789"/>
    <x v="899"/>
    <x v="0"/>
    <x v="0"/>
    <s v="Saturno Inc."/>
    <x v="16"/>
    <s v="INV1023663447"/>
    <x v="0"/>
    <n v="172"/>
    <n v="11.25"/>
    <n v="1935"/>
  </r>
  <r>
    <n v="2790"/>
    <x v="663"/>
    <x v="1"/>
    <x v="1"/>
    <s v="Saturno Inc."/>
    <x v="2"/>
    <s v="INV6903563632"/>
    <x v="0"/>
    <n v="196"/>
    <n v="32.99"/>
    <n v="6466.04"/>
  </r>
  <r>
    <n v="2791"/>
    <x v="900"/>
    <x v="1"/>
    <x v="1"/>
    <s v="Saturno Inc."/>
    <x v="3"/>
    <s v="INV5284828646"/>
    <x v="0"/>
    <n v="60"/>
    <n v="32.99"/>
    <n v="1979.4"/>
  </r>
  <r>
    <n v="2792"/>
    <x v="901"/>
    <x v="0"/>
    <x v="0"/>
    <s v="Saturno Inc."/>
    <x v="0"/>
    <s v="INV469372463"/>
    <x v="0"/>
    <n v="232"/>
    <n v="11.25"/>
    <n v="2610"/>
  </r>
  <r>
    <n v="2793"/>
    <x v="902"/>
    <x v="1"/>
    <x v="1"/>
    <s v="Saturno Inc."/>
    <x v="3"/>
    <s v="INV3882693395"/>
    <x v="0"/>
    <n v="44"/>
    <n v="32.99"/>
    <n v="1451.5600000000002"/>
  </r>
  <r>
    <n v="2794"/>
    <x v="748"/>
    <x v="0"/>
    <x v="0"/>
    <s v="Saturno Inc."/>
    <x v="3"/>
    <s v="INV374396846"/>
    <x v="0"/>
    <n v="144"/>
    <n v="11.25"/>
    <n v="1620"/>
  </r>
  <r>
    <n v="2795"/>
    <x v="684"/>
    <x v="1"/>
    <x v="1"/>
    <s v="Saturno Inc."/>
    <x v="6"/>
    <s v="INV3660892425"/>
    <x v="0"/>
    <n v="48"/>
    <n v="32.99"/>
    <n v="1583.52"/>
  </r>
  <r>
    <n v="2796"/>
    <x v="789"/>
    <x v="0"/>
    <x v="0"/>
    <s v="Saturno Inc."/>
    <x v="1"/>
    <s v="INV4614549627"/>
    <x v="0"/>
    <n v="80"/>
    <n v="11.25"/>
    <n v="900"/>
  </r>
  <r>
    <n v="2797"/>
    <x v="625"/>
    <x v="1"/>
    <x v="1"/>
    <s v="Saturno Inc."/>
    <x v="0"/>
    <s v="INV9111952346"/>
    <x v="0"/>
    <n v="64"/>
    <n v="32.99"/>
    <n v="2111.36"/>
  </r>
  <r>
    <n v="2798"/>
    <x v="667"/>
    <x v="1"/>
    <x v="1"/>
    <s v="Saturno Inc."/>
    <x v="13"/>
    <s v="INV4779145136"/>
    <x v="0"/>
    <n v="116"/>
    <n v="32.99"/>
    <n v="3826.84"/>
  </r>
  <r>
    <n v="2799"/>
    <x v="903"/>
    <x v="1"/>
    <x v="1"/>
    <s v="Saturno Inc."/>
    <x v="2"/>
    <s v="INV7145065361"/>
    <x v="0"/>
    <n v="100"/>
    <n v="32.99"/>
    <n v="3299"/>
  </r>
  <r>
    <n v="2800"/>
    <x v="835"/>
    <x v="0"/>
    <x v="0"/>
    <s v="Saturno Inc."/>
    <x v="10"/>
    <s v="INV6521622243"/>
    <x v="0"/>
    <n v="168"/>
    <n v="11.25"/>
    <n v="1890"/>
  </r>
  <r>
    <n v="2801"/>
    <x v="829"/>
    <x v="1"/>
    <x v="1"/>
    <s v="Saturno Inc."/>
    <x v="8"/>
    <s v="INV2050431382"/>
    <x v="0"/>
    <n v="40"/>
    <n v="32.99"/>
    <n v="1319.6000000000001"/>
  </r>
  <r>
    <n v="2802"/>
    <x v="628"/>
    <x v="0"/>
    <x v="0"/>
    <s v="Saturno Inc."/>
    <x v="7"/>
    <s v="INV6585201299"/>
    <x v="1"/>
    <n v="188"/>
    <n v="11.25"/>
    <n v="2115"/>
  </r>
  <r>
    <n v="2803"/>
    <x v="842"/>
    <x v="1"/>
    <x v="1"/>
    <s v="Saturno Inc."/>
    <x v="13"/>
    <s v="INV7328341397"/>
    <x v="0"/>
    <n v="40"/>
    <n v="32.99"/>
    <n v="1319.6000000000001"/>
  </r>
  <r>
    <n v="2804"/>
    <x v="840"/>
    <x v="1"/>
    <x v="1"/>
    <s v="Saturno Inc."/>
    <x v="3"/>
    <s v="INV1465092481"/>
    <x v="0"/>
    <n v="96"/>
    <n v="32.99"/>
    <n v="3167.04"/>
  </r>
  <r>
    <n v="2805"/>
    <x v="886"/>
    <x v="0"/>
    <x v="0"/>
    <s v="Saturno Inc."/>
    <x v="1"/>
    <s v="INV7414902154"/>
    <x v="0"/>
    <n v="248"/>
    <n v="11.25"/>
    <n v="2790"/>
  </r>
  <r>
    <n v="2806"/>
    <x v="904"/>
    <x v="1"/>
    <x v="1"/>
    <s v="Saturno Inc."/>
    <x v="5"/>
    <s v="INV2981058177"/>
    <x v="1"/>
    <n v="216"/>
    <n v="32.99"/>
    <n v="7125.84"/>
  </r>
  <r>
    <n v="2807"/>
    <x v="819"/>
    <x v="0"/>
    <x v="0"/>
    <s v="Saturno Inc."/>
    <x v="0"/>
    <s v="INV8446701870"/>
    <x v="0"/>
    <n v="156"/>
    <n v="11.25"/>
    <n v="1755"/>
  </r>
  <r>
    <n v="2808"/>
    <x v="729"/>
    <x v="0"/>
    <x v="0"/>
    <s v="Saturno Inc."/>
    <x v="3"/>
    <s v="INV5144889178"/>
    <x v="0"/>
    <n v="228"/>
    <n v="11.25"/>
    <n v="2565"/>
  </r>
  <r>
    <n v="2809"/>
    <x v="767"/>
    <x v="1"/>
    <x v="1"/>
    <s v="Saturno Inc."/>
    <x v="0"/>
    <s v="INV4743461908"/>
    <x v="0"/>
    <n v="184"/>
    <n v="32.99"/>
    <n v="6070.1600000000008"/>
  </r>
  <r>
    <n v="2810"/>
    <x v="838"/>
    <x v="0"/>
    <x v="0"/>
    <s v="Saturno Inc."/>
    <x v="5"/>
    <s v="INV2135786908"/>
    <x v="1"/>
    <n v="124"/>
    <n v="11.25"/>
    <n v="1395"/>
  </r>
  <r>
    <n v="2811"/>
    <x v="905"/>
    <x v="1"/>
    <x v="1"/>
    <s v="Saturno Inc."/>
    <x v="7"/>
    <s v="INV3528397077"/>
    <x v="1"/>
    <n v="88"/>
    <n v="32.99"/>
    <n v="2903.1200000000003"/>
  </r>
  <r>
    <n v="2812"/>
    <x v="778"/>
    <x v="1"/>
    <x v="1"/>
    <s v="Saturno Inc."/>
    <x v="16"/>
    <s v="INV5099335853"/>
    <x v="0"/>
    <n v="116"/>
    <n v="32.99"/>
    <n v="3826.84"/>
  </r>
  <r>
    <n v="2813"/>
    <x v="754"/>
    <x v="1"/>
    <x v="1"/>
    <s v="Saturno Inc."/>
    <x v="16"/>
    <s v="INV5011311584"/>
    <x v="0"/>
    <n v="48"/>
    <n v="32.99"/>
    <n v="1583.52"/>
  </r>
  <r>
    <n v="2814"/>
    <x v="709"/>
    <x v="1"/>
    <x v="1"/>
    <s v="Saturno Inc."/>
    <x v="16"/>
    <s v="INV295351684"/>
    <x v="0"/>
    <n v="64"/>
    <n v="32.99"/>
    <n v="2111.36"/>
  </r>
  <r>
    <n v="2815"/>
    <x v="637"/>
    <x v="0"/>
    <x v="0"/>
    <s v="Saturno Inc."/>
    <x v="0"/>
    <s v="INV1638570310"/>
    <x v="0"/>
    <n v="192"/>
    <n v="11.25"/>
    <n v="2160"/>
  </r>
  <r>
    <n v="2816"/>
    <x v="906"/>
    <x v="1"/>
    <x v="1"/>
    <s v="Saturno Inc."/>
    <x v="7"/>
    <s v="INV775179936"/>
    <x v="1"/>
    <n v="112"/>
    <n v="32.99"/>
    <n v="3694.88"/>
  </r>
  <r>
    <n v="2817"/>
    <x v="617"/>
    <x v="1"/>
    <x v="1"/>
    <s v="Saturno Inc."/>
    <x v="11"/>
    <s v="INV1558527457"/>
    <x v="0"/>
    <n v="52"/>
    <n v="32.99"/>
    <n v="1715.48"/>
  </r>
  <r>
    <n v="2818"/>
    <x v="877"/>
    <x v="1"/>
    <x v="1"/>
    <s v="Saturno Inc."/>
    <x v="18"/>
    <s v="INV5107952019"/>
    <x v="1"/>
    <n v="72"/>
    <n v="32.99"/>
    <n v="2375.2800000000002"/>
  </r>
  <r>
    <n v="2819"/>
    <x v="621"/>
    <x v="0"/>
    <x v="0"/>
    <s v="Saturno Inc."/>
    <x v="9"/>
    <s v="INV907362221"/>
    <x v="0"/>
    <n v="284"/>
    <n v="11.25"/>
    <n v="3195"/>
  </r>
  <r>
    <n v="2820"/>
    <x v="680"/>
    <x v="1"/>
    <x v="1"/>
    <s v="Saturno Inc."/>
    <x v="5"/>
    <s v="INV2857275696"/>
    <x v="1"/>
    <n v="72"/>
    <n v="32.99"/>
    <n v="2375.2800000000002"/>
  </r>
  <r>
    <n v="2821"/>
    <x v="670"/>
    <x v="0"/>
    <x v="0"/>
    <s v="Saturno Inc."/>
    <x v="11"/>
    <s v="INV3413387115"/>
    <x v="0"/>
    <n v="296"/>
    <n v="11.25"/>
    <n v="3330"/>
  </r>
  <r>
    <n v="2822"/>
    <x v="907"/>
    <x v="0"/>
    <x v="0"/>
    <s v="Saturno Inc."/>
    <x v="5"/>
    <s v="INV5320502260"/>
    <x v="1"/>
    <n v="256"/>
    <n v="11.25"/>
    <n v="2880"/>
  </r>
  <r>
    <n v="2823"/>
    <x v="905"/>
    <x v="1"/>
    <x v="1"/>
    <s v="Saturno Inc."/>
    <x v="5"/>
    <s v="INV858408201"/>
    <x v="1"/>
    <n v="80"/>
    <n v="32.99"/>
    <n v="2639.2000000000003"/>
  </r>
  <r>
    <n v="2824"/>
    <x v="873"/>
    <x v="0"/>
    <x v="0"/>
    <s v="Saturno Inc."/>
    <x v="0"/>
    <s v="INV4924569014"/>
    <x v="0"/>
    <n v="124"/>
    <n v="11.25"/>
    <n v="1395"/>
  </r>
  <r>
    <n v="2825"/>
    <x v="732"/>
    <x v="1"/>
    <x v="1"/>
    <s v="Saturno Inc."/>
    <x v="0"/>
    <s v="INV5762573776"/>
    <x v="0"/>
    <n v="60"/>
    <n v="32.99"/>
    <n v="1979.4"/>
  </r>
  <r>
    <n v="2826"/>
    <x v="630"/>
    <x v="0"/>
    <x v="0"/>
    <s v="Saturno Inc."/>
    <x v="18"/>
    <s v="INV3808500975"/>
    <x v="1"/>
    <n v="192"/>
    <n v="11.25"/>
    <n v="2160"/>
  </r>
  <r>
    <n v="2827"/>
    <x v="850"/>
    <x v="0"/>
    <x v="0"/>
    <s v="Saturno Inc."/>
    <x v="16"/>
    <s v="INV8767234488"/>
    <x v="0"/>
    <n v="152"/>
    <n v="11.25"/>
    <n v="1710"/>
  </r>
  <r>
    <n v="2828"/>
    <x v="743"/>
    <x v="0"/>
    <x v="0"/>
    <s v="Saturno Inc."/>
    <x v="15"/>
    <s v="INV7626667058"/>
    <x v="0"/>
    <n v="112"/>
    <n v="11.25"/>
    <n v="1260"/>
  </r>
  <r>
    <n v="2829"/>
    <x v="624"/>
    <x v="1"/>
    <x v="1"/>
    <s v="Saturno Inc."/>
    <x v="0"/>
    <s v="INV7330198375"/>
    <x v="0"/>
    <n v="192"/>
    <n v="32.99"/>
    <n v="6334.08"/>
  </r>
  <r>
    <n v="2830"/>
    <x v="643"/>
    <x v="1"/>
    <x v="1"/>
    <s v="Saturno Inc."/>
    <x v="6"/>
    <s v="INV9493456098"/>
    <x v="0"/>
    <n v="120"/>
    <n v="32.99"/>
    <n v="3958.8"/>
  </r>
  <r>
    <n v="2831"/>
    <x v="758"/>
    <x v="0"/>
    <x v="0"/>
    <s v="Saturno Inc."/>
    <x v="6"/>
    <s v="INV4923850341"/>
    <x v="0"/>
    <n v="196"/>
    <n v="11.25"/>
    <n v="2205"/>
  </r>
  <r>
    <n v="2832"/>
    <x v="784"/>
    <x v="1"/>
    <x v="1"/>
    <s v="Saturno Inc."/>
    <x v="5"/>
    <s v="INV3718058733"/>
    <x v="1"/>
    <n v="152"/>
    <n v="32.99"/>
    <n v="5014.4800000000005"/>
  </r>
  <r>
    <n v="2833"/>
    <x v="790"/>
    <x v="1"/>
    <x v="1"/>
    <s v="Saturno Inc."/>
    <x v="14"/>
    <s v="INV5001811086"/>
    <x v="0"/>
    <n v="112"/>
    <n v="32.99"/>
    <n v="3694.88"/>
  </r>
  <r>
    <n v="2834"/>
    <x v="750"/>
    <x v="1"/>
    <x v="1"/>
    <s v="Saturno Inc."/>
    <x v="3"/>
    <s v="INV1950524485"/>
    <x v="0"/>
    <n v="104"/>
    <n v="32.99"/>
    <n v="3430.96"/>
  </r>
  <r>
    <n v="2835"/>
    <x v="869"/>
    <x v="0"/>
    <x v="0"/>
    <s v="Saturno Inc."/>
    <x v="11"/>
    <s v="INV1121811820"/>
    <x v="0"/>
    <n v="168"/>
    <n v="11.25"/>
    <n v="1890"/>
  </r>
  <r>
    <n v="2836"/>
    <x v="893"/>
    <x v="1"/>
    <x v="1"/>
    <s v="Saturno Inc."/>
    <x v="0"/>
    <s v="INV8140447757"/>
    <x v="0"/>
    <n v="208"/>
    <n v="32.99"/>
    <n v="6861.92"/>
  </r>
  <r>
    <n v="2837"/>
    <x v="801"/>
    <x v="0"/>
    <x v="0"/>
    <s v="Saturno Inc."/>
    <x v="14"/>
    <s v="INV2935618296"/>
    <x v="0"/>
    <n v="228"/>
    <n v="11.25"/>
    <n v="2565"/>
  </r>
  <r>
    <n v="2838"/>
    <x v="876"/>
    <x v="0"/>
    <x v="0"/>
    <s v="Saturno Inc."/>
    <x v="3"/>
    <s v="INV1837812342"/>
    <x v="0"/>
    <n v="240"/>
    <n v="11.25"/>
    <n v="2700"/>
  </r>
  <r>
    <n v="2839"/>
    <x v="908"/>
    <x v="1"/>
    <x v="1"/>
    <s v="Saturno Inc."/>
    <x v="14"/>
    <s v="INV6077361966"/>
    <x v="0"/>
    <n v="192"/>
    <n v="32.99"/>
    <n v="6334.08"/>
  </r>
  <r>
    <n v="2840"/>
    <x v="703"/>
    <x v="1"/>
    <x v="1"/>
    <s v="Saturno Inc."/>
    <x v="3"/>
    <s v="INV3902059189"/>
    <x v="0"/>
    <n v="216"/>
    <n v="32.99"/>
    <n v="7125.84"/>
  </r>
  <r>
    <n v="2841"/>
    <x v="773"/>
    <x v="1"/>
    <x v="1"/>
    <s v="Saturno Inc."/>
    <x v="6"/>
    <s v="INV7103342233"/>
    <x v="0"/>
    <n v="172"/>
    <n v="32.99"/>
    <n v="5674.2800000000007"/>
  </r>
  <r>
    <n v="2842"/>
    <x v="768"/>
    <x v="1"/>
    <x v="1"/>
    <s v="Saturno Inc."/>
    <x v="4"/>
    <s v="INV359172828"/>
    <x v="0"/>
    <n v="160"/>
    <n v="32.99"/>
    <n v="5278.4000000000005"/>
  </r>
  <r>
    <n v="2843"/>
    <x v="733"/>
    <x v="0"/>
    <x v="0"/>
    <s v="Saturno Inc."/>
    <x v="16"/>
    <s v="INV6777857518"/>
    <x v="0"/>
    <n v="80"/>
    <n v="11.25"/>
    <n v="900"/>
  </r>
  <r>
    <n v="2844"/>
    <x v="881"/>
    <x v="1"/>
    <x v="1"/>
    <s v="Saturno Inc."/>
    <x v="0"/>
    <s v="INV4117686346"/>
    <x v="0"/>
    <n v="220"/>
    <n v="32.99"/>
    <n v="7257.8"/>
  </r>
  <r>
    <n v="2845"/>
    <x v="709"/>
    <x v="0"/>
    <x v="0"/>
    <s v="Saturno Inc."/>
    <x v="0"/>
    <s v="INV5711818975"/>
    <x v="0"/>
    <n v="172"/>
    <n v="11.25"/>
    <n v="1935"/>
  </r>
  <r>
    <n v="2846"/>
    <x v="909"/>
    <x v="1"/>
    <x v="1"/>
    <s v="Saturno Inc."/>
    <x v="0"/>
    <s v="INV5576134856"/>
    <x v="0"/>
    <n v="80"/>
    <n v="32.99"/>
    <n v="2639.2000000000003"/>
  </r>
  <r>
    <n v="2847"/>
    <x v="910"/>
    <x v="0"/>
    <x v="0"/>
    <s v="Saturno Inc."/>
    <x v="3"/>
    <s v="INV2013714657"/>
    <x v="0"/>
    <n v="248"/>
    <n v="11.25"/>
    <n v="2790"/>
  </r>
  <r>
    <n v="2848"/>
    <x v="687"/>
    <x v="0"/>
    <x v="0"/>
    <s v="Saturno Inc."/>
    <x v="1"/>
    <s v="INV3457221774"/>
    <x v="0"/>
    <n v="268"/>
    <n v="11.25"/>
    <n v="3015"/>
  </r>
  <r>
    <n v="2849"/>
    <x v="752"/>
    <x v="1"/>
    <x v="1"/>
    <s v="Saturno Inc."/>
    <x v="1"/>
    <s v="INV4579348603"/>
    <x v="0"/>
    <n v="40"/>
    <n v="32.99"/>
    <n v="1319.6000000000001"/>
  </r>
  <r>
    <n v="2850"/>
    <x v="768"/>
    <x v="1"/>
    <x v="1"/>
    <s v="Saturno Inc."/>
    <x v="10"/>
    <s v="INV1171483334"/>
    <x v="0"/>
    <n v="152"/>
    <n v="32.99"/>
    <n v="5014.4800000000005"/>
  </r>
  <r>
    <n v="2851"/>
    <x v="686"/>
    <x v="0"/>
    <x v="0"/>
    <s v="Saturno Inc."/>
    <x v="6"/>
    <s v="INV1153292240"/>
    <x v="0"/>
    <n v="188"/>
    <n v="11.25"/>
    <n v="2115"/>
  </r>
  <r>
    <n v="2852"/>
    <x v="706"/>
    <x v="0"/>
    <x v="0"/>
    <s v="Saturno Inc."/>
    <x v="0"/>
    <s v="INV1679606821"/>
    <x v="0"/>
    <n v="224"/>
    <n v="11.25"/>
    <n v="2520"/>
  </r>
  <r>
    <n v="2853"/>
    <x v="792"/>
    <x v="1"/>
    <x v="1"/>
    <s v="Saturno Inc."/>
    <x v="1"/>
    <s v="INV6519287574"/>
    <x v="0"/>
    <n v="44"/>
    <n v="32.99"/>
    <n v="1451.5600000000002"/>
  </r>
  <r>
    <n v="2854"/>
    <x v="681"/>
    <x v="0"/>
    <x v="0"/>
    <s v="Saturno Inc."/>
    <x v="0"/>
    <s v="INV6508928878"/>
    <x v="0"/>
    <n v="272"/>
    <n v="11.25"/>
    <n v="3060"/>
  </r>
  <r>
    <n v="2855"/>
    <x v="733"/>
    <x v="1"/>
    <x v="1"/>
    <s v="Saturno Inc."/>
    <x v="15"/>
    <s v="INV2322831460"/>
    <x v="0"/>
    <n v="84"/>
    <n v="32.99"/>
    <n v="2771.1600000000003"/>
  </r>
  <r>
    <n v="2856"/>
    <x v="805"/>
    <x v="1"/>
    <x v="1"/>
    <s v="Saturno Inc."/>
    <x v="3"/>
    <s v="INV2040902452"/>
    <x v="0"/>
    <n v="52"/>
    <n v="32.99"/>
    <n v="1715.48"/>
  </r>
  <r>
    <n v="2857"/>
    <x v="891"/>
    <x v="1"/>
    <x v="1"/>
    <s v="Saturno Inc."/>
    <x v="1"/>
    <s v="INV4200152670"/>
    <x v="0"/>
    <n v="88"/>
    <n v="32.99"/>
    <n v="2903.1200000000003"/>
  </r>
  <r>
    <n v="2858"/>
    <x v="911"/>
    <x v="1"/>
    <x v="1"/>
    <s v="Saturno Inc."/>
    <x v="16"/>
    <s v="INV933147895"/>
    <x v="0"/>
    <n v="224"/>
    <n v="32.99"/>
    <n v="7389.76"/>
  </r>
  <r>
    <n v="2859"/>
    <x v="768"/>
    <x v="1"/>
    <x v="1"/>
    <s v="Saturno Inc."/>
    <x v="2"/>
    <s v="INV3006800973"/>
    <x v="0"/>
    <n v="88"/>
    <n v="32.99"/>
    <n v="2903.1200000000003"/>
  </r>
  <r>
    <n v="2860"/>
    <x v="672"/>
    <x v="0"/>
    <x v="0"/>
    <s v="Saturno Inc."/>
    <x v="1"/>
    <s v="INV1791770431"/>
    <x v="0"/>
    <n v="276"/>
    <n v="11.25"/>
    <n v="3105"/>
  </r>
  <r>
    <n v="2861"/>
    <x v="696"/>
    <x v="1"/>
    <x v="1"/>
    <s v="Saturno Inc."/>
    <x v="11"/>
    <s v="INV2757635251"/>
    <x v="0"/>
    <n v="212"/>
    <n v="32.99"/>
    <n v="6993.88"/>
  </r>
  <r>
    <n v="2862"/>
    <x v="757"/>
    <x v="1"/>
    <x v="1"/>
    <s v="Saturno Inc."/>
    <x v="0"/>
    <s v="INV4135988796"/>
    <x v="0"/>
    <n v="236"/>
    <n v="32.99"/>
    <n v="7785.64"/>
  </r>
  <r>
    <n v="2863"/>
    <x v="850"/>
    <x v="0"/>
    <x v="0"/>
    <s v="Saturno Inc."/>
    <x v="6"/>
    <s v="INV5624560076"/>
    <x v="0"/>
    <n v="220"/>
    <n v="11.25"/>
    <n v="2475"/>
  </r>
  <r>
    <n v="2864"/>
    <x v="639"/>
    <x v="1"/>
    <x v="1"/>
    <s v="Saturno Inc."/>
    <x v="3"/>
    <s v="INV4936206844"/>
    <x v="0"/>
    <n v="144"/>
    <n v="32.99"/>
    <n v="4750.5600000000004"/>
  </r>
  <r>
    <n v="2865"/>
    <x v="666"/>
    <x v="1"/>
    <x v="1"/>
    <s v="Saturno Inc."/>
    <x v="0"/>
    <s v="INV9777752997"/>
    <x v="0"/>
    <n v="204"/>
    <n v="32.99"/>
    <n v="6729.96"/>
  </r>
  <r>
    <n v="2866"/>
    <x v="899"/>
    <x v="0"/>
    <x v="0"/>
    <s v="Saturno Inc."/>
    <x v="16"/>
    <s v="INV3208915964"/>
    <x v="0"/>
    <n v="224"/>
    <n v="11.25"/>
    <n v="2520"/>
  </r>
  <r>
    <n v="2867"/>
    <x v="804"/>
    <x v="0"/>
    <x v="0"/>
    <s v="Saturno Inc."/>
    <x v="15"/>
    <s v="INV818512904"/>
    <x v="0"/>
    <n v="232"/>
    <n v="11.25"/>
    <n v="2610"/>
  </r>
  <r>
    <n v="2868"/>
    <x v="779"/>
    <x v="0"/>
    <x v="0"/>
    <s v="Saturno Inc."/>
    <x v="3"/>
    <s v="INV7289057891"/>
    <x v="0"/>
    <n v="160"/>
    <n v="11.25"/>
    <n v="1800"/>
  </r>
  <r>
    <n v="2869"/>
    <x v="700"/>
    <x v="1"/>
    <x v="1"/>
    <s v="Saturno Inc."/>
    <x v="0"/>
    <s v="INV9297589371"/>
    <x v="0"/>
    <n v="184"/>
    <n v="32.99"/>
    <n v="6070.1600000000008"/>
  </r>
  <r>
    <n v="2870"/>
    <x v="842"/>
    <x v="0"/>
    <x v="0"/>
    <s v="Saturno Inc."/>
    <x v="3"/>
    <s v="INV8456745024"/>
    <x v="0"/>
    <n v="132"/>
    <n v="11.25"/>
    <n v="1485"/>
  </r>
  <r>
    <n v="2871"/>
    <x v="912"/>
    <x v="0"/>
    <x v="0"/>
    <s v="Saturno Inc."/>
    <x v="10"/>
    <s v="INV7148541731"/>
    <x v="0"/>
    <n v="176"/>
    <n v="11.25"/>
    <n v="1980"/>
  </r>
  <r>
    <n v="2872"/>
    <x v="704"/>
    <x v="0"/>
    <x v="0"/>
    <s v="Saturno Inc."/>
    <x v="6"/>
    <s v="INV9864496795"/>
    <x v="0"/>
    <n v="300"/>
    <n v="11.25"/>
    <n v="3375"/>
  </r>
  <r>
    <n v="2873"/>
    <x v="691"/>
    <x v="0"/>
    <x v="0"/>
    <s v="Saturno Inc."/>
    <x v="5"/>
    <s v="INV2350913651"/>
    <x v="1"/>
    <n v="284"/>
    <n v="11.25"/>
    <n v="3195"/>
  </r>
  <r>
    <n v="2874"/>
    <x v="770"/>
    <x v="0"/>
    <x v="0"/>
    <s v="Saturno Inc."/>
    <x v="3"/>
    <s v="INV7775451532"/>
    <x v="0"/>
    <n v="160"/>
    <n v="11.25"/>
    <n v="1800"/>
  </r>
  <r>
    <n v="2875"/>
    <x v="708"/>
    <x v="0"/>
    <x v="0"/>
    <s v="Saturno Inc."/>
    <x v="14"/>
    <s v="INV9986798147"/>
    <x v="0"/>
    <n v="100"/>
    <n v="11.25"/>
    <n v="1125"/>
  </r>
  <r>
    <n v="2876"/>
    <x v="661"/>
    <x v="0"/>
    <x v="0"/>
    <s v="Saturno Inc."/>
    <x v="12"/>
    <s v="INV5926162352"/>
    <x v="0"/>
    <n v="212"/>
    <n v="11.25"/>
    <n v="2385"/>
  </r>
  <r>
    <n v="2877"/>
    <x v="676"/>
    <x v="1"/>
    <x v="1"/>
    <s v="Saturno Inc."/>
    <x v="2"/>
    <s v="INV8337686057"/>
    <x v="0"/>
    <n v="124"/>
    <n v="32.99"/>
    <n v="4090.76"/>
  </r>
  <r>
    <n v="2878"/>
    <x v="876"/>
    <x v="1"/>
    <x v="1"/>
    <s v="Saturno Inc."/>
    <x v="3"/>
    <s v="INV7349214830"/>
    <x v="0"/>
    <n v="80"/>
    <n v="32.99"/>
    <n v="2639.2000000000003"/>
  </r>
  <r>
    <n v="2879"/>
    <x v="681"/>
    <x v="0"/>
    <x v="0"/>
    <s v="Saturno Inc."/>
    <x v="5"/>
    <s v="INV2085479294"/>
    <x v="1"/>
    <n v="284"/>
    <n v="11.25"/>
    <n v="3195"/>
  </r>
  <r>
    <n v="2880"/>
    <x v="804"/>
    <x v="1"/>
    <x v="1"/>
    <s v="Saturno Inc."/>
    <x v="0"/>
    <s v="INV2575273111"/>
    <x v="0"/>
    <n v="156"/>
    <n v="32.99"/>
    <n v="5146.4400000000005"/>
  </r>
  <r>
    <n v="2881"/>
    <x v="662"/>
    <x v="0"/>
    <x v="0"/>
    <s v="Saturno Inc."/>
    <x v="0"/>
    <s v="INV4714211036"/>
    <x v="0"/>
    <n v="200"/>
    <n v="11.25"/>
    <n v="2250"/>
  </r>
  <r>
    <n v="2882"/>
    <x v="808"/>
    <x v="1"/>
    <x v="1"/>
    <s v="Saturno Inc."/>
    <x v="13"/>
    <s v="INV8554461258"/>
    <x v="0"/>
    <n v="164"/>
    <n v="32.99"/>
    <n v="5410.3600000000006"/>
  </r>
  <r>
    <n v="2883"/>
    <x v="714"/>
    <x v="0"/>
    <x v="0"/>
    <s v="Saturno Inc."/>
    <x v="6"/>
    <s v="INV6338817324"/>
    <x v="0"/>
    <n v="224"/>
    <n v="11.25"/>
    <n v="2520"/>
  </r>
  <r>
    <n v="2884"/>
    <x v="887"/>
    <x v="1"/>
    <x v="1"/>
    <s v="Saturno Inc."/>
    <x v="8"/>
    <s v="INV9650852170"/>
    <x v="0"/>
    <n v="76"/>
    <n v="32.99"/>
    <n v="2507.2400000000002"/>
  </r>
  <r>
    <n v="2885"/>
    <x v="652"/>
    <x v="1"/>
    <x v="1"/>
    <s v="Saturno Inc."/>
    <x v="0"/>
    <s v="INV5528405060"/>
    <x v="0"/>
    <n v="216"/>
    <n v="32.99"/>
    <n v="7125.84"/>
  </r>
  <r>
    <n v="2886"/>
    <x v="793"/>
    <x v="0"/>
    <x v="0"/>
    <s v="Saturno Inc."/>
    <x v="9"/>
    <s v="INV6231240769"/>
    <x v="0"/>
    <n v="188"/>
    <n v="11.25"/>
    <n v="2115"/>
  </r>
  <r>
    <n v="2887"/>
    <x v="647"/>
    <x v="0"/>
    <x v="0"/>
    <s v="Saturno Inc."/>
    <x v="11"/>
    <s v="INV3208375836"/>
    <x v="0"/>
    <n v="244"/>
    <n v="11.25"/>
    <n v="2745"/>
  </r>
  <r>
    <n v="2888"/>
    <x v="651"/>
    <x v="0"/>
    <x v="0"/>
    <s v="Saturno Inc."/>
    <x v="6"/>
    <s v="INV4408265038"/>
    <x v="0"/>
    <n v="244"/>
    <n v="11.25"/>
    <n v="2745"/>
  </r>
  <r>
    <n v="2889"/>
    <x v="776"/>
    <x v="1"/>
    <x v="1"/>
    <s v="Saturno Inc."/>
    <x v="6"/>
    <s v="INV3961552726"/>
    <x v="0"/>
    <n v="96"/>
    <n v="32.99"/>
    <n v="3167.04"/>
  </r>
  <r>
    <n v="2890"/>
    <x v="877"/>
    <x v="1"/>
    <x v="1"/>
    <s v="Saturno Inc."/>
    <x v="2"/>
    <s v="INV4623051877"/>
    <x v="0"/>
    <n v="188"/>
    <n v="32.99"/>
    <n v="6202.1200000000008"/>
  </r>
  <r>
    <n v="2891"/>
    <x v="793"/>
    <x v="0"/>
    <x v="0"/>
    <s v="Saturno Inc."/>
    <x v="6"/>
    <s v="INV5881166174"/>
    <x v="0"/>
    <n v="292"/>
    <n v="11.25"/>
    <n v="3285"/>
  </r>
  <r>
    <n v="2892"/>
    <x v="651"/>
    <x v="0"/>
    <x v="0"/>
    <s v="Saturno Inc."/>
    <x v="0"/>
    <s v="INV6124603793"/>
    <x v="0"/>
    <n v="152"/>
    <n v="11.25"/>
    <n v="1710"/>
  </r>
  <r>
    <n v="2893"/>
    <x v="913"/>
    <x v="0"/>
    <x v="0"/>
    <s v="Saturno Inc."/>
    <x v="16"/>
    <s v="INV8594056020"/>
    <x v="0"/>
    <n v="84"/>
    <n v="11.25"/>
    <n v="945"/>
  </r>
  <r>
    <n v="2894"/>
    <x v="685"/>
    <x v="0"/>
    <x v="0"/>
    <s v="Saturno Inc."/>
    <x v="0"/>
    <s v="INV447547007"/>
    <x v="0"/>
    <n v="144"/>
    <n v="11.25"/>
    <n v="1620"/>
  </r>
  <r>
    <n v="2895"/>
    <x v="914"/>
    <x v="0"/>
    <x v="0"/>
    <s v="Saturno Inc."/>
    <x v="12"/>
    <s v="INV8093367148"/>
    <x v="0"/>
    <n v="236"/>
    <n v="11.25"/>
    <n v="2655"/>
  </r>
  <r>
    <n v="2896"/>
    <x v="672"/>
    <x v="1"/>
    <x v="1"/>
    <s v="Saturno Inc."/>
    <x v="18"/>
    <s v="INV2344734058"/>
    <x v="1"/>
    <n v="224"/>
    <n v="32.99"/>
    <n v="7389.76"/>
  </r>
  <r>
    <n v="2897"/>
    <x v="775"/>
    <x v="1"/>
    <x v="1"/>
    <s v="Saturno Inc."/>
    <x v="16"/>
    <s v="INV4408290055"/>
    <x v="0"/>
    <n v="180"/>
    <n v="32.99"/>
    <n v="5938.2000000000007"/>
  </r>
  <r>
    <n v="2898"/>
    <x v="769"/>
    <x v="1"/>
    <x v="1"/>
    <s v="Saturno Inc."/>
    <x v="15"/>
    <s v="INV8911269105"/>
    <x v="0"/>
    <n v="152"/>
    <n v="32.99"/>
    <n v="5014.4800000000005"/>
  </r>
  <r>
    <n v="2899"/>
    <x v="620"/>
    <x v="0"/>
    <x v="0"/>
    <s v="Saturno Inc."/>
    <x v="3"/>
    <s v="INV5542170085"/>
    <x v="0"/>
    <n v="116"/>
    <n v="11.25"/>
    <n v="1305"/>
  </r>
  <r>
    <n v="2900"/>
    <x v="886"/>
    <x v="1"/>
    <x v="1"/>
    <s v="Saturno Inc."/>
    <x v="5"/>
    <s v="INV9115957853"/>
    <x v="1"/>
    <n v="196"/>
    <n v="32.99"/>
    <n v="6466.04"/>
  </r>
  <r>
    <n v="2901"/>
    <x v="662"/>
    <x v="0"/>
    <x v="0"/>
    <s v="Saturno Inc."/>
    <x v="16"/>
    <s v="INV7201717189"/>
    <x v="0"/>
    <n v="184"/>
    <n v="11.25"/>
    <n v="2070"/>
  </r>
  <r>
    <n v="2902"/>
    <x v="698"/>
    <x v="0"/>
    <x v="0"/>
    <s v="Saturno Inc."/>
    <x v="0"/>
    <s v="INV267451984"/>
    <x v="0"/>
    <n v="300"/>
    <n v="11.25"/>
    <n v="3375"/>
  </r>
  <r>
    <n v="2903"/>
    <x v="655"/>
    <x v="0"/>
    <x v="0"/>
    <s v="Saturno Inc."/>
    <x v="2"/>
    <s v="INV483865786"/>
    <x v="0"/>
    <n v="300"/>
    <n v="11.25"/>
    <n v="3375"/>
  </r>
  <r>
    <n v="2904"/>
    <x v="770"/>
    <x v="0"/>
    <x v="0"/>
    <s v="Saturno Inc."/>
    <x v="11"/>
    <s v="INV1707553308"/>
    <x v="0"/>
    <n v="284"/>
    <n v="11.25"/>
    <n v="3195"/>
  </r>
  <r>
    <n v="2905"/>
    <x v="708"/>
    <x v="0"/>
    <x v="0"/>
    <s v="Saturno Inc."/>
    <x v="0"/>
    <s v="INV3849735140"/>
    <x v="0"/>
    <n v="172"/>
    <n v="11.25"/>
    <n v="1935"/>
  </r>
  <r>
    <n v="2906"/>
    <x v="841"/>
    <x v="1"/>
    <x v="1"/>
    <s v="Saturno Inc."/>
    <x v="4"/>
    <s v="INV3989955730"/>
    <x v="0"/>
    <n v="228"/>
    <n v="32.99"/>
    <n v="7521.72"/>
  </r>
  <r>
    <n v="2907"/>
    <x v="821"/>
    <x v="1"/>
    <x v="1"/>
    <s v="Saturno Inc."/>
    <x v="14"/>
    <s v="INV4091974232"/>
    <x v="0"/>
    <n v="232"/>
    <n v="32.99"/>
    <n v="7653.68"/>
  </r>
  <r>
    <n v="2908"/>
    <x v="677"/>
    <x v="1"/>
    <x v="1"/>
    <s v="Saturno Inc."/>
    <x v="11"/>
    <s v="INV3259772491"/>
    <x v="0"/>
    <n v="48"/>
    <n v="32.99"/>
    <n v="1583.52"/>
  </r>
  <r>
    <n v="2909"/>
    <x v="850"/>
    <x v="0"/>
    <x v="0"/>
    <s v="Saturno Inc."/>
    <x v="10"/>
    <s v="INV3009487964"/>
    <x v="0"/>
    <n v="284"/>
    <n v="11.25"/>
    <n v="3195"/>
  </r>
  <r>
    <n v="2910"/>
    <x v="624"/>
    <x v="1"/>
    <x v="1"/>
    <s v="Saturno Inc."/>
    <x v="0"/>
    <s v="INV4605880644"/>
    <x v="0"/>
    <n v="44"/>
    <n v="32.99"/>
    <n v="1451.5600000000002"/>
  </r>
  <r>
    <n v="2911"/>
    <x v="662"/>
    <x v="1"/>
    <x v="1"/>
    <s v="Saturno Inc."/>
    <x v="14"/>
    <s v="INV1303285175"/>
    <x v="0"/>
    <n v="224"/>
    <n v="32.99"/>
    <n v="7389.76"/>
  </r>
  <r>
    <n v="2912"/>
    <x v="687"/>
    <x v="0"/>
    <x v="0"/>
    <s v="Saturno Inc."/>
    <x v="15"/>
    <s v="INV2417098006"/>
    <x v="0"/>
    <n v="84"/>
    <n v="11.25"/>
    <n v="945"/>
  </r>
  <r>
    <n v="2913"/>
    <x v="677"/>
    <x v="1"/>
    <x v="1"/>
    <s v="Saturno Inc."/>
    <x v="17"/>
    <s v="INV9626903218"/>
    <x v="0"/>
    <n v="68"/>
    <n v="32.99"/>
    <n v="2243.3200000000002"/>
  </r>
  <r>
    <n v="2914"/>
    <x v="708"/>
    <x v="1"/>
    <x v="1"/>
    <s v="Saturno Inc."/>
    <x v="12"/>
    <s v="INV2034145138"/>
    <x v="0"/>
    <n v="84"/>
    <n v="32.99"/>
    <n v="2771.1600000000003"/>
  </r>
  <r>
    <n v="2915"/>
    <x v="617"/>
    <x v="0"/>
    <x v="0"/>
    <s v="Saturno Inc."/>
    <x v="16"/>
    <s v="INV6088648891"/>
    <x v="0"/>
    <n v="204"/>
    <n v="11.25"/>
    <n v="2295"/>
  </r>
  <r>
    <n v="2916"/>
    <x v="656"/>
    <x v="1"/>
    <x v="1"/>
    <s v="Saturno Inc."/>
    <x v="14"/>
    <s v="INV3811119664"/>
    <x v="0"/>
    <n v="72"/>
    <n v="32.99"/>
    <n v="2375.2800000000002"/>
  </r>
  <r>
    <n v="2917"/>
    <x v="658"/>
    <x v="0"/>
    <x v="0"/>
    <s v="Saturno Inc."/>
    <x v="1"/>
    <s v="INV1871345930"/>
    <x v="0"/>
    <n v="172"/>
    <n v="11.25"/>
    <n v="1935"/>
  </r>
  <r>
    <n v="2918"/>
    <x v="618"/>
    <x v="0"/>
    <x v="0"/>
    <s v="Saturno Inc."/>
    <x v="12"/>
    <s v="INV9128717730"/>
    <x v="0"/>
    <n v="248"/>
    <n v="11.25"/>
    <n v="2790"/>
  </r>
  <r>
    <n v="2919"/>
    <x v="886"/>
    <x v="1"/>
    <x v="1"/>
    <s v="Saturno Inc."/>
    <x v="11"/>
    <s v="INV3728393292"/>
    <x v="0"/>
    <n v="168"/>
    <n v="32.99"/>
    <n v="5542.3200000000006"/>
  </r>
  <r>
    <n v="2920"/>
    <x v="847"/>
    <x v="1"/>
    <x v="1"/>
    <s v="Saturno Inc."/>
    <x v="1"/>
    <s v="INV3413379427"/>
    <x v="0"/>
    <n v="236"/>
    <n v="32.99"/>
    <n v="7785.64"/>
  </r>
  <r>
    <n v="2921"/>
    <x v="915"/>
    <x v="1"/>
    <x v="1"/>
    <s v="Saturno Inc."/>
    <x v="1"/>
    <s v="INV8839920979"/>
    <x v="0"/>
    <n v="184"/>
    <n v="32.99"/>
    <n v="6070.1600000000008"/>
  </r>
  <r>
    <n v="2922"/>
    <x v="711"/>
    <x v="1"/>
    <x v="1"/>
    <s v="Saturno Inc."/>
    <x v="0"/>
    <s v="INV7806294437"/>
    <x v="0"/>
    <n v="164"/>
    <n v="32.99"/>
    <n v="5410.3600000000006"/>
  </r>
  <r>
    <n v="2923"/>
    <x v="729"/>
    <x v="0"/>
    <x v="0"/>
    <s v="Saturno Inc."/>
    <x v="7"/>
    <s v="INV1787008101"/>
    <x v="1"/>
    <n v="80"/>
    <n v="11.25"/>
    <n v="900"/>
  </r>
  <r>
    <n v="2924"/>
    <x v="756"/>
    <x v="0"/>
    <x v="0"/>
    <s v="Saturno Inc."/>
    <x v="0"/>
    <s v="INV3235578229"/>
    <x v="0"/>
    <n v="200"/>
    <n v="11.25"/>
    <n v="2250"/>
  </r>
  <r>
    <n v="2925"/>
    <x v="776"/>
    <x v="0"/>
    <x v="0"/>
    <s v="Saturno Inc."/>
    <x v="16"/>
    <s v="INV9483768911"/>
    <x v="0"/>
    <n v="152"/>
    <n v="11.25"/>
    <n v="1710"/>
  </r>
  <r>
    <n v="2926"/>
    <x v="637"/>
    <x v="1"/>
    <x v="1"/>
    <s v="Saturno Inc."/>
    <x v="14"/>
    <s v="INV2011003954"/>
    <x v="0"/>
    <n v="76"/>
    <n v="32.99"/>
    <n v="2507.2400000000002"/>
  </r>
  <r>
    <n v="2927"/>
    <x v="905"/>
    <x v="0"/>
    <x v="0"/>
    <s v="Saturno Inc."/>
    <x v="14"/>
    <s v="INV8201572320"/>
    <x v="0"/>
    <n v="160"/>
    <n v="11.25"/>
    <n v="1800"/>
  </r>
  <r>
    <n v="2928"/>
    <x v="848"/>
    <x v="1"/>
    <x v="1"/>
    <s v="Saturno Inc."/>
    <x v="0"/>
    <s v="INV7624048703"/>
    <x v="0"/>
    <n v="84"/>
    <n v="32.99"/>
    <n v="2771.1600000000003"/>
  </r>
  <r>
    <n v="2929"/>
    <x v="709"/>
    <x v="0"/>
    <x v="0"/>
    <s v="Saturno Inc."/>
    <x v="4"/>
    <s v="INV2751361202"/>
    <x v="0"/>
    <n v="288"/>
    <n v="11.25"/>
    <n v="3240"/>
  </r>
  <r>
    <n v="2930"/>
    <x v="839"/>
    <x v="1"/>
    <x v="1"/>
    <s v="Saturno Inc."/>
    <x v="3"/>
    <s v="INV9881827861"/>
    <x v="0"/>
    <n v="204"/>
    <n v="32.99"/>
    <n v="6729.96"/>
  </r>
  <r>
    <n v="2931"/>
    <x v="916"/>
    <x v="1"/>
    <x v="1"/>
    <s v="Saturno Inc."/>
    <x v="7"/>
    <s v="INV6156629921"/>
    <x v="1"/>
    <n v="124"/>
    <n v="32.99"/>
    <n v="4090.76"/>
  </r>
  <r>
    <n v="2932"/>
    <x v="641"/>
    <x v="1"/>
    <x v="1"/>
    <s v="Saturno Inc."/>
    <x v="4"/>
    <s v="INV5401495577"/>
    <x v="0"/>
    <n v="80"/>
    <n v="32.99"/>
    <n v="2639.2000000000003"/>
  </r>
  <r>
    <n v="2933"/>
    <x v="785"/>
    <x v="0"/>
    <x v="0"/>
    <s v="Saturno Inc."/>
    <x v="8"/>
    <s v="INV6062510173"/>
    <x v="0"/>
    <n v="224"/>
    <n v="11.25"/>
    <n v="2520"/>
  </r>
  <r>
    <n v="2934"/>
    <x v="786"/>
    <x v="0"/>
    <x v="0"/>
    <s v="Saturno Inc."/>
    <x v="6"/>
    <s v="INV294254653"/>
    <x v="0"/>
    <n v="88"/>
    <n v="11.25"/>
    <n v="990"/>
  </r>
  <r>
    <n v="2935"/>
    <x v="838"/>
    <x v="0"/>
    <x v="0"/>
    <s v="Saturno Inc."/>
    <x v="4"/>
    <s v="INV1856418653"/>
    <x v="0"/>
    <n v="180"/>
    <n v="11.25"/>
    <n v="2025"/>
  </r>
  <r>
    <n v="2936"/>
    <x v="825"/>
    <x v="0"/>
    <x v="0"/>
    <s v="Saturno Inc."/>
    <x v="14"/>
    <s v="INV9837646116"/>
    <x v="0"/>
    <n v="180"/>
    <n v="11.25"/>
    <n v="2025"/>
  </r>
  <r>
    <n v="2937"/>
    <x v="917"/>
    <x v="0"/>
    <x v="0"/>
    <s v="Saturno Inc."/>
    <x v="0"/>
    <s v="INV4438231172"/>
    <x v="0"/>
    <n v="224"/>
    <n v="11.25"/>
    <n v="2520"/>
  </r>
  <r>
    <n v="2938"/>
    <x v="839"/>
    <x v="1"/>
    <x v="1"/>
    <s v="Saturno Inc."/>
    <x v="10"/>
    <s v="INV6777398964"/>
    <x v="0"/>
    <n v="128"/>
    <n v="32.99"/>
    <n v="4222.72"/>
  </r>
  <r>
    <n v="2939"/>
    <x v="679"/>
    <x v="0"/>
    <x v="0"/>
    <s v="Saturno Inc."/>
    <x v="16"/>
    <s v="INV7040713985"/>
    <x v="0"/>
    <n v="300"/>
    <n v="11.25"/>
    <n v="3375"/>
  </r>
  <r>
    <n v="2940"/>
    <x v="918"/>
    <x v="0"/>
    <x v="0"/>
    <s v="Saturno Inc."/>
    <x v="0"/>
    <s v="INV2430467484"/>
    <x v="0"/>
    <n v="260"/>
    <n v="11.25"/>
    <n v="2925"/>
  </r>
  <r>
    <n v="2941"/>
    <x v="634"/>
    <x v="0"/>
    <x v="0"/>
    <s v="Saturno Inc."/>
    <x v="3"/>
    <s v="INV5322976627"/>
    <x v="0"/>
    <n v="292"/>
    <n v="11.25"/>
    <n v="3285"/>
  </r>
  <r>
    <n v="2942"/>
    <x v="919"/>
    <x v="0"/>
    <x v="0"/>
    <s v="Saturno Inc."/>
    <x v="3"/>
    <s v="INV5143682493"/>
    <x v="0"/>
    <n v="288"/>
    <n v="11.25"/>
    <n v="3240"/>
  </r>
  <r>
    <n v="2943"/>
    <x v="685"/>
    <x v="0"/>
    <x v="0"/>
    <s v="Saturno Inc."/>
    <x v="18"/>
    <s v="INV5994877307"/>
    <x v="1"/>
    <n v="100"/>
    <n v="11.25"/>
    <n v="1125"/>
  </r>
  <r>
    <n v="2944"/>
    <x v="864"/>
    <x v="1"/>
    <x v="1"/>
    <s v="Saturno Inc."/>
    <x v="7"/>
    <s v="INV9468585198"/>
    <x v="1"/>
    <n v="88"/>
    <n v="32.99"/>
    <n v="2903.1200000000003"/>
  </r>
  <r>
    <n v="2945"/>
    <x v="813"/>
    <x v="0"/>
    <x v="0"/>
    <s v="Saturno Inc."/>
    <x v="0"/>
    <s v="INV95422514"/>
    <x v="0"/>
    <n v="140"/>
    <n v="11.25"/>
    <n v="1575"/>
  </r>
  <r>
    <n v="2946"/>
    <x v="902"/>
    <x v="0"/>
    <x v="0"/>
    <s v="Saturno Inc."/>
    <x v="0"/>
    <s v="INV2617856357"/>
    <x v="0"/>
    <n v="288"/>
    <n v="11.25"/>
    <n v="3240"/>
  </r>
  <r>
    <n v="2947"/>
    <x v="711"/>
    <x v="0"/>
    <x v="0"/>
    <s v="Saturno Inc."/>
    <x v="0"/>
    <s v="INV3375730416"/>
    <x v="0"/>
    <n v="292"/>
    <n v="11.25"/>
    <n v="3285"/>
  </r>
  <r>
    <n v="2948"/>
    <x v="650"/>
    <x v="1"/>
    <x v="1"/>
    <s v="Saturno Inc."/>
    <x v="15"/>
    <s v="INV5781589120"/>
    <x v="0"/>
    <n v="68"/>
    <n v="32.99"/>
    <n v="2243.3200000000002"/>
  </r>
  <r>
    <n v="2949"/>
    <x v="646"/>
    <x v="0"/>
    <x v="0"/>
    <s v="Saturno Inc."/>
    <x v="6"/>
    <s v="INV7572139544"/>
    <x v="0"/>
    <n v="244"/>
    <n v="11.25"/>
    <n v="2745"/>
  </r>
  <r>
    <n v="2950"/>
    <x v="856"/>
    <x v="0"/>
    <x v="0"/>
    <s v="Saturno Inc."/>
    <x v="0"/>
    <s v="INV2143509847"/>
    <x v="0"/>
    <n v="240"/>
    <n v="11.25"/>
    <n v="2700"/>
  </r>
  <r>
    <n v="2951"/>
    <x v="864"/>
    <x v="1"/>
    <x v="1"/>
    <s v="Saturno Inc."/>
    <x v="0"/>
    <s v="INV6427691493"/>
    <x v="0"/>
    <n v="120"/>
    <n v="32.99"/>
    <n v="3958.8"/>
  </r>
  <r>
    <n v="2952"/>
    <x v="784"/>
    <x v="0"/>
    <x v="0"/>
    <s v="Saturno Inc."/>
    <x v="12"/>
    <s v="INV5423203600"/>
    <x v="0"/>
    <n v="224"/>
    <n v="11.25"/>
    <n v="2520"/>
  </r>
  <r>
    <n v="2953"/>
    <x v="816"/>
    <x v="0"/>
    <x v="0"/>
    <s v="Saturno Inc."/>
    <x v="11"/>
    <s v="INV4774202871"/>
    <x v="0"/>
    <n v="196"/>
    <n v="11.25"/>
    <n v="2205"/>
  </r>
  <r>
    <n v="2954"/>
    <x v="632"/>
    <x v="0"/>
    <x v="0"/>
    <s v="Saturno Inc."/>
    <x v="12"/>
    <s v="INV8017605848"/>
    <x v="0"/>
    <n v="224"/>
    <n v="11.25"/>
    <n v="2520"/>
  </r>
  <r>
    <n v="2955"/>
    <x v="655"/>
    <x v="1"/>
    <x v="1"/>
    <s v="Saturno Inc."/>
    <x v="14"/>
    <s v="INV7950671130"/>
    <x v="0"/>
    <n v="156"/>
    <n v="32.99"/>
    <n v="5146.4400000000005"/>
  </r>
  <r>
    <n v="2956"/>
    <x v="912"/>
    <x v="0"/>
    <x v="0"/>
    <s v="Saturno Inc."/>
    <x v="5"/>
    <s v="INV8414198467"/>
    <x v="1"/>
    <n v="172"/>
    <n v="11.25"/>
    <n v="1935"/>
  </r>
  <r>
    <n v="2957"/>
    <x v="840"/>
    <x v="1"/>
    <x v="1"/>
    <s v="Saturno Inc."/>
    <x v="11"/>
    <s v="INV9829672616"/>
    <x v="0"/>
    <n v="180"/>
    <n v="32.99"/>
    <n v="5938.2000000000007"/>
  </r>
  <r>
    <n v="2958"/>
    <x v="621"/>
    <x v="0"/>
    <x v="0"/>
    <s v="Saturno Inc."/>
    <x v="6"/>
    <s v="INV2910163238"/>
    <x v="0"/>
    <n v="104"/>
    <n v="11.25"/>
    <n v="1170"/>
  </r>
  <r>
    <n v="2959"/>
    <x v="808"/>
    <x v="1"/>
    <x v="1"/>
    <s v="Saturno Inc."/>
    <x v="0"/>
    <s v="INV3416567724"/>
    <x v="0"/>
    <n v="100"/>
    <n v="32.99"/>
    <n v="3299"/>
  </r>
  <r>
    <n v="2960"/>
    <x v="839"/>
    <x v="1"/>
    <x v="1"/>
    <s v="Saturno Inc."/>
    <x v="3"/>
    <s v="INV3927961456"/>
    <x v="0"/>
    <n v="180"/>
    <n v="32.99"/>
    <n v="5938.2000000000007"/>
  </r>
  <r>
    <n v="2961"/>
    <x v="868"/>
    <x v="1"/>
    <x v="1"/>
    <s v="Saturno Inc."/>
    <x v="8"/>
    <s v="INV108511645"/>
    <x v="0"/>
    <n v="180"/>
    <n v="32.99"/>
    <n v="5938.2000000000007"/>
  </r>
  <r>
    <n v="2962"/>
    <x v="656"/>
    <x v="1"/>
    <x v="1"/>
    <s v="Saturno Inc."/>
    <x v="0"/>
    <s v="INV9471785186"/>
    <x v="0"/>
    <n v="232"/>
    <n v="32.99"/>
    <n v="7653.68"/>
  </r>
  <r>
    <n v="2963"/>
    <x v="837"/>
    <x v="0"/>
    <x v="0"/>
    <s v="Saturno Inc."/>
    <x v="9"/>
    <s v="INV4165284085"/>
    <x v="0"/>
    <n v="204"/>
    <n v="11.25"/>
    <n v="2295"/>
  </r>
  <r>
    <n v="2964"/>
    <x v="617"/>
    <x v="0"/>
    <x v="0"/>
    <s v="Saturno Inc."/>
    <x v="5"/>
    <s v="INV3741827762"/>
    <x v="1"/>
    <n v="108"/>
    <n v="11.25"/>
    <n v="1215"/>
  </r>
  <r>
    <n v="2965"/>
    <x v="831"/>
    <x v="0"/>
    <x v="0"/>
    <s v="Saturno Inc."/>
    <x v="1"/>
    <s v="INV463688315"/>
    <x v="0"/>
    <n v="224"/>
    <n v="11.25"/>
    <n v="2520"/>
  </r>
  <r>
    <n v="2966"/>
    <x v="813"/>
    <x v="1"/>
    <x v="1"/>
    <s v="Saturno Inc."/>
    <x v="0"/>
    <s v="INV1836682543"/>
    <x v="0"/>
    <n v="152"/>
    <n v="32.99"/>
    <n v="5014.4800000000005"/>
  </r>
  <r>
    <n v="2967"/>
    <x v="827"/>
    <x v="1"/>
    <x v="1"/>
    <s v="Saturno Inc."/>
    <x v="8"/>
    <s v="INV6186011378"/>
    <x v="0"/>
    <n v="144"/>
    <n v="32.99"/>
    <n v="4750.5600000000004"/>
  </r>
  <r>
    <n v="2968"/>
    <x v="920"/>
    <x v="0"/>
    <x v="0"/>
    <s v="Saturno Inc."/>
    <x v="4"/>
    <s v="INV9192461801"/>
    <x v="0"/>
    <n v="160"/>
    <n v="11.25"/>
    <n v="1800"/>
  </r>
  <r>
    <n v="2969"/>
    <x v="868"/>
    <x v="0"/>
    <x v="0"/>
    <s v="Saturno Inc."/>
    <x v="4"/>
    <s v="INV2856644657"/>
    <x v="0"/>
    <n v="80"/>
    <n v="11.25"/>
    <n v="900"/>
  </r>
  <r>
    <n v="2970"/>
    <x v="621"/>
    <x v="0"/>
    <x v="0"/>
    <s v="Saturno Inc."/>
    <x v="6"/>
    <s v="INV3016135803"/>
    <x v="0"/>
    <n v="276"/>
    <n v="11.25"/>
    <n v="3105"/>
  </r>
  <r>
    <n v="2971"/>
    <x v="829"/>
    <x v="1"/>
    <x v="1"/>
    <s v="Saturno Inc."/>
    <x v="3"/>
    <s v="INV9176400075"/>
    <x v="0"/>
    <n v="184"/>
    <n v="32.99"/>
    <n v="6070.1600000000008"/>
  </r>
  <r>
    <n v="2972"/>
    <x v="828"/>
    <x v="1"/>
    <x v="1"/>
    <s v="Saturno Inc."/>
    <x v="5"/>
    <s v="INV3196567517"/>
    <x v="1"/>
    <n v="156"/>
    <n v="32.99"/>
    <n v="5146.4400000000005"/>
  </r>
  <r>
    <n v="2973"/>
    <x v="734"/>
    <x v="1"/>
    <x v="1"/>
    <s v="Saturno Inc."/>
    <x v="12"/>
    <s v="INV8373361719"/>
    <x v="0"/>
    <n v="176"/>
    <n v="32.99"/>
    <n v="5806.2400000000007"/>
  </r>
  <r>
    <n v="2974"/>
    <x v="714"/>
    <x v="1"/>
    <x v="1"/>
    <s v="Saturno Inc."/>
    <x v="5"/>
    <s v="INV4247152771"/>
    <x v="1"/>
    <n v="160"/>
    <n v="32.99"/>
    <n v="5278.4000000000005"/>
  </r>
  <r>
    <n v="2975"/>
    <x v="898"/>
    <x v="0"/>
    <x v="0"/>
    <s v="Saturno Inc."/>
    <x v="7"/>
    <s v="INV2653531593"/>
    <x v="1"/>
    <n v="192"/>
    <n v="11.25"/>
    <n v="2160"/>
  </r>
  <r>
    <n v="2976"/>
    <x v="889"/>
    <x v="1"/>
    <x v="1"/>
    <s v="Saturno Inc."/>
    <x v="8"/>
    <s v="INV4702714528"/>
    <x v="0"/>
    <n v="124"/>
    <n v="32.99"/>
    <n v="4090.76"/>
  </r>
  <r>
    <n v="2977"/>
    <x v="892"/>
    <x v="0"/>
    <x v="0"/>
    <s v="Saturno Inc."/>
    <x v="6"/>
    <s v="INV7063233538"/>
    <x v="0"/>
    <n v="260"/>
    <n v="11.25"/>
    <n v="2925"/>
  </r>
  <r>
    <n v="2978"/>
    <x v="894"/>
    <x v="0"/>
    <x v="0"/>
    <s v="Saturno Inc."/>
    <x v="6"/>
    <s v="INV4501191867"/>
    <x v="0"/>
    <n v="276"/>
    <n v="11.25"/>
    <n v="3105"/>
  </r>
  <r>
    <n v="2979"/>
    <x v="732"/>
    <x v="1"/>
    <x v="1"/>
    <s v="Saturno Inc."/>
    <x v="1"/>
    <s v="INV7158158402"/>
    <x v="0"/>
    <n v="148"/>
    <n v="32.99"/>
    <n v="4882.5200000000004"/>
  </r>
  <r>
    <n v="2980"/>
    <x v="729"/>
    <x v="0"/>
    <x v="0"/>
    <s v="Saturno Inc."/>
    <x v="15"/>
    <s v="INV2025065386"/>
    <x v="0"/>
    <n v="212"/>
    <n v="11.25"/>
    <n v="2385"/>
  </r>
  <r>
    <n v="2981"/>
    <x v="914"/>
    <x v="0"/>
    <x v="0"/>
    <s v="Saturno Inc."/>
    <x v="3"/>
    <s v="INV6819669793"/>
    <x v="0"/>
    <n v="164"/>
    <n v="11.25"/>
    <n v="1845"/>
  </r>
  <r>
    <n v="2982"/>
    <x v="818"/>
    <x v="1"/>
    <x v="1"/>
    <s v="Saturno Inc."/>
    <x v="3"/>
    <s v="INV7241250025"/>
    <x v="0"/>
    <n v="52"/>
    <n v="32.99"/>
    <n v="1715.48"/>
  </r>
  <r>
    <n v="2983"/>
    <x v="642"/>
    <x v="0"/>
    <x v="0"/>
    <s v="Saturno Inc."/>
    <x v="0"/>
    <s v="INV4788552799"/>
    <x v="0"/>
    <n v="108"/>
    <n v="11.25"/>
    <n v="1215"/>
  </r>
  <r>
    <n v="2984"/>
    <x v="815"/>
    <x v="1"/>
    <x v="1"/>
    <s v="Saturno Inc."/>
    <x v="5"/>
    <s v="INV8525819892"/>
    <x v="1"/>
    <n v="108"/>
    <n v="32.99"/>
    <n v="3562.92"/>
  </r>
  <r>
    <n v="2985"/>
    <x v="674"/>
    <x v="1"/>
    <x v="1"/>
    <s v="Saturno Inc."/>
    <x v="6"/>
    <s v="INV3131917646"/>
    <x v="0"/>
    <n v="212"/>
    <n v="32.99"/>
    <n v="6993.88"/>
  </r>
  <r>
    <n v="2986"/>
    <x v="921"/>
    <x v="0"/>
    <x v="0"/>
    <s v="Saturno Inc."/>
    <x v="15"/>
    <s v="INV5219542459"/>
    <x v="0"/>
    <n v="240"/>
    <n v="11.25"/>
    <n v="2700"/>
  </r>
  <r>
    <n v="2987"/>
    <x v="922"/>
    <x v="1"/>
    <x v="1"/>
    <s v="Saturno Inc."/>
    <x v="5"/>
    <s v="INV5078795630"/>
    <x v="1"/>
    <n v="196"/>
    <n v="32.99"/>
    <n v="6466.04"/>
  </r>
  <r>
    <n v="2988"/>
    <x v="694"/>
    <x v="0"/>
    <x v="0"/>
    <s v="Saturno Inc."/>
    <x v="1"/>
    <s v="INV5663021259"/>
    <x v="0"/>
    <n v="92"/>
    <n v="11.25"/>
    <n v="1035"/>
  </r>
  <r>
    <n v="2989"/>
    <x v="656"/>
    <x v="1"/>
    <x v="1"/>
    <s v="Saturno Inc."/>
    <x v="12"/>
    <s v="INV9043187670"/>
    <x v="0"/>
    <n v="192"/>
    <n v="32.99"/>
    <n v="6334.08"/>
  </r>
  <r>
    <n v="2990"/>
    <x v="873"/>
    <x v="1"/>
    <x v="1"/>
    <s v="Saturno Inc."/>
    <x v="2"/>
    <s v="INV3695275767"/>
    <x v="0"/>
    <n v="152"/>
    <n v="32.99"/>
    <n v="5014.4800000000005"/>
  </r>
  <r>
    <n v="2991"/>
    <x v="675"/>
    <x v="1"/>
    <x v="1"/>
    <s v="Saturno Inc."/>
    <x v="7"/>
    <s v="INV244550165"/>
    <x v="1"/>
    <n v="136"/>
    <n v="32.99"/>
    <n v="4486.6400000000003"/>
  </r>
  <r>
    <n v="2992"/>
    <x v="741"/>
    <x v="0"/>
    <x v="0"/>
    <s v="Saturno Inc."/>
    <x v="5"/>
    <s v="INV7743700396"/>
    <x v="1"/>
    <n v="252"/>
    <n v="11.25"/>
    <n v="2835"/>
  </r>
  <r>
    <n v="2993"/>
    <x v="789"/>
    <x v="1"/>
    <x v="1"/>
    <s v="Saturno Inc."/>
    <x v="2"/>
    <s v="INV4887356719"/>
    <x v="0"/>
    <n v="80"/>
    <n v="32.99"/>
    <n v="2639.2000000000003"/>
  </r>
  <r>
    <n v="2994"/>
    <x v="899"/>
    <x v="1"/>
    <x v="1"/>
    <s v="Saturno Inc."/>
    <x v="0"/>
    <s v="INV6593266615"/>
    <x v="0"/>
    <n v="104"/>
    <n v="32.99"/>
    <n v="3430.96"/>
  </r>
  <r>
    <n v="2995"/>
    <x v="620"/>
    <x v="0"/>
    <x v="0"/>
    <s v="Saturno Inc."/>
    <x v="15"/>
    <s v="INV3957371254"/>
    <x v="0"/>
    <n v="156"/>
    <n v="11.25"/>
    <n v="1755"/>
  </r>
  <r>
    <n v="2996"/>
    <x v="729"/>
    <x v="0"/>
    <x v="0"/>
    <s v="Saturno Inc."/>
    <x v="6"/>
    <s v="INV255118919"/>
    <x v="0"/>
    <n v="232"/>
    <n v="11.25"/>
    <n v="2610"/>
  </r>
  <r>
    <n v="2997"/>
    <x v="625"/>
    <x v="0"/>
    <x v="0"/>
    <s v="Saturno Inc."/>
    <x v="1"/>
    <s v="INV1714148472"/>
    <x v="0"/>
    <n v="264"/>
    <n v="11.25"/>
    <n v="2970"/>
  </r>
  <r>
    <n v="2998"/>
    <x v="706"/>
    <x v="1"/>
    <x v="1"/>
    <s v="Saturno Inc."/>
    <x v="6"/>
    <s v="INV5174552674"/>
    <x v="0"/>
    <n v="92"/>
    <n v="32.99"/>
    <n v="3035.0800000000004"/>
  </r>
  <r>
    <n v="2999"/>
    <x v="783"/>
    <x v="0"/>
    <x v="0"/>
    <s v="Saturno Inc."/>
    <x v="6"/>
    <s v="INV1010316232"/>
    <x v="0"/>
    <n v="208"/>
    <n v="11.25"/>
    <n v="2340"/>
  </r>
  <r>
    <n v="3000"/>
    <x v="823"/>
    <x v="0"/>
    <x v="0"/>
    <s v="Saturno Inc."/>
    <x v="0"/>
    <s v="INV544932227"/>
    <x v="0"/>
    <n v="284"/>
    <n v="11.25"/>
    <n v="31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1"/>
    <x v="0"/>
    <x v="0"/>
    <n v="4002"/>
    <x v="0"/>
    <s v="Saturno Inc."/>
    <x v="0"/>
    <s v="INV7626342203"/>
    <s v="CAD"/>
    <n v="92"/>
    <n v="10.49"/>
    <n v="965.08"/>
    <x v="0"/>
    <x v="0"/>
    <s v="ON"/>
  </r>
  <r>
    <n v="2"/>
    <x v="1"/>
    <x v="0"/>
    <n v="4002"/>
    <x v="0"/>
    <s v="Saturno Inc."/>
    <x v="1"/>
    <s v="INV274390152"/>
    <s v="CAD"/>
    <n v="108"/>
    <n v="10.49"/>
    <n v="1132.92"/>
    <x v="1"/>
    <x v="1"/>
    <s v="BC"/>
  </r>
  <r>
    <n v="3"/>
    <x v="2"/>
    <x v="0"/>
    <n v="4002"/>
    <x v="0"/>
    <s v="Saturno Inc."/>
    <x v="2"/>
    <s v="INV1404031976"/>
    <s v="CAD"/>
    <n v="148"/>
    <n v="10.49"/>
    <n v="1552.52"/>
    <x v="2"/>
    <x v="2"/>
    <s v="MB"/>
  </r>
  <r>
    <n v="4"/>
    <x v="3"/>
    <x v="0"/>
    <n v="4002"/>
    <x v="0"/>
    <s v="Saturno Inc."/>
    <x v="3"/>
    <s v="INV4021623455"/>
    <s v="CAD"/>
    <n v="132"/>
    <n v="10.49"/>
    <n v="1384.68"/>
    <x v="0"/>
    <x v="0"/>
    <s v="ON"/>
  </r>
  <r>
    <n v="5"/>
    <x v="4"/>
    <x v="0"/>
    <n v="4001"/>
    <x v="1"/>
    <s v="Saturno Inc."/>
    <x v="4"/>
    <s v="INV254112595"/>
    <s v="CAD"/>
    <n v="176"/>
    <n v="20.99"/>
    <n v="3694.24"/>
    <x v="3"/>
    <x v="3"/>
    <s v="QC"/>
  </r>
  <r>
    <n v="6"/>
    <x v="5"/>
    <x v="0"/>
    <n v="4001"/>
    <x v="1"/>
    <s v="Saturno Inc."/>
    <x v="5"/>
    <s v="INV8763971641"/>
    <s v="USD"/>
    <n v="140"/>
    <n v="20.99"/>
    <n v="2938.6"/>
    <x v="1"/>
    <x v="1"/>
    <s v="BC"/>
  </r>
  <r>
    <n v="7"/>
    <x v="6"/>
    <x v="0"/>
    <n v="4001"/>
    <x v="1"/>
    <s v="Saturno Inc."/>
    <x v="6"/>
    <s v="INV5041673695"/>
    <s v="CAD"/>
    <n v="184"/>
    <n v="20.99"/>
    <n v="3862.16"/>
    <x v="4"/>
    <x v="3"/>
    <s v="QC"/>
  </r>
  <r>
    <n v="8"/>
    <x v="7"/>
    <x v="0"/>
    <n v="4002"/>
    <x v="0"/>
    <s v="Saturno Inc."/>
    <x v="5"/>
    <s v="INV3244948489"/>
    <s v="USD"/>
    <n v="252"/>
    <n v="10.49"/>
    <n v="2643.48"/>
    <x v="1"/>
    <x v="1"/>
    <s v="BC"/>
  </r>
  <r>
    <n v="9"/>
    <x v="8"/>
    <x v="0"/>
    <n v="4002"/>
    <x v="0"/>
    <s v="Saturno Inc."/>
    <x v="7"/>
    <s v="INV5195860498"/>
    <s v="USD"/>
    <n v="256"/>
    <n v="10.49"/>
    <n v="2685.44"/>
    <x v="0"/>
    <x v="0"/>
    <s v="ON"/>
  </r>
  <r>
    <n v="10"/>
    <x v="9"/>
    <x v="0"/>
    <n v="4002"/>
    <x v="0"/>
    <s v="Saturno Inc."/>
    <x v="8"/>
    <s v="INV3586043280"/>
    <s v="CAD"/>
    <n v="264"/>
    <n v="10.49"/>
    <n v="2769.36"/>
    <x v="5"/>
    <x v="4"/>
    <s v="CA"/>
  </r>
  <r>
    <n v="11"/>
    <x v="10"/>
    <x v="0"/>
    <n v="4002"/>
    <x v="0"/>
    <s v="Saturno Inc."/>
    <x v="9"/>
    <s v="INV6241856698"/>
    <s v="CAD"/>
    <n v="160"/>
    <n v="10.49"/>
    <n v="1678.4"/>
    <x v="6"/>
    <x v="5"/>
    <s v="AB"/>
  </r>
  <r>
    <n v="12"/>
    <x v="11"/>
    <x v="0"/>
    <n v="4002"/>
    <x v="0"/>
    <s v="Saturno Inc."/>
    <x v="9"/>
    <s v="INV3622858315"/>
    <s v="CAD"/>
    <n v="204"/>
    <n v="10.49"/>
    <n v="2139.96"/>
    <x v="6"/>
    <x v="5"/>
    <s v="AB"/>
  </r>
  <r>
    <n v="13"/>
    <x v="12"/>
    <x v="0"/>
    <n v="4002"/>
    <x v="0"/>
    <s v="Saturno Inc."/>
    <x v="0"/>
    <s v="INV8188301043"/>
    <s v="CAD"/>
    <n v="128"/>
    <n v="10.49"/>
    <n v="1342.72"/>
    <x v="0"/>
    <x v="0"/>
    <s v="ON"/>
  </r>
  <r>
    <n v="14"/>
    <x v="13"/>
    <x v="0"/>
    <n v="4001"/>
    <x v="1"/>
    <s v="Saturno Inc."/>
    <x v="10"/>
    <s v="INV4519244679"/>
    <s v="CAD"/>
    <n v="200"/>
    <n v="20.99"/>
    <n v="4198"/>
    <x v="1"/>
    <x v="1"/>
    <s v="BC"/>
  </r>
  <r>
    <n v="15"/>
    <x v="14"/>
    <x v="0"/>
    <n v="4001"/>
    <x v="1"/>
    <s v="Saturno Inc."/>
    <x v="0"/>
    <s v="INV3148585795"/>
    <s v="CAD"/>
    <n v="148"/>
    <n v="20.99"/>
    <n v="3106.52"/>
    <x v="0"/>
    <x v="0"/>
    <s v="ON"/>
  </r>
  <r>
    <n v="16"/>
    <x v="15"/>
    <x v="1"/>
    <n v="4001"/>
    <x v="1"/>
    <s v="Saturno Inc."/>
    <x v="3"/>
    <s v="INV6674713186"/>
    <s v="CAD"/>
    <n v="160"/>
    <n v="20.99"/>
    <n v="3358.3999999999996"/>
    <x v="0"/>
    <x v="0"/>
    <s v="ON"/>
  </r>
  <r>
    <n v="17"/>
    <x v="16"/>
    <x v="0"/>
    <n v="4002"/>
    <x v="0"/>
    <s v="Saturno Inc."/>
    <x v="11"/>
    <s v="INV8715032896"/>
    <s v="CAD"/>
    <n v="136"/>
    <n v="10.49"/>
    <n v="1426.64"/>
    <x v="4"/>
    <x v="3"/>
    <s v="QC"/>
  </r>
  <r>
    <n v="18"/>
    <x v="17"/>
    <x v="0"/>
    <n v="4002"/>
    <x v="0"/>
    <s v="Saturno Inc."/>
    <x v="6"/>
    <s v="INV4874802171"/>
    <s v="CAD"/>
    <n v="256"/>
    <n v="10.49"/>
    <n v="2685.44"/>
    <x v="4"/>
    <x v="3"/>
    <s v="QC"/>
  </r>
  <r>
    <n v="19"/>
    <x v="18"/>
    <x v="0"/>
    <n v="4001"/>
    <x v="1"/>
    <s v="Saturno Inc."/>
    <x v="6"/>
    <s v="INV8516746712"/>
    <s v="CAD"/>
    <n v="96"/>
    <n v="20.99"/>
    <n v="2015.04"/>
    <x v="4"/>
    <x v="3"/>
    <s v="QC"/>
  </r>
  <r>
    <n v="20"/>
    <x v="19"/>
    <x v="0"/>
    <n v="4001"/>
    <x v="1"/>
    <s v="Saturno Inc."/>
    <x v="3"/>
    <s v="INV2209037459"/>
    <s v="CAD"/>
    <n v="44"/>
    <n v="20.99"/>
    <n v="923.56"/>
    <x v="0"/>
    <x v="0"/>
    <s v="ON"/>
  </r>
  <r>
    <n v="21"/>
    <x v="20"/>
    <x v="1"/>
    <n v="4001"/>
    <x v="1"/>
    <s v="Saturno Inc."/>
    <x v="12"/>
    <s v="INV5494260612"/>
    <s v="CAD"/>
    <n v="160"/>
    <n v="20.99"/>
    <n v="3358.3999999999996"/>
    <x v="7"/>
    <x v="6"/>
    <s v="NS"/>
  </r>
  <r>
    <n v="22"/>
    <x v="21"/>
    <x v="0"/>
    <n v="4002"/>
    <x v="0"/>
    <s v="Saturno Inc."/>
    <x v="6"/>
    <s v="INV2529998179"/>
    <s v="CAD"/>
    <n v="196"/>
    <n v="10.49"/>
    <n v="2056.04"/>
    <x v="4"/>
    <x v="3"/>
    <s v="QC"/>
  </r>
  <r>
    <n v="23"/>
    <x v="22"/>
    <x v="0"/>
    <n v="4002"/>
    <x v="0"/>
    <s v="Saturno Inc."/>
    <x v="11"/>
    <s v="INV6676930877"/>
    <s v="CAD"/>
    <n v="80"/>
    <n v="10.49"/>
    <n v="839.2"/>
    <x v="4"/>
    <x v="3"/>
    <s v="QC"/>
  </r>
  <r>
    <n v="24"/>
    <x v="23"/>
    <x v="0"/>
    <n v="4002"/>
    <x v="0"/>
    <s v="Saturno Inc."/>
    <x v="0"/>
    <s v="INV966957817"/>
    <s v="CAD"/>
    <n v="96"/>
    <n v="10.49"/>
    <n v="1007.04"/>
    <x v="0"/>
    <x v="0"/>
    <s v="ON"/>
  </r>
  <r>
    <n v="25"/>
    <x v="24"/>
    <x v="0"/>
    <n v="4002"/>
    <x v="0"/>
    <s v="Saturno Inc."/>
    <x v="13"/>
    <s v="INV1655318319"/>
    <s v="CAD"/>
    <n v="276"/>
    <n v="10.49"/>
    <n v="2895.2400000000002"/>
    <x v="8"/>
    <x v="5"/>
    <s v="AB"/>
  </r>
  <r>
    <n v="26"/>
    <x v="25"/>
    <x v="0"/>
    <n v="4001"/>
    <x v="1"/>
    <s v="Saturno Inc."/>
    <x v="6"/>
    <s v="INV3817308763"/>
    <s v="CAD"/>
    <n v="164"/>
    <n v="20.99"/>
    <n v="3442.3599999999997"/>
    <x v="4"/>
    <x v="3"/>
    <s v="QC"/>
  </r>
  <r>
    <n v="27"/>
    <x v="26"/>
    <x v="0"/>
    <n v="4001"/>
    <x v="1"/>
    <s v="Saturno Inc."/>
    <x v="3"/>
    <s v="INV1503784714"/>
    <s v="CAD"/>
    <n v="188"/>
    <n v="20.99"/>
    <n v="3946.12"/>
    <x v="0"/>
    <x v="0"/>
    <s v="ON"/>
  </r>
  <r>
    <n v="28"/>
    <x v="27"/>
    <x v="0"/>
    <n v="4002"/>
    <x v="0"/>
    <s v="Saturno Inc."/>
    <x v="9"/>
    <s v="INV9462961640"/>
    <s v="CAD"/>
    <n v="128"/>
    <n v="10.49"/>
    <n v="1342.72"/>
    <x v="6"/>
    <x v="5"/>
    <s v="AB"/>
  </r>
  <r>
    <n v="29"/>
    <x v="28"/>
    <x v="0"/>
    <n v="4001"/>
    <x v="1"/>
    <s v="Saturno Inc."/>
    <x v="1"/>
    <s v="INV6374137828"/>
    <s v="CAD"/>
    <n v="156"/>
    <n v="20.99"/>
    <n v="3274.4399999999996"/>
    <x v="1"/>
    <x v="1"/>
    <s v="BC"/>
  </r>
  <r>
    <n v="30"/>
    <x v="29"/>
    <x v="1"/>
    <n v="4002"/>
    <x v="0"/>
    <s v="Saturno Inc."/>
    <x v="3"/>
    <s v="INV3287517746"/>
    <s v="CAD"/>
    <n v="248"/>
    <n v="10.49"/>
    <n v="2601.52"/>
    <x v="0"/>
    <x v="0"/>
    <s v="ON"/>
  </r>
  <r>
    <n v="31"/>
    <x v="30"/>
    <x v="0"/>
    <n v="4002"/>
    <x v="0"/>
    <s v="Saturno Inc."/>
    <x v="2"/>
    <s v="INV7568104472"/>
    <s v="CAD"/>
    <n v="96"/>
    <n v="10.49"/>
    <n v="1007.04"/>
    <x v="2"/>
    <x v="2"/>
    <s v="MB"/>
  </r>
  <r>
    <n v="32"/>
    <x v="14"/>
    <x v="0"/>
    <n v="4001"/>
    <x v="1"/>
    <s v="Saturno Inc."/>
    <x v="9"/>
    <s v="INV1210212123"/>
    <s v="CAD"/>
    <n v="192"/>
    <n v="20.99"/>
    <n v="4030.08"/>
    <x v="6"/>
    <x v="5"/>
    <s v="AB"/>
  </r>
  <r>
    <n v="33"/>
    <x v="31"/>
    <x v="0"/>
    <n v="4002"/>
    <x v="0"/>
    <s v="Saturno Inc."/>
    <x v="8"/>
    <s v="INV5224987569"/>
    <s v="CAD"/>
    <n v="148"/>
    <n v="10.49"/>
    <n v="1552.52"/>
    <x v="5"/>
    <x v="4"/>
    <s v="CA"/>
  </r>
  <r>
    <n v="34"/>
    <x v="32"/>
    <x v="0"/>
    <n v="4001"/>
    <x v="1"/>
    <s v="Saturno Inc."/>
    <x v="10"/>
    <s v="INV9374462893"/>
    <s v="CAD"/>
    <n v="56"/>
    <n v="20.99"/>
    <n v="1175.4399999999998"/>
    <x v="1"/>
    <x v="1"/>
    <s v="BC"/>
  </r>
  <r>
    <n v="35"/>
    <x v="33"/>
    <x v="0"/>
    <n v="4001"/>
    <x v="1"/>
    <s v="Saturno Inc."/>
    <x v="2"/>
    <s v="INV9934973568"/>
    <s v="CAD"/>
    <n v="124"/>
    <n v="20.99"/>
    <n v="2602.7599999999998"/>
    <x v="2"/>
    <x v="2"/>
    <s v="MB"/>
  </r>
  <r>
    <n v="36"/>
    <x v="34"/>
    <x v="0"/>
    <n v="4001"/>
    <x v="1"/>
    <s v="Saturno Inc."/>
    <x v="14"/>
    <s v="INV1258673631"/>
    <s v="CAD"/>
    <n v="140"/>
    <n v="20.99"/>
    <n v="2938.6"/>
    <x v="9"/>
    <x v="7"/>
    <s v="FL"/>
  </r>
  <r>
    <n v="37"/>
    <x v="35"/>
    <x v="0"/>
    <n v="4001"/>
    <x v="1"/>
    <s v="Saturno Inc."/>
    <x v="10"/>
    <s v="INV4206781489"/>
    <s v="CAD"/>
    <n v="180"/>
    <n v="20.99"/>
    <n v="3778.2"/>
    <x v="1"/>
    <x v="1"/>
    <s v="BC"/>
  </r>
  <r>
    <n v="38"/>
    <x v="36"/>
    <x v="0"/>
    <n v="4001"/>
    <x v="1"/>
    <s v="Saturno Inc."/>
    <x v="3"/>
    <s v="INV415930910"/>
    <s v="CAD"/>
    <n v="192"/>
    <n v="20.99"/>
    <n v="4030.08"/>
    <x v="0"/>
    <x v="0"/>
    <s v="ON"/>
  </r>
  <r>
    <n v="39"/>
    <x v="37"/>
    <x v="0"/>
    <n v="4002"/>
    <x v="0"/>
    <s v="Saturno Inc."/>
    <x v="2"/>
    <s v="INV4948076461"/>
    <s v="CAD"/>
    <n v="208"/>
    <n v="10.49"/>
    <n v="2181.92"/>
    <x v="2"/>
    <x v="2"/>
    <s v="MB"/>
  </r>
  <r>
    <n v="40"/>
    <x v="1"/>
    <x v="0"/>
    <n v="4001"/>
    <x v="1"/>
    <s v="Saturno Inc."/>
    <x v="10"/>
    <s v="INV1941193364"/>
    <s v="CAD"/>
    <n v="164"/>
    <n v="20.99"/>
    <n v="3442.3599999999997"/>
    <x v="1"/>
    <x v="1"/>
    <s v="BC"/>
  </r>
  <r>
    <n v="41"/>
    <x v="38"/>
    <x v="0"/>
    <n v="4002"/>
    <x v="0"/>
    <s v="Saturno Inc."/>
    <x v="0"/>
    <s v="INV3134392757"/>
    <s v="CAD"/>
    <n v="168"/>
    <n v="10.49"/>
    <n v="1762.32"/>
    <x v="0"/>
    <x v="0"/>
    <s v="ON"/>
  </r>
  <r>
    <n v="42"/>
    <x v="39"/>
    <x v="0"/>
    <n v="4001"/>
    <x v="1"/>
    <s v="Saturno Inc."/>
    <x v="6"/>
    <s v="INV6370838717"/>
    <s v="CAD"/>
    <n v="80"/>
    <n v="20.99"/>
    <n v="1679.1999999999998"/>
    <x v="4"/>
    <x v="3"/>
    <s v="QC"/>
  </r>
  <r>
    <n v="43"/>
    <x v="40"/>
    <x v="0"/>
    <n v="4002"/>
    <x v="0"/>
    <s v="Saturno Inc."/>
    <x v="7"/>
    <s v="INV3114050553"/>
    <s v="USD"/>
    <n v="256"/>
    <n v="10.49"/>
    <n v="2685.44"/>
    <x v="0"/>
    <x v="0"/>
    <s v="ON"/>
  </r>
  <r>
    <n v="44"/>
    <x v="41"/>
    <x v="1"/>
    <n v="4002"/>
    <x v="0"/>
    <s v="Saturno Inc."/>
    <x v="3"/>
    <s v="INV9005441680"/>
    <s v="CAD"/>
    <n v="204"/>
    <n v="10.49"/>
    <n v="2139.96"/>
    <x v="0"/>
    <x v="0"/>
    <s v="ON"/>
  </r>
  <r>
    <n v="45"/>
    <x v="42"/>
    <x v="0"/>
    <n v="4001"/>
    <x v="1"/>
    <s v="Saturno Inc."/>
    <x v="3"/>
    <s v="INV1386962308"/>
    <s v="CAD"/>
    <n v="180"/>
    <n v="20.99"/>
    <n v="3778.2"/>
    <x v="0"/>
    <x v="0"/>
    <s v="ON"/>
  </r>
  <r>
    <n v="46"/>
    <x v="43"/>
    <x v="0"/>
    <n v="4002"/>
    <x v="0"/>
    <s v="Saturno Inc."/>
    <x v="15"/>
    <s v="INV7226544613"/>
    <s v="CAD"/>
    <n v="104"/>
    <n v="10.49"/>
    <n v="1090.96"/>
    <x v="0"/>
    <x v="0"/>
    <s v="ON"/>
  </r>
  <r>
    <n v="47"/>
    <x v="16"/>
    <x v="0"/>
    <n v="4001"/>
    <x v="1"/>
    <s v="Saturno Inc."/>
    <x v="1"/>
    <s v="INV7547248791"/>
    <s v="CAD"/>
    <n v="76"/>
    <n v="20.99"/>
    <n v="1595.2399999999998"/>
    <x v="1"/>
    <x v="1"/>
    <s v="BC"/>
  </r>
  <r>
    <n v="48"/>
    <x v="44"/>
    <x v="0"/>
    <n v="4001"/>
    <x v="1"/>
    <s v="Saturno Inc."/>
    <x v="3"/>
    <s v="INV6894487741"/>
    <s v="CAD"/>
    <n v="144"/>
    <n v="20.99"/>
    <n v="3022.56"/>
    <x v="0"/>
    <x v="0"/>
    <s v="ON"/>
  </r>
  <r>
    <n v="49"/>
    <x v="28"/>
    <x v="0"/>
    <n v="4002"/>
    <x v="0"/>
    <s v="Saturno Inc."/>
    <x v="3"/>
    <s v="INV7709706264"/>
    <s v="CAD"/>
    <n v="96"/>
    <n v="10.49"/>
    <n v="1007.04"/>
    <x v="0"/>
    <x v="0"/>
    <s v="ON"/>
  </r>
  <r>
    <n v="50"/>
    <x v="4"/>
    <x v="0"/>
    <n v="4001"/>
    <x v="1"/>
    <s v="Saturno Inc."/>
    <x v="2"/>
    <s v="INV3025845001"/>
    <s v="CAD"/>
    <n v="52"/>
    <n v="20.99"/>
    <n v="1091.48"/>
    <x v="2"/>
    <x v="2"/>
    <s v="MB"/>
  </r>
  <r>
    <n v="51"/>
    <x v="45"/>
    <x v="1"/>
    <n v="4001"/>
    <x v="1"/>
    <s v="Saturno Inc."/>
    <x v="6"/>
    <s v="INV9456494544"/>
    <s v="CAD"/>
    <n v="64"/>
    <n v="20.99"/>
    <n v="1343.36"/>
    <x v="4"/>
    <x v="3"/>
    <s v="QC"/>
  </r>
  <r>
    <n v="52"/>
    <x v="46"/>
    <x v="1"/>
    <n v="4002"/>
    <x v="0"/>
    <s v="Saturno Inc."/>
    <x v="1"/>
    <s v="INV8576396737"/>
    <s v="CAD"/>
    <n v="160"/>
    <n v="10.49"/>
    <n v="1678.4"/>
    <x v="1"/>
    <x v="1"/>
    <s v="BC"/>
  </r>
  <r>
    <n v="53"/>
    <x v="47"/>
    <x v="1"/>
    <n v="4002"/>
    <x v="0"/>
    <s v="Saturno Inc."/>
    <x v="5"/>
    <s v="INV4190871093"/>
    <s v="USD"/>
    <n v="204"/>
    <n v="10.49"/>
    <n v="2139.96"/>
    <x v="1"/>
    <x v="1"/>
    <s v="BC"/>
  </r>
  <r>
    <n v="54"/>
    <x v="48"/>
    <x v="0"/>
    <n v="4001"/>
    <x v="1"/>
    <s v="Saturno Inc."/>
    <x v="0"/>
    <s v="INV4023959599"/>
    <s v="CAD"/>
    <n v="92"/>
    <n v="20.99"/>
    <n v="1931.08"/>
    <x v="0"/>
    <x v="0"/>
    <s v="ON"/>
  </r>
  <r>
    <n v="55"/>
    <x v="49"/>
    <x v="0"/>
    <n v="4002"/>
    <x v="0"/>
    <s v="Saturno Inc."/>
    <x v="6"/>
    <s v="INV776210906"/>
    <s v="CAD"/>
    <n v="188"/>
    <n v="10.49"/>
    <n v="1972.1200000000001"/>
    <x v="4"/>
    <x v="3"/>
    <s v="QC"/>
  </r>
  <r>
    <n v="56"/>
    <x v="4"/>
    <x v="0"/>
    <n v="4001"/>
    <x v="1"/>
    <s v="Saturno Inc."/>
    <x v="6"/>
    <s v="INV7292285677"/>
    <s v="CAD"/>
    <n v="156"/>
    <n v="20.99"/>
    <n v="3274.4399999999996"/>
    <x v="4"/>
    <x v="3"/>
    <s v="QC"/>
  </r>
  <r>
    <n v="57"/>
    <x v="50"/>
    <x v="0"/>
    <n v="4001"/>
    <x v="1"/>
    <s v="Saturno Inc."/>
    <x v="0"/>
    <s v="INV4441953185"/>
    <s v="CAD"/>
    <n v="108"/>
    <n v="20.99"/>
    <n v="2266.9199999999996"/>
    <x v="0"/>
    <x v="0"/>
    <s v="ON"/>
  </r>
  <r>
    <n v="58"/>
    <x v="51"/>
    <x v="0"/>
    <n v="4002"/>
    <x v="0"/>
    <s v="Saturno Inc."/>
    <x v="14"/>
    <s v="INV4339094434"/>
    <s v="CAD"/>
    <n v="220"/>
    <n v="10.49"/>
    <n v="2307.8000000000002"/>
    <x v="9"/>
    <x v="7"/>
    <s v="FL"/>
  </r>
  <r>
    <n v="59"/>
    <x v="52"/>
    <x v="0"/>
    <n v="4002"/>
    <x v="0"/>
    <s v="Saturno Inc."/>
    <x v="3"/>
    <s v="INV4790533527"/>
    <s v="CAD"/>
    <n v="224"/>
    <n v="10.49"/>
    <n v="2349.7600000000002"/>
    <x v="0"/>
    <x v="0"/>
    <s v="ON"/>
  </r>
  <r>
    <n v="60"/>
    <x v="53"/>
    <x v="1"/>
    <n v="4001"/>
    <x v="1"/>
    <s v="Saturno Inc."/>
    <x v="15"/>
    <s v="INV1472308989"/>
    <s v="CAD"/>
    <n v="148"/>
    <n v="20.99"/>
    <n v="3106.52"/>
    <x v="0"/>
    <x v="0"/>
    <s v="ON"/>
  </r>
  <r>
    <n v="61"/>
    <x v="38"/>
    <x v="0"/>
    <n v="4001"/>
    <x v="1"/>
    <s v="Saturno Inc."/>
    <x v="14"/>
    <s v="INV1811883263"/>
    <s v="CAD"/>
    <n v="200"/>
    <n v="20.99"/>
    <n v="4198"/>
    <x v="9"/>
    <x v="7"/>
    <s v="FL"/>
  </r>
  <r>
    <n v="62"/>
    <x v="54"/>
    <x v="1"/>
    <n v="4002"/>
    <x v="0"/>
    <s v="Saturno Inc."/>
    <x v="15"/>
    <s v="INV4806854912"/>
    <s v="CAD"/>
    <n v="240"/>
    <n v="10.49"/>
    <n v="2517.6"/>
    <x v="0"/>
    <x v="0"/>
    <s v="ON"/>
  </r>
  <r>
    <n v="63"/>
    <x v="4"/>
    <x v="0"/>
    <n v="4001"/>
    <x v="1"/>
    <s v="Saturno Inc."/>
    <x v="3"/>
    <s v="INV549126504"/>
    <s v="CAD"/>
    <n v="132"/>
    <n v="20.99"/>
    <n v="2770.68"/>
    <x v="0"/>
    <x v="0"/>
    <s v="ON"/>
  </r>
  <r>
    <n v="64"/>
    <x v="55"/>
    <x v="0"/>
    <n v="4001"/>
    <x v="1"/>
    <s v="Saturno Inc."/>
    <x v="5"/>
    <s v="INV5320712364"/>
    <s v="USD"/>
    <n v="124"/>
    <n v="20.99"/>
    <n v="2602.7599999999998"/>
    <x v="1"/>
    <x v="1"/>
    <s v="BC"/>
  </r>
  <r>
    <n v="65"/>
    <x v="56"/>
    <x v="0"/>
    <n v="4002"/>
    <x v="0"/>
    <s v="Saturno Inc."/>
    <x v="7"/>
    <s v="INV646975709"/>
    <s v="USD"/>
    <n v="156"/>
    <n v="10.49"/>
    <n v="1636.44"/>
    <x v="0"/>
    <x v="0"/>
    <s v="ON"/>
  </r>
  <r>
    <n v="66"/>
    <x v="57"/>
    <x v="0"/>
    <n v="4001"/>
    <x v="1"/>
    <s v="Saturno Inc."/>
    <x v="2"/>
    <s v="INV4463045485"/>
    <s v="CAD"/>
    <n v="76"/>
    <n v="20.99"/>
    <n v="1595.2399999999998"/>
    <x v="2"/>
    <x v="2"/>
    <s v="MB"/>
  </r>
  <r>
    <n v="67"/>
    <x v="16"/>
    <x v="0"/>
    <n v="4001"/>
    <x v="1"/>
    <s v="Saturno Inc."/>
    <x v="1"/>
    <s v="INV2188688144"/>
    <s v="CAD"/>
    <n v="136"/>
    <n v="20.99"/>
    <n v="2854.64"/>
    <x v="1"/>
    <x v="1"/>
    <s v="BC"/>
  </r>
  <r>
    <n v="68"/>
    <x v="58"/>
    <x v="0"/>
    <n v="4002"/>
    <x v="0"/>
    <s v="Saturno Inc."/>
    <x v="0"/>
    <s v="INV8691072607"/>
    <s v="CAD"/>
    <n v="168"/>
    <n v="10.49"/>
    <n v="1762.32"/>
    <x v="0"/>
    <x v="0"/>
    <s v="ON"/>
  </r>
  <r>
    <n v="69"/>
    <x v="59"/>
    <x v="0"/>
    <n v="4002"/>
    <x v="0"/>
    <s v="Saturno Inc."/>
    <x v="6"/>
    <s v="INV2798624880"/>
    <s v="CAD"/>
    <n v="212"/>
    <n v="10.49"/>
    <n v="2223.88"/>
    <x v="4"/>
    <x v="3"/>
    <s v="QC"/>
  </r>
  <r>
    <n v="70"/>
    <x v="3"/>
    <x v="0"/>
    <n v="4001"/>
    <x v="1"/>
    <s v="Saturno Inc."/>
    <x v="6"/>
    <s v="INV1665260171"/>
    <s v="CAD"/>
    <n v="172"/>
    <n v="20.99"/>
    <n v="3610.2799999999997"/>
    <x v="4"/>
    <x v="3"/>
    <s v="QC"/>
  </r>
  <r>
    <n v="71"/>
    <x v="60"/>
    <x v="0"/>
    <n v="4002"/>
    <x v="0"/>
    <s v="Saturno Inc."/>
    <x v="3"/>
    <s v="INV4320993574"/>
    <s v="CAD"/>
    <n v="80"/>
    <n v="10.49"/>
    <n v="839.2"/>
    <x v="0"/>
    <x v="0"/>
    <s v="ON"/>
  </r>
  <r>
    <n v="72"/>
    <x v="61"/>
    <x v="0"/>
    <n v="4002"/>
    <x v="0"/>
    <s v="Saturno Inc."/>
    <x v="8"/>
    <s v="INV9894244111"/>
    <s v="CAD"/>
    <n v="252"/>
    <n v="10.49"/>
    <n v="2643.48"/>
    <x v="5"/>
    <x v="4"/>
    <s v="CA"/>
  </r>
  <r>
    <n v="73"/>
    <x v="31"/>
    <x v="0"/>
    <n v="4001"/>
    <x v="1"/>
    <s v="Saturno Inc."/>
    <x v="7"/>
    <s v="INV6783808490"/>
    <s v="USD"/>
    <n v="72"/>
    <n v="20.99"/>
    <n v="1511.28"/>
    <x v="0"/>
    <x v="0"/>
    <s v="ON"/>
  </r>
  <r>
    <n v="74"/>
    <x v="62"/>
    <x v="0"/>
    <n v="4002"/>
    <x v="0"/>
    <s v="Saturno Inc."/>
    <x v="0"/>
    <s v="INV5731241292"/>
    <s v="CAD"/>
    <n v="144"/>
    <n v="10.49"/>
    <n v="1510.56"/>
    <x v="0"/>
    <x v="0"/>
    <s v="ON"/>
  </r>
  <r>
    <n v="75"/>
    <x v="63"/>
    <x v="0"/>
    <n v="4001"/>
    <x v="1"/>
    <s v="Saturno Inc."/>
    <x v="2"/>
    <s v="INV5312657732"/>
    <s v="CAD"/>
    <n v="72"/>
    <n v="20.99"/>
    <n v="1511.28"/>
    <x v="2"/>
    <x v="2"/>
    <s v="MB"/>
  </r>
  <r>
    <n v="76"/>
    <x v="64"/>
    <x v="0"/>
    <n v="4001"/>
    <x v="1"/>
    <s v="Saturno Inc."/>
    <x v="6"/>
    <s v="INV7157486900"/>
    <s v="CAD"/>
    <n v="192"/>
    <n v="20.99"/>
    <n v="4030.08"/>
    <x v="4"/>
    <x v="3"/>
    <s v="QC"/>
  </r>
  <r>
    <n v="77"/>
    <x v="65"/>
    <x v="0"/>
    <n v="4001"/>
    <x v="1"/>
    <s v="Saturno Inc."/>
    <x v="1"/>
    <s v="INV9759675129"/>
    <s v="CAD"/>
    <n v="152"/>
    <n v="20.99"/>
    <n v="3190.4799999999996"/>
    <x v="1"/>
    <x v="1"/>
    <s v="BC"/>
  </r>
  <r>
    <n v="78"/>
    <x v="66"/>
    <x v="0"/>
    <n v="4001"/>
    <x v="1"/>
    <s v="Saturno Inc."/>
    <x v="7"/>
    <s v="INV1644359339"/>
    <s v="USD"/>
    <n v="136"/>
    <n v="20.99"/>
    <n v="2854.64"/>
    <x v="0"/>
    <x v="0"/>
    <s v="ON"/>
  </r>
  <r>
    <n v="79"/>
    <x v="67"/>
    <x v="0"/>
    <n v="4002"/>
    <x v="0"/>
    <s v="Saturno Inc."/>
    <x v="5"/>
    <s v="INV3301941742"/>
    <s v="USD"/>
    <n v="216"/>
    <n v="10.49"/>
    <n v="2265.84"/>
    <x v="1"/>
    <x v="1"/>
    <s v="BC"/>
  </r>
  <r>
    <n v="80"/>
    <x v="9"/>
    <x v="0"/>
    <n v="4002"/>
    <x v="0"/>
    <s v="Saturno Inc."/>
    <x v="0"/>
    <s v="INV8392827768"/>
    <s v="CAD"/>
    <n v="100"/>
    <n v="10.49"/>
    <n v="1049"/>
    <x v="0"/>
    <x v="0"/>
    <s v="ON"/>
  </r>
  <r>
    <n v="81"/>
    <x v="68"/>
    <x v="0"/>
    <n v="4002"/>
    <x v="0"/>
    <s v="Saturno Inc."/>
    <x v="0"/>
    <s v="INV2337199368"/>
    <s v="CAD"/>
    <n v="220"/>
    <n v="10.49"/>
    <n v="2307.8000000000002"/>
    <x v="0"/>
    <x v="0"/>
    <s v="ON"/>
  </r>
  <r>
    <n v="82"/>
    <x v="69"/>
    <x v="0"/>
    <n v="4001"/>
    <x v="1"/>
    <s v="Saturno Inc."/>
    <x v="6"/>
    <s v="INV4063806327"/>
    <s v="CAD"/>
    <n v="124"/>
    <n v="20.99"/>
    <n v="2602.7599999999998"/>
    <x v="4"/>
    <x v="3"/>
    <s v="QC"/>
  </r>
  <r>
    <n v="83"/>
    <x v="70"/>
    <x v="0"/>
    <n v="4002"/>
    <x v="0"/>
    <s v="Saturno Inc."/>
    <x v="9"/>
    <s v="INV1884696614"/>
    <s v="CAD"/>
    <n v="192"/>
    <n v="10.49"/>
    <n v="2014.08"/>
    <x v="6"/>
    <x v="5"/>
    <s v="AB"/>
  </r>
  <r>
    <n v="84"/>
    <x v="71"/>
    <x v="0"/>
    <n v="4001"/>
    <x v="1"/>
    <s v="Saturno Inc."/>
    <x v="0"/>
    <s v="INV1828802255"/>
    <s v="CAD"/>
    <n v="124"/>
    <n v="20.99"/>
    <n v="2602.7599999999998"/>
    <x v="0"/>
    <x v="0"/>
    <s v="ON"/>
  </r>
  <r>
    <n v="85"/>
    <x v="72"/>
    <x v="0"/>
    <n v="4001"/>
    <x v="1"/>
    <s v="Saturno Inc."/>
    <x v="0"/>
    <s v="INV3858470076"/>
    <s v="CAD"/>
    <n v="68"/>
    <n v="20.99"/>
    <n v="1427.32"/>
    <x v="0"/>
    <x v="0"/>
    <s v="ON"/>
  </r>
  <r>
    <n v="86"/>
    <x v="73"/>
    <x v="0"/>
    <n v="4001"/>
    <x v="1"/>
    <s v="Saturno Inc."/>
    <x v="11"/>
    <s v="INV8433673944"/>
    <s v="CAD"/>
    <n v="132"/>
    <n v="20.99"/>
    <n v="2770.68"/>
    <x v="4"/>
    <x v="3"/>
    <s v="QC"/>
  </r>
  <r>
    <n v="87"/>
    <x v="74"/>
    <x v="0"/>
    <n v="4002"/>
    <x v="0"/>
    <s v="Saturno Inc."/>
    <x v="6"/>
    <s v="INV6927773814"/>
    <s v="CAD"/>
    <n v="96"/>
    <n v="10.49"/>
    <n v="1007.04"/>
    <x v="4"/>
    <x v="3"/>
    <s v="QC"/>
  </r>
  <r>
    <n v="88"/>
    <x v="75"/>
    <x v="1"/>
    <n v="4001"/>
    <x v="1"/>
    <s v="Saturno Inc."/>
    <x v="6"/>
    <s v="INV8765955598"/>
    <s v="CAD"/>
    <n v="188"/>
    <n v="20.99"/>
    <n v="3946.12"/>
    <x v="4"/>
    <x v="3"/>
    <s v="QC"/>
  </r>
  <r>
    <n v="89"/>
    <x v="25"/>
    <x v="0"/>
    <n v="4002"/>
    <x v="0"/>
    <s v="Saturno Inc."/>
    <x v="0"/>
    <s v="INV504409177"/>
    <s v="CAD"/>
    <n v="192"/>
    <n v="10.49"/>
    <n v="2014.08"/>
    <x v="0"/>
    <x v="0"/>
    <s v="ON"/>
  </r>
  <r>
    <n v="90"/>
    <x v="76"/>
    <x v="0"/>
    <n v="4001"/>
    <x v="1"/>
    <s v="Saturno Inc."/>
    <x v="6"/>
    <s v="INV2947196694"/>
    <s v="CAD"/>
    <n v="164"/>
    <n v="20.99"/>
    <n v="3442.3599999999997"/>
    <x v="4"/>
    <x v="3"/>
    <s v="QC"/>
  </r>
  <r>
    <n v="91"/>
    <x v="77"/>
    <x v="0"/>
    <n v="4001"/>
    <x v="1"/>
    <s v="Saturno Inc."/>
    <x v="3"/>
    <s v="INV197724866"/>
    <s v="CAD"/>
    <n v="120"/>
    <n v="20.99"/>
    <n v="2518.7999999999997"/>
    <x v="0"/>
    <x v="0"/>
    <s v="ON"/>
  </r>
  <r>
    <n v="92"/>
    <x v="78"/>
    <x v="0"/>
    <n v="4002"/>
    <x v="0"/>
    <s v="Saturno Inc."/>
    <x v="0"/>
    <s v="INV7112136382"/>
    <s v="CAD"/>
    <n v="180"/>
    <n v="10.49"/>
    <n v="1888.2"/>
    <x v="0"/>
    <x v="0"/>
    <s v="ON"/>
  </r>
  <r>
    <n v="93"/>
    <x v="6"/>
    <x v="0"/>
    <n v="4002"/>
    <x v="0"/>
    <s v="Saturno Inc."/>
    <x v="15"/>
    <s v="INV227887038"/>
    <s v="CAD"/>
    <n v="100"/>
    <n v="10.49"/>
    <n v="1049"/>
    <x v="0"/>
    <x v="0"/>
    <s v="ON"/>
  </r>
  <r>
    <n v="94"/>
    <x v="79"/>
    <x v="0"/>
    <n v="4001"/>
    <x v="1"/>
    <s v="Saturno Inc."/>
    <x v="14"/>
    <s v="INV2030502756"/>
    <s v="CAD"/>
    <n v="120"/>
    <n v="20.99"/>
    <n v="2518.7999999999997"/>
    <x v="9"/>
    <x v="7"/>
    <s v="FL"/>
  </r>
  <r>
    <n v="95"/>
    <x v="38"/>
    <x v="0"/>
    <n v="4001"/>
    <x v="1"/>
    <s v="Saturno Inc."/>
    <x v="0"/>
    <s v="INV9178174069"/>
    <s v="CAD"/>
    <n v="160"/>
    <n v="20.99"/>
    <n v="3358.3999999999996"/>
    <x v="0"/>
    <x v="0"/>
    <s v="ON"/>
  </r>
  <r>
    <n v="96"/>
    <x v="80"/>
    <x v="0"/>
    <n v="4002"/>
    <x v="0"/>
    <s v="Saturno Inc."/>
    <x v="2"/>
    <s v="INV2128815274"/>
    <s v="CAD"/>
    <n v="104"/>
    <n v="10.49"/>
    <n v="1090.96"/>
    <x v="2"/>
    <x v="2"/>
    <s v="MB"/>
  </r>
  <r>
    <n v="97"/>
    <x v="56"/>
    <x v="0"/>
    <n v="4001"/>
    <x v="1"/>
    <s v="Saturno Inc."/>
    <x v="7"/>
    <s v="INV7326490782"/>
    <s v="USD"/>
    <n v="72"/>
    <n v="20.99"/>
    <n v="1511.28"/>
    <x v="0"/>
    <x v="0"/>
    <s v="ON"/>
  </r>
  <r>
    <n v="98"/>
    <x v="81"/>
    <x v="0"/>
    <n v="4001"/>
    <x v="1"/>
    <s v="Saturno Inc."/>
    <x v="9"/>
    <s v="INV3421820784"/>
    <s v="CAD"/>
    <n v="104"/>
    <n v="20.99"/>
    <n v="2182.96"/>
    <x v="6"/>
    <x v="5"/>
    <s v="AB"/>
  </r>
  <r>
    <n v="99"/>
    <x v="40"/>
    <x v="0"/>
    <n v="4002"/>
    <x v="0"/>
    <s v="Saturno Inc."/>
    <x v="14"/>
    <s v="INV3410863879"/>
    <s v="CAD"/>
    <n v="192"/>
    <n v="10.49"/>
    <n v="2014.08"/>
    <x v="9"/>
    <x v="7"/>
    <s v="FL"/>
  </r>
  <r>
    <n v="100"/>
    <x v="82"/>
    <x v="0"/>
    <n v="4001"/>
    <x v="1"/>
    <s v="Saturno Inc."/>
    <x v="0"/>
    <s v="INV4301419610"/>
    <s v="CAD"/>
    <n v="108"/>
    <n v="20.99"/>
    <n v="2266.9199999999996"/>
    <x v="0"/>
    <x v="0"/>
    <s v="ON"/>
  </r>
  <r>
    <n v="101"/>
    <x v="64"/>
    <x v="0"/>
    <n v="4001"/>
    <x v="1"/>
    <s v="Saturno Inc."/>
    <x v="0"/>
    <s v="INV4955335945"/>
    <s v="CAD"/>
    <n v="152"/>
    <n v="20.99"/>
    <n v="3190.4799999999996"/>
    <x v="0"/>
    <x v="0"/>
    <s v="ON"/>
  </r>
  <r>
    <n v="102"/>
    <x v="33"/>
    <x v="0"/>
    <n v="4001"/>
    <x v="1"/>
    <s v="Saturno Inc."/>
    <x v="16"/>
    <s v="INV8381426322"/>
    <s v="CAD"/>
    <n v="172"/>
    <n v="20.99"/>
    <n v="3610.2799999999997"/>
    <x v="10"/>
    <x v="0"/>
    <s v="ON"/>
  </r>
  <r>
    <n v="103"/>
    <x v="83"/>
    <x v="0"/>
    <n v="4002"/>
    <x v="0"/>
    <s v="Saturno Inc."/>
    <x v="5"/>
    <s v="INV812978932"/>
    <s v="USD"/>
    <n v="136"/>
    <n v="10.49"/>
    <n v="1426.64"/>
    <x v="1"/>
    <x v="1"/>
    <s v="BC"/>
  </r>
  <r>
    <n v="104"/>
    <x v="84"/>
    <x v="0"/>
    <n v="4001"/>
    <x v="1"/>
    <s v="Saturno Inc."/>
    <x v="1"/>
    <s v="INV1551948480"/>
    <s v="CAD"/>
    <n v="112"/>
    <n v="20.99"/>
    <n v="2350.8799999999997"/>
    <x v="1"/>
    <x v="1"/>
    <s v="BC"/>
  </r>
  <r>
    <n v="105"/>
    <x v="85"/>
    <x v="0"/>
    <n v="4002"/>
    <x v="0"/>
    <s v="Saturno Inc."/>
    <x v="0"/>
    <s v="INV695721284"/>
    <s v="CAD"/>
    <n v="264"/>
    <n v="10.49"/>
    <n v="2769.36"/>
    <x v="0"/>
    <x v="0"/>
    <s v="ON"/>
  </r>
  <r>
    <n v="106"/>
    <x v="23"/>
    <x v="0"/>
    <n v="4002"/>
    <x v="0"/>
    <s v="Saturno Inc."/>
    <x v="15"/>
    <s v="INV7048744340"/>
    <s v="CAD"/>
    <n v="136"/>
    <n v="10.49"/>
    <n v="1426.64"/>
    <x v="0"/>
    <x v="0"/>
    <s v="ON"/>
  </r>
  <r>
    <n v="107"/>
    <x v="86"/>
    <x v="0"/>
    <n v="4002"/>
    <x v="0"/>
    <s v="Saturno Inc."/>
    <x v="7"/>
    <s v="INV9061474342"/>
    <s v="USD"/>
    <n v="272"/>
    <n v="10.49"/>
    <n v="2853.28"/>
    <x v="0"/>
    <x v="0"/>
    <s v="ON"/>
  </r>
  <r>
    <n v="108"/>
    <x v="87"/>
    <x v="0"/>
    <n v="4002"/>
    <x v="0"/>
    <s v="Saturno Inc."/>
    <x v="3"/>
    <s v="INV9688455298"/>
    <s v="CAD"/>
    <n v="128"/>
    <n v="10.49"/>
    <n v="1342.72"/>
    <x v="0"/>
    <x v="0"/>
    <s v="ON"/>
  </r>
  <r>
    <n v="109"/>
    <x v="88"/>
    <x v="0"/>
    <n v="4002"/>
    <x v="0"/>
    <s v="Saturno Inc."/>
    <x v="11"/>
    <s v="INV3673668795"/>
    <s v="CAD"/>
    <n v="156"/>
    <n v="10.49"/>
    <n v="1636.44"/>
    <x v="4"/>
    <x v="3"/>
    <s v="QC"/>
  </r>
  <r>
    <n v="110"/>
    <x v="89"/>
    <x v="0"/>
    <n v="4001"/>
    <x v="1"/>
    <s v="Saturno Inc."/>
    <x v="2"/>
    <s v="INV2507878755"/>
    <s v="CAD"/>
    <n v="140"/>
    <n v="20.99"/>
    <n v="2938.6"/>
    <x v="2"/>
    <x v="2"/>
    <s v="MB"/>
  </r>
  <r>
    <n v="111"/>
    <x v="90"/>
    <x v="0"/>
    <n v="4002"/>
    <x v="0"/>
    <s v="Saturno Inc."/>
    <x v="0"/>
    <s v="INV1016998530"/>
    <s v="CAD"/>
    <n v="212"/>
    <n v="10.49"/>
    <n v="2223.88"/>
    <x v="0"/>
    <x v="0"/>
    <s v="ON"/>
  </r>
  <r>
    <n v="112"/>
    <x v="24"/>
    <x v="0"/>
    <n v="4002"/>
    <x v="0"/>
    <s v="Saturno Inc."/>
    <x v="3"/>
    <s v="INV9198918160"/>
    <s v="CAD"/>
    <n v="244"/>
    <n v="10.49"/>
    <n v="2559.56"/>
    <x v="0"/>
    <x v="0"/>
    <s v="ON"/>
  </r>
  <r>
    <n v="113"/>
    <x v="91"/>
    <x v="0"/>
    <n v="4001"/>
    <x v="1"/>
    <s v="Saturno Inc."/>
    <x v="3"/>
    <s v="INV283409074"/>
    <s v="CAD"/>
    <n v="96"/>
    <n v="20.99"/>
    <n v="2015.04"/>
    <x v="0"/>
    <x v="0"/>
    <s v="ON"/>
  </r>
  <r>
    <n v="114"/>
    <x v="34"/>
    <x v="0"/>
    <n v="4001"/>
    <x v="1"/>
    <s v="Saturno Inc."/>
    <x v="10"/>
    <s v="INV7549169484"/>
    <s v="CAD"/>
    <n v="96"/>
    <n v="20.99"/>
    <n v="2015.04"/>
    <x v="1"/>
    <x v="1"/>
    <s v="BC"/>
  </r>
  <r>
    <n v="115"/>
    <x v="92"/>
    <x v="1"/>
    <n v="4001"/>
    <x v="1"/>
    <s v="Saturno Inc."/>
    <x v="3"/>
    <s v="INV7067462622"/>
    <s v="CAD"/>
    <n v="80"/>
    <n v="20.99"/>
    <n v="1679.1999999999998"/>
    <x v="0"/>
    <x v="0"/>
    <s v="ON"/>
  </r>
  <r>
    <n v="116"/>
    <x v="93"/>
    <x v="0"/>
    <n v="4001"/>
    <x v="1"/>
    <s v="Saturno Inc."/>
    <x v="3"/>
    <s v="INV892315543"/>
    <s v="CAD"/>
    <n v="152"/>
    <n v="20.99"/>
    <n v="3190.4799999999996"/>
    <x v="0"/>
    <x v="0"/>
    <s v="ON"/>
  </r>
  <r>
    <n v="117"/>
    <x v="80"/>
    <x v="0"/>
    <n v="4002"/>
    <x v="0"/>
    <s v="Saturno Inc."/>
    <x v="3"/>
    <s v="INV3109684878"/>
    <s v="CAD"/>
    <n v="232"/>
    <n v="10.49"/>
    <n v="2433.6799999999998"/>
    <x v="0"/>
    <x v="0"/>
    <s v="ON"/>
  </r>
  <r>
    <n v="118"/>
    <x v="2"/>
    <x v="0"/>
    <n v="4002"/>
    <x v="0"/>
    <s v="Saturno Inc."/>
    <x v="12"/>
    <s v="INV7936110310"/>
    <s v="CAD"/>
    <n v="272"/>
    <n v="10.49"/>
    <n v="2853.28"/>
    <x v="7"/>
    <x v="6"/>
    <s v="NS"/>
  </r>
  <r>
    <n v="119"/>
    <x v="94"/>
    <x v="0"/>
    <n v="4001"/>
    <x v="1"/>
    <s v="Saturno Inc."/>
    <x v="6"/>
    <s v="INV2596262429"/>
    <s v="CAD"/>
    <n v="80"/>
    <n v="20.99"/>
    <n v="1679.1999999999998"/>
    <x v="4"/>
    <x v="3"/>
    <s v="QC"/>
  </r>
  <r>
    <n v="120"/>
    <x v="61"/>
    <x v="0"/>
    <n v="4002"/>
    <x v="0"/>
    <s v="Saturno Inc."/>
    <x v="1"/>
    <s v="INV2607827947"/>
    <s v="CAD"/>
    <n v="280"/>
    <n v="10.49"/>
    <n v="2937.2000000000003"/>
    <x v="1"/>
    <x v="1"/>
    <s v="BC"/>
  </r>
  <r>
    <n v="121"/>
    <x v="95"/>
    <x v="0"/>
    <n v="4001"/>
    <x v="1"/>
    <s v="Saturno Inc."/>
    <x v="0"/>
    <s v="INV6585046332"/>
    <s v="CAD"/>
    <n v="64"/>
    <n v="20.99"/>
    <n v="1343.36"/>
    <x v="0"/>
    <x v="0"/>
    <s v="ON"/>
  </r>
  <r>
    <n v="122"/>
    <x v="96"/>
    <x v="0"/>
    <n v="4002"/>
    <x v="0"/>
    <s v="Saturno Inc."/>
    <x v="14"/>
    <s v="INV8188882865"/>
    <s v="CAD"/>
    <n v="232"/>
    <n v="10.49"/>
    <n v="2433.6799999999998"/>
    <x v="9"/>
    <x v="7"/>
    <s v="FL"/>
  </r>
  <r>
    <n v="123"/>
    <x v="12"/>
    <x v="0"/>
    <n v="4002"/>
    <x v="0"/>
    <s v="Saturno Inc."/>
    <x v="0"/>
    <s v="INV7224161538"/>
    <s v="CAD"/>
    <n v="232"/>
    <n v="10.49"/>
    <n v="2433.6799999999998"/>
    <x v="0"/>
    <x v="0"/>
    <s v="ON"/>
  </r>
  <r>
    <n v="124"/>
    <x v="97"/>
    <x v="0"/>
    <n v="4001"/>
    <x v="1"/>
    <s v="Saturno Inc."/>
    <x v="8"/>
    <s v="INV5378117098"/>
    <s v="CAD"/>
    <n v="76"/>
    <n v="20.99"/>
    <n v="1595.2399999999998"/>
    <x v="5"/>
    <x v="4"/>
    <s v="CA"/>
  </r>
  <r>
    <n v="125"/>
    <x v="98"/>
    <x v="0"/>
    <n v="4002"/>
    <x v="0"/>
    <s v="Saturno Inc."/>
    <x v="10"/>
    <s v="INV2167352082"/>
    <s v="CAD"/>
    <n v="256"/>
    <n v="10.49"/>
    <n v="2685.44"/>
    <x v="1"/>
    <x v="1"/>
    <s v="BC"/>
  </r>
  <r>
    <n v="126"/>
    <x v="99"/>
    <x v="0"/>
    <n v="4002"/>
    <x v="0"/>
    <s v="Saturno Inc."/>
    <x v="17"/>
    <s v="INV1568361811"/>
    <s v="CAD"/>
    <n v="176"/>
    <n v="10.49"/>
    <n v="1846.24"/>
    <x v="11"/>
    <x v="8"/>
    <s v="NY"/>
  </r>
  <r>
    <n v="127"/>
    <x v="91"/>
    <x v="0"/>
    <n v="4001"/>
    <x v="1"/>
    <s v="Saturno Inc."/>
    <x v="5"/>
    <s v="INV7091616749"/>
    <s v="USD"/>
    <n v="80"/>
    <n v="20.99"/>
    <n v="1679.1999999999998"/>
    <x v="1"/>
    <x v="1"/>
    <s v="BC"/>
  </r>
  <r>
    <n v="128"/>
    <x v="100"/>
    <x v="0"/>
    <n v="4001"/>
    <x v="1"/>
    <s v="Saturno Inc."/>
    <x v="0"/>
    <s v="INV1802296288"/>
    <s v="CAD"/>
    <n v="68"/>
    <n v="20.99"/>
    <n v="1427.32"/>
    <x v="0"/>
    <x v="0"/>
    <s v="ON"/>
  </r>
  <r>
    <n v="129"/>
    <x v="83"/>
    <x v="0"/>
    <n v="4002"/>
    <x v="0"/>
    <s v="Saturno Inc."/>
    <x v="4"/>
    <s v="INV7946159853"/>
    <s v="CAD"/>
    <n v="272"/>
    <n v="10.49"/>
    <n v="2853.28"/>
    <x v="3"/>
    <x v="3"/>
    <s v="QC"/>
  </r>
  <r>
    <n v="130"/>
    <x v="101"/>
    <x v="0"/>
    <n v="4002"/>
    <x v="0"/>
    <s v="Saturno Inc."/>
    <x v="15"/>
    <s v="INV2105304966"/>
    <s v="CAD"/>
    <n v="140"/>
    <n v="10.49"/>
    <n v="1468.6000000000001"/>
    <x v="0"/>
    <x v="0"/>
    <s v="ON"/>
  </r>
  <r>
    <n v="131"/>
    <x v="102"/>
    <x v="0"/>
    <n v="4002"/>
    <x v="0"/>
    <s v="Saturno Inc."/>
    <x v="6"/>
    <s v="INV9985944081"/>
    <s v="CAD"/>
    <n v="176"/>
    <n v="10.49"/>
    <n v="1846.24"/>
    <x v="4"/>
    <x v="3"/>
    <s v="QC"/>
  </r>
  <r>
    <n v="132"/>
    <x v="103"/>
    <x v="0"/>
    <n v="4002"/>
    <x v="0"/>
    <s v="Saturno Inc."/>
    <x v="7"/>
    <s v="INV3013408990"/>
    <s v="USD"/>
    <n v="148"/>
    <n v="10.49"/>
    <n v="1552.52"/>
    <x v="0"/>
    <x v="0"/>
    <s v="ON"/>
  </r>
  <r>
    <n v="133"/>
    <x v="81"/>
    <x v="0"/>
    <n v="4002"/>
    <x v="0"/>
    <s v="Saturno Inc."/>
    <x v="15"/>
    <s v="INV6696391406"/>
    <s v="CAD"/>
    <n v="164"/>
    <n v="10.49"/>
    <n v="1720.3600000000001"/>
    <x v="0"/>
    <x v="0"/>
    <s v="ON"/>
  </r>
  <r>
    <n v="134"/>
    <x v="104"/>
    <x v="0"/>
    <n v="4001"/>
    <x v="1"/>
    <s v="Saturno Inc."/>
    <x v="2"/>
    <s v="INV4653705735"/>
    <s v="CAD"/>
    <n v="180"/>
    <n v="20.99"/>
    <n v="3778.2"/>
    <x v="2"/>
    <x v="2"/>
    <s v="MB"/>
  </r>
  <r>
    <n v="135"/>
    <x v="105"/>
    <x v="0"/>
    <n v="4002"/>
    <x v="0"/>
    <s v="Saturno Inc."/>
    <x v="13"/>
    <s v="INV548482085"/>
    <s v="CAD"/>
    <n v="260"/>
    <n v="10.49"/>
    <n v="2727.4"/>
    <x v="8"/>
    <x v="5"/>
    <s v="AB"/>
  </r>
  <r>
    <n v="136"/>
    <x v="106"/>
    <x v="0"/>
    <n v="4001"/>
    <x v="1"/>
    <s v="Saturno Inc."/>
    <x v="18"/>
    <s v="INV6501087903"/>
    <s v="USD"/>
    <n v="72"/>
    <n v="20.99"/>
    <n v="1511.28"/>
    <x v="6"/>
    <x v="5"/>
    <s v="AB"/>
  </r>
  <r>
    <n v="137"/>
    <x v="59"/>
    <x v="0"/>
    <n v="4002"/>
    <x v="0"/>
    <s v="Saturno Inc."/>
    <x v="13"/>
    <s v="INV733098960"/>
    <s v="CAD"/>
    <n v="148"/>
    <n v="10.49"/>
    <n v="1552.52"/>
    <x v="8"/>
    <x v="5"/>
    <s v="AB"/>
  </r>
  <r>
    <n v="138"/>
    <x v="107"/>
    <x v="0"/>
    <n v="4002"/>
    <x v="0"/>
    <s v="Saturno Inc."/>
    <x v="3"/>
    <s v="INV6470368261"/>
    <s v="CAD"/>
    <n v="260"/>
    <n v="10.49"/>
    <n v="2727.4"/>
    <x v="0"/>
    <x v="0"/>
    <s v="ON"/>
  </r>
  <r>
    <n v="139"/>
    <x v="108"/>
    <x v="0"/>
    <n v="4001"/>
    <x v="1"/>
    <s v="Saturno Inc."/>
    <x v="3"/>
    <s v="INV7447382777"/>
    <s v="CAD"/>
    <n v="68"/>
    <n v="20.99"/>
    <n v="1427.32"/>
    <x v="0"/>
    <x v="0"/>
    <s v="ON"/>
  </r>
  <r>
    <n v="140"/>
    <x v="109"/>
    <x v="0"/>
    <n v="4002"/>
    <x v="0"/>
    <s v="Saturno Inc."/>
    <x v="14"/>
    <s v="INV9649381244"/>
    <s v="CAD"/>
    <n v="264"/>
    <n v="10.49"/>
    <n v="2769.36"/>
    <x v="9"/>
    <x v="7"/>
    <s v="FL"/>
  </r>
  <r>
    <n v="141"/>
    <x v="110"/>
    <x v="0"/>
    <n v="4001"/>
    <x v="1"/>
    <s v="Saturno Inc."/>
    <x v="11"/>
    <s v="INV7493294584"/>
    <s v="CAD"/>
    <n v="200"/>
    <n v="20.99"/>
    <n v="4198"/>
    <x v="4"/>
    <x v="3"/>
    <s v="QC"/>
  </r>
  <r>
    <n v="142"/>
    <x v="31"/>
    <x v="0"/>
    <n v="4002"/>
    <x v="0"/>
    <s v="Saturno Inc."/>
    <x v="0"/>
    <s v="INV6168362423"/>
    <s v="CAD"/>
    <n v="244"/>
    <n v="10.49"/>
    <n v="2559.56"/>
    <x v="0"/>
    <x v="0"/>
    <s v="ON"/>
  </r>
  <r>
    <n v="143"/>
    <x v="111"/>
    <x v="0"/>
    <n v="4002"/>
    <x v="0"/>
    <s v="Saturno Inc."/>
    <x v="3"/>
    <s v="INV7795960281"/>
    <s v="CAD"/>
    <n v="220"/>
    <n v="10.49"/>
    <n v="2307.8000000000002"/>
    <x v="0"/>
    <x v="0"/>
    <s v="ON"/>
  </r>
  <r>
    <n v="144"/>
    <x v="112"/>
    <x v="0"/>
    <n v="4001"/>
    <x v="1"/>
    <s v="Saturno Inc."/>
    <x v="7"/>
    <s v="INV5098515929"/>
    <s v="USD"/>
    <n v="76"/>
    <n v="20.99"/>
    <n v="1595.2399999999998"/>
    <x v="0"/>
    <x v="0"/>
    <s v="ON"/>
  </r>
  <r>
    <n v="145"/>
    <x v="113"/>
    <x v="0"/>
    <n v="4001"/>
    <x v="1"/>
    <s v="Saturno Inc."/>
    <x v="0"/>
    <s v="INV1976719259"/>
    <s v="CAD"/>
    <n v="172"/>
    <n v="20.99"/>
    <n v="3610.2799999999997"/>
    <x v="0"/>
    <x v="0"/>
    <s v="ON"/>
  </r>
  <r>
    <n v="146"/>
    <x v="114"/>
    <x v="1"/>
    <n v="4001"/>
    <x v="1"/>
    <s v="Saturno Inc."/>
    <x v="16"/>
    <s v="INV242594158"/>
    <s v="CAD"/>
    <n v="124"/>
    <n v="20.99"/>
    <n v="2602.7599999999998"/>
    <x v="10"/>
    <x v="0"/>
    <s v="ON"/>
  </r>
  <r>
    <n v="147"/>
    <x v="53"/>
    <x v="1"/>
    <n v="4002"/>
    <x v="0"/>
    <s v="Saturno Inc."/>
    <x v="7"/>
    <s v="INV7263470463"/>
    <s v="USD"/>
    <n v="136"/>
    <n v="10.49"/>
    <n v="1426.64"/>
    <x v="0"/>
    <x v="0"/>
    <s v="ON"/>
  </r>
  <r>
    <n v="148"/>
    <x v="115"/>
    <x v="0"/>
    <n v="4001"/>
    <x v="1"/>
    <s v="Saturno Inc."/>
    <x v="9"/>
    <s v="INV944699123"/>
    <s v="CAD"/>
    <n v="96"/>
    <n v="20.99"/>
    <n v="2015.04"/>
    <x v="6"/>
    <x v="5"/>
    <s v="AB"/>
  </r>
  <r>
    <n v="149"/>
    <x v="74"/>
    <x v="0"/>
    <n v="4002"/>
    <x v="0"/>
    <s v="Saturno Inc."/>
    <x v="14"/>
    <s v="INV6950477584"/>
    <s v="CAD"/>
    <n v="240"/>
    <n v="10.49"/>
    <n v="2517.6"/>
    <x v="9"/>
    <x v="7"/>
    <s v="FL"/>
  </r>
  <r>
    <n v="150"/>
    <x v="116"/>
    <x v="0"/>
    <n v="4001"/>
    <x v="1"/>
    <s v="Saturno Inc."/>
    <x v="0"/>
    <s v="INV3835105467"/>
    <s v="CAD"/>
    <n v="172"/>
    <n v="20.99"/>
    <n v="3610.2799999999997"/>
    <x v="0"/>
    <x v="0"/>
    <s v="ON"/>
  </r>
  <r>
    <n v="151"/>
    <x v="117"/>
    <x v="0"/>
    <n v="4002"/>
    <x v="0"/>
    <s v="Saturno Inc."/>
    <x v="3"/>
    <s v="INV3156805432"/>
    <s v="CAD"/>
    <n v="180"/>
    <n v="10.49"/>
    <n v="1888.2"/>
    <x v="0"/>
    <x v="0"/>
    <s v="ON"/>
  </r>
  <r>
    <n v="152"/>
    <x v="16"/>
    <x v="0"/>
    <n v="4002"/>
    <x v="0"/>
    <s v="Saturno Inc."/>
    <x v="16"/>
    <s v="INV2102293949"/>
    <s v="CAD"/>
    <n v="264"/>
    <n v="10.49"/>
    <n v="2769.36"/>
    <x v="10"/>
    <x v="0"/>
    <s v="ON"/>
  </r>
  <r>
    <n v="153"/>
    <x v="60"/>
    <x v="0"/>
    <n v="4001"/>
    <x v="1"/>
    <s v="Saturno Inc."/>
    <x v="6"/>
    <s v="INV7182071847"/>
    <s v="CAD"/>
    <n v="56"/>
    <n v="20.99"/>
    <n v="1175.4399999999998"/>
    <x v="4"/>
    <x v="3"/>
    <s v="QC"/>
  </r>
  <r>
    <n v="154"/>
    <x v="118"/>
    <x v="1"/>
    <n v="4002"/>
    <x v="0"/>
    <s v="Saturno Inc."/>
    <x v="10"/>
    <s v="INV7464475566"/>
    <s v="CAD"/>
    <n v="240"/>
    <n v="10.49"/>
    <n v="2517.6"/>
    <x v="1"/>
    <x v="1"/>
    <s v="BC"/>
  </r>
  <r>
    <n v="155"/>
    <x v="119"/>
    <x v="0"/>
    <n v="4001"/>
    <x v="1"/>
    <s v="Saturno Inc."/>
    <x v="10"/>
    <s v="INV942674721"/>
    <s v="CAD"/>
    <n v="168"/>
    <n v="20.99"/>
    <n v="3526.3199999999997"/>
    <x v="1"/>
    <x v="1"/>
    <s v="BC"/>
  </r>
  <r>
    <n v="156"/>
    <x v="120"/>
    <x v="0"/>
    <n v="4002"/>
    <x v="0"/>
    <s v="Saturno Inc."/>
    <x v="1"/>
    <s v="INV924140719"/>
    <s v="CAD"/>
    <n v="204"/>
    <n v="10.49"/>
    <n v="2139.96"/>
    <x v="1"/>
    <x v="1"/>
    <s v="BC"/>
  </r>
  <r>
    <n v="157"/>
    <x v="121"/>
    <x v="0"/>
    <n v="4002"/>
    <x v="0"/>
    <s v="Saturno Inc."/>
    <x v="14"/>
    <s v="INV7725071260"/>
    <s v="CAD"/>
    <n v="204"/>
    <n v="10.49"/>
    <n v="2139.96"/>
    <x v="9"/>
    <x v="7"/>
    <s v="FL"/>
  </r>
  <r>
    <n v="158"/>
    <x v="104"/>
    <x v="0"/>
    <n v="4002"/>
    <x v="0"/>
    <s v="Saturno Inc."/>
    <x v="16"/>
    <s v="INV1762599819"/>
    <s v="CAD"/>
    <n v="280"/>
    <n v="10.49"/>
    <n v="2937.2000000000003"/>
    <x v="10"/>
    <x v="0"/>
    <s v="ON"/>
  </r>
  <r>
    <n v="159"/>
    <x v="14"/>
    <x v="0"/>
    <n v="4002"/>
    <x v="0"/>
    <s v="Saturno Inc."/>
    <x v="6"/>
    <s v="INV1839940142"/>
    <s v="CAD"/>
    <n v="192"/>
    <n v="10.49"/>
    <n v="2014.08"/>
    <x v="4"/>
    <x v="3"/>
    <s v="QC"/>
  </r>
  <r>
    <n v="160"/>
    <x v="122"/>
    <x v="0"/>
    <n v="4002"/>
    <x v="0"/>
    <s v="Saturno Inc."/>
    <x v="12"/>
    <s v="INV8012409256"/>
    <s v="CAD"/>
    <n v="240"/>
    <n v="10.49"/>
    <n v="2517.6"/>
    <x v="7"/>
    <x v="6"/>
    <s v="NS"/>
  </r>
  <r>
    <n v="161"/>
    <x v="123"/>
    <x v="1"/>
    <n v="4001"/>
    <x v="1"/>
    <s v="Saturno Inc."/>
    <x v="8"/>
    <s v="INV6859895427"/>
    <s v="CAD"/>
    <n v="104"/>
    <n v="20.99"/>
    <n v="2182.96"/>
    <x v="5"/>
    <x v="4"/>
    <s v="CA"/>
  </r>
  <r>
    <n v="162"/>
    <x v="51"/>
    <x v="0"/>
    <n v="4002"/>
    <x v="0"/>
    <s v="Saturno Inc."/>
    <x v="6"/>
    <s v="INV2278878138"/>
    <s v="CAD"/>
    <n v="112"/>
    <n v="10.49"/>
    <n v="1174.8800000000001"/>
    <x v="4"/>
    <x v="3"/>
    <s v="QC"/>
  </r>
  <r>
    <n v="163"/>
    <x v="124"/>
    <x v="0"/>
    <n v="4001"/>
    <x v="1"/>
    <s v="Saturno Inc."/>
    <x v="0"/>
    <s v="INV855711313"/>
    <s v="CAD"/>
    <n v="84"/>
    <n v="20.99"/>
    <n v="1763.1599999999999"/>
    <x v="0"/>
    <x v="0"/>
    <s v="ON"/>
  </r>
  <r>
    <n v="164"/>
    <x v="125"/>
    <x v="0"/>
    <n v="4001"/>
    <x v="1"/>
    <s v="Saturno Inc."/>
    <x v="7"/>
    <s v="INV2550334653"/>
    <s v="USD"/>
    <n v="136"/>
    <n v="20.99"/>
    <n v="2854.64"/>
    <x v="0"/>
    <x v="0"/>
    <s v="ON"/>
  </r>
  <r>
    <n v="165"/>
    <x v="126"/>
    <x v="1"/>
    <n v="4001"/>
    <x v="1"/>
    <s v="Saturno Inc."/>
    <x v="2"/>
    <s v="INV6212356785"/>
    <s v="CAD"/>
    <n v="116"/>
    <n v="20.99"/>
    <n v="2434.8399999999997"/>
    <x v="2"/>
    <x v="2"/>
    <s v="MB"/>
  </r>
  <r>
    <n v="166"/>
    <x v="73"/>
    <x v="0"/>
    <n v="4002"/>
    <x v="0"/>
    <s v="Saturno Inc."/>
    <x v="14"/>
    <s v="INV5783591313"/>
    <s v="CAD"/>
    <n v="112"/>
    <n v="10.49"/>
    <n v="1174.8800000000001"/>
    <x v="9"/>
    <x v="7"/>
    <s v="FL"/>
  </r>
  <r>
    <n v="167"/>
    <x v="127"/>
    <x v="0"/>
    <n v="4002"/>
    <x v="0"/>
    <s v="Saturno Inc."/>
    <x v="6"/>
    <s v="INV1268537429"/>
    <s v="CAD"/>
    <n v="148"/>
    <n v="10.49"/>
    <n v="1552.52"/>
    <x v="4"/>
    <x v="3"/>
    <s v="QC"/>
  </r>
  <r>
    <n v="168"/>
    <x v="128"/>
    <x v="1"/>
    <n v="4001"/>
    <x v="1"/>
    <s v="Saturno Inc."/>
    <x v="6"/>
    <s v="INV8665245471"/>
    <s v="CAD"/>
    <n v="136"/>
    <n v="20.99"/>
    <n v="2854.64"/>
    <x v="4"/>
    <x v="3"/>
    <s v="QC"/>
  </r>
  <r>
    <n v="169"/>
    <x v="129"/>
    <x v="0"/>
    <n v="4001"/>
    <x v="1"/>
    <s v="Saturno Inc."/>
    <x v="14"/>
    <s v="INV8155082473"/>
    <s v="CAD"/>
    <n v="196"/>
    <n v="20.99"/>
    <n v="4114.04"/>
    <x v="9"/>
    <x v="7"/>
    <s v="FL"/>
  </r>
  <r>
    <n v="170"/>
    <x v="81"/>
    <x v="0"/>
    <n v="4002"/>
    <x v="0"/>
    <s v="Saturno Inc."/>
    <x v="14"/>
    <s v="INV2978484804"/>
    <s v="CAD"/>
    <n v="228"/>
    <n v="10.49"/>
    <n v="2391.7200000000003"/>
    <x v="9"/>
    <x v="7"/>
    <s v="FL"/>
  </r>
  <r>
    <n v="171"/>
    <x v="130"/>
    <x v="1"/>
    <n v="4001"/>
    <x v="1"/>
    <s v="Saturno Inc."/>
    <x v="3"/>
    <s v="INV1218319394"/>
    <s v="CAD"/>
    <n v="108"/>
    <n v="20.99"/>
    <n v="2266.9199999999996"/>
    <x v="0"/>
    <x v="0"/>
    <s v="ON"/>
  </r>
  <r>
    <n v="172"/>
    <x v="125"/>
    <x v="0"/>
    <n v="4001"/>
    <x v="1"/>
    <s v="Saturno Inc."/>
    <x v="6"/>
    <s v="INV9152641684"/>
    <s v="CAD"/>
    <n v="144"/>
    <n v="20.99"/>
    <n v="3022.56"/>
    <x v="4"/>
    <x v="3"/>
    <s v="QC"/>
  </r>
  <r>
    <n v="173"/>
    <x v="131"/>
    <x v="0"/>
    <n v="4002"/>
    <x v="0"/>
    <s v="Saturno Inc."/>
    <x v="0"/>
    <s v="INV7060835528"/>
    <s v="CAD"/>
    <n v="260"/>
    <n v="10.49"/>
    <n v="2727.4"/>
    <x v="0"/>
    <x v="0"/>
    <s v="ON"/>
  </r>
  <r>
    <n v="174"/>
    <x v="132"/>
    <x v="1"/>
    <n v="4001"/>
    <x v="1"/>
    <s v="Saturno Inc."/>
    <x v="14"/>
    <s v="INV1178326531"/>
    <s v="CAD"/>
    <n v="64"/>
    <n v="20.99"/>
    <n v="1343.36"/>
    <x v="9"/>
    <x v="7"/>
    <s v="FL"/>
  </r>
  <r>
    <n v="175"/>
    <x v="105"/>
    <x v="0"/>
    <n v="4001"/>
    <x v="1"/>
    <s v="Saturno Inc."/>
    <x v="4"/>
    <s v="INV178956132"/>
    <s v="CAD"/>
    <n v="120"/>
    <n v="20.99"/>
    <n v="2518.7999999999997"/>
    <x v="3"/>
    <x v="3"/>
    <s v="QC"/>
  </r>
  <r>
    <n v="176"/>
    <x v="133"/>
    <x v="0"/>
    <n v="4002"/>
    <x v="0"/>
    <s v="Saturno Inc."/>
    <x v="0"/>
    <s v="INV5448221143"/>
    <s v="CAD"/>
    <n v="280"/>
    <n v="10.49"/>
    <n v="2937.2000000000003"/>
    <x v="0"/>
    <x v="0"/>
    <s v="ON"/>
  </r>
  <r>
    <n v="177"/>
    <x v="4"/>
    <x v="0"/>
    <n v="4002"/>
    <x v="0"/>
    <s v="Saturno Inc."/>
    <x v="2"/>
    <s v="INV2693199192"/>
    <s v="CAD"/>
    <n v="232"/>
    <n v="10.49"/>
    <n v="2433.6799999999998"/>
    <x v="2"/>
    <x v="2"/>
    <s v="MB"/>
  </r>
  <r>
    <n v="178"/>
    <x v="120"/>
    <x v="0"/>
    <n v="4001"/>
    <x v="1"/>
    <s v="Saturno Inc."/>
    <x v="8"/>
    <s v="INV2441765997"/>
    <s v="CAD"/>
    <n v="60"/>
    <n v="20.99"/>
    <n v="1259.3999999999999"/>
    <x v="5"/>
    <x v="4"/>
    <s v="CA"/>
  </r>
  <r>
    <n v="179"/>
    <x v="14"/>
    <x v="0"/>
    <n v="4002"/>
    <x v="0"/>
    <s v="Saturno Inc."/>
    <x v="15"/>
    <s v="INV2421906308"/>
    <s v="CAD"/>
    <n v="96"/>
    <n v="10.49"/>
    <n v="1007.04"/>
    <x v="0"/>
    <x v="0"/>
    <s v="ON"/>
  </r>
  <r>
    <n v="180"/>
    <x v="110"/>
    <x v="0"/>
    <n v="4001"/>
    <x v="1"/>
    <s v="Saturno Inc."/>
    <x v="1"/>
    <s v="INV7877873743"/>
    <s v="CAD"/>
    <n v="168"/>
    <n v="20.99"/>
    <n v="3526.3199999999997"/>
    <x v="1"/>
    <x v="1"/>
    <s v="BC"/>
  </r>
  <r>
    <n v="181"/>
    <x v="134"/>
    <x v="0"/>
    <n v="4001"/>
    <x v="1"/>
    <s v="Saturno Inc."/>
    <x v="5"/>
    <s v="INV5199659880"/>
    <s v="USD"/>
    <n v="188"/>
    <n v="20.99"/>
    <n v="3946.12"/>
    <x v="1"/>
    <x v="1"/>
    <s v="BC"/>
  </r>
  <r>
    <n v="182"/>
    <x v="38"/>
    <x v="0"/>
    <n v="4002"/>
    <x v="0"/>
    <s v="Saturno Inc."/>
    <x v="16"/>
    <s v="INV6762792468"/>
    <s v="CAD"/>
    <n v="88"/>
    <n v="10.49"/>
    <n v="923.12"/>
    <x v="10"/>
    <x v="0"/>
    <s v="ON"/>
  </r>
  <r>
    <n v="183"/>
    <x v="135"/>
    <x v="0"/>
    <n v="4001"/>
    <x v="1"/>
    <s v="Saturno Inc."/>
    <x v="2"/>
    <s v="INV1805170334"/>
    <s v="CAD"/>
    <n v="112"/>
    <n v="20.99"/>
    <n v="2350.8799999999997"/>
    <x v="2"/>
    <x v="2"/>
    <s v="MB"/>
  </r>
  <r>
    <n v="184"/>
    <x v="33"/>
    <x v="0"/>
    <n v="4001"/>
    <x v="1"/>
    <s v="Saturno Inc."/>
    <x v="5"/>
    <s v="INV4735926557"/>
    <s v="USD"/>
    <n v="188"/>
    <n v="20.99"/>
    <n v="3946.12"/>
    <x v="1"/>
    <x v="1"/>
    <s v="BC"/>
  </r>
  <r>
    <n v="185"/>
    <x v="136"/>
    <x v="1"/>
    <n v="4002"/>
    <x v="0"/>
    <s v="Saturno Inc."/>
    <x v="0"/>
    <s v="INV775518951"/>
    <s v="CAD"/>
    <n v="180"/>
    <n v="10.49"/>
    <n v="1888.2"/>
    <x v="0"/>
    <x v="0"/>
    <s v="ON"/>
  </r>
  <r>
    <n v="186"/>
    <x v="56"/>
    <x v="0"/>
    <n v="4002"/>
    <x v="0"/>
    <s v="Saturno Inc."/>
    <x v="5"/>
    <s v="INV4175100738"/>
    <s v="USD"/>
    <n v="92"/>
    <n v="10.49"/>
    <n v="965.08"/>
    <x v="1"/>
    <x v="1"/>
    <s v="BC"/>
  </r>
  <r>
    <n v="187"/>
    <x v="137"/>
    <x v="0"/>
    <n v="4002"/>
    <x v="0"/>
    <s v="Saturno Inc."/>
    <x v="0"/>
    <s v="INV813562850"/>
    <s v="CAD"/>
    <n v="136"/>
    <n v="10.49"/>
    <n v="1426.64"/>
    <x v="0"/>
    <x v="0"/>
    <s v="ON"/>
  </r>
  <r>
    <n v="188"/>
    <x v="138"/>
    <x v="0"/>
    <n v="4002"/>
    <x v="0"/>
    <s v="Saturno Inc."/>
    <x v="5"/>
    <s v="INV8376401524"/>
    <s v="USD"/>
    <n v="260"/>
    <n v="10.49"/>
    <n v="2727.4"/>
    <x v="1"/>
    <x v="1"/>
    <s v="BC"/>
  </r>
  <r>
    <n v="189"/>
    <x v="56"/>
    <x v="0"/>
    <n v="4001"/>
    <x v="1"/>
    <s v="Saturno Inc."/>
    <x v="0"/>
    <s v="INV8574189122"/>
    <s v="CAD"/>
    <n v="168"/>
    <n v="20.99"/>
    <n v="3526.3199999999997"/>
    <x v="0"/>
    <x v="0"/>
    <s v="ON"/>
  </r>
  <r>
    <n v="190"/>
    <x v="139"/>
    <x v="1"/>
    <n v="4001"/>
    <x v="1"/>
    <s v="Saturno Inc."/>
    <x v="7"/>
    <s v="INV2492955861"/>
    <s v="USD"/>
    <n v="124"/>
    <n v="20.99"/>
    <n v="2602.7599999999998"/>
    <x v="0"/>
    <x v="0"/>
    <s v="ON"/>
  </r>
  <r>
    <n v="191"/>
    <x v="122"/>
    <x v="0"/>
    <n v="4001"/>
    <x v="1"/>
    <s v="Saturno Inc."/>
    <x v="15"/>
    <s v="INV7346450699"/>
    <s v="CAD"/>
    <n v="144"/>
    <n v="20.99"/>
    <n v="3022.56"/>
    <x v="0"/>
    <x v="0"/>
    <s v="ON"/>
  </r>
  <r>
    <n v="192"/>
    <x v="90"/>
    <x v="0"/>
    <n v="4002"/>
    <x v="0"/>
    <s v="Saturno Inc."/>
    <x v="4"/>
    <s v="INV4308926329"/>
    <s v="CAD"/>
    <n v="140"/>
    <n v="10.49"/>
    <n v="1468.6000000000001"/>
    <x v="3"/>
    <x v="3"/>
    <s v="QC"/>
  </r>
  <r>
    <n v="193"/>
    <x v="140"/>
    <x v="0"/>
    <n v="4002"/>
    <x v="0"/>
    <s v="Saturno Inc."/>
    <x v="14"/>
    <s v="INV2241312420"/>
    <s v="CAD"/>
    <n v="244"/>
    <n v="10.49"/>
    <n v="2559.56"/>
    <x v="9"/>
    <x v="7"/>
    <s v="FL"/>
  </r>
  <r>
    <n v="194"/>
    <x v="141"/>
    <x v="0"/>
    <n v="4002"/>
    <x v="0"/>
    <s v="Saturno Inc."/>
    <x v="0"/>
    <s v="INV3881370070"/>
    <s v="CAD"/>
    <n v="104"/>
    <n v="10.49"/>
    <n v="1090.96"/>
    <x v="0"/>
    <x v="0"/>
    <s v="ON"/>
  </r>
  <r>
    <n v="195"/>
    <x v="142"/>
    <x v="0"/>
    <n v="4001"/>
    <x v="1"/>
    <s v="Saturno Inc."/>
    <x v="14"/>
    <s v="INV4273904407"/>
    <s v="CAD"/>
    <n v="160"/>
    <n v="20.99"/>
    <n v="3358.3999999999996"/>
    <x v="9"/>
    <x v="7"/>
    <s v="FL"/>
  </r>
  <r>
    <n v="196"/>
    <x v="88"/>
    <x v="0"/>
    <n v="4002"/>
    <x v="0"/>
    <s v="Saturno Inc."/>
    <x v="3"/>
    <s v="INV1258912825"/>
    <s v="CAD"/>
    <n v="172"/>
    <n v="10.49"/>
    <n v="1804.28"/>
    <x v="0"/>
    <x v="0"/>
    <s v="ON"/>
  </r>
  <r>
    <n v="197"/>
    <x v="143"/>
    <x v="0"/>
    <n v="4001"/>
    <x v="1"/>
    <s v="Saturno Inc."/>
    <x v="0"/>
    <s v="INV9130445155"/>
    <s v="CAD"/>
    <n v="132"/>
    <n v="20.99"/>
    <n v="2770.68"/>
    <x v="0"/>
    <x v="0"/>
    <s v="ON"/>
  </r>
  <r>
    <n v="198"/>
    <x v="89"/>
    <x v="0"/>
    <n v="4002"/>
    <x v="0"/>
    <s v="Saturno Inc."/>
    <x v="6"/>
    <s v="INV6216825435"/>
    <s v="CAD"/>
    <n v="156"/>
    <n v="10.49"/>
    <n v="1636.44"/>
    <x v="4"/>
    <x v="3"/>
    <s v="QC"/>
  </r>
  <r>
    <n v="199"/>
    <x v="144"/>
    <x v="0"/>
    <n v="4001"/>
    <x v="1"/>
    <s v="Saturno Inc."/>
    <x v="10"/>
    <s v="INV6480322947"/>
    <s v="CAD"/>
    <n v="68"/>
    <n v="20.99"/>
    <n v="1427.32"/>
    <x v="1"/>
    <x v="1"/>
    <s v="BC"/>
  </r>
  <r>
    <n v="200"/>
    <x v="142"/>
    <x v="0"/>
    <n v="4001"/>
    <x v="1"/>
    <s v="Saturno Inc."/>
    <x v="6"/>
    <s v="INV520271408"/>
    <s v="CAD"/>
    <n v="44"/>
    <n v="20.99"/>
    <n v="923.56"/>
    <x v="4"/>
    <x v="3"/>
    <s v="QC"/>
  </r>
  <r>
    <n v="201"/>
    <x v="145"/>
    <x v="1"/>
    <n v="4002"/>
    <x v="0"/>
    <s v="Saturno Inc."/>
    <x v="5"/>
    <s v="INV9147095103"/>
    <s v="USD"/>
    <n v="208"/>
    <n v="10.49"/>
    <n v="2181.92"/>
    <x v="1"/>
    <x v="1"/>
    <s v="BC"/>
  </r>
  <r>
    <n v="202"/>
    <x v="70"/>
    <x v="0"/>
    <n v="4001"/>
    <x v="1"/>
    <s v="Saturno Inc."/>
    <x v="15"/>
    <s v="INV2998451440"/>
    <s v="CAD"/>
    <n v="124"/>
    <n v="20.99"/>
    <n v="2602.7599999999998"/>
    <x v="0"/>
    <x v="0"/>
    <s v="ON"/>
  </r>
  <r>
    <n v="203"/>
    <x v="146"/>
    <x v="0"/>
    <n v="4001"/>
    <x v="1"/>
    <s v="Saturno Inc."/>
    <x v="7"/>
    <s v="INV4806033203"/>
    <s v="USD"/>
    <n v="128"/>
    <n v="20.99"/>
    <n v="2686.72"/>
    <x v="0"/>
    <x v="0"/>
    <s v="ON"/>
  </r>
  <r>
    <n v="204"/>
    <x v="147"/>
    <x v="0"/>
    <n v="4001"/>
    <x v="1"/>
    <s v="Saturno Inc."/>
    <x v="0"/>
    <s v="INV8180355715"/>
    <s v="CAD"/>
    <n v="80"/>
    <n v="20.99"/>
    <n v="1679.1999999999998"/>
    <x v="0"/>
    <x v="0"/>
    <s v="ON"/>
  </r>
  <r>
    <n v="205"/>
    <x v="148"/>
    <x v="1"/>
    <n v="4001"/>
    <x v="1"/>
    <s v="Saturno Inc."/>
    <x v="3"/>
    <s v="INV807662789"/>
    <s v="CAD"/>
    <n v="128"/>
    <n v="20.99"/>
    <n v="2686.72"/>
    <x v="0"/>
    <x v="0"/>
    <s v="ON"/>
  </r>
  <r>
    <n v="206"/>
    <x v="149"/>
    <x v="0"/>
    <n v="4001"/>
    <x v="1"/>
    <s v="Saturno Inc."/>
    <x v="12"/>
    <s v="INV8558398537"/>
    <s v="CAD"/>
    <n v="148"/>
    <n v="20.99"/>
    <n v="3106.52"/>
    <x v="7"/>
    <x v="6"/>
    <s v="NS"/>
  </r>
  <r>
    <n v="207"/>
    <x v="150"/>
    <x v="0"/>
    <n v="4001"/>
    <x v="1"/>
    <s v="Saturno Inc."/>
    <x v="15"/>
    <s v="INV3358525757"/>
    <s v="CAD"/>
    <n v="76"/>
    <n v="20.99"/>
    <n v="1595.2399999999998"/>
    <x v="0"/>
    <x v="0"/>
    <s v="ON"/>
  </r>
  <r>
    <n v="208"/>
    <x v="106"/>
    <x v="0"/>
    <n v="4001"/>
    <x v="1"/>
    <s v="Saturno Inc."/>
    <x v="6"/>
    <s v="INV1693570542"/>
    <s v="CAD"/>
    <n v="128"/>
    <n v="20.99"/>
    <n v="2686.72"/>
    <x v="4"/>
    <x v="3"/>
    <s v="QC"/>
  </r>
  <r>
    <n v="209"/>
    <x v="116"/>
    <x v="0"/>
    <n v="4001"/>
    <x v="1"/>
    <s v="Saturno Inc."/>
    <x v="0"/>
    <s v="INV1365344128"/>
    <s v="CAD"/>
    <n v="144"/>
    <n v="20.99"/>
    <n v="3022.56"/>
    <x v="0"/>
    <x v="0"/>
    <s v="ON"/>
  </r>
  <r>
    <n v="210"/>
    <x v="151"/>
    <x v="0"/>
    <n v="4002"/>
    <x v="0"/>
    <s v="Saturno Inc."/>
    <x v="2"/>
    <s v="INV7296896860"/>
    <s v="CAD"/>
    <n v="120"/>
    <n v="10.49"/>
    <n v="1258.8"/>
    <x v="2"/>
    <x v="2"/>
    <s v="MB"/>
  </r>
  <r>
    <n v="211"/>
    <x v="67"/>
    <x v="0"/>
    <n v="4002"/>
    <x v="0"/>
    <s v="Saturno Inc."/>
    <x v="14"/>
    <s v="INV7781102875"/>
    <s v="CAD"/>
    <n v="208"/>
    <n v="10.49"/>
    <n v="2181.92"/>
    <x v="9"/>
    <x v="7"/>
    <s v="FL"/>
  </r>
  <r>
    <n v="212"/>
    <x v="152"/>
    <x v="0"/>
    <n v="4002"/>
    <x v="0"/>
    <s v="Saturno Inc."/>
    <x v="0"/>
    <s v="INV3701250785"/>
    <s v="CAD"/>
    <n v="164"/>
    <n v="10.49"/>
    <n v="1720.3600000000001"/>
    <x v="0"/>
    <x v="0"/>
    <s v="ON"/>
  </r>
  <r>
    <n v="213"/>
    <x v="153"/>
    <x v="0"/>
    <n v="4001"/>
    <x v="1"/>
    <s v="Saturno Inc."/>
    <x v="6"/>
    <s v="INV4493931493"/>
    <s v="CAD"/>
    <n v="96"/>
    <n v="20.99"/>
    <n v="2015.04"/>
    <x v="4"/>
    <x v="3"/>
    <s v="QC"/>
  </r>
  <r>
    <n v="214"/>
    <x v="136"/>
    <x v="1"/>
    <n v="4002"/>
    <x v="0"/>
    <s v="Saturno Inc."/>
    <x v="6"/>
    <s v="INV1709639877"/>
    <s v="CAD"/>
    <n v="248"/>
    <n v="10.49"/>
    <n v="2601.52"/>
    <x v="4"/>
    <x v="3"/>
    <s v="QC"/>
  </r>
  <r>
    <n v="215"/>
    <x v="154"/>
    <x v="0"/>
    <n v="4002"/>
    <x v="0"/>
    <s v="Saturno Inc."/>
    <x v="11"/>
    <s v="INV9519043239"/>
    <s v="CAD"/>
    <n v="176"/>
    <n v="10.49"/>
    <n v="1846.24"/>
    <x v="4"/>
    <x v="3"/>
    <s v="QC"/>
  </r>
  <r>
    <n v="216"/>
    <x v="155"/>
    <x v="1"/>
    <n v="4001"/>
    <x v="1"/>
    <s v="Saturno Inc."/>
    <x v="0"/>
    <s v="INV9766628138"/>
    <s v="CAD"/>
    <n v="136"/>
    <n v="20.99"/>
    <n v="2854.64"/>
    <x v="0"/>
    <x v="0"/>
    <s v="ON"/>
  </r>
  <r>
    <n v="217"/>
    <x v="156"/>
    <x v="0"/>
    <n v="4001"/>
    <x v="1"/>
    <s v="Saturno Inc."/>
    <x v="8"/>
    <s v="INV5529512774"/>
    <s v="CAD"/>
    <n v="112"/>
    <n v="20.99"/>
    <n v="2350.8799999999997"/>
    <x v="5"/>
    <x v="4"/>
    <s v="CA"/>
  </r>
  <r>
    <n v="218"/>
    <x v="157"/>
    <x v="0"/>
    <n v="4002"/>
    <x v="0"/>
    <s v="Saturno Inc."/>
    <x v="3"/>
    <s v="INV936497091"/>
    <s v="CAD"/>
    <n v="256"/>
    <n v="10.49"/>
    <n v="2685.44"/>
    <x v="0"/>
    <x v="0"/>
    <s v="ON"/>
  </r>
  <r>
    <n v="219"/>
    <x v="158"/>
    <x v="0"/>
    <n v="4002"/>
    <x v="0"/>
    <s v="Saturno Inc."/>
    <x v="8"/>
    <s v="INV2012234829"/>
    <s v="CAD"/>
    <n v="216"/>
    <n v="10.49"/>
    <n v="2265.84"/>
    <x v="5"/>
    <x v="4"/>
    <s v="CA"/>
  </r>
  <r>
    <n v="220"/>
    <x v="159"/>
    <x v="0"/>
    <n v="4001"/>
    <x v="1"/>
    <s v="Saturno Inc."/>
    <x v="7"/>
    <s v="INV5966146055"/>
    <s v="USD"/>
    <n v="104"/>
    <n v="20.99"/>
    <n v="2182.96"/>
    <x v="0"/>
    <x v="0"/>
    <s v="ON"/>
  </r>
  <r>
    <n v="221"/>
    <x v="157"/>
    <x v="0"/>
    <n v="4002"/>
    <x v="0"/>
    <s v="Saturno Inc."/>
    <x v="14"/>
    <s v="INV3408262295"/>
    <s v="CAD"/>
    <n v="188"/>
    <n v="10.49"/>
    <n v="1972.1200000000001"/>
    <x v="9"/>
    <x v="7"/>
    <s v="FL"/>
  </r>
  <r>
    <n v="222"/>
    <x v="27"/>
    <x v="0"/>
    <n v="4001"/>
    <x v="1"/>
    <s v="Saturno Inc."/>
    <x v="5"/>
    <s v="INV1755377134"/>
    <s v="USD"/>
    <n v="44"/>
    <n v="20.99"/>
    <n v="923.56"/>
    <x v="1"/>
    <x v="1"/>
    <s v="BC"/>
  </r>
  <r>
    <n v="223"/>
    <x v="33"/>
    <x v="0"/>
    <n v="4001"/>
    <x v="1"/>
    <s v="Saturno Inc."/>
    <x v="14"/>
    <s v="INV1060958478"/>
    <s v="CAD"/>
    <n v="52"/>
    <n v="20.99"/>
    <n v="1091.48"/>
    <x v="9"/>
    <x v="7"/>
    <s v="FL"/>
  </r>
  <r>
    <n v="224"/>
    <x v="61"/>
    <x v="0"/>
    <n v="4001"/>
    <x v="1"/>
    <s v="Saturno Inc."/>
    <x v="0"/>
    <s v="INV7233571808"/>
    <s v="CAD"/>
    <n v="124"/>
    <n v="20.99"/>
    <n v="2602.7599999999998"/>
    <x v="0"/>
    <x v="0"/>
    <s v="ON"/>
  </r>
  <r>
    <n v="225"/>
    <x v="160"/>
    <x v="1"/>
    <n v="4002"/>
    <x v="0"/>
    <s v="Saturno Inc."/>
    <x v="3"/>
    <s v="INV1320376980"/>
    <s v="CAD"/>
    <n v="100"/>
    <n v="10.49"/>
    <n v="1049"/>
    <x v="0"/>
    <x v="0"/>
    <s v="ON"/>
  </r>
  <r>
    <n v="226"/>
    <x v="2"/>
    <x v="0"/>
    <n v="4001"/>
    <x v="1"/>
    <s v="Saturno Inc."/>
    <x v="7"/>
    <s v="INV314062939"/>
    <s v="USD"/>
    <n v="136"/>
    <n v="20.99"/>
    <n v="2854.64"/>
    <x v="0"/>
    <x v="0"/>
    <s v="ON"/>
  </r>
  <r>
    <n v="227"/>
    <x v="161"/>
    <x v="0"/>
    <n v="4002"/>
    <x v="0"/>
    <s v="Saturno Inc."/>
    <x v="0"/>
    <s v="INV7232560321"/>
    <s v="CAD"/>
    <n v="252"/>
    <n v="10.49"/>
    <n v="2643.48"/>
    <x v="0"/>
    <x v="0"/>
    <s v="ON"/>
  </r>
  <r>
    <n v="228"/>
    <x v="162"/>
    <x v="0"/>
    <n v="4001"/>
    <x v="1"/>
    <s v="Saturno Inc."/>
    <x v="11"/>
    <s v="INV7735378360"/>
    <s v="CAD"/>
    <n v="104"/>
    <n v="20.99"/>
    <n v="2182.96"/>
    <x v="4"/>
    <x v="3"/>
    <s v="QC"/>
  </r>
  <r>
    <n v="229"/>
    <x v="163"/>
    <x v="0"/>
    <n v="4001"/>
    <x v="1"/>
    <s v="Saturno Inc."/>
    <x v="1"/>
    <s v="INV50799749"/>
    <s v="CAD"/>
    <n v="96"/>
    <n v="20.99"/>
    <n v="2015.04"/>
    <x v="1"/>
    <x v="1"/>
    <s v="BC"/>
  </r>
  <r>
    <n v="230"/>
    <x v="30"/>
    <x v="0"/>
    <n v="4002"/>
    <x v="0"/>
    <s v="Saturno Inc."/>
    <x v="5"/>
    <s v="INV8797556914"/>
    <s v="USD"/>
    <n v="208"/>
    <n v="10.49"/>
    <n v="2181.92"/>
    <x v="1"/>
    <x v="1"/>
    <s v="BC"/>
  </r>
  <r>
    <n v="231"/>
    <x v="88"/>
    <x v="0"/>
    <n v="4002"/>
    <x v="0"/>
    <s v="Saturno Inc."/>
    <x v="0"/>
    <s v="INV5647762407"/>
    <s v="CAD"/>
    <n v="244"/>
    <n v="10.49"/>
    <n v="2559.56"/>
    <x v="0"/>
    <x v="0"/>
    <s v="ON"/>
  </r>
  <r>
    <n v="232"/>
    <x v="164"/>
    <x v="0"/>
    <n v="4001"/>
    <x v="1"/>
    <s v="Saturno Inc."/>
    <x v="0"/>
    <s v="INV1946728830"/>
    <s v="CAD"/>
    <n v="188"/>
    <n v="20.99"/>
    <n v="3946.12"/>
    <x v="0"/>
    <x v="0"/>
    <s v="ON"/>
  </r>
  <r>
    <n v="233"/>
    <x v="96"/>
    <x v="0"/>
    <n v="4001"/>
    <x v="1"/>
    <s v="Saturno Inc."/>
    <x v="5"/>
    <s v="INV7199498416"/>
    <s v="USD"/>
    <n v="64"/>
    <n v="20.99"/>
    <n v="1343.36"/>
    <x v="1"/>
    <x v="1"/>
    <s v="BC"/>
  </r>
  <r>
    <n v="234"/>
    <x v="73"/>
    <x v="0"/>
    <n v="4002"/>
    <x v="0"/>
    <s v="Saturno Inc."/>
    <x v="9"/>
    <s v="INV6869539758"/>
    <s v="CAD"/>
    <n v="96"/>
    <n v="10.49"/>
    <n v="1007.04"/>
    <x v="6"/>
    <x v="5"/>
    <s v="AB"/>
  </r>
  <r>
    <n v="235"/>
    <x v="165"/>
    <x v="1"/>
    <n v="4002"/>
    <x v="0"/>
    <s v="Saturno Inc."/>
    <x v="0"/>
    <s v="INV8075348248"/>
    <s v="CAD"/>
    <n v="252"/>
    <n v="10.49"/>
    <n v="2643.48"/>
    <x v="0"/>
    <x v="0"/>
    <s v="ON"/>
  </r>
  <r>
    <n v="236"/>
    <x v="166"/>
    <x v="0"/>
    <n v="4002"/>
    <x v="0"/>
    <s v="Saturno Inc."/>
    <x v="7"/>
    <s v="INV6680958182"/>
    <s v="USD"/>
    <n v="156"/>
    <n v="10.49"/>
    <n v="1636.44"/>
    <x v="0"/>
    <x v="0"/>
    <s v="ON"/>
  </r>
  <r>
    <n v="237"/>
    <x v="167"/>
    <x v="0"/>
    <n v="4001"/>
    <x v="1"/>
    <s v="Saturno Inc."/>
    <x v="0"/>
    <s v="INV3218366549"/>
    <s v="CAD"/>
    <n v="88"/>
    <n v="20.99"/>
    <n v="1847.12"/>
    <x v="0"/>
    <x v="0"/>
    <s v="ON"/>
  </r>
  <r>
    <n v="238"/>
    <x v="168"/>
    <x v="0"/>
    <n v="4002"/>
    <x v="0"/>
    <s v="Saturno Inc."/>
    <x v="2"/>
    <s v="INV3952111155"/>
    <s v="CAD"/>
    <n v="256"/>
    <n v="10.49"/>
    <n v="2685.44"/>
    <x v="2"/>
    <x v="2"/>
    <s v="MB"/>
  </r>
  <r>
    <n v="239"/>
    <x v="169"/>
    <x v="0"/>
    <n v="4002"/>
    <x v="0"/>
    <s v="Saturno Inc."/>
    <x v="12"/>
    <s v="INV3447043229"/>
    <s v="CAD"/>
    <n v="96"/>
    <n v="10.49"/>
    <n v="1007.04"/>
    <x v="7"/>
    <x v="6"/>
    <s v="NS"/>
  </r>
  <r>
    <n v="240"/>
    <x v="170"/>
    <x v="1"/>
    <n v="4002"/>
    <x v="0"/>
    <s v="Saturno Inc."/>
    <x v="0"/>
    <s v="INV9461418313"/>
    <s v="CAD"/>
    <n v="136"/>
    <n v="10.49"/>
    <n v="1426.64"/>
    <x v="0"/>
    <x v="0"/>
    <s v="ON"/>
  </r>
  <r>
    <n v="241"/>
    <x v="59"/>
    <x v="0"/>
    <n v="4002"/>
    <x v="0"/>
    <s v="Saturno Inc."/>
    <x v="2"/>
    <s v="INV3549831798"/>
    <s v="CAD"/>
    <n v="92"/>
    <n v="10.49"/>
    <n v="965.08"/>
    <x v="2"/>
    <x v="2"/>
    <s v="MB"/>
  </r>
  <r>
    <n v="242"/>
    <x v="72"/>
    <x v="0"/>
    <n v="4001"/>
    <x v="1"/>
    <s v="Saturno Inc."/>
    <x v="4"/>
    <s v="INV9974409893"/>
    <s v="CAD"/>
    <n v="84"/>
    <n v="20.99"/>
    <n v="1763.1599999999999"/>
    <x v="3"/>
    <x v="3"/>
    <s v="QC"/>
  </r>
  <r>
    <n v="243"/>
    <x v="171"/>
    <x v="0"/>
    <n v="4001"/>
    <x v="1"/>
    <s v="Saturno Inc."/>
    <x v="0"/>
    <s v="INV6104892214"/>
    <s v="CAD"/>
    <n v="132"/>
    <n v="20.99"/>
    <n v="2770.68"/>
    <x v="0"/>
    <x v="0"/>
    <s v="ON"/>
  </r>
  <r>
    <n v="244"/>
    <x v="125"/>
    <x v="0"/>
    <n v="4002"/>
    <x v="0"/>
    <s v="Saturno Inc."/>
    <x v="6"/>
    <s v="INV9100944514"/>
    <s v="CAD"/>
    <n v="120"/>
    <n v="10.49"/>
    <n v="1258.8"/>
    <x v="4"/>
    <x v="3"/>
    <s v="QC"/>
  </r>
  <r>
    <n v="245"/>
    <x v="133"/>
    <x v="0"/>
    <n v="4002"/>
    <x v="0"/>
    <s v="Saturno Inc."/>
    <x v="0"/>
    <s v="INV7125273911"/>
    <s v="CAD"/>
    <n v="140"/>
    <n v="10.49"/>
    <n v="1468.6000000000001"/>
    <x v="0"/>
    <x v="0"/>
    <s v="ON"/>
  </r>
  <r>
    <n v="246"/>
    <x v="139"/>
    <x v="1"/>
    <n v="4002"/>
    <x v="0"/>
    <s v="Saturno Inc."/>
    <x v="11"/>
    <s v="INV5562405460"/>
    <s v="CAD"/>
    <n v="128"/>
    <n v="10.49"/>
    <n v="1342.72"/>
    <x v="4"/>
    <x v="3"/>
    <s v="QC"/>
  </r>
  <r>
    <n v="247"/>
    <x v="13"/>
    <x v="0"/>
    <n v="4001"/>
    <x v="1"/>
    <s v="Saturno Inc."/>
    <x v="13"/>
    <s v="INV9686616812"/>
    <s v="CAD"/>
    <n v="160"/>
    <n v="20.99"/>
    <n v="3358.3999999999996"/>
    <x v="8"/>
    <x v="5"/>
    <s v="AB"/>
  </r>
  <r>
    <n v="248"/>
    <x v="172"/>
    <x v="0"/>
    <n v="4001"/>
    <x v="1"/>
    <s v="Saturno Inc."/>
    <x v="3"/>
    <s v="INV100511433"/>
    <s v="CAD"/>
    <n v="156"/>
    <n v="20.99"/>
    <n v="3274.4399999999996"/>
    <x v="0"/>
    <x v="0"/>
    <s v="ON"/>
  </r>
  <r>
    <n v="249"/>
    <x v="111"/>
    <x v="0"/>
    <n v="4001"/>
    <x v="1"/>
    <s v="Saturno Inc."/>
    <x v="10"/>
    <s v="INV5242270780"/>
    <s v="CAD"/>
    <n v="84"/>
    <n v="20.99"/>
    <n v="1763.1599999999999"/>
    <x v="1"/>
    <x v="1"/>
    <s v="BC"/>
  </r>
  <r>
    <n v="250"/>
    <x v="143"/>
    <x v="0"/>
    <n v="4001"/>
    <x v="1"/>
    <s v="Saturno Inc."/>
    <x v="5"/>
    <s v="INV9887380812"/>
    <s v="USD"/>
    <n v="152"/>
    <n v="20.99"/>
    <n v="3190.4799999999996"/>
    <x v="1"/>
    <x v="1"/>
    <s v="BC"/>
  </r>
  <r>
    <n v="251"/>
    <x v="91"/>
    <x v="0"/>
    <n v="4002"/>
    <x v="0"/>
    <s v="Saturno Inc."/>
    <x v="11"/>
    <s v="INV3872612960"/>
    <s v="CAD"/>
    <n v="220"/>
    <n v="10.49"/>
    <n v="2307.8000000000002"/>
    <x v="4"/>
    <x v="3"/>
    <s v="QC"/>
  </r>
  <r>
    <n v="252"/>
    <x v="161"/>
    <x v="0"/>
    <n v="4001"/>
    <x v="1"/>
    <s v="Saturno Inc."/>
    <x v="3"/>
    <s v="INV4042875470"/>
    <s v="CAD"/>
    <n v="112"/>
    <n v="20.99"/>
    <n v="2350.8799999999997"/>
    <x v="0"/>
    <x v="0"/>
    <s v="ON"/>
  </r>
  <r>
    <n v="253"/>
    <x v="164"/>
    <x v="0"/>
    <n v="4001"/>
    <x v="1"/>
    <s v="Saturno Inc."/>
    <x v="0"/>
    <s v="INV1363907579"/>
    <s v="CAD"/>
    <n v="92"/>
    <n v="20.99"/>
    <n v="1931.08"/>
    <x v="0"/>
    <x v="0"/>
    <s v="ON"/>
  </r>
  <r>
    <n v="254"/>
    <x v="33"/>
    <x v="0"/>
    <n v="4001"/>
    <x v="1"/>
    <s v="Saturno Inc."/>
    <x v="6"/>
    <s v="INV2270427546"/>
    <s v="CAD"/>
    <n v="120"/>
    <n v="20.99"/>
    <n v="2518.7999999999997"/>
    <x v="4"/>
    <x v="3"/>
    <s v="QC"/>
  </r>
  <r>
    <n v="255"/>
    <x v="13"/>
    <x v="0"/>
    <n v="4002"/>
    <x v="0"/>
    <s v="Saturno Inc."/>
    <x v="10"/>
    <s v="INV3258604746"/>
    <s v="CAD"/>
    <n v="244"/>
    <n v="10.49"/>
    <n v="2559.56"/>
    <x v="1"/>
    <x v="1"/>
    <s v="BC"/>
  </r>
  <r>
    <n v="256"/>
    <x v="173"/>
    <x v="1"/>
    <n v="4002"/>
    <x v="0"/>
    <s v="Saturno Inc."/>
    <x v="6"/>
    <s v="INV6848423140"/>
    <s v="CAD"/>
    <n v="140"/>
    <n v="10.49"/>
    <n v="1468.6000000000001"/>
    <x v="4"/>
    <x v="3"/>
    <s v="QC"/>
  </r>
  <r>
    <n v="257"/>
    <x v="174"/>
    <x v="0"/>
    <n v="4002"/>
    <x v="0"/>
    <s v="Saturno Inc."/>
    <x v="5"/>
    <s v="INV3798683530"/>
    <s v="USD"/>
    <n v="128"/>
    <n v="10.49"/>
    <n v="1342.72"/>
    <x v="1"/>
    <x v="1"/>
    <s v="BC"/>
  </r>
  <r>
    <n v="258"/>
    <x v="6"/>
    <x v="0"/>
    <n v="4002"/>
    <x v="0"/>
    <s v="Saturno Inc."/>
    <x v="15"/>
    <s v="INV2603646434"/>
    <s v="CAD"/>
    <n v="80"/>
    <n v="10.49"/>
    <n v="839.2"/>
    <x v="0"/>
    <x v="0"/>
    <s v="ON"/>
  </r>
  <r>
    <n v="259"/>
    <x v="167"/>
    <x v="0"/>
    <n v="4001"/>
    <x v="1"/>
    <s v="Saturno Inc."/>
    <x v="4"/>
    <s v="INV9550681315"/>
    <s v="CAD"/>
    <n v="172"/>
    <n v="20.99"/>
    <n v="3610.2799999999997"/>
    <x v="3"/>
    <x v="3"/>
    <s v="QC"/>
  </r>
  <r>
    <n v="260"/>
    <x v="71"/>
    <x v="0"/>
    <n v="4002"/>
    <x v="0"/>
    <s v="Saturno Inc."/>
    <x v="15"/>
    <s v="INV9994753579"/>
    <s v="CAD"/>
    <n v="168"/>
    <n v="10.49"/>
    <n v="1762.32"/>
    <x v="0"/>
    <x v="0"/>
    <s v="ON"/>
  </r>
  <r>
    <n v="261"/>
    <x v="175"/>
    <x v="0"/>
    <n v="4001"/>
    <x v="1"/>
    <s v="Saturno Inc."/>
    <x v="16"/>
    <s v="INV269656936"/>
    <s v="CAD"/>
    <n v="140"/>
    <n v="20.99"/>
    <n v="2938.6"/>
    <x v="10"/>
    <x v="0"/>
    <s v="ON"/>
  </r>
  <r>
    <n v="262"/>
    <x v="74"/>
    <x v="0"/>
    <n v="4001"/>
    <x v="1"/>
    <s v="Saturno Inc."/>
    <x v="5"/>
    <s v="INV8995788890"/>
    <s v="USD"/>
    <n v="44"/>
    <n v="20.99"/>
    <n v="923.56"/>
    <x v="1"/>
    <x v="1"/>
    <s v="BC"/>
  </r>
  <r>
    <n v="263"/>
    <x v="176"/>
    <x v="0"/>
    <n v="4002"/>
    <x v="0"/>
    <s v="Saturno Inc."/>
    <x v="18"/>
    <s v="INV1188123612"/>
    <s v="USD"/>
    <n v="168"/>
    <n v="10.49"/>
    <n v="1762.32"/>
    <x v="6"/>
    <x v="5"/>
    <s v="AB"/>
  </r>
  <r>
    <n v="264"/>
    <x v="36"/>
    <x v="0"/>
    <n v="4002"/>
    <x v="0"/>
    <s v="Saturno Inc."/>
    <x v="6"/>
    <s v="INV2229224445"/>
    <s v="CAD"/>
    <n v="272"/>
    <n v="10.49"/>
    <n v="2853.28"/>
    <x v="4"/>
    <x v="3"/>
    <s v="QC"/>
  </r>
  <r>
    <n v="265"/>
    <x v="177"/>
    <x v="0"/>
    <n v="4001"/>
    <x v="1"/>
    <s v="Saturno Inc."/>
    <x v="0"/>
    <s v="INV4785490529"/>
    <s v="CAD"/>
    <n v="144"/>
    <n v="20.99"/>
    <n v="3022.56"/>
    <x v="0"/>
    <x v="0"/>
    <s v="ON"/>
  </r>
  <r>
    <n v="266"/>
    <x v="173"/>
    <x v="1"/>
    <n v="4002"/>
    <x v="0"/>
    <s v="Saturno Inc."/>
    <x v="0"/>
    <s v="INV5514719430"/>
    <s v="CAD"/>
    <n v="208"/>
    <n v="10.49"/>
    <n v="2181.92"/>
    <x v="0"/>
    <x v="0"/>
    <s v="ON"/>
  </r>
  <r>
    <n v="267"/>
    <x v="178"/>
    <x v="0"/>
    <n v="4001"/>
    <x v="1"/>
    <s v="Saturno Inc."/>
    <x v="11"/>
    <s v="INV663975"/>
    <s v="CAD"/>
    <n v="128"/>
    <n v="20.99"/>
    <n v="2686.72"/>
    <x v="4"/>
    <x v="3"/>
    <s v="QC"/>
  </r>
  <r>
    <n v="268"/>
    <x v="179"/>
    <x v="0"/>
    <n v="4002"/>
    <x v="0"/>
    <s v="Saturno Inc."/>
    <x v="3"/>
    <s v="INV7730803897"/>
    <s v="CAD"/>
    <n v="120"/>
    <n v="10.49"/>
    <n v="1258.8"/>
    <x v="0"/>
    <x v="0"/>
    <s v="ON"/>
  </r>
  <r>
    <n v="269"/>
    <x v="99"/>
    <x v="0"/>
    <n v="4002"/>
    <x v="0"/>
    <s v="Saturno Inc."/>
    <x v="6"/>
    <s v="INV4481111743"/>
    <s v="CAD"/>
    <n v="128"/>
    <n v="10.49"/>
    <n v="1342.72"/>
    <x v="4"/>
    <x v="3"/>
    <s v="QC"/>
  </r>
  <r>
    <n v="270"/>
    <x v="144"/>
    <x v="0"/>
    <n v="4001"/>
    <x v="1"/>
    <s v="Saturno Inc."/>
    <x v="4"/>
    <s v="INV9319944499"/>
    <s v="CAD"/>
    <n v="60"/>
    <n v="20.99"/>
    <n v="1259.3999999999999"/>
    <x v="3"/>
    <x v="3"/>
    <s v="QC"/>
  </r>
  <r>
    <n v="271"/>
    <x v="180"/>
    <x v="1"/>
    <n v="4002"/>
    <x v="0"/>
    <s v="Saturno Inc."/>
    <x v="6"/>
    <s v="INV994945814"/>
    <s v="CAD"/>
    <n v="232"/>
    <n v="10.49"/>
    <n v="2433.6799999999998"/>
    <x v="4"/>
    <x v="3"/>
    <s v="QC"/>
  </r>
  <r>
    <n v="272"/>
    <x v="91"/>
    <x v="0"/>
    <n v="4002"/>
    <x v="0"/>
    <s v="Saturno Inc."/>
    <x v="9"/>
    <s v="INV6688298373"/>
    <s v="CAD"/>
    <n v="216"/>
    <n v="10.49"/>
    <n v="2265.84"/>
    <x v="6"/>
    <x v="5"/>
    <s v="AB"/>
  </r>
  <r>
    <n v="273"/>
    <x v="49"/>
    <x v="0"/>
    <n v="4001"/>
    <x v="1"/>
    <s v="Saturno Inc."/>
    <x v="14"/>
    <s v="INV532307701"/>
    <s v="CAD"/>
    <n v="176"/>
    <n v="20.99"/>
    <n v="3694.24"/>
    <x v="9"/>
    <x v="7"/>
    <s v="FL"/>
  </r>
  <r>
    <n v="274"/>
    <x v="181"/>
    <x v="0"/>
    <n v="4001"/>
    <x v="1"/>
    <s v="Saturno Inc."/>
    <x v="13"/>
    <s v="INV742028828"/>
    <s v="CAD"/>
    <n v="188"/>
    <n v="20.99"/>
    <n v="3946.12"/>
    <x v="8"/>
    <x v="5"/>
    <s v="AB"/>
  </r>
  <r>
    <n v="275"/>
    <x v="112"/>
    <x v="0"/>
    <n v="4002"/>
    <x v="0"/>
    <s v="Saturno Inc."/>
    <x v="1"/>
    <s v="INV6184886658"/>
    <s v="CAD"/>
    <n v="156"/>
    <n v="10.49"/>
    <n v="1636.44"/>
    <x v="1"/>
    <x v="1"/>
    <s v="BC"/>
  </r>
  <r>
    <n v="276"/>
    <x v="182"/>
    <x v="1"/>
    <n v="4001"/>
    <x v="1"/>
    <s v="Saturno Inc."/>
    <x v="2"/>
    <s v="INV7063187760"/>
    <s v="CAD"/>
    <n v="180"/>
    <n v="20.99"/>
    <n v="3778.2"/>
    <x v="2"/>
    <x v="2"/>
    <s v="MB"/>
  </r>
  <r>
    <n v="277"/>
    <x v="77"/>
    <x v="0"/>
    <n v="4002"/>
    <x v="0"/>
    <s v="Saturno Inc."/>
    <x v="6"/>
    <s v="INV7381217776"/>
    <s v="CAD"/>
    <n v="104"/>
    <n v="10.49"/>
    <n v="1090.96"/>
    <x v="4"/>
    <x v="3"/>
    <s v="QC"/>
  </r>
  <r>
    <n v="278"/>
    <x v="167"/>
    <x v="0"/>
    <n v="4001"/>
    <x v="1"/>
    <s v="Saturno Inc."/>
    <x v="0"/>
    <s v="INV3909230776"/>
    <s v="CAD"/>
    <n v="80"/>
    <n v="20.99"/>
    <n v="1679.1999999999998"/>
    <x v="0"/>
    <x v="0"/>
    <s v="ON"/>
  </r>
  <r>
    <n v="279"/>
    <x v="43"/>
    <x v="0"/>
    <n v="4002"/>
    <x v="0"/>
    <s v="Saturno Inc."/>
    <x v="1"/>
    <s v="INV3552622022"/>
    <s v="CAD"/>
    <n v="188"/>
    <n v="10.49"/>
    <n v="1972.1200000000001"/>
    <x v="1"/>
    <x v="1"/>
    <s v="BC"/>
  </r>
  <r>
    <n v="280"/>
    <x v="49"/>
    <x v="0"/>
    <n v="4002"/>
    <x v="0"/>
    <s v="Saturno Inc."/>
    <x v="4"/>
    <s v="INV91609976"/>
    <s v="CAD"/>
    <n v="252"/>
    <n v="10.49"/>
    <n v="2643.48"/>
    <x v="3"/>
    <x v="3"/>
    <s v="QC"/>
  </r>
  <r>
    <n v="281"/>
    <x v="90"/>
    <x v="0"/>
    <n v="4002"/>
    <x v="0"/>
    <s v="Saturno Inc."/>
    <x v="3"/>
    <s v="INV340967385"/>
    <s v="CAD"/>
    <n v="252"/>
    <n v="10.49"/>
    <n v="2643.48"/>
    <x v="0"/>
    <x v="0"/>
    <s v="ON"/>
  </r>
  <r>
    <n v="282"/>
    <x v="61"/>
    <x v="0"/>
    <n v="4001"/>
    <x v="1"/>
    <s v="Saturno Inc."/>
    <x v="6"/>
    <s v="INV4464936348"/>
    <s v="CAD"/>
    <n v="172"/>
    <n v="20.99"/>
    <n v="3610.2799999999997"/>
    <x v="4"/>
    <x v="3"/>
    <s v="QC"/>
  </r>
  <r>
    <n v="283"/>
    <x v="183"/>
    <x v="0"/>
    <n v="4002"/>
    <x v="0"/>
    <s v="Saturno Inc."/>
    <x v="6"/>
    <s v="INV571418412"/>
    <s v="CAD"/>
    <n v="260"/>
    <n v="10.49"/>
    <n v="2727.4"/>
    <x v="4"/>
    <x v="3"/>
    <s v="QC"/>
  </r>
  <r>
    <n v="284"/>
    <x v="153"/>
    <x v="0"/>
    <n v="4001"/>
    <x v="1"/>
    <s v="Saturno Inc."/>
    <x v="6"/>
    <s v="INV1463574561"/>
    <s v="CAD"/>
    <n v="120"/>
    <n v="20.99"/>
    <n v="2518.7999999999997"/>
    <x v="4"/>
    <x v="3"/>
    <s v="QC"/>
  </r>
  <r>
    <n v="285"/>
    <x v="64"/>
    <x v="0"/>
    <n v="4001"/>
    <x v="1"/>
    <s v="Saturno Inc."/>
    <x v="10"/>
    <s v="INV1141317747"/>
    <s v="CAD"/>
    <n v="152"/>
    <n v="20.99"/>
    <n v="3190.4799999999996"/>
    <x v="1"/>
    <x v="1"/>
    <s v="BC"/>
  </r>
  <r>
    <n v="286"/>
    <x v="184"/>
    <x v="0"/>
    <n v="4002"/>
    <x v="0"/>
    <s v="Saturno Inc."/>
    <x v="3"/>
    <s v="INV2402216339"/>
    <s v="CAD"/>
    <n v="216"/>
    <n v="10.49"/>
    <n v="2265.84"/>
    <x v="0"/>
    <x v="0"/>
    <s v="ON"/>
  </r>
  <r>
    <n v="287"/>
    <x v="30"/>
    <x v="0"/>
    <n v="4001"/>
    <x v="1"/>
    <s v="Saturno Inc."/>
    <x v="12"/>
    <s v="INV5004735201"/>
    <s v="CAD"/>
    <n v="76"/>
    <n v="20.99"/>
    <n v="1595.2399999999998"/>
    <x v="7"/>
    <x v="6"/>
    <s v="NS"/>
  </r>
  <r>
    <n v="288"/>
    <x v="66"/>
    <x v="0"/>
    <n v="4002"/>
    <x v="0"/>
    <s v="Saturno Inc."/>
    <x v="6"/>
    <s v="INV6116987513"/>
    <s v="CAD"/>
    <n v="256"/>
    <n v="10.49"/>
    <n v="2685.44"/>
    <x v="4"/>
    <x v="3"/>
    <s v="QC"/>
  </r>
  <r>
    <n v="289"/>
    <x v="185"/>
    <x v="0"/>
    <n v="4002"/>
    <x v="0"/>
    <s v="Saturno Inc."/>
    <x v="2"/>
    <s v="INV799227036"/>
    <s v="CAD"/>
    <n v="140"/>
    <n v="10.49"/>
    <n v="1468.6000000000001"/>
    <x v="2"/>
    <x v="2"/>
    <s v="MB"/>
  </r>
  <r>
    <n v="290"/>
    <x v="49"/>
    <x v="0"/>
    <n v="4001"/>
    <x v="1"/>
    <s v="Saturno Inc."/>
    <x v="1"/>
    <s v="INV5539554037"/>
    <s v="CAD"/>
    <n v="132"/>
    <n v="20.99"/>
    <n v="2770.68"/>
    <x v="1"/>
    <x v="1"/>
    <s v="BC"/>
  </r>
  <r>
    <n v="291"/>
    <x v="186"/>
    <x v="0"/>
    <n v="4001"/>
    <x v="1"/>
    <s v="Saturno Inc."/>
    <x v="0"/>
    <s v="INV6588813640"/>
    <s v="CAD"/>
    <n v="176"/>
    <n v="20.99"/>
    <n v="3694.24"/>
    <x v="0"/>
    <x v="0"/>
    <s v="ON"/>
  </r>
  <r>
    <n v="292"/>
    <x v="43"/>
    <x v="0"/>
    <n v="4002"/>
    <x v="0"/>
    <s v="Saturno Inc."/>
    <x v="9"/>
    <s v="INV4764371462"/>
    <s v="CAD"/>
    <n v="204"/>
    <n v="10.49"/>
    <n v="2139.96"/>
    <x v="6"/>
    <x v="5"/>
    <s v="AB"/>
  </r>
  <r>
    <n v="293"/>
    <x v="164"/>
    <x v="0"/>
    <n v="4001"/>
    <x v="1"/>
    <s v="Saturno Inc."/>
    <x v="11"/>
    <s v="INV6054426917"/>
    <s v="CAD"/>
    <n v="200"/>
    <n v="20.99"/>
    <n v="4198"/>
    <x v="4"/>
    <x v="3"/>
    <s v="QC"/>
  </r>
  <r>
    <n v="294"/>
    <x v="100"/>
    <x v="0"/>
    <n v="4002"/>
    <x v="0"/>
    <s v="Saturno Inc."/>
    <x v="4"/>
    <s v="INV989098530"/>
    <s v="CAD"/>
    <n v="80"/>
    <n v="10.49"/>
    <n v="839.2"/>
    <x v="3"/>
    <x v="3"/>
    <s v="QC"/>
  </r>
  <r>
    <n v="295"/>
    <x v="4"/>
    <x v="0"/>
    <n v="4002"/>
    <x v="0"/>
    <s v="Saturno Inc."/>
    <x v="10"/>
    <s v="INV9594281010"/>
    <s v="CAD"/>
    <n v="260"/>
    <n v="10.49"/>
    <n v="2727.4"/>
    <x v="1"/>
    <x v="1"/>
    <s v="BC"/>
  </r>
  <r>
    <n v="296"/>
    <x v="187"/>
    <x v="0"/>
    <n v="4002"/>
    <x v="0"/>
    <s v="Saturno Inc."/>
    <x v="1"/>
    <s v="INV8159636660"/>
    <s v="CAD"/>
    <n v="84"/>
    <n v="10.49"/>
    <n v="881.16"/>
    <x v="1"/>
    <x v="1"/>
    <s v="BC"/>
  </r>
  <r>
    <n v="297"/>
    <x v="47"/>
    <x v="1"/>
    <n v="4001"/>
    <x v="1"/>
    <s v="Saturno Inc."/>
    <x v="13"/>
    <s v="INV6696085339"/>
    <s v="CAD"/>
    <n v="96"/>
    <n v="20.99"/>
    <n v="2015.04"/>
    <x v="8"/>
    <x v="5"/>
    <s v="AB"/>
  </r>
  <r>
    <n v="298"/>
    <x v="188"/>
    <x v="1"/>
    <n v="4002"/>
    <x v="0"/>
    <s v="Saturno Inc."/>
    <x v="12"/>
    <s v="INV9613160041"/>
    <s v="CAD"/>
    <n v="236"/>
    <n v="10.49"/>
    <n v="2475.64"/>
    <x v="7"/>
    <x v="6"/>
    <s v="NS"/>
  </r>
  <r>
    <n v="299"/>
    <x v="99"/>
    <x v="0"/>
    <n v="4001"/>
    <x v="1"/>
    <s v="Saturno Inc."/>
    <x v="5"/>
    <s v="INV661064502"/>
    <s v="USD"/>
    <n v="104"/>
    <n v="20.99"/>
    <n v="2182.96"/>
    <x v="1"/>
    <x v="1"/>
    <s v="BC"/>
  </r>
  <r>
    <n v="300"/>
    <x v="158"/>
    <x v="0"/>
    <n v="4002"/>
    <x v="0"/>
    <s v="Saturno Inc."/>
    <x v="0"/>
    <s v="INV2230188372"/>
    <s v="CAD"/>
    <n v="268"/>
    <n v="10.49"/>
    <n v="2811.32"/>
    <x v="0"/>
    <x v="0"/>
    <s v="ON"/>
  </r>
  <r>
    <n v="301"/>
    <x v="189"/>
    <x v="0"/>
    <n v="4001"/>
    <x v="1"/>
    <s v="Saturno Inc."/>
    <x v="0"/>
    <s v="INV5117636186"/>
    <s v="CAD"/>
    <n v="40"/>
    <n v="20.99"/>
    <n v="839.59999999999991"/>
    <x v="0"/>
    <x v="0"/>
    <s v="ON"/>
  </r>
  <r>
    <n v="302"/>
    <x v="15"/>
    <x v="1"/>
    <n v="4001"/>
    <x v="1"/>
    <s v="Saturno Inc."/>
    <x v="10"/>
    <s v="INV7190383975"/>
    <s v="CAD"/>
    <n v="84"/>
    <n v="20.99"/>
    <n v="1763.1599999999999"/>
    <x v="1"/>
    <x v="1"/>
    <s v="BC"/>
  </r>
  <r>
    <n v="303"/>
    <x v="6"/>
    <x v="0"/>
    <n v="4002"/>
    <x v="0"/>
    <s v="Saturno Inc."/>
    <x v="17"/>
    <s v="INV4440621088"/>
    <s v="CAD"/>
    <n v="144"/>
    <n v="10.49"/>
    <n v="1510.56"/>
    <x v="11"/>
    <x v="8"/>
    <s v="NY"/>
  </r>
  <r>
    <n v="304"/>
    <x v="190"/>
    <x v="0"/>
    <n v="4002"/>
    <x v="0"/>
    <s v="Saturno Inc."/>
    <x v="5"/>
    <s v="INV8083180015"/>
    <s v="USD"/>
    <n v="112"/>
    <n v="10.49"/>
    <n v="1174.8800000000001"/>
    <x v="1"/>
    <x v="1"/>
    <s v="BC"/>
  </r>
  <r>
    <n v="305"/>
    <x v="191"/>
    <x v="0"/>
    <n v="4001"/>
    <x v="1"/>
    <s v="Saturno Inc."/>
    <x v="6"/>
    <s v="INV2396786856"/>
    <s v="CAD"/>
    <n v="112"/>
    <n v="20.99"/>
    <n v="2350.8799999999997"/>
    <x v="4"/>
    <x v="3"/>
    <s v="QC"/>
  </r>
  <r>
    <n v="306"/>
    <x v="23"/>
    <x v="0"/>
    <n v="4002"/>
    <x v="0"/>
    <s v="Saturno Inc."/>
    <x v="2"/>
    <s v="INV8595044947"/>
    <s v="CAD"/>
    <n v="112"/>
    <n v="10.49"/>
    <n v="1174.8800000000001"/>
    <x v="2"/>
    <x v="2"/>
    <s v="MB"/>
  </r>
  <r>
    <n v="307"/>
    <x v="192"/>
    <x v="0"/>
    <n v="4001"/>
    <x v="1"/>
    <s v="Saturno Inc."/>
    <x v="3"/>
    <s v="INV7407918161"/>
    <s v="CAD"/>
    <n v="44"/>
    <n v="20.99"/>
    <n v="923.56"/>
    <x v="0"/>
    <x v="0"/>
    <s v="ON"/>
  </r>
  <r>
    <n v="308"/>
    <x v="96"/>
    <x v="0"/>
    <n v="4001"/>
    <x v="1"/>
    <s v="Saturno Inc."/>
    <x v="1"/>
    <s v="INV5797963363"/>
    <s v="CAD"/>
    <n v="184"/>
    <n v="20.99"/>
    <n v="3862.16"/>
    <x v="1"/>
    <x v="1"/>
    <s v="BC"/>
  </r>
  <r>
    <n v="309"/>
    <x v="193"/>
    <x v="0"/>
    <n v="4002"/>
    <x v="0"/>
    <s v="Saturno Inc."/>
    <x v="0"/>
    <s v="INV7582808929"/>
    <s v="CAD"/>
    <n v="228"/>
    <n v="10.49"/>
    <n v="2391.7200000000003"/>
    <x v="0"/>
    <x v="0"/>
    <s v="ON"/>
  </r>
  <r>
    <n v="310"/>
    <x v="104"/>
    <x v="0"/>
    <n v="4001"/>
    <x v="1"/>
    <s v="Saturno Inc."/>
    <x v="1"/>
    <s v="INV996128242"/>
    <s v="CAD"/>
    <n v="112"/>
    <n v="20.99"/>
    <n v="2350.8799999999997"/>
    <x v="1"/>
    <x v="1"/>
    <s v="BC"/>
  </r>
  <r>
    <n v="311"/>
    <x v="189"/>
    <x v="0"/>
    <n v="4002"/>
    <x v="0"/>
    <s v="Saturno Inc."/>
    <x v="8"/>
    <s v="INV7261468601"/>
    <s v="CAD"/>
    <n v="84"/>
    <n v="10.49"/>
    <n v="881.16"/>
    <x v="5"/>
    <x v="4"/>
    <s v="CA"/>
  </r>
  <r>
    <n v="312"/>
    <x v="34"/>
    <x v="0"/>
    <n v="4001"/>
    <x v="1"/>
    <s v="Saturno Inc."/>
    <x v="0"/>
    <s v="INV4894349146"/>
    <s v="CAD"/>
    <n v="120"/>
    <n v="20.99"/>
    <n v="2518.7999999999997"/>
    <x v="0"/>
    <x v="0"/>
    <s v="ON"/>
  </r>
  <r>
    <n v="313"/>
    <x v="91"/>
    <x v="0"/>
    <n v="4002"/>
    <x v="0"/>
    <s v="Saturno Inc."/>
    <x v="8"/>
    <s v="INV4286347437"/>
    <s v="CAD"/>
    <n v="196"/>
    <n v="10.49"/>
    <n v="2056.04"/>
    <x v="5"/>
    <x v="4"/>
    <s v="CA"/>
  </r>
  <r>
    <n v="314"/>
    <x v="162"/>
    <x v="0"/>
    <n v="4001"/>
    <x v="1"/>
    <s v="Saturno Inc."/>
    <x v="5"/>
    <s v="INV4160595039"/>
    <s v="USD"/>
    <n v="48"/>
    <n v="20.99"/>
    <n v="1007.52"/>
    <x v="1"/>
    <x v="1"/>
    <s v="BC"/>
  </r>
  <r>
    <n v="315"/>
    <x v="194"/>
    <x v="0"/>
    <n v="4002"/>
    <x v="0"/>
    <s v="Saturno Inc."/>
    <x v="8"/>
    <s v="INV8036033669"/>
    <s v="CAD"/>
    <n v="260"/>
    <n v="10.49"/>
    <n v="2727.4"/>
    <x v="5"/>
    <x v="4"/>
    <s v="CA"/>
  </r>
  <r>
    <n v="316"/>
    <x v="106"/>
    <x v="0"/>
    <n v="4001"/>
    <x v="1"/>
    <s v="Saturno Inc."/>
    <x v="12"/>
    <s v="INV9731138340"/>
    <s v="CAD"/>
    <n v="156"/>
    <n v="20.99"/>
    <n v="3274.4399999999996"/>
    <x v="7"/>
    <x v="6"/>
    <s v="NS"/>
  </r>
  <r>
    <n v="317"/>
    <x v="64"/>
    <x v="0"/>
    <n v="4002"/>
    <x v="0"/>
    <s v="Saturno Inc."/>
    <x v="1"/>
    <s v="INV5655471781"/>
    <s v="CAD"/>
    <n v="92"/>
    <n v="10.49"/>
    <n v="965.08"/>
    <x v="1"/>
    <x v="1"/>
    <s v="BC"/>
  </r>
  <r>
    <n v="318"/>
    <x v="156"/>
    <x v="0"/>
    <n v="4002"/>
    <x v="0"/>
    <s v="Saturno Inc."/>
    <x v="14"/>
    <s v="INV2305176214"/>
    <s v="CAD"/>
    <n v="136"/>
    <n v="10.49"/>
    <n v="1426.64"/>
    <x v="9"/>
    <x v="7"/>
    <s v="FL"/>
  </r>
  <r>
    <n v="319"/>
    <x v="195"/>
    <x v="0"/>
    <n v="4001"/>
    <x v="1"/>
    <s v="Saturno Inc."/>
    <x v="18"/>
    <s v="INV5896460700"/>
    <s v="USD"/>
    <n v="40"/>
    <n v="20.99"/>
    <n v="839.59999999999991"/>
    <x v="6"/>
    <x v="5"/>
    <s v="AB"/>
  </r>
  <r>
    <n v="320"/>
    <x v="57"/>
    <x v="0"/>
    <n v="4002"/>
    <x v="0"/>
    <s v="Saturno Inc."/>
    <x v="12"/>
    <s v="INV1830327493"/>
    <s v="CAD"/>
    <n v="216"/>
    <n v="10.49"/>
    <n v="2265.84"/>
    <x v="7"/>
    <x v="6"/>
    <s v="NS"/>
  </r>
  <r>
    <n v="321"/>
    <x v="149"/>
    <x v="0"/>
    <n v="4001"/>
    <x v="1"/>
    <s v="Saturno Inc."/>
    <x v="3"/>
    <s v="INV6518925880"/>
    <s v="CAD"/>
    <n v="96"/>
    <n v="20.99"/>
    <n v="2015.04"/>
    <x v="0"/>
    <x v="0"/>
    <s v="ON"/>
  </r>
  <r>
    <n v="322"/>
    <x v="196"/>
    <x v="0"/>
    <n v="4001"/>
    <x v="1"/>
    <s v="Saturno Inc."/>
    <x v="15"/>
    <s v="INV5644856983"/>
    <s v="CAD"/>
    <n v="140"/>
    <n v="20.99"/>
    <n v="2938.6"/>
    <x v="0"/>
    <x v="0"/>
    <s v="ON"/>
  </r>
  <r>
    <n v="323"/>
    <x v="120"/>
    <x v="0"/>
    <n v="4001"/>
    <x v="1"/>
    <s v="Saturno Inc."/>
    <x v="3"/>
    <s v="INV6382555777"/>
    <s v="CAD"/>
    <n v="40"/>
    <n v="20.99"/>
    <n v="839.59999999999991"/>
    <x v="0"/>
    <x v="0"/>
    <s v="ON"/>
  </r>
  <r>
    <n v="324"/>
    <x v="134"/>
    <x v="0"/>
    <n v="4001"/>
    <x v="1"/>
    <s v="Saturno Inc."/>
    <x v="14"/>
    <s v="INV3118160607"/>
    <s v="CAD"/>
    <n v="44"/>
    <n v="20.99"/>
    <n v="923.56"/>
    <x v="9"/>
    <x v="7"/>
    <s v="FL"/>
  </r>
  <r>
    <n v="325"/>
    <x v="195"/>
    <x v="0"/>
    <n v="4001"/>
    <x v="1"/>
    <s v="Saturno Inc."/>
    <x v="16"/>
    <s v="INV2823732462"/>
    <s v="CAD"/>
    <n v="184"/>
    <n v="20.99"/>
    <n v="3862.16"/>
    <x v="10"/>
    <x v="0"/>
    <s v="ON"/>
  </r>
  <r>
    <n v="326"/>
    <x v="5"/>
    <x v="0"/>
    <n v="4001"/>
    <x v="1"/>
    <s v="Saturno Inc."/>
    <x v="14"/>
    <s v="INV8685144049"/>
    <s v="CAD"/>
    <n v="56"/>
    <n v="20.99"/>
    <n v="1175.4399999999998"/>
    <x v="9"/>
    <x v="7"/>
    <s v="FL"/>
  </r>
  <r>
    <n v="327"/>
    <x v="12"/>
    <x v="0"/>
    <n v="4002"/>
    <x v="0"/>
    <s v="Saturno Inc."/>
    <x v="6"/>
    <s v="INV8546064761"/>
    <s v="CAD"/>
    <n v="264"/>
    <n v="10.49"/>
    <n v="2769.36"/>
    <x v="4"/>
    <x v="3"/>
    <s v="QC"/>
  </r>
  <r>
    <n v="328"/>
    <x v="3"/>
    <x v="0"/>
    <n v="4002"/>
    <x v="0"/>
    <s v="Saturno Inc."/>
    <x v="0"/>
    <s v="INV4997555646"/>
    <s v="CAD"/>
    <n v="264"/>
    <n v="10.49"/>
    <n v="2769.36"/>
    <x v="0"/>
    <x v="0"/>
    <s v="ON"/>
  </r>
  <r>
    <n v="329"/>
    <x v="107"/>
    <x v="0"/>
    <n v="4001"/>
    <x v="1"/>
    <s v="Saturno Inc."/>
    <x v="0"/>
    <s v="INV3965078196"/>
    <s v="CAD"/>
    <n v="120"/>
    <n v="20.99"/>
    <n v="2518.7999999999997"/>
    <x v="0"/>
    <x v="0"/>
    <s v="ON"/>
  </r>
  <r>
    <n v="330"/>
    <x v="9"/>
    <x v="0"/>
    <n v="4002"/>
    <x v="0"/>
    <s v="Saturno Inc."/>
    <x v="0"/>
    <s v="INV4791700181"/>
    <s v="CAD"/>
    <n v="184"/>
    <n v="10.49"/>
    <n v="1930.16"/>
    <x v="0"/>
    <x v="0"/>
    <s v="ON"/>
  </r>
  <r>
    <n v="331"/>
    <x v="197"/>
    <x v="1"/>
    <n v="4001"/>
    <x v="1"/>
    <s v="Saturno Inc."/>
    <x v="0"/>
    <s v="INV2509576352"/>
    <s v="CAD"/>
    <n v="72"/>
    <n v="20.99"/>
    <n v="1511.28"/>
    <x v="0"/>
    <x v="0"/>
    <s v="ON"/>
  </r>
  <r>
    <n v="332"/>
    <x v="28"/>
    <x v="0"/>
    <n v="4001"/>
    <x v="1"/>
    <s v="Saturno Inc."/>
    <x v="1"/>
    <s v="INV1464073132"/>
    <s v="CAD"/>
    <n v="76"/>
    <n v="20.99"/>
    <n v="1595.2399999999998"/>
    <x v="1"/>
    <x v="1"/>
    <s v="BC"/>
  </r>
  <r>
    <n v="333"/>
    <x v="198"/>
    <x v="0"/>
    <n v="4002"/>
    <x v="0"/>
    <s v="Saturno Inc."/>
    <x v="12"/>
    <s v="INV7162758068"/>
    <s v="CAD"/>
    <n v="132"/>
    <n v="10.49"/>
    <n v="1384.68"/>
    <x v="7"/>
    <x v="6"/>
    <s v="NS"/>
  </r>
  <r>
    <n v="334"/>
    <x v="199"/>
    <x v="1"/>
    <n v="4001"/>
    <x v="1"/>
    <s v="Saturno Inc."/>
    <x v="14"/>
    <s v="INV1666719493"/>
    <s v="CAD"/>
    <n v="188"/>
    <n v="20.99"/>
    <n v="3946.12"/>
    <x v="9"/>
    <x v="7"/>
    <s v="FL"/>
  </r>
  <r>
    <n v="335"/>
    <x v="60"/>
    <x v="0"/>
    <n v="4001"/>
    <x v="1"/>
    <s v="Saturno Inc."/>
    <x v="4"/>
    <s v="INV8842546240"/>
    <s v="CAD"/>
    <n v="104"/>
    <n v="20.99"/>
    <n v="2182.96"/>
    <x v="3"/>
    <x v="3"/>
    <s v="QC"/>
  </r>
  <r>
    <n v="336"/>
    <x v="124"/>
    <x v="0"/>
    <n v="4001"/>
    <x v="1"/>
    <s v="Saturno Inc."/>
    <x v="5"/>
    <s v="INV51214632"/>
    <s v="USD"/>
    <n v="152"/>
    <n v="20.99"/>
    <n v="3190.4799999999996"/>
    <x v="1"/>
    <x v="1"/>
    <s v="BC"/>
  </r>
  <r>
    <n v="337"/>
    <x v="198"/>
    <x v="0"/>
    <n v="4001"/>
    <x v="1"/>
    <s v="Saturno Inc."/>
    <x v="11"/>
    <s v="INV5146247424"/>
    <s v="CAD"/>
    <n v="48"/>
    <n v="20.99"/>
    <n v="1007.52"/>
    <x v="4"/>
    <x v="3"/>
    <s v="QC"/>
  </r>
  <r>
    <n v="338"/>
    <x v="59"/>
    <x v="0"/>
    <n v="4002"/>
    <x v="0"/>
    <s v="Saturno Inc."/>
    <x v="3"/>
    <s v="INV6240284875"/>
    <s v="CAD"/>
    <n v="140"/>
    <n v="10.49"/>
    <n v="1468.6000000000001"/>
    <x v="0"/>
    <x v="0"/>
    <s v="ON"/>
  </r>
  <r>
    <n v="339"/>
    <x v="200"/>
    <x v="0"/>
    <n v="4001"/>
    <x v="1"/>
    <s v="Saturno Inc."/>
    <x v="7"/>
    <s v="INV1842226440"/>
    <s v="USD"/>
    <n v="132"/>
    <n v="20.99"/>
    <n v="2770.68"/>
    <x v="0"/>
    <x v="0"/>
    <s v="ON"/>
  </r>
  <r>
    <n v="340"/>
    <x v="119"/>
    <x v="0"/>
    <n v="4002"/>
    <x v="0"/>
    <s v="Saturno Inc."/>
    <x v="2"/>
    <s v="INV5592218762"/>
    <s v="CAD"/>
    <n v="276"/>
    <n v="10.49"/>
    <n v="2895.2400000000002"/>
    <x v="2"/>
    <x v="2"/>
    <s v="MB"/>
  </r>
  <r>
    <n v="341"/>
    <x v="13"/>
    <x v="0"/>
    <n v="4001"/>
    <x v="1"/>
    <s v="Saturno Inc."/>
    <x v="3"/>
    <s v="INV6376752298"/>
    <s v="CAD"/>
    <n v="96"/>
    <n v="20.99"/>
    <n v="2015.04"/>
    <x v="0"/>
    <x v="0"/>
    <s v="ON"/>
  </r>
  <r>
    <n v="342"/>
    <x v="188"/>
    <x v="1"/>
    <n v="4001"/>
    <x v="1"/>
    <s v="Saturno Inc."/>
    <x v="2"/>
    <s v="INV3257973609"/>
    <s v="CAD"/>
    <n v="76"/>
    <n v="20.99"/>
    <n v="1595.2399999999998"/>
    <x v="2"/>
    <x v="2"/>
    <s v="MB"/>
  </r>
  <r>
    <n v="343"/>
    <x v="154"/>
    <x v="0"/>
    <n v="4002"/>
    <x v="0"/>
    <s v="Saturno Inc."/>
    <x v="0"/>
    <s v="INV3739190091"/>
    <s v="CAD"/>
    <n v="276"/>
    <n v="10.49"/>
    <n v="2895.2400000000002"/>
    <x v="0"/>
    <x v="0"/>
    <s v="ON"/>
  </r>
  <r>
    <n v="344"/>
    <x v="19"/>
    <x v="0"/>
    <n v="4001"/>
    <x v="1"/>
    <s v="Saturno Inc."/>
    <x v="16"/>
    <s v="INV953794905"/>
    <s v="CAD"/>
    <n v="160"/>
    <n v="20.99"/>
    <n v="3358.3999999999996"/>
    <x v="10"/>
    <x v="0"/>
    <s v="ON"/>
  </r>
  <r>
    <n v="345"/>
    <x v="71"/>
    <x v="0"/>
    <n v="4002"/>
    <x v="0"/>
    <s v="Saturno Inc."/>
    <x v="0"/>
    <s v="INV5991743670"/>
    <s v="CAD"/>
    <n v="188"/>
    <n v="10.49"/>
    <n v="1972.1200000000001"/>
    <x v="0"/>
    <x v="0"/>
    <s v="ON"/>
  </r>
  <r>
    <n v="346"/>
    <x v="163"/>
    <x v="0"/>
    <n v="4002"/>
    <x v="0"/>
    <s v="Saturno Inc."/>
    <x v="10"/>
    <s v="INV9977258940"/>
    <s v="CAD"/>
    <n v="120"/>
    <n v="10.49"/>
    <n v="1258.8"/>
    <x v="1"/>
    <x v="1"/>
    <s v="BC"/>
  </r>
  <r>
    <n v="347"/>
    <x v="49"/>
    <x v="0"/>
    <n v="4001"/>
    <x v="1"/>
    <s v="Saturno Inc."/>
    <x v="18"/>
    <s v="INV3276897538"/>
    <s v="USD"/>
    <n v="144"/>
    <n v="20.99"/>
    <n v="3022.56"/>
    <x v="6"/>
    <x v="5"/>
    <s v="AB"/>
  </r>
  <r>
    <n v="348"/>
    <x v="103"/>
    <x v="0"/>
    <n v="4001"/>
    <x v="1"/>
    <s v="Saturno Inc."/>
    <x v="0"/>
    <s v="INV3786342942"/>
    <s v="CAD"/>
    <n v="160"/>
    <n v="20.99"/>
    <n v="3358.3999999999996"/>
    <x v="0"/>
    <x v="0"/>
    <s v="ON"/>
  </r>
  <r>
    <n v="349"/>
    <x v="201"/>
    <x v="0"/>
    <n v="4001"/>
    <x v="1"/>
    <s v="Saturno Inc."/>
    <x v="4"/>
    <s v="INV2052529456"/>
    <s v="CAD"/>
    <n v="52"/>
    <n v="20.99"/>
    <n v="1091.48"/>
    <x v="3"/>
    <x v="3"/>
    <s v="QC"/>
  </r>
  <r>
    <n v="350"/>
    <x v="65"/>
    <x v="0"/>
    <n v="4001"/>
    <x v="1"/>
    <s v="Saturno Inc."/>
    <x v="0"/>
    <s v="INV6181951966"/>
    <s v="CAD"/>
    <n v="52"/>
    <n v="20.99"/>
    <n v="1091.48"/>
    <x v="0"/>
    <x v="0"/>
    <s v="ON"/>
  </r>
  <r>
    <n v="351"/>
    <x v="157"/>
    <x v="0"/>
    <n v="4001"/>
    <x v="1"/>
    <s v="Saturno Inc."/>
    <x v="13"/>
    <s v="INV3202646781"/>
    <s v="CAD"/>
    <n v="96"/>
    <n v="20.99"/>
    <n v="2015.04"/>
    <x v="8"/>
    <x v="5"/>
    <s v="AB"/>
  </r>
  <r>
    <n v="352"/>
    <x v="36"/>
    <x v="0"/>
    <n v="4002"/>
    <x v="0"/>
    <s v="Saturno Inc."/>
    <x v="4"/>
    <s v="INV5076095241"/>
    <s v="CAD"/>
    <n v="264"/>
    <n v="10.49"/>
    <n v="2769.36"/>
    <x v="3"/>
    <x v="3"/>
    <s v="QC"/>
  </r>
  <r>
    <n v="353"/>
    <x v="69"/>
    <x v="0"/>
    <n v="4002"/>
    <x v="0"/>
    <s v="Saturno Inc."/>
    <x v="5"/>
    <s v="INV1001401442"/>
    <s v="USD"/>
    <n v="132"/>
    <n v="10.49"/>
    <n v="1384.68"/>
    <x v="1"/>
    <x v="1"/>
    <s v="BC"/>
  </r>
  <r>
    <n v="354"/>
    <x v="21"/>
    <x v="0"/>
    <n v="4002"/>
    <x v="0"/>
    <s v="Saturno Inc."/>
    <x v="11"/>
    <s v="INV7847672082"/>
    <s v="CAD"/>
    <n v="232"/>
    <n v="10.49"/>
    <n v="2433.6799999999998"/>
    <x v="4"/>
    <x v="3"/>
    <s v="QC"/>
  </r>
  <r>
    <n v="355"/>
    <x v="187"/>
    <x v="0"/>
    <n v="4002"/>
    <x v="0"/>
    <s v="Saturno Inc."/>
    <x v="15"/>
    <s v="INV5941621014"/>
    <s v="CAD"/>
    <n v="260"/>
    <n v="10.49"/>
    <n v="2727.4"/>
    <x v="0"/>
    <x v="0"/>
    <s v="ON"/>
  </r>
  <r>
    <n v="356"/>
    <x v="82"/>
    <x v="0"/>
    <n v="4002"/>
    <x v="0"/>
    <s v="Saturno Inc."/>
    <x v="5"/>
    <s v="INV1700466226"/>
    <s v="USD"/>
    <n v="168"/>
    <n v="10.49"/>
    <n v="1762.32"/>
    <x v="1"/>
    <x v="1"/>
    <s v="BC"/>
  </r>
  <r>
    <n v="357"/>
    <x v="184"/>
    <x v="0"/>
    <n v="4002"/>
    <x v="0"/>
    <s v="Saturno Inc."/>
    <x v="15"/>
    <s v="INV1123097233"/>
    <s v="CAD"/>
    <n v="104"/>
    <n v="10.49"/>
    <n v="1090.96"/>
    <x v="0"/>
    <x v="0"/>
    <s v="ON"/>
  </r>
  <r>
    <n v="358"/>
    <x v="4"/>
    <x v="0"/>
    <n v="4001"/>
    <x v="1"/>
    <s v="Saturno Inc."/>
    <x v="3"/>
    <s v="INV25787968"/>
    <s v="CAD"/>
    <n v="132"/>
    <n v="20.99"/>
    <n v="2770.68"/>
    <x v="0"/>
    <x v="0"/>
    <s v="ON"/>
  </r>
  <r>
    <n v="359"/>
    <x v="65"/>
    <x v="0"/>
    <n v="4002"/>
    <x v="0"/>
    <s v="Saturno Inc."/>
    <x v="5"/>
    <s v="INV6750048401"/>
    <s v="USD"/>
    <n v="156"/>
    <n v="10.49"/>
    <n v="1636.44"/>
    <x v="1"/>
    <x v="1"/>
    <s v="BC"/>
  </r>
  <r>
    <n v="360"/>
    <x v="28"/>
    <x v="0"/>
    <n v="4001"/>
    <x v="1"/>
    <s v="Saturno Inc."/>
    <x v="12"/>
    <s v="INV5180323143"/>
    <s v="CAD"/>
    <n v="168"/>
    <n v="20.99"/>
    <n v="3526.3199999999997"/>
    <x v="7"/>
    <x v="6"/>
    <s v="NS"/>
  </r>
  <r>
    <n v="361"/>
    <x v="202"/>
    <x v="0"/>
    <n v="4001"/>
    <x v="1"/>
    <s v="Saturno Inc."/>
    <x v="3"/>
    <s v="INV4377171294"/>
    <s v="CAD"/>
    <n v="44"/>
    <n v="20.99"/>
    <n v="923.56"/>
    <x v="0"/>
    <x v="0"/>
    <s v="ON"/>
  </r>
  <r>
    <n v="362"/>
    <x v="78"/>
    <x v="0"/>
    <n v="4001"/>
    <x v="1"/>
    <s v="Saturno Inc."/>
    <x v="2"/>
    <s v="INV2854790154"/>
    <s v="CAD"/>
    <n v="68"/>
    <n v="20.99"/>
    <n v="1427.32"/>
    <x v="2"/>
    <x v="2"/>
    <s v="MB"/>
  </r>
  <r>
    <n v="363"/>
    <x v="167"/>
    <x v="0"/>
    <n v="4001"/>
    <x v="1"/>
    <s v="Saturno Inc."/>
    <x v="0"/>
    <s v="INV5175935134"/>
    <s v="CAD"/>
    <n v="80"/>
    <n v="20.99"/>
    <n v="1679.1999999999998"/>
    <x v="0"/>
    <x v="0"/>
    <s v="ON"/>
  </r>
  <r>
    <n v="364"/>
    <x v="203"/>
    <x v="0"/>
    <n v="4001"/>
    <x v="1"/>
    <s v="Saturno Inc."/>
    <x v="0"/>
    <s v="INV361500213"/>
    <s v="CAD"/>
    <n v="84"/>
    <n v="20.99"/>
    <n v="1763.1599999999999"/>
    <x v="0"/>
    <x v="0"/>
    <s v="ON"/>
  </r>
  <r>
    <n v="365"/>
    <x v="45"/>
    <x v="1"/>
    <n v="4001"/>
    <x v="1"/>
    <s v="Saturno Inc."/>
    <x v="16"/>
    <s v="INV5791287264"/>
    <s v="CAD"/>
    <n v="100"/>
    <n v="20.99"/>
    <n v="2099"/>
    <x v="10"/>
    <x v="0"/>
    <s v="ON"/>
  </r>
  <r>
    <n v="366"/>
    <x v="119"/>
    <x v="0"/>
    <n v="4001"/>
    <x v="1"/>
    <s v="Saturno Inc."/>
    <x v="0"/>
    <s v="INV4720865476"/>
    <s v="CAD"/>
    <n v="88"/>
    <n v="20.99"/>
    <n v="1847.12"/>
    <x v="0"/>
    <x v="0"/>
    <s v="ON"/>
  </r>
  <r>
    <n v="367"/>
    <x v="203"/>
    <x v="0"/>
    <n v="4002"/>
    <x v="0"/>
    <s v="Saturno Inc."/>
    <x v="15"/>
    <s v="INV8896640116"/>
    <s v="CAD"/>
    <n v="232"/>
    <n v="10.49"/>
    <n v="2433.6799999999998"/>
    <x v="0"/>
    <x v="0"/>
    <s v="ON"/>
  </r>
  <r>
    <n v="368"/>
    <x v="77"/>
    <x v="0"/>
    <n v="4001"/>
    <x v="1"/>
    <s v="Saturno Inc."/>
    <x v="9"/>
    <s v="INV7842058872"/>
    <s v="CAD"/>
    <n v="196"/>
    <n v="20.99"/>
    <n v="4114.04"/>
    <x v="6"/>
    <x v="5"/>
    <s v="AB"/>
  </r>
  <r>
    <n v="369"/>
    <x v="176"/>
    <x v="0"/>
    <n v="4001"/>
    <x v="1"/>
    <s v="Saturno Inc."/>
    <x v="3"/>
    <s v="INV1918552783"/>
    <s v="CAD"/>
    <n v="52"/>
    <n v="20.99"/>
    <n v="1091.48"/>
    <x v="0"/>
    <x v="0"/>
    <s v="ON"/>
  </r>
  <r>
    <n v="370"/>
    <x v="204"/>
    <x v="0"/>
    <n v="4002"/>
    <x v="0"/>
    <s v="Saturno Inc."/>
    <x v="3"/>
    <s v="INV858268397"/>
    <s v="CAD"/>
    <n v="248"/>
    <n v="10.49"/>
    <n v="2601.52"/>
    <x v="0"/>
    <x v="0"/>
    <s v="ON"/>
  </r>
  <r>
    <n v="371"/>
    <x v="133"/>
    <x v="0"/>
    <n v="4002"/>
    <x v="0"/>
    <s v="Saturno Inc."/>
    <x v="6"/>
    <s v="INV8080083502"/>
    <s v="CAD"/>
    <n v="80"/>
    <n v="10.49"/>
    <n v="839.2"/>
    <x v="4"/>
    <x v="3"/>
    <s v="QC"/>
  </r>
  <r>
    <n v="372"/>
    <x v="175"/>
    <x v="0"/>
    <n v="4002"/>
    <x v="0"/>
    <s v="Saturno Inc."/>
    <x v="0"/>
    <s v="INV4809059382"/>
    <s v="CAD"/>
    <n v="132"/>
    <n v="10.49"/>
    <n v="1384.68"/>
    <x v="0"/>
    <x v="0"/>
    <s v="ON"/>
  </r>
  <r>
    <n v="373"/>
    <x v="157"/>
    <x v="0"/>
    <n v="4001"/>
    <x v="1"/>
    <s v="Saturno Inc."/>
    <x v="5"/>
    <s v="INV8052677275"/>
    <s v="USD"/>
    <n v="148"/>
    <n v="20.99"/>
    <n v="3106.52"/>
    <x v="1"/>
    <x v="1"/>
    <s v="BC"/>
  </r>
  <r>
    <n v="374"/>
    <x v="127"/>
    <x v="0"/>
    <n v="4001"/>
    <x v="1"/>
    <s v="Saturno Inc."/>
    <x v="0"/>
    <s v="INV2156338378"/>
    <s v="CAD"/>
    <n v="128"/>
    <n v="20.99"/>
    <n v="2686.72"/>
    <x v="0"/>
    <x v="0"/>
    <s v="ON"/>
  </r>
  <r>
    <n v="375"/>
    <x v="177"/>
    <x v="0"/>
    <n v="4002"/>
    <x v="0"/>
    <s v="Saturno Inc."/>
    <x v="0"/>
    <s v="INV7146771840"/>
    <s v="CAD"/>
    <n v="120"/>
    <n v="10.49"/>
    <n v="1258.8"/>
    <x v="0"/>
    <x v="0"/>
    <s v="ON"/>
  </r>
  <r>
    <n v="376"/>
    <x v="34"/>
    <x v="0"/>
    <n v="4001"/>
    <x v="1"/>
    <s v="Saturno Inc."/>
    <x v="0"/>
    <s v="INV6094305265"/>
    <s v="CAD"/>
    <n v="196"/>
    <n v="20.99"/>
    <n v="4114.04"/>
    <x v="0"/>
    <x v="0"/>
    <s v="ON"/>
  </r>
  <r>
    <n v="377"/>
    <x v="120"/>
    <x v="0"/>
    <n v="4002"/>
    <x v="0"/>
    <s v="Saturno Inc."/>
    <x v="10"/>
    <s v="INV780312139"/>
    <s v="CAD"/>
    <n v="100"/>
    <n v="10.49"/>
    <n v="1049"/>
    <x v="1"/>
    <x v="1"/>
    <s v="BC"/>
  </r>
  <r>
    <n v="378"/>
    <x v="124"/>
    <x v="0"/>
    <n v="4001"/>
    <x v="1"/>
    <s v="Saturno Inc."/>
    <x v="3"/>
    <s v="INV339922965"/>
    <s v="CAD"/>
    <n v="88"/>
    <n v="20.99"/>
    <n v="1847.12"/>
    <x v="0"/>
    <x v="0"/>
    <s v="ON"/>
  </r>
  <r>
    <n v="379"/>
    <x v="115"/>
    <x v="0"/>
    <n v="4001"/>
    <x v="1"/>
    <s v="Saturno Inc."/>
    <x v="0"/>
    <s v="INV1141681738"/>
    <s v="CAD"/>
    <n v="92"/>
    <n v="20.99"/>
    <n v="1931.08"/>
    <x v="0"/>
    <x v="0"/>
    <s v="ON"/>
  </r>
  <r>
    <n v="380"/>
    <x v="108"/>
    <x v="0"/>
    <n v="4002"/>
    <x v="0"/>
    <s v="Saturno Inc."/>
    <x v="0"/>
    <s v="INV1270570841"/>
    <s v="CAD"/>
    <n v="148"/>
    <n v="10.49"/>
    <n v="1552.52"/>
    <x v="0"/>
    <x v="0"/>
    <s v="ON"/>
  </r>
  <r>
    <n v="381"/>
    <x v="205"/>
    <x v="0"/>
    <n v="4001"/>
    <x v="1"/>
    <s v="Saturno Inc."/>
    <x v="16"/>
    <s v="INV4734307941"/>
    <s v="CAD"/>
    <n v="52"/>
    <n v="20.99"/>
    <n v="1091.48"/>
    <x v="10"/>
    <x v="0"/>
    <s v="ON"/>
  </r>
  <r>
    <n v="382"/>
    <x v="177"/>
    <x v="0"/>
    <n v="4002"/>
    <x v="0"/>
    <s v="Saturno Inc."/>
    <x v="2"/>
    <s v="INV2643003736"/>
    <s v="CAD"/>
    <n v="196"/>
    <n v="10.49"/>
    <n v="2056.04"/>
    <x v="2"/>
    <x v="2"/>
    <s v="MB"/>
  </r>
  <r>
    <n v="383"/>
    <x v="163"/>
    <x v="0"/>
    <n v="4002"/>
    <x v="0"/>
    <s v="Saturno Inc."/>
    <x v="5"/>
    <s v="INV4980828059"/>
    <s v="USD"/>
    <n v="92"/>
    <n v="10.49"/>
    <n v="965.08"/>
    <x v="1"/>
    <x v="1"/>
    <s v="BC"/>
  </r>
  <r>
    <n v="384"/>
    <x v="206"/>
    <x v="1"/>
    <n v="4001"/>
    <x v="1"/>
    <s v="Saturno Inc."/>
    <x v="6"/>
    <s v="INV3034934210"/>
    <s v="CAD"/>
    <n v="40"/>
    <n v="20.99"/>
    <n v="839.59999999999991"/>
    <x v="4"/>
    <x v="3"/>
    <s v="QC"/>
  </r>
  <r>
    <n v="385"/>
    <x v="161"/>
    <x v="0"/>
    <n v="4001"/>
    <x v="1"/>
    <s v="Saturno Inc."/>
    <x v="6"/>
    <s v="INV1119366918"/>
    <s v="CAD"/>
    <n v="52"/>
    <n v="20.99"/>
    <n v="1091.48"/>
    <x v="4"/>
    <x v="3"/>
    <s v="QC"/>
  </r>
  <r>
    <n v="386"/>
    <x v="207"/>
    <x v="0"/>
    <n v="4002"/>
    <x v="0"/>
    <s v="Saturno Inc."/>
    <x v="13"/>
    <s v="INV1783440798"/>
    <s v="CAD"/>
    <n v="100"/>
    <n v="10.49"/>
    <n v="1049"/>
    <x v="8"/>
    <x v="5"/>
    <s v="AB"/>
  </r>
  <r>
    <n v="387"/>
    <x v="107"/>
    <x v="0"/>
    <n v="4002"/>
    <x v="0"/>
    <s v="Saturno Inc."/>
    <x v="12"/>
    <s v="INV7185956516"/>
    <s v="CAD"/>
    <n v="144"/>
    <n v="10.49"/>
    <n v="1510.56"/>
    <x v="7"/>
    <x v="6"/>
    <s v="NS"/>
  </r>
  <r>
    <n v="388"/>
    <x v="16"/>
    <x v="0"/>
    <n v="4001"/>
    <x v="1"/>
    <s v="Saturno Inc."/>
    <x v="1"/>
    <s v="INV1101492318"/>
    <s v="CAD"/>
    <n v="104"/>
    <n v="20.99"/>
    <n v="2182.96"/>
    <x v="1"/>
    <x v="1"/>
    <s v="BC"/>
  </r>
  <r>
    <n v="389"/>
    <x v="208"/>
    <x v="0"/>
    <n v="4002"/>
    <x v="0"/>
    <s v="Saturno Inc."/>
    <x v="4"/>
    <s v="INV3750545181"/>
    <s v="CAD"/>
    <n v="80"/>
    <n v="10.49"/>
    <n v="839.2"/>
    <x v="3"/>
    <x v="3"/>
    <s v="QC"/>
  </r>
  <r>
    <n v="390"/>
    <x v="58"/>
    <x v="0"/>
    <n v="4002"/>
    <x v="0"/>
    <s v="Saturno Inc."/>
    <x v="0"/>
    <s v="INV4723689055"/>
    <s v="CAD"/>
    <n v="196"/>
    <n v="10.49"/>
    <n v="2056.04"/>
    <x v="0"/>
    <x v="0"/>
    <s v="ON"/>
  </r>
  <r>
    <n v="391"/>
    <x v="209"/>
    <x v="0"/>
    <n v="4002"/>
    <x v="0"/>
    <s v="Saturno Inc."/>
    <x v="5"/>
    <s v="INV7249670343"/>
    <s v="USD"/>
    <n v="148"/>
    <n v="10.49"/>
    <n v="1552.52"/>
    <x v="1"/>
    <x v="1"/>
    <s v="BC"/>
  </r>
  <r>
    <n v="392"/>
    <x v="209"/>
    <x v="0"/>
    <n v="4001"/>
    <x v="1"/>
    <s v="Saturno Inc."/>
    <x v="4"/>
    <s v="INV1087566920"/>
    <s v="CAD"/>
    <n v="184"/>
    <n v="20.99"/>
    <n v="3862.16"/>
    <x v="3"/>
    <x v="3"/>
    <s v="QC"/>
  </r>
  <r>
    <n v="393"/>
    <x v="97"/>
    <x v="0"/>
    <n v="4002"/>
    <x v="0"/>
    <s v="Saturno Inc."/>
    <x v="0"/>
    <s v="INV8014632275"/>
    <s v="CAD"/>
    <n v="232"/>
    <n v="10.49"/>
    <n v="2433.6799999999998"/>
    <x v="0"/>
    <x v="0"/>
    <s v="ON"/>
  </r>
  <r>
    <n v="394"/>
    <x v="79"/>
    <x v="0"/>
    <n v="4002"/>
    <x v="0"/>
    <s v="Saturno Inc."/>
    <x v="14"/>
    <s v="INV9303180343"/>
    <s v="CAD"/>
    <n v="140"/>
    <n v="10.49"/>
    <n v="1468.6000000000001"/>
    <x v="9"/>
    <x v="7"/>
    <s v="FL"/>
  </r>
  <r>
    <n v="395"/>
    <x v="98"/>
    <x v="0"/>
    <n v="4001"/>
    <x v="1"/>
    <s v="Saturno Inc."/>
    <x v="10"/>
    <s v="INV9444457153"/>
    <s v="CAD"/>
    <n v="132"/>
    <n v="20.99"/>
    <n v="2770.68"/>
    <x v="1"/>
    <x v="1"/>
    <s v="BC"/>
  </r>
  <r>
    <n v="396"/>
    <x v="210"/>
    <x v="1"/>
    <n v="4001"/>
    <x v="1"/>
    <s v="Saturno Inc."/>
    <x v="16"/>
    <s v="INV6979016426"/>
    <s v="CAD"/>
    <n v="72"/>
    <n v="20.99"/>
    <n v="1511.28"/>
    <x v="10"/>
    <x v="0"/>
    <s v="ON"/>
  </r>
  <r>
    <n v="397"/>
    <x v="171"/>
    <x v="0"/>
    <n v="4001"/>
    <x v="1"/>
    <s v="Saturno Inc."/>
    <x v="2"/>
    <s v="INV4663805715"/>
    <s v="CAD"/>
    <n v="196"/>
    <n v="20.99"/>
    <n v="4114.04"/>
    <x v="2"/>
    <x v="2"/>
    <s v="MB"/>
  </r>
  <r>
    <n v="398"/>
    <x v="204"/>
    <x v="0"/>
    <n v="4002"/>
    <x v="0"/>
    <s v="Saturno Inc."/>
    <x v="8"/>
    <s v="INV3844460430"/>
    <s v="CAD"/>
    <n v="172"/>
    <n v="10.49"/>
    <n v="1804.28"/>
    <x v="5"/>
    <x v="4"/>
    <s v="CA"/>
  </r>
  <r>
    <n v="399"/>
    <x v="121"/>
    <x v="0"/>
    <n v="4002"/>
    <x v="0"/>
    <s v="Saturno Inc."/>
    <x v="1"/>
    <s v="INV8735712929"/>
    <s v="CAD"/>
    <n v="100"/>
    <n v="10.49"/>
    <n v="1049"/>
    <x v="1"/>
    <x v="1"/>
    <s v="BC"/>
  </r>
  <r>
    <n v="400"/>
    <x v="34"/>
    <x v="0"/>
    <n v="4001"/>
    <x v="1"/>
    <s v="Saturno Inc."/>
    <x v="6"/>
    <s v="INV5141463365"/>
    <s v="CAD"/>
    <n v="196"/>
    <n v="20.99"/>
    <n v="4114.04"/>
    <x v="4"/>
    <x v="3"/>
    <s v="QC"/>
  </r>
  <r>
    <n v="401"/>
    <x v="181"/>
    <x v="0"/>
    <n v="4002"/>
    <x v="0"/>
    <s v="Saturno Inc."/>
    <x v="0"/>
    <s v="INV1696477487"/>
    <s v="CAD"/>
    <n v="196"/>
    <n v="10.49"/>
    <n v="2056.04"/>
    <x v="0"/>
    <x v="0"/>
    <s v="ON"/>
  </r>
  <r>
    <n v="402"/>
    <x v="143"/>
    <x v="0"/>
    <n v="4001"/>
    <x v="1"/>
    <s v="Saturno Inc."/>
    <x v="3"/>
    <s v="INV1264662799"/>
    <s v="CAD"/>
    <n v="152"/>
    <n v="20.99"/>
    <n v="3190.4799999999996"/>
    <x v="0"/>
    <x v="0"/>
    <s v="ON"/>
  </r>
  <r>
    <n v="403"/>
    <x v="211"/>
    <x v="1"/>
    <n v="4002"/>
    <x v="0"/>
    <s v="Saturno Inc."/>
    <x v="6"/>
    <s v="INV2253561989"/>
    <s v="CAD"/>
    <n v="84"/>
    <n v="10.49"/>
    <n v="881.16"/>
    <x v="4"/>
    <x v="3"/>
    <s v="QC"/>
  </r>
  <r>
    <n v="404"/>
    <x v="107"/>
    <x v="0"/>
    <n v="4002"/>
    <x v="0"/>
    <s v="Saturno Inc."/>
    <x v="6"/>
    <s v="INV4248724511"/>
    <s v="CAD"/>
    <n v="164"/>
    <n v="10.49"/>
    <n v="1720.3600000000001"/>
    <x v="4"/>
    <x v="3"/>
    <s v="QC"/>
  </r>
  <r>
    <n v="405"/>
    <x v="137"/>
    <x v="0"/>
    <n v="4001"/>
    <x v="1"/>
    <s v="Saturno Inc."/>
    <x v="5"/>
    <s v="INV2090843219"/>
    <s v="USD"/>
    <n v="100"/>
    <n v="20.99"/>
    <n v="2099"/>
    <x v="1"/>
    <x v="1"/>
    <s v="BC"/>
  </r>
  <r>
    <n v="406"/>
    <x v="61"/>
    <x v="0"/>
    <n v="4002"/>
    <x v="0"/>
    <s v="Saturno Inc."/>
    <x v="8"/>
    <s v="INV1095617166"/>
    <s v="CAD"/>
    <n v="136"/>
    <n v="10.49"/>
    <n v="1426.64"/>
    <x v="5"/>
    <x v="4"/>
    <s v="CA"/>
  </r>
  <r>
    <n v="407"/>
    <x v="139"/>
    <x v="1"/>
    <n v="4002"/>
    <x v="0"/>
    <s v="Saturno Inc."/>
    <x v="14"/>
    <s v="INV6712441976"/>
    <s v="CAD"/>
    <n v="176"/>
    <n v="10.49"/>
    <n v="1846.24"/>
    <x v="9"/>
    <x v="7"/>
    <s v="FL"/>
  </r>
  <r>
    <n v="408"/>
    <x v="59"/>
    <x v="0"/>
    <n v="4001"/>
    <x v="1"/>
    <s v="Saturno Inc."/>
    <x v="8"/>
    <s v="INV9546679796"/>
    <s v="CAD"/>
    <n v="180"/>
    <n v="20.99"/>
    <n v="3778.2"/>
    <x v="5"/>
    <x v="4"/>
    <s v="CA"/>
  </r>
  <r>
    <n v="409"/>
    <x v="104"/>
    <x v="0"/>
    <n v="4002"/>
    <x v="0"/>
    <s v="Saturno Inc."/>
    <x v="5"/>
    <s v="INV3894628487"/>
    <s v="USD"/>
    <n v="184"/>
    <n v="10.49"/>
    <n v="1930.16"/>
    <x v="1"/>
    <x v="1"/>
    <s v="BC"/>
  </r>
  <r>
    <n v="410"/>
    <x v="141"/>
    <x v="0"/>
    <n v="4001"/>
    <x v="1"/>
    <s v="Saturno Inc."/>
    <x v="4"/>
    <s v="INV1133834190"/>
    <s v="CAD"/>
    <n v="52"/>
    <n v="20.99"/>
    <n v="1091.48"/>
    <x v="3"/>
    <x v="3"/>
    <s v="QC"/>
  </r>
  <r>
    <n v="411"/>
    <x v="203"/>
    <x v="0"/>
    <n v="4002"/>
    <x v="0"/>
    <s v="Saturno Inc."/>
    <x v="10"/>
    <s v="INV7923139763"/>
    <s v="CAD"/>
    <n v="148"/>
    <n v="10.49"/>
    <n v="1552.52"/>
    <x v="1"/>
    <x v="1"/>
    <s v="BC"/>
  </r>
  <r>
    <n v="412"/>
    <x v="105"/>
    <x v="0"/>
    <n v="4001"/>
    <x v="1"/>
    <s v="Saturno Inc."/>
    <x v="8"/>
    <s v="INV5892069323"/>
    <s v="CAD"/>
    <n v="72"/>
    <n v="20.99"/>
    <n v="1511.28"/>
    <x v="5"/>
    <x v="4"/>
    <s v="CA"/>
  </r>
  <r>
    <n v="413"/>
    <x v="158"/>
    <x v="0"/>
    <n v="4002"/>
    <x v="0"/>
    <s v="Saturno Inc."/>
    <x v="5"/>
    <s v="INV1251486760"/>
    <s v="USD"/>
    <n v="144"/>
    <n v="10.49"/>
    <n v="1510.56"/>
    <x v="1"/>
    <x v="1"/>
    <s v="BC"/>
  </r>
  <r>
    <n v="414"/>
    <x v="91"/>
    <x v="0"/>
    <n v="4001"/>
    <x v="1"/>
    <s v="Saturno Inc."/>
    <x v="3"/>
    <s v="INV807730620"/>
    <s v="CAD"/>
    <n v="148"/>
    <n v="20.99"/>
    <n v="3106.52"/>
    <x v="0"/>
    <x v="0"/>
    <s v="ON"/>
  </r>
  <r>
    <n v="415"/>
    <x v="13"/>
    <x v="0"/>
    <n v="4001"/>
    <x v="1"/>
    <s v="Saturno Inc."/>
    <x v="4"/>
    <s v="INV3087226864"/>
    <s v="CAD"/>
    <n v="100"/>
    <n v="20.99"/>
    <n v="2099"/>
    <x v="3"/>
    <x v="3"/>
    <s v="QC"/>
  </r>
  <r>
    <n v="416"/>
    <x v="124"/>
    <x v="0"/>
    <n v="4001"/>
    <x v="1"/>
    <s v="Saturno Inc."/>
    <x v="0"/>
    <s v="INV5166373731"/>
    <s v="CAD"/>
    <n v="192"/>
    <n v="20.99"/>
    <n v="4030.08"/>
    <x v="0"/>
    <x v="0"/>
    <s v="ON"/>
  </r>
  <r>
    <n v="417"/>
    <x v="17"/>
    <x v="0"/>
    <n v="4002"/>
    <x v="0"/>
    <s v="Saturno Inc."/>
    <x v="5"/>
    <s v="INV8248450374"/>
    <s v="USD"/>
    <n v="140"/>
    <n v="10.49"/>
    <n v="1468.6000000000001"/>
    <x v="1"/>
    <x v="1"/>
    <s v="BC"/>
  </r>
  <r>
    <n v="418"/>
    <x v="12"/>
    <x v="0"/>
    <n v="4002"/>
    <x v="0"/>
    <s v="Saturno Inc."/>
    <x v="3"/>
    <s v="INV2548306788"/>
    <s v="CAD"/>
    <n v="80"/>
    <n v="10.49"/>
    <n v="839.2"/>
    <x v="0"/>
    <x v="0"/>
    <s v="ON"/>
  </r>
  <r>
    <n v="419"/>
    <x v="212"/>
    <x v="0"/>
    <n v="4002"/>
    <x v="0"/>
    <s v="Saturno Inc."/>
    <x v="8"/>
    <s v="INV9934315786"/>
    <s v="CAD"/>
    <n v="276"/>
    <n v="10.49"/>
    <n v="2895.2400000000002"/>
    <x v="5"/>
    <x v="4"/>
    <s v="CA"/>
  </r>
  <r>
    <n v="420"/>
    <x v="33"/>
    <x v="0"/>
    <n v="4002"/>
    <x v="0"/>
    <s v="Saturno Inc."/>
    <x v="12"/>
    <s v="INV2895309101"/>
    <s v="CAD"/>
    <n v="248"/>
    <n v="10.49"/>
    <n v="2601.52"/>
    <x v="7"/>
    <x v="6"/>
    <s v="NS"/>
  </r>
  <r>
    <n v="421"/>
    <x v="75"/>
    <x v="1"/>
    <n v="4002"/>
    <x v="0"/>
    <s v="Saturno Inc."/>
    <x v="3"/>
    <s v="INV7581612979"/>
    <s v="CAD"/>
    <n v="100"/>
    <n v="10.49"/>
    <n v="1049"/>
    <x v="0"/>
    <x v="0"/>
    <s v="ON"/>
  </r>
  <r>
    <n v="422"/>
    <x v="207"/>
    <x v="0"/>
    <n v="4001"/>
    <x v="1"/>
    <s v="Saturno Inc."/>
    <x v="11"/>
    <s v="INV3126187226"/>
    <s v="CAD"/>
    <n v="48"/>
    <n v="20.99"/>
    <n v="1007.52"/>
    <x v="4"/>
    <x v="3"/>
    <s v="QC"/>
  </r>
  <r>
    <n v="423"/>
    <x v="36"/>
    <x v="0"/>
    <n v="4002"/>
    <x v="0"/>
    <s v="Saturno Inc."/>
    <x v="5"/>
    <s v="INV1271333179"/>
    <s v="USD"/>
    <n v="204"/>
    <n v="10.49"/>
    <n v="2139.96"/>
    <x v="1"/>
    <x v="1"/>
    <s v="BC"/>
  </r>
  <r>
    <n v="424"/>
    <x v="171"/>
    <x v="0"/>
    <n v="4001"/>
    <x v="1"/>
    <s v="Saturno Inc."/>
    <x v="14"/>
    <s v="INV9555836385"/>
    <s v="CAD"/>
    <n v="68"/>
    <n v="20.99"/>
    <n v="1427.32"/>
    <x v="9"/>
    <x v="7"/>
    <s v="FL"/>
  </r>
  <r>
    <n v="425"/>
    <x v="213"/>
    <x v="1"/>
    <n v="4001"/>
    <x v="1"/>
    <s v="Saturno Inc."/>
    <x v="6"/>
    <s v="INV7279889547"/>
    <s v="CAD"/>
    <n v="124"/>
    <n v="20.99"/>
    <n v="2602.7599999999998"/>
    <x v="4"/>
    <x v="3"/>
    <s v="QC"/>
  </r>
  <r>
    <n v="426"/>
    <x v="152"/>
    <x v="0"/>
    <n v="4002"/>
    <x v="0"/>
    <s v="Saturno Inc."/>
    <x v="0"/>
    <s v="INV970177636"/>
    <s v="CAD"/>
    <n v="208"/>
    <n v="10.49"/>
    <n v="2181.92"/>
    <x v="0"/>
    <x v="0"/>
    <s v="ON"/>
  </r>
  <r>
    <n v="427"/>
    <x v="89"/>
    <x v="0"/>
    <n v="4001"/>
    <x v="1"/>
    <s v="Saturno Inc."/>
    <x v="16"/>
    <s v="INV2645874146"/>
    <s v="CAD"/>
    <n v="112"/>
    <n v="20.99"/>
    <n v="2350.8799999999997"/>
    <x v="10"/>
    <x v="0"/>
    <s v="ON"/>
  </r>
  <r>
    <n v="428"/>
    <x v="77"/>
    <x v="0"/>
    <n v="4001"/>
    <x v="1"/>
    <s v="Saturno Inc."/>
    <x v="5"/>
    <s v="INV5678468253"/>
    <s v="USD"/>
    <n v="188"/>
    <n v="20.99"/>
    <n v="3946.12"/>
    <x v="1"/>
    <x v="1"/>
    <s v="BC"/>
  </r>
  <r>
    <n v="429"/>
    <x v="97"/>
    <x v="0"/>
    <n v="4002"/>
    <x v="0"/>
    <s v="Saturno Inc."/>
    <x v="12"/>
    <s v="INV3388418746"/>
    <s v="CAD"/>
    <n v="172"/>
    <n v="10.49"/>
    <n v="1804.28"/>
    <x v="7"/>
    <x v="6"/>
    <s v="NS"/>
  </r>
  <r>
    <n v="430"/>
    <x v="214"/>
    <x v="0"/>
    <n v="4002"/>
    <x v="0"/>
    <s v="Saturno Inc."/>
    <x v="4"/>
    <s v="INV3080477804"/>
    <s v="CAD"/>
    <n v="196"/>
    <n v="10.49"/>
    <n v="2056.04"/>
    <x v="3"/>
    <x v="3"/>
    <s v="QC"/>
  </r>
  <r>
    <n v="431"/>
    <x v="94"/>
    <x v="0"/>
    <n v="4001"/>
    <x v="1"/>
    <s v="Saturno Inc."/>
    <x v="2"/>
    <s v="INV2718285533"/>
    <s v="CAD"/>
    <n v="52"/>
    <n v="20.99"/>
    <n v="1091.48"/>
    <x v="2"/>
    <x v="2"/>
    <s v="MB"/>
  </r>
  <r>
    <n v="432"/>
    <x v="215"/>
    <x v="0"/>
    <n v="4001"/>
    <x v="1"/>
    <s v="Saturno Inc."/>
    <x v="9"/>
    <s v="INV182902721"/>
    <s v="CAD"/>
    <n v="152"/>
    <n v="20.99"/>
    <n v="3190.4799999999996"/>
    <x v="6"/>
    <x v="5"/>
    <s v="AB"/>
  </r>
  <r>
    <n v="433"/>
    <x v="38"/>
    <x v="0"/>
    <n v="4002"/>
    <x v="0"/>
    <s v="Saturno Inc."/>
    <x v="2"/>
    <s v="INV9073845306"/>
    <s v="CAD"/>
    <n v="260"/>
    <n v="10.49"/>
    <n v="2727.4"/>
    <x v="2"/>
    <x v="2"/>
    <s v="MB"/>
  </r>
  <r>
    <n v="434"/>
    <x v="116"/>
    <x v="0"/>
    <n v="4002"/>
    <x v="0"/>
    <s v="Saturno Inc."/>
    <x v="5"/>
    <s v="INV6208535512"/>
    <s v="USD"/>
    <n v="116"/>
    <n v="10.49"/>
    <n v="1216.8399999999999"/>
    <x v="1"/>
    <x v="1"/>
    <s v="BC"/>
  </r>
  <r>
    <n v="435"/>
    <x v="71"/>
    <x v="0"/>
    <n v="4002"/>
    <x v="0"/>
    <s v="Saturno Inc."/>
    <x v="5"/>
    <s v="INV3068409324"/>
    <s v="USD"/>
    <n v="228"/>
    <n v="10.49"/>
    <n v="2391.7200000000003"/>
    <x v="1"/>
    <x v="1"/>
    <s v="BC"/>
  </r>
  <r>
    <n v="436"/>
    <x v="104"/>
    <x v="0"/>
    <n v="4001"/>
    <x v="1"/>
    <s v="Saturno Inc."/>
    <x v="12"/>
    <s v="INV8311141936"/>
    <s v="CAD"/>
    <n v="124"/>
    <n v="20.99"/>
    <n v="2602.7599999999998"/>
    <x v="7"/>
    <x v="6"/>
    <s v="NS"/>
  </r>
  <r>
    <n v="437"/>
    <x v="216"/>
    <x v="0"/>
    <n v="4002"/>
    <x v="0"/>
    <s v="Saturno Inc."/>
    <x v="12"/>
    <s v="INV3609307390"/>
    <s v="CAD"/>
    <n v="260"/>
    <n v="10.49"/>
    <n v="2727.4"/>
    <x v="7"/>
    <x v="6"/>
    <s v="NS"/>
  </r>
  <r>
    <n v="438"/>
    <x v="163"/>
    <x v="0"/>
    <n v="4001"/>
    <x v="1"/>
    <s v="Saturno Inc."/>
    <x v="0"/>
    <s v="INV9641585978"/>
    <s v="CAD"/>
    <n v="172"/>
    <n v="20.99"/>
    <n v="3610.2799999999997"/>
    <x v="0"/>
    <x v="0"/>
    <s v="ON"/>
  </r>
  <r>
    <n v="439"/>
    <x v="7"/>
    <x v="0"/>
    <n v="4001"/>
    <x v="1"/>
    <s v="Saturno Inc."/>
    <x v="2"/>
    <s v="INV4000224018"/>
    <s v="CAD"/>
    <n v="96"/>
    <n v="20.99"/>
    <n v="2015.04"/>
    <x v="2"/>
    <x v="2"/>
    <s v="MB"/>
  </r>
  <r>
    <n v="440"/>
    <x v="106"/>
    <x v="0"/>
    <n v="4001"/>
    <x v="1"/>
    <s v="Saturno Inc."/>
    <x v="2"/>
    <s v="INV2317073352"/>
    <s v="CAD"/>
    <n v="128"/>
    <n v="20.99"/>
    <n v="2686.72"/>
    <x v="2"/>
    <x v="2"/>
    <s v="MB"/>
  </r>
  <r>
    <n v="441"/>
    <x v="125"/>
    <x v="0"/>
    <n v="4002"/>
    <x v="0"/>
    <s v="Saturno Inc."/>
    <x v="6"/>
    <s v="INV2442896035"/>
    <s v="CAD"/>
    <n v="240"/>
    <n v="10.49"/>
    <n v="2517.6"/>
    <x v="4"/>
    <x v="3"/>
    <s v="QC"/>
  </r>
  <r>
    <n v="442"/>
    <x v="161"/>
    <x v="0"/>
    <n v="4001"/>
    <x v="1"/>
    <s v="Saturno Inc."/>
    <x v="10"/>
    <s v="INV7548689481"/>
    <s v="CAD"/>
    <n v="60"/>
    <n v="20.99"/>
    <n v="1259.3999999999999"/>
    <x v="1"/>
    <x v="1"/>
    <s v="BC"/>
  </r>
  <r>
    <n v="443"/>
    <x v="217"/>
    <x v="0"/>
    <n v="4001"/>
    <x v="1"/>
    <s v="Saturno Inc."/>
    <x v="14"/>
    <s v="INV9833641085"/>
    <s v="CAD"/>
    <n v="92"/>
    <n v="20.99"/>
    <n v="1931.08"/>
    <x v="9"/>
    <x v="7"/>
    <s v="FL"/>
  </r>
  <r>
    <n v="444"/>
    <x v="218"/>
    <x v="0"/>
    <n v="4001"/>
    <x v="1"/>
    <s v="Saturno Inc."/>
    <x v="3"/>
    <s v="INV3811711113"/>
    <s v="CAD"/>
    <n v="88"/>
    <n v="20.99"/>
    <n v="1847.12"/>
    <x v="0"/>
    <x v="0"/>
    <s v="ON"/>
  </r>
  <r>
    <n v="445"/>
    <x v="124"/>
    <x v="0"/>
    <n v="4001"/>
    <x v="1"/>
    <s v="Saturno Inc."/>
    <x v="16"/>
    <s v="INV9194349723"/>
    <s v="CAD"/>
    <n v="84"/>
    <n v="20.99"/>
    <n v="1763.1599999999999"/>
    <x v="10"/>
    <x v="0"/>
    <s v="ON"/>
  </r>
  <r>
    <n v="446"/>
    <x v="107"/>
    <x v="0"/>
    <n v="4002"/>
    <x v="0"/>
    <s v="Saturno Inc."/>
    <x v="18"/>
    <s v="INV8858255916"/>
    <s v="USD"/>
    <n v="200"/>
    <n v="10.49"/>
    <n v="2098"/>
    <x v="6"/>
    <x v="5"/>
    <s v="AB"/>
  </r>
  <r>
    <n v="447"/>
    <x v="59"/>
    <x v="0"/>
    <n v="4002"/>
    <x v="0"/>
    <s v="Saturno Inc."/>
    <x v="1"/>
    <s v="INV3467320321"/>
    <s v="CAD"/>
    <n v="160"/>
    <n v="10.49"/>
    <n v="1678.4"/>
    <x v="1"/>
    <x v="1"/>
    <s v="BC"/>
  </r>
  <r>
    <n v="448"/>
    <x v="154"/>
    <x v="0"/>
    <n v="4002"/>
    <x v="0"/>
    <s v="Saturno Inc."/>
    <x v="9"/>
    <s v="INV7371956298"/>
    <s v="CAD"/>
    <n v="232"/>
    <n v="10.49"/>
    <n v="2433.6799999999998"/>
    <x v="6"/>
    <x v="5"/>
    <s v="AB"/>
  </r>
  <r>
    <n v="449"/>
    <x v="219"/>
    <x v="0"/>
    <n v="4002"/>
    <x v="0"/>
    <s v="Saturno Inc."/>
    <x v="15"/>
    <s v="INV9361383509"/>
    <s v="CAD"/>
    <n v="196"/>
    <n v="10.49"/>
    <n v="2056.04"/>
    <x v="0"/>
    <x v="0"/>
    <s v="ON"/>
  </r>
  <r>
    <n v="450"/>
    <x v="220"/>
    <x v="0"/>
    <n v="4001"/>
    <x v="1"/>
    <s v="Saturno Inc."/>
    <x v="0"/>
    <s v="INV61463298"/>
    <s v="CAD"/>
    <n v="96"/>
    <n v="20.99"/>
    <n v="2015.04"/>
    <x v="0"/>
    <x v="0"/>
    <s v="ON"/>
  </r>
  <r>
    <n v="451"/>
    <x v="49"/>
    <x v="0"/>
    <n v="4001"/>
    <x v="1"/>
    <s v="Saturno Inc."/>
    <x v="2"/>
    <s v="INV4140154877"/>
    <s v="CAD"/>
    <n v="124"/>
    <n v="20.99"/>
    <n v="2602.7599999999998"/>
    <x v="2"/>
    <x v="2"/>
    <s v="MB"/>
  </r>
  <r>
    <n v="452"/>
    <x v="221"/>
    <x v="0"/>
    <n v="4001"/>
    <x v="1"/>
    <s v="Saturno Inc."/>
    <x v="0"/>
    <s v="INV2565529642"/>
    <s v="CAD"/>
    <n v="172"/>
    <n v="20.99"/>
    <n v="3610.2799999999997"/>
    <x v="0"/>
    <x v="0"/>
    <s v="ON"/>
  </r>
  <r>
    <n v="453"/>
    <x v="222"/>
    <x v="0"/>
    <n v="4002"/>
    <x v="0"/>
    <s v="Saturno Inc."/>
    <x v="4"/>
    <s v="INV9177619729"/>
    <s v="CAD"/>
    <n v="156"/>
    <n v="10.49"/>
    <n v="1636.44"/>
    <x v="3"/>
    <x v="3"/>
    <s v="QC"/>
  </r>
  <r>
    <n v="454"/>
    <x v="57"/>
    <x v="0"/>
    <n v="4001"/>
    <x v="1"/>
    <s v="Saturno Inc."/>
    <x v="3"/>
    <s v="INV7400590478"/>
    <s v="CAD"/>
    <n v="188"/>
    <n v="20.99"/>
    <n v="3946.12"/>
    <x v="0"/>
    <x v="0"/>
    <s v="ON"/>
  </r>
  <r>
    <n v="455"/>
    <x v="70"/>
    <x v="0"/>
    <n v="4002"/>
    <x v="0"/>
    <s v="Saturno Inc."/>
    <x v="7"/>
    <s v="INV7659902026"/>
    <s v="USD"/>
    <n v="240"/>
    <n v="10.49"/>
    <n v="2517.6"/>
    <x v="0"/>
    <x v="0"/>
    <s v="ON"/>
  </r>
  <r>
    <n v="456"/>
    <x v="137"/>
    <x v="0"/>
    <n v="4001"/>
    <x v="1"/>
    <s v="Saturno Inc."/>
    <x v="18"/>
    <s v="INV5238717016"/>
    <s v="USD"/>
    <n v="188"/>
    <n v="20.99"/>
    <n v="3946.12"/>
    <x v="6"/>
    <x v="5"/>
    <s v="AB"/>
  </r>
  <r>
    <n v="457"/>
    <x v="3"/>
    <x v="0"/>
    <n v="4002"/>
    <x v="0"/>
    <s v="Saturno Inc."/>
    <x v="7"/>
    <s v="INV5128242094"/>
    <s v="USD"/>
    <n v="196"/>
    <n v="10.49"/>
    <n v="2056.04"/>
    <x v="0"/>
    <x v="0"/>
    <s v="ON"/>
  </r>
  <r>
    <n v="458"/>
    <x v="112"/>
    <x v="0"/>
    <n v="4002"/>
    <x v="0"/>
    <s v="Saturno Inc."/>
    <x v="5"/>
    <s v="INV2953041728"/>
    <s v="USD"/>
    <n v="172"/>
    <n v="10.49"/>
    <n v="1804.28"/>
    <x v="1"/>
    <x v="1"/>
    <s v="BC"/>
  </r>
  <r>
    <n v="459"/>
    <x v="81"/>
    <x v="0"/>
    <n v="4001"/>
    <x v="1"/>
    <s v="Saturno Inc."/>
    <x v="3"/>
    <s v="INV8737435686"/>
    <s v="CAD"/>
    <n v="128"/>
    <n v="20.99"/>
    <n v="2686.72"/>
    <x v="0"/>
    <x v="0"/>
    <s v="ON"/>
  </r>
  <r>
    <n v="460"/>
    <x v="115"/>
    <x v="0"/>
    <n v="4002"/>
    <x v="0"/>
    <s v="Saturno Inc."/>
    <x v="0"/>
    <s v="INV3755819841"/>
    <s v="CAD"/>
    <n v="244"/>
    <n v="10.49"/>
    <n v="2559.56"/>
    <x v="0"/>
    <x v="0"/>
    <s v="ON"/>
  </r>
  <r>
    <n v="461"/>
    <x v="134"/>
    <x v="0"/>
    <n v="4001"/>
    <x v="1"/>
    <s v="Saturno Inc."/>
    <x v="2"/>
    <s v="INV5127851421"/>
    <s v="CAD"/>
    <n v="76"/>
    <n v="20.99"/>
    <n v="1595.2399999999998"/>
    <x v="2"/>
    <x v="2"/>
    <s v="MB"/>
  </r>
  <r>
    <n v="462"/>
    <x v="183"/>
    <x v="0"/>
    <n v="4001"/>
    <x v="1"/>
    <s v="Saturno Inc."/>
    <x v="3"/>
    <s v="INV5337806726"/>
    <s v="CAD"/>
    <n v="184"/>
    <n v="20.99"/>
    <n v="3862.16"/>
    <x v="0"/>
    <x v="0"/>
    <s v="ON"/>
  </r>
  <r>
    <n v="463"/>
    <x v="6"/>
    <x v="0"/>
    <n v="4002"/>
    <x v="0"/>
    <s v="Saturno Inc."/>
    <x v="18"/>
    <s v="INV3673360327"/>
    <s v="USD"/>
    <n v="92"/>
    <n v="10.49"/>
    <n v="965.08"/>
    <x v="6"/>
    <x v="5"/>
    <s v="AB"/>
  </r>
  <r>
    <n v="464"/>
    <x v="45"/>
    <x v="1"/>
    <n v="4001"/>
    <x v="1"/>
    <s v="Saturno Inc."/>
    <x v="6"/>
    <s v="INV3406272579"/>
    <s v="CAD"/>
    <n v="76"/>
    <n v="20.99"/>
    <n v="1595.2399999999998"/>
    <x v="4"/>
    <x v="3"/>
    <s v="QC"/>
  </r>
  <r>
    <n v="465"/>
    <x v="23"/>
    <x v="0"/>
    <n v="4001"/>
    <x v="1"/>
    <s v="Saturno Inc."/>
    <x v="6"/>
    <s v="INV4915704939"/>
    <s v="CAD"/>
    <n v="76"/>
    <n v="20.99"/>
    <n v="1595.2399999999998"/>
    <x v="4"/>
    <x v="3"/>
    <s v="QC"/>
  </r>
  <r>
    <n v="466"/>
    <x v="37"/>
    <x v="0"/>
    <n v="4002"/>
    <x v="0"/>
    <s v="Saturno Inc."/>
    <x v="7"/>
    <s v="INV1925536955"/>
    <s v="USD"/>
    <n v="148"/>
    <n v="10.49"/>
    <n v="1552.52"/>
    <x v="0"/>
    <x v="0"/>
    <s v="ON"/>
  </r>
  <r>
    <n v="467"/>
    <x v="223"/>
    <x v="0"/>
    <n v="4002"/>
    <x v="0"/>
    <s v="Saturno Inc."/>
    <x v="2"/>
    <s v="INV6870172262"/>
    <s v="CAD"/>
    <n v="156"/>
    <n v="10.49"/>
    <n v="1636.44"/>
    <x v="2"/>
    <x v="2"/>
    <s v="MB"/>
  </r>
  <r>
    <n v="468"/>
    <x v="7"/>
    <x v="0"/>
    <n v="4001"/>
    <x v="1"/>
    <s v="Saturno Inc."/>
    <x v="14"/>
    <s v="INV5692077292"/>
    <s v="CAD"/>
    <n v="60"/>
    <n v="20.99"/>
    <n v="1259.3999999999999"/>
    <x v="9"/>
    <x v="7"/>
    <s v="FL"/>
  </r>
  <r>
    <n v="469"/>
    <x v="224"/>
    <x v="0"/>
    <n v="4001"/>
    <x v="1"/>
    <s v="Saturno Inc."/>
    <x v="12"/>
    <s v="INV1703298012"/>
    <s v="CAD"/>
    <n v="184"/>
    <n v="20.99"/>
    <n v="3862.16"/>
    <x v="7"/>
    <x v="6"/>
    <s v="NS"/>
  </r>
  <r>
    <n v="470"/>
    <x v="69"/>
    <x v="0"/>
    <n v="4002"/>
    <x v="0"/>
    <s v="Saturno Inc."/>
    <x v="3"/>
    <s v="INV7586696665"/>
    <s v="CAD"/>
    <n v="184"/>
    <n v="10.49"/>
    <n v="1930.16"/>
    <x v="0"/>
    <x v="0"/>
    <s v="ON"/>
  </r>
  <r>
    <n v="471"/>
    <x v="5"/>
    <x v="0"/>
    <n v="4002"/>
    <x v="0"/>
    <s v="Saturno Inc."/>
    <x v="18"/>
    <s v="INV3891227123"/>
    <s v="USD"/>
    <n v="264"/>
    <n v="10.49"/>
    <n v="2769.36"/>
    <x v="6"/>
    <x v="5"/>
    <s v="AB"/>
  </r>
  <r>
    <n v="472"/>
    <x v="28"/>
    <x v="0"/>
    <n v="4002"/>
    <x v="0"/>
    <s v="Saturno Inc."/>
    <x v="9"/>
    <s v="INV825602765"/>
    <s v="CAD"/>
    <n v="84"/>
    <n v="10.49"/>
    <n v="881.16"/>
    <x v="6"/>
    <x v="5"/>
    <s v="AB"/>
  </r>
  <r>
    <n v="473"/>
    <x v="225"/>
    <x v="0"/>
    <n v="4001"/>
    <x v="1"/>
    <s v="Saturno Inc."/>
    <x v="5"/>
    <s v="INV2286611132"/>
    <s v="USD"/>
    <n v="128"/>
    <n v="20.99"/>
    <n v="2686.72"/>
    <x v="1"/>
    <x v="1"/>
    <s v="BC"/>
  </r>
  <r>
    <n v="474"/>
    <x v="226"/>
    <x v="1"/>
    <n v="4002"/>
    <x v="0"/>
    <s v="Saturno Inc."/>
    <x v="0"/>
    <s v="INV9540113777"/>
    <s v="CAD"/>
    <n v="172"/>
    <n v="10.49"/>
    <n v="1804.28"/>
    <x v="0"/>
    <x v="0"/>
    <s v="ON"/>
  </r>
  <r>
    <n v="475"/>
    <x v="227"/>
    <x v="0"/>
    <n v="4002"/>
    <x v="0"/>
    <s v="Saturno Inc."/>
    <x v="0"/>
    <s v="INV2273164185"/>
    <s v="CAD"/>
    <n v="180"/>
    <n v="10.49"/>
    <n v="1888.2"/>
    <x v="0"/>
    <x v="0"/>
    <s v="ON"/>
  </r>
  <r>
    <n v="476"/>
    <x v="60"/>
    <x v="0"/>
    <n v="4001"/>
    <x v="1"/>
    <s v="Saturno Inc."/>
    <x v="0"/>
    <s v="INV8960283884"/>
    <s v="CAD"/>
    <n v="52"/>
    <n v="20.99"/>
    <n v="1091.48"/>
    <x v="0"/>
    <x v="0"/>
    <s v="ON"/>
  </r>
  <r>
    <n v="477"/>
    <x v="119"/>
    <x v="0"/>
    <n v="4002"/>
    <x v="0"/>
    <s v="Saturno Inc."/>
    <x v="1"/>
    <s v="INV696829754"/>
    <s v="CAD"/>
    <n v="108"/>
    <n v="10.49"/>
    <n v="1132.92"/>
    <x v="1"/>
    <x v="1"/>
    <s v="BC"/>
  </r>
  <r>
    <n v="478"/>
    <x v="12"/>
    <x v="0"/>
    <n v="4001"/>
    <x v="1"/>
    <s v="Saturno Inc."/>
    <x v="0"/>
    <s v="INV7209000485"/>
    <s v="CAD"/>
    <n v="136"/>
    <n v="20.99"/>
    <n v="2854.64"/>
    <x v="0"/>
    <x v="0"/>
    <s v="ON"/>
  </r>
  <r>
    <n v="479"/>
    <x v="33"/>
    <x v="0"/>
    <n v="4001"/>
    <x v="1"/>
    <s v="Saturno Inc."/>
    <x v="6"/>
    <s v="INV2613085549"/>
    <s v="CAD"/>
    <n v="196"/>
    <n v="20.99"/>
    <n v="4114.04"/>
    <x v="4"/>
    <x v="3"/>
    <s v="QC"/>
  </r>
  <r>
    <n v="480"/>
    <x v="159"/>
    <x v="0"/>
    <n v="4002"/>
    <x v="0"/>
    <s v="Saturno Inc."/>
    <x v="7"/>
    <s v="INV6792322820"/>
    <s v="USD"/>
    <n v="276"/>
    <n v="10.49"/>
    <n v="2895.2400000000002"/>
    <x v="0"/>
    <x v="0"/>
    <s v="ON"/>
  </r>
  <r>
    <n v="481"/>
    <x v="228"/>
    <x v="0"/>
    <n v="4001"/>
    <x v="1"/>
    <s v="Saturno Inc."/>
    <x v="12"/>
    <s v="INV7947479435"/>
    <s v="CAD"/>
    <n v="116"/>
    <n v="20.99"/>
    <n v="2434.8399999999997"/>
    <x v="7"/>
    <x v="6"/>
    <s v="NS"/>
  </r>
  <r>
    <n v="482"/>
    <x v="176"/>
    <x v="0"/>
    <n v="4001"/>
    <x v="1"/>
    <s v="Saturno Inc."/>
    <x v="4"/>
    <s v="INV6392250813"/>
    <s v="CAD"/>
    <n v="200"/>
    <n v="20.99"/>
    <n v="4198"/>
    <x v="3"/>
    <x v="3"/>
    <s v="QC"/>
  </r>
  <r>
    <n v="483"/>
    <x v="171"/>
    <x v="0"/>
    <n v="4001"/>
    <x v="1"/>
    <s v="Saturno Inc."/>
    <x v="6"/>
    <s v="INV7341015710"/>
    <s v="CAD"/>
    <n v="160"/>
    <n v="20.99"/>
    <n v="3358.3999999999996"/>
    <x v="4"/>
    <x v="3"/>
    <s v="QC"/>
  </r>
  <r>
    <n v="484"/>
    <x v="167"/>
    <x v="0"/>
    <n v="4002"/>
    <x v="0"/>
    <s v="Saturno Inc."/>
    <x v="0"/>
    <s v="INV1226047756"/>
    <s v="CAD"/>
    <n v="264"/>
    <n v="10.49"/>
    <n v="2769.36"/>
    <x v="0"/>
    <x v="0"/>
    <s v="ON"/>
  </r>
  <r>
    <n v="485"/>
    <x v="81"/>
    <x v="0"/>
    <n v="4002"/>
    <x v="0"/>
    <s v="Saturno Inc."/>
    <x v="10"/>
    <s v="INV9631897650"/>
    <s v="CAD"/>
    <n v="240"/>
    <n v="10.49"/>
    <n v="2517.6"/>
    <x v="1"/>
    <x v="1"/>
    <s v="BC"/>
  </r>
  <r>
    <n v="486"/>
    <x v="208"/>
    <x v="0"/>
    <n v="4002"/>
    <x v="0"/>
    <s v="Saturno Inc."/>
    <x v="2"/>
    <s v="INV7288121797"/>
    <s v="CAD"/>
    <n v="112"/>
    <n v="10.49"/>
    <n v="1174.8800000000001"/>
    <x v="2"/>
    <x v="2"/>
    <s v="MB"/>
  </r>
  <r>
    <n v="487"/>
    <x v="166"/>
    <x v="0"/>
    <n v="4002"/>
    <x v="0"/>
    <s v="Saturno Inc."/>
    <x v="1"/>
    <s v="INV7457838514"/>
    <s v="CAD"/>
    <n v="84"/>
    <n v="10.49"/>
    <n v="881.16"/>
    <x v="1"/>
    <x v="1"/>
    <s v="BC"/>
  </r>
  <r>
    <n v="488"/>
    <x v="201"/>
    <x v="0"/>
    <n v="4002"/>
    <x v="0"/>
    <s v="Saturno Inc."/>
    <x v="6"/>
    <s v="INV5864887488"/>
    <s v="CAD"/>
    <n v="152"/>
    <n v="10.49"/>
    <n v="1594.48"/>
    <x v="4"/>
    <x v="3"/>
    <s v="QC"/>
  </r>
  <r>
    <n v="489"/>
    <x v="203"/>
    <x v="0"/>
    <n v="4002"/>
    <x v="0"/>
    <s v="Saturno Inc."/>
    <x v="15"/>
    <s v="INV2102844632"/>
    <s v="CAD"/>
    <n v="116"/>
    <n v="10.49"/>
    <n v="1216.8399999999999"/>
    <x v="0"/>
    <x v="0"/>
    <s v="ON"/>
  </r>
  <r>
    <n v="490"/>
    <x v="229"/>
    <x v="0"/>
    <n v="4002"/>
    <x v="0"/>
    <s v="Saturno Inc."/>
    <x v="5"/>
    <s v="INV4285041895"/>
    <s v="USD"/>
    <n v="104"/>
    <n v="10.49"/>
    <n v="1090.96"/>
    <x v="1"/>
    <x v="1"/>
    <s v="BC"/>
  </r>
  <r>
    <n v="491"/>
    <x v="120"/>
    <x v="0"/>
    <n v="4002"/>
    <x v="0"/>
    <s v="Saturno Inc."/>
    <x v="4"/>
    <s v="INV783797198"/>
    <s v="CAD"/>
    <n v="172"/>
    <n v="10.49"/>
    <n v="1804.28"/>
    <x v="3"/>
    <x v="3"/>
    <s v="QC"/>
  </r>
  <r>
    <n v="492"/>
    <x v="230"/>
    <x v="0"/>
    <n v="4001"/>
    <x v="1"/>
    <s v="Saturno Inc."/>
    <x v="3"/>
    <s v="INV9120543865"/>
    <s v="CAD"/>
    <n v="128"/>
    <n v="20.99"/>
    <n v="2686.72"/>
    <x v="0"/>
    <x v="0"/>
    <s v="ON"/>
  </r>
  <r>
    <n v="493"/>
    <x v="101"/>
    <x v="0"/>
    <n v="4002"/>
    <x v="0"/>
    <s v="Saturno Inc."/>
    <x v="16"/>
    <s v="INV6401212830"/>
    <s v="CAD"/>
    <n v="92"/>
    <n v="10.49"/>
    <n v="965.08"/>
    <x v="10"/>
    <x v="0"/>
    <s v="ON"/>
  </r>
  <r>
    <n v="494"/>
    <x v="231"/>
    <x v="1"/>
    <n v="4001"/>
    <x v="1"/>
    <s v="Saturno Inc."/>
    <x v="2"/>
    <s v="INV4483292115"/>
    <s v="CAD"/>
    <n v="120"/>
    <n v="20.99"/>
    <n v="2518.7999999999997"/>
    <x v="2"/>
    <x v="2"/>
    <s v="MB"/>
  </r>
  <r>
    <n v="495"/>
    <x v="39"/>
    <x v="0"/>
    <n v="4001"/>
    <x v="1"/>
    <s v="Saturno Inc."/>
    <x v="1"/>
    <s v="INV8896209803"/>
    <s v="CAD"/>
    <n v="148"/>
    <n v="20.99"/>
    <n v="3106.52"/>
    <x v="1"/>
    <x v="1"/>
    <s v="BC"/>
  </r>
  <r>
    <n v="496"/>
    <x v="19"/>
    <x v="0"/>
    <n v="4002"/>
    <x v="0"/>
    <s v="Saturno Inc."/>
    <x v="17"/>
    <s v="INV570908395"/>
    <s v="CAD"/>
    <n v="224"/>
    <n v="10.49"/>
    <n v="2349.7600000000002"/>
    <x v="11"/>
    <x v="8"/>
    <s v="NY"/>
  </r>
  <r>
    <n v="497"/>
    <x v="232"/>
    <x v="0"/>
    <n v="4001"/>
    <x v="1"/>
    <s v="Saturno Inc."/>
    <x v="10"/>
    <s v="INV2600492521"/>
    <s v="CAD"/>
    <n v="84"/>
    <n v="20.99"/>
    <n v="1763.1599999999999"/>
    <x v="1"/>
    <x v="1"/>
    <s v="BC"/>
  </r>
  <r>
    <n v="498"/>
    <x v="233"/>
    <x v="0"/>
    <n v="4001"/>
    <x v="1"/>
    <s v="Saturno Inc."/>
    <x v="5"/>
    <s v="INV3887714071"/>
    <s v="USD"/>
    <n v="148"/>
    <n v="20.99"/>
    <n v="3106.52"/>
    <x v="1"/>
    <x v="1"/>
    <s v="BC"/>
  </r>
  <r>
    <n v="499"/>
    <x v="115"/>
    <x v="0"/>
    <n v="4001"/>
    <x v="1"/>
    <s v="Saturno Inc."/>
    <x v="15"/>
    <s v="INV1756033037"/>
    <s v="CAD"/>
    <n v="52"/>
    <n v="20.99"/>
    <n v="1091.48"/>
    <x v="0"/>
    <x v="0"/>
    <s v="ON"/>
  </r>
  <r>
    <n v="500"/>
    <x v="85"/>
    <x v="0"/>
    <n v="4001"/>
    <x v="1"/>
    <s v="Saturno Inc."/>
    <x v="8"/>
    <s v="INV8523897909"/>
    <s v="CAD"/>
    <n v="164"/>
    <n v="20.99"/>
    <n v="3442.3599999999997"/>
    <x v="5"/>
    <x v="4"/>
    <s v="CA"/>
  </r>
  <r>
    <n v="501"/>
    <x v="69"/>
    <x v="0"/>
    <n v="4001"/>
    <x v="1"/>
    <s v="Saturno Inc."/>
    <x v="1"/>
    <s v="INV9890740373"/>
    <s v="CAD"/>
    <n v="92"/>
    <n v="20.99"/>
    <n v="1931.08"/>
    <x v="1"/>
    <x v="1"/>
    <s v="BC"/>
  </r>
  <r>
    <n v="502"/>
    <x v="203"/>
    <x v="0"/>
    <n v="4001"/>
    <x v="1"/>
    <s v="Saturno Inc."/>
    <x v="9"/>
    <s v="INV1338133586"/>
    <s v="CAD"/>
    <n v="140"/>
    <n v="20.99"/>
    <n v="2938.6"/>
    <x v="6"/>
    <x v="5"/>
    <s v="AB"/>
  </r>
  <r>
    <n v="503"/>
    <x v="234"/>
    <x v="0"/>
    <n v="4002"/>
    <x v="0"/>
    <s v="Saturno Inc."/>
    <x v="0"/>
    <s v="INV3295456915"/>
    <s v="CAD"/>
    <n v="172"/>
    <n v="10.49"/>
    <n v="1804.28"/>
    <x v="0"/>
    <x v="0"/>
    <s v="ON"/>
  </r>
  <r>
    <n v="504"/>
    <x v="235"/>
    <x v="1"/>
    <n v="4002"/>
    <x v="0"/>
    <s v="Saturno Inc."/>
    <x v="3"/>
    <s v="INV9734862708"/>
    <s v="CAD"/>
    <n v="240"/>
    <n v="10.49"/>
    <n v="2517.6"/>
    <x v="0"/>
    <x v="0"/>
    <s v="ON"/>
  </r>
  <r>
    <n v="505"/>
    <x v="193"/>
    <x v="0"/>
    <n v="4001"/>
    <x v="1"/>
    <s v="Saturno Inc."/>
    <x v="4"/>
    <s v="INV8003462382"/>
    <s v="CAD"/>
    <n v="192"/>
    <n v="20.99"/>
    <n v="4030.08"/>
    <x v="3"/>
    <x v="3"/>
    <s v="QC"/>
  </r>
  <r>
    <n v="506"/>
    <x v="137"/>
    <x v="0"/>
    <n v="4001"/>
    <x v="1"/>
    <s v="Saturno Inc."/>
    <x v="4"/>
    <s v="INV3570421428"/>
    <s v="CAD"/>
    <n v="148"/>
    <n v="20.99"/>
    <n v="3106.52"/>
    <x v="3"/>
    <x v="3"/>
    <s v="QC"/>
  </r>
  <r>
    <n v="507"/>
    <x v="167"/>
    <x v="0"/>
    <n v="4002"/>
    <x v="0"/>
    <s v="Saturno Inc."/>
    <x v="16"/>
    <s v="INV8477327820"/>
    <s v="CAD"/>
    <n v="108"/>
    <n v="10.49"/>
    <n v="1132.92"/>
    <x v="10"/>
    <x v="0"/>
    <s v="ON"/>
  </r>
  <r>
    <n v="508"/>
    <x v="236"/>
    <x v="0"/>
    <n v="4001"/>
    <x v="1"/>
    <s v="Saturno Inc."/>
    <x v="15"/>
    <s v="INV2087970800"/>
    <s v="CAD"/>
    <n v="120"/>
    <n v="20.99"/>
    <n v="2518.7999999999997"/>
    <x v="0"/>
    <x v="0"/>
    <s v="ON"/>
  </r>
  <r>
    <n v="509"/>
    <x v="23"/>
    <x v="0"/>
    <n v="4002"/>
    <x v="0"/>
    <s v="Saturno Inc."/>
    <x v="0"/>
    <s v="INV9603213944"/>
    <s v="CAD"/>
    <n v="152"/>
    <n v="10.49"/>
    <n v="1594.48"/>
    <x v="0"/>
    <x v="0"/>
    <s v="ON"/>
  </r>
  <r>
    <n v="510"/>
    <x v="149"/>
    <x v="0"/>
    <n v="4002"/>
    <x v="0"/>
    <s v="Saturno Inc."/>
    <x v="16"/>
    <s v="INV2485031272"/>
    <s v="CAD"/>
    <n v="152"/>
    <n v="10.49"/>
    <n v="1594.48"/>
    <x v="10"/>
    <x v="0"/>
    <s v="ON"/>
  </r>
  <r>
    <n v="511"/>
    <x v="237"/>
    <x v="0"/>
    <n v="4002"/>
    <x v="0"/>
    <s v="Saturno Inc."/>
    <x v="6"/>
    <s v="INV6481477337"/>
    <s v="CAD"/>
    <n v="232"/>
    <n v="10.49"/>
    <n v="2433.6799999999998"/>
    <x v="4"/>
    <x v="3"/>
    <s v="QC"/>
  </r>
  <r>
    <n v="512"/>
    <x v="57"/>
    <x v="0"/>
    <n v="4002"/>
    <x v="0"/>
    <s v="Saturno Inc."/>
    <x v="8"/>
    <s v="INV4587111695"/>
    <s v="CAD"/>
    <n v="100"/>
    <n v="10.49"/>
    <n v="1049"/>
    <x v="5"/>
    <x v="4"/>
    <s v="CA"/>
  </r>
  <r>
    <n v="513"/>
    <x v="110"/>
    <x v="0"/>
    <n v="4002"/>
    <x v="0"/>
    <s v="Saturno Inc."/>
    <x v="12"/>
    <s v="INV3829378063"/>
    <s v="CAD"/>
    <n v="276"/>
    <n v="10.49"/>
    <n v="2895.2400000000002"/>
    <x v="7"/>
    <x v="6"/>
    <s v="NS"/>
  </r>
  <r>
    <n v="514"/>
    <x v="147"/>
    <x v="0"/>
    <n v="4002"/>
    <x v="0"/>
    <s v="Saturno Inc."/>
    <x v="1"/>
    <s v="INV2397698006"/>
    <s v="CAD"/>
    <n v="260"/>
    <n v="10.49"/>
    <n v="2727.4"/>
    <x v="1"/>
    <x v="1"/>
    <s v="BC"/>
  </r>
  <r>
    <n v="515"/>
    <x v="43"/>
    <x v="0"/>
    <n v="4001"/>
    <x v="1"/>
    <s v="Saturno Inc."/>
    <x v="0"/>
    <s v="INV5227369802"/>
    <s v="CAD"/>
    <n v="180"/>
    <n v="20.99"/>
    <n v="3778.2"/>
    <x v="0"/>
    <x v="0"/>
    <s v="ON"/>
  </r>
  <r>
    <n v="516"/>
    <x v="238"/>
    <x v="0"/>
    <n v="4001"/>
    <x v="1"/>
    <s v="Saturno Inc."/>
    <x v="0"/>
    <s v="INV7388607985"/>
    <s v="CAD"/>
    <n v="180"/>
    <n v="20.99"/>
    <n v="3778.2"/>
    <x v="0"/>
    <x v="0"/>
    <s v="ON"/>
  </r>
  <r>
    <n v="517"/>
    <x v="239"/>
    <x v="0"/>
    <n v="4002"/>
    <x v="0"/>
    <s v="Saturno Inc."/>
    <x v="6"/>
    <s v="INV7525395814"/>
    <s v="CAD"/>
    <n v="96"/>
    <n v="10.49"/>
    <n v="1007.04"/>
    <x v="4"/>
    <x v="3"/>
    <s v="QC"/>
  </r>
  <r>
    <n v="518"/>
    <x v="137"/>
    <x v="0"/>
    <n v="4001"/>
    <x v="1"/>
    <s v="Saturno Inc."/>
    <x v="14"/>
    <s v="INV7587470175"/>
    <s v="CAD"/>
    <n v="164"/>
    <n v="20.99"/>
    <n v="3442.3599999999997"/>
    <x v="9"/>
    <x v="7"/>
    <s v="FL"/>
  </r>
  <r>
    <n v="519"/>
    <x v="240"/>
    <x v="0"/>
    <n v="4001"/>
    <x v="1"/>
    <s v="Saturno Inc."/>
    <x v="10"/>
    <s v="INV2821521565"/>
    <s v="CAD"/>
    <n v="52"/>
    <n v="20.99"/>
    <n v="1091.48"/>
    <x v="1"/>
    <x v="1"/>
    <s v="BC"/>
  </r>
  <r>
    <n v="520"/>
    <x v="241"/>
    <x v="0"/>
    <n v="4002"/>
    <x v="0"/>
    <s v="Saturno Inc."/>
    <x v="10"/>
    <s v="INV9643802496"/>
    <s v="CAD"/>
    <n v="116"/>
    <n v="10.49"/>
    <n v="1216.8399999999999"/>
    <x v="1"/>
    <x v="1"/>
    <s v="BC"/>
  </r>
  <r>
    <n v="521"/>
    <x v="88"/>
    <x v="0"/>
    <n v="4001"/>
    <x v="1"/>
    <s v="Saturno Inc."/>
    <x v="0"/>
    <s v="INV17199215"/>
    <s v="CAD"/>
    <n v="60"/>
    <n v="20.99"/>
    <n v="1259.3999999999999"/>
    <x v="0"/>
    <x v="0"/>
    <s v="ON"/>
  </r>
  <r>
    <n v="522"/>
    <x v="138"/>
    <x v="0"/>
    <n v="4001"/>
    <x v="1"/>
    <s v="Saturno Inc."/>
    <x v="12"/>
    <s v="INV9020574068"/>
    <s v="CAD"/>
    <n v="188"/>
    <n v="20.99"/>
    <n v="3946.12"/>
    <x v="7"/>
    <x v="6"/>
    <s v="NS"/>
  </r>
  <r>
    <n v="523"/>
    <x v="12"/>
    <x v="0"/>
    <n v="4001"/>
    <x v="1"/>
    <s v="Saturno Inc."/>
    <x v="5"/>
    <s v="INV4706026249"/>
    <s v="USD"/>
    <n v="176"/>
    <n v="20.99"/>
    <n v="3694.24"/>
    <x v="1"/>
    <x v="1"/>
    <s v="BC"/>
  </r>
  <r>
    <n v="524"/>
    <x v="242"/>
    <x v="0"/>
    <n v="4001"/>
    <x v="1"/>
    <s v="Saturno Inc."/>
    <x v="0"/>
    <s v="INV9993493696"/>
    <s v="CAD"/>
    <n v="132"/>
    <n v="20.99"/>
    <n v="2770.68"/>
    <x v="0"/>
    <x v="0"/>
    <s v="ON"/>
  </r>
  <r>
    <n v="525"/>
    <x v="46"/>
    <x v="1"/>
    <n v="4002"/>
    <x v="0"/>
    <s v="Saturno Inc."/>
    <x v="0"/>
    <s v="INV7226216044"/>
    <s v="CAD"/>
    <n v="196"/>
    <n v="10.49"/>
    <n v="2056.04"/>
    <x v="0"/>
    <x v="0"/>
    <s v="ON"/>
  </r>
  <r>
    <n v="526"/>
    <x v="122"/>
    <x v="0"/>
    <n v="4001"/>
    <x v="1"/>
    <s v="Saturno Inc."/>
    <x v="4"/>
    <s v="INV2990830734"/>
    <s v="CAD"/>
    <n v="40"/>
    <n v="20.99"/>
    <n v="839.59999999999991"/>
    <x v="3"/>
    <x v="3"/>
    <s v="QC"/>
  </r>
  <r>
    <n v="527"/>
    <x v="26"/>
    <x v="0"/>
    <n v="4001"/>
    <x v="1"/>
    <s v="Saturno Inc."/>
    <x v="14"/>
    <s v="INV7714359213"/>
    <s v="CAD"/>
    <n v="156"/>
    <n v="20.99"/>
    <n v="3274.4399999999996"/>
    <x v="9"/>
    <x v="7"/>
    <s v="FL"/>
  </r>
  <r>
    <n v="528"/>
    <x v="195"/>
    <x v="0"/>
    <n v="4002"/>
    <x v="0"/>
    <s v="Saturno Inc."/>
    <x v="0"/>
    <s v="INV235145523"/>
    <s v="CAD"/>
    <n v="200"/>
    <n v="10.49"/>
    <n v="2098"/>
    <x v="0"/>
    <x v="0"/>
    <s v="ON"/>
  </r>
  <r>
    <n v="529"/>
    <x v="135"/>
    <x v="0"/>
    <n v="4001"/>
    <x v="1"/>
    <s v="Saturno Inc."/>
    <x v="5"/>
    <s v="INV7163144986"/>
    <s v="USD"/>
    <n v="104"/>
    <n v="20.99"/>
    <n v="2182.96"/>
    <x v="1"/>
    <x v="1"/>
    <s v="BC"/>
  </r>
  <r>
    <n v="530"/>
    <x v="60"/>
    <x v="0"/>
    <n v="4001"/>
    <x v="1"/>
    <s v="Saturno Inc."/>
    <x v="0"/>
    <s v="INV7524054509"/>
    <s v="CAD"/>
    <n v="52"/>
    <n v="20.99"/>
    <n v="1091.48"/>
    <x v="0"/>
    <x v="0"/>
    <s v="ON"/>
  </r>
  <r>
    <n v="531"/>
    <x v="153"/>
    <x v="0"/>
    <n v="4002"/>
    <x v="0"/>
    <s v="Saturno Inc."/>
    <x v="18"/>
    <s v="INV5983948940"/>
    <s v="USD"/>
    <n v="88"/>
    <n v="10.49"/>
    <n v="923.12"/>
    <x v="6"/>
    <x v="5"/>
    <s v="AB"/>
  </r>
  <r>
    <n v="532"/>
    <x v="99"/>
    <x v="0"/>
    <n v="4001"/>
    <x v="1"/>
    <s v="Saturno Inc."/>
    <x v="1"/>
    <s v="INV326477738"/>
    <s v="CAD"/>
    <n v="188"/>
    <n v="20.99"/>
    <n v="3946.12"/>
    <x v="1"/>
    <x v="1"/>
    <s v="BC"/>
  </r>
  <r>
    <n v="533"/>
    <x v="127"/>
    <x v="0"/>
    <n v="4002"/>
    <x v="0"/>
    <s v="Saturno Inc."/>
    <x v="0"/>
    <s v="INV8418316171"/>
    <s v="CAD"/>
    <n v="244"/>
    <n v="10.49"/>
    <n v="2559.56"/>
    <x v="0"/>
    <x v="0"/>
    <s v="ON"/>
  </r>
  <r>
    <n v="534"/>
    <x v="233"/>
    <x v="0"/>
    <n v="4002"/>
    <x v="0"/>
    <s v="Saturno Inc."/>
    <x v="16"/>
    <s v="INV6831380407"/>
    <s v="CAD"/>
    <n v="188"/>
    <n v="10.49"/>
    <n v="1972.1200000000001"/>
    <x v="10"/>
    <x v="0"/>
    <s v="ON"/>
  </r>
  <r>
    <n v="535"/>
    <x v="96"/>
    <x v="0"/>
    <n v="4002"/>
    <x v="0"/>
    <s v="Saturno Inc."/>
    <x v="14"/>
    <s v="INV9524987638"/>
    <s v="CAD"/>
    <n v="260"/>
    <n v="10.49"/>
    <n v="2727.4"/>
    <x v="9"/>
    <x v="7"/>
    <s v="FL"/>
  </r>
  <r>
    <n v="536"/>
    <x v="37"/>
    <x v="0"/>
    <n v="4001"/>
    <x v="1"/>
    <s v="Saturno Inc."/>
    <x v="7"/>
    <s v="INV9780052340"/>
    <s v="USD"/>
    <n v="144"/>
    <n v="20.99"/>
    <n v="3022.56"/>
    <x v="0"/>
    <x v="0"/>
    <s v="ON"/>
  </r>
  <r>
    <n v="537"/>
    <x v="243"/>
    <x v="1"/>
    <n v="4002"/>
    <x v="0"/>
    <s v="Saturno Inc."/>
    <x v="0"/>
    <s v="INV2379073571"/>
    <s v="CAD"/>
    <n v="264"/>
    <n v="10.49"/>
    <n v="2769.36"/>
    <x v="0"/>
    <x v="0"/>
    <s v="ON"/>
  </r>
  <r>
    <n v="538"/>
    <x v="16"/>
    <x v="0"/>
    <n v="4001"/>
    <x v="1"/>
    <s v="Saturno Inc."/>
    <x v="13"/>
    <s v="INV6173357035"/>
    <s v="CAD"/>
    <n v="200"/>
    <n v="20.99"/>
    <n v="4198"/>
    <x v="8"/>
    <x v="5"/>
    <s v="AB"/>
  </r>
  <r>
    <n v="539"/>
    <x v="244"/>
    <x v="1"/>
    <n v="4002"/>
    <x v="0"/>
    <s v="Saturno Inc."/>
    <x v="3"/>
    <s v="INV3868920788"/>
    <s v="CAD"/>
    <n v="240"/>
    <n v="10.49"/>
    <n v="2517.6"/>
    <x v="0"/>
    <x v="0"/>
    <s v="ON"/>
  </r>
  <r>
    <n v="540"/>
    <x v="158"/>
    <x v="0"/>
    <n v="4001"/>
    <x v="1"/>
    <s v="Saturno Inc."/>
    <x v="15"/>
    <s v="INV7686685648"/>
    <s v="CAD"/>
    <n v="108"/>
    <n v="20.99"/>
    <n v="2266.9199999999996"/>
    <x v="0"/>
    <x v="0"/>
    <s v="ON"/>
  </r>
  <r>
    <n v="541"/>
    <x v="106"/>
    <x v="0"/>
    <n v="4001"/>
    <x v="1"/>
    <s v="Saturno Inc."/>
    <x v="6"/>
    <s v="INV5909853674"/>
    <s v="CAD"/>
    <n v="120"/>
    <n v="20.99"/>
    <n v="2518.7999999999997"/>
    <x v="4"/>
    <x v="3"/>
    <s v="QC"/>
  </r>
  <r>
    <n v="542"/>
    <x v="136"/>
    <x v="1"/>
    <n v="4002"/>
    <x v="0"/>
    <s v="Saturno Inc."/>
    <x v="2"/>
    <s v="INV9910489385"/>
    <s v="CAD"/>
    <n v="116"/>
    <n v="10.49"/>
    <n v="1216.8399999999999"/>
    <x v="2"/>
    <x v="2"/>
    <s v="MB"/>
  </r>
  <r>
    <n v="543"/>
    <x v="227"/>
    <x v="0"/>
    <n v="4001"/>
    <x v="1"/>
    <s v="Saturno Inc."/>
    <x v="0"/>
    <s v="INV7271816464"/>
    <s v="CAD"/>
    <n v="200"/>
    <n v="20.99"/>
    <n v="4198"/>
    <x v="0"/>
    <x v="0"/>
    <s v="ON"/>
  </r>
  <r>
    <n v="544"/>
    <x v="245"/>
    <x v="0"/>
    <n v="4002"/>
    <x v="0"/>
    <s v="Saturno Inc."/>
    <x v="13"/>
    <s v="INV9434757530"/>
    <s v="CAD"/>
    <n v="176"/>
    <n v="10.49"/>
    <n v="1846.24"/>
    <x v="8"/>
    <x v="5"/>
    <s v="AB"/>
  </r>
  <r>
    <n v="545"/>
    <x v="192"/>
    <x v="0"/>
    <n v="4001"/>
    <x v="1"/>
    <s v="Saturno Inc."/>
    <x v="0"/>
    <s v="INV6866614054"/>
    <s v="CAD"/>
    <n v="104"/>
    <n v="20.99"/>
    <n v="2182.96"/>
    <x v="0"/>
    <x v="0"/>
    <s v="ON"/>
  </r>
  <r>
    <n v="546"/>
    <x v="92"/>
    <x v="1"/>
    <n v="4001"/>
    <x v="1"/>
    <s v="Saturno Inc."/>
    <x v="0"/>
    <s v="INV2518371491"/>
    <s v="CAD"/>
    <n v="196"/>
    <n v="20.99"/>
    <n v="4114.04"/>
    <x v="0"/>
    <x v="0"/>
    <s v="ON"/>
  </r>
  <r>
    <n v="547"/>
    <x v="246"/>
    <x v="1"/>
    <n v="4001"/>
    <x v="1"/>
    <s v="Saturno Inc."/>
    <x v="2"/>
    <s v="INV1036865722"/>
    <s v="CAD"/>
    <n v="164"/>
    <n v="20.99"/>
    <n v="3442.3599999999997"/>
    <x v="2"/>
    <x v="2"/>
    <s v="MB"/>
  </r>
  <r>
    <n v="548"/>
    <x v="24"/>
    <x v="0"/>
    <n v="4001"/>
    <x v="1"/>
    <s v="Saturno Inc."/>
    <x v="5"/>
    <s v="INV4578299002"/>
    <s v="USD"/>
    <n v="96"/>
    <n v="20.99"/>
    <n v="2015.04"/>
    <x v="1"/>
    <x v="1"/>
    <s v="BC"/>
  </r>
  <r>
    <n v="549"/>
    <x v="138"/>
    <x v="0"/>
    <n v="4002"/>
    <x v="0"/>
    <s v="Saturno Inc."/>
    <x v="3"/>
    <s v="INV1733178497"/>
    <s v="CAD"/>
    <n v="240"/>
    <n v="10.49"/>
    <n v="2517.6"/>
    <x v="0"/>
    <x v="0"/>
    <s v="ON"/>
  </r>
  <r>
    <n v="550"/>
    <x v="190"/>
    <x v="0"/>
    <n v="4001"/>
    <x v="1"/>
    <s v="Saturno Inc."/>
    <x v="1"/>
    <s v="INV2459475157"/>
    <s v="CAD"/>
    <n v="124"/>
    <n v="20.99"/>
    <n v="2602.7599999999998"/>
    <x v="1"/>
    <x v="1"/>
    <s v="BC"/>
  </r>
  <r>
    <n v="551"/>
    <x v="247"/>
    <x v="0"/>
    <n v="4002"/>
    <x v="0"/>
    <s v="Saturno Inc."/>
    <x v="17"/>
    <s v="INV5585054939"/>
    <s v="CAD"/>
    <n v="104"/>
    <n v="10.49"/>
    <n v="1090.96"/>
    <x v="11"/>
    <x v="8"/>
    <s v="NY"/>
  </r>
  <r>
    <n v="552"/>
    <x v="58"/>
    <x v="0"/>
    <n v="4001"/>
    <x v="1"/>
    <s v="Saturno Inc."/>
    <x v="7"/>
    <s v="INV8628534323"/>
    <s v="USD"/>
    <n v="168"/>
    <n v="20.99"/>
    <n v="3526.3199999999997"/>
    <x v="0"/>
    <x v="0"/>
    <s v="ON"/>
  </r>
  <r>
    <n v="553"/>
    <x v="248"/>
    <x v="0"/>
    <n v="4002"/>
    <x v="0"/>
    <s v="Saturno Inc."/>
    <x v="11"/>
    <s v="INV7792880313"/>
    <s v="CAD"/>
    <n v="244"/>
    <n v="10.49"/>
    <n v="2559.56"/>
    <x v="4"/>
    <x v="3"/>
    <s v="QC"/>
  </r>
  <r>
    <n v="554"/>
    <x v="34"/>
    <x v="0"/>
    <n v="4001"/>
    <x v="1"/>
    <s v="Saturno Inc."/>
    <x v="15"/>
    <s v="INV2839775715"/>
    <s v="CAD"/>
    <n v="64"/>
    <n v="20.99"/>
    <n v="1343.36"/>
    <x v="0"/>
    <x v="0"/>
    <s v="ON"/>
  </r>
  <r>
    <n v="555"/>
    <x v="249"/>
    <x v="0"/>
    <n v="4001"/>
    <x v="1"/>
    <s v="Saturno Inc."/>
    <x v="13"/>
    <s v="INV4929296560"/>
    <s v="CAD"/>
    <n v="172"/>
    <n v="20.99"/>
    <n v="3610.2799999999997"/>
    <x v="8"/>
    <x v="5"/>
    <s v="AB"/>
  </r>
  <r>
    <n v="556"/>
    <x v="250"/>
    <x v="0"/>
    <n v="4001"/>
    <x v="1"/>
    <s v="Saturno Inc."/>
    <x v="4"/>
    <s v="INV904306326"/>
    <s v="CAD"/>
    <n v="152"/>
    <n v="20.99"/>
    <n v="3190.4799999999996"/>
    <x v="3"/>
    <x v="3"/>
    <s v="QC"/>
  </r>
  <r>
    <n v="557"/>
    <x v="251"/>
    <x v="0"/>
    <n v="4002"/>
    <x v="0"/>
    <s v="Saturno Inc."/>
    <x v="16"/>
    <s v="INV8028188998"/>
    <s v="CAD"/>
    <n v="232"/>
    <n v="10.49"/>
    <n v="2433.6799999999998"/>
    <x v="10"/>
    <x v="0"/>
    <s v="ON"/>
  </r>
  <r>
    <n v="558"/>
    <x v="252"/>
    <x v="0"/>
    <n v="4001"/>
    <x v="1"/>
    <s v="Saturno Inc."/>
    <x v="10"/>
    <s v="INV60572336"/>
    <s v="CAD"/>
    <n v="52"/>
    <n v="20.99"/>
    <n v="1091.48"/>
    <x v="1"/>
    <x v="1"/>
    <s v="BC"/>
  </r>
  <r>
    <n v="559"/>
    <x v="253"/>
    <x v="0"/>
    <n v="4001"/>
    <x v="1"/>
    <s v="Saturno Inc."/>
    <x v="0"/>
    <s v="INV1696301159"/>
    <s v="CAD"/>
    <n v="168"/>
    <n v="20.99"/>
    <n v="3526.3199999999997"/>
    <x v="0"/>
    <x v="0"/>
    <s v="ON"/>
  </r>
  <r>
    <n v="560"/>
    <x v="160"/>
    <x v="1"/>
    <n v="4001"/>
    <x v="1"/>
    <s v="Saturno Inc."/>
    <x v="3"/>
    <s v="INV1380500211"/>
    <s v="CAD"/>
    <n v="184"/>
    <n v="20.99"/>
    <n v="3862.16"/>
    <x v="0"/>
    <x v="0"/>
    <s v="ON"/>
  </r>
  <r>
    <n v="561"/>
    <x v="112"/>
    <x v="0"/>
    <n v="4001"/>
    <x v="1"/>
    <s v="Saturno Inc."/>
    <x v="15"/>
    <s v="INV222775461"/>
    <s v="CAD"/>
    <n v="160"/>
    <n v="20.99"/>
    <n v="3358.3999999999996"/>
    <x v="0"/>
    <x v="0"/>
    <s v="ON"/>
  </r>
  <r>
    <n v="562"/>
    <x v="9"/>
    <x v="0"/>
    <n v="4002"/>
    <x v="0"/>
    <s v="Saturno Inc."/>
    <x v="7"/>
    <s v="INV8627254874"/>
    <s v="USD"/>
    <n v="196"/>
    <n v="10.49"/>
    <n v="2056.04"/>
    <x v="0"/>
    <x v="0"/>
    <s v="ON"/>
  </r>
  <r>
    <n v="563"/>
    <x v="64"/>
    <x v="0"/>
    <n v="4001"/>
    <x v="1"/>
    <s v="Saturno Inc."/>
    <x v="7"/>
    <s v="INV5138533180"/>
    <s v="USD"/>
    <n v="124"/>
    <n v="20.99"/>
    <n v="2602.7599999999998"/>
    <x v="0"/>
    <x v="0"/>
    <s v="ON"/>
  </r>
  <r>
    <n v="564"/>
    <x v="111"/>
    <x v="0"/>
    <n v="4001"/>
    <x v="1"/>
    <s v="Saturno Inc."/>
    <x v="6"/>
    <s v="INV3516185966"/>
    <s v="CAD"/>
    <n v="176"/>
    <n v="20.99"/>
    <n v="3694.24"/>
    <x v="4"/>
    <x v="3"/>
    <s v="QC"/>
  </r>
  <r>
    <n v="565"/>
    <x v="223"/>
    <x v="0"/>
    <n v="4002"/>
    <x v="0"/>
    <s v="Saturno Inc."/>
    <x v="15"/>
    <s v="INV8091304319"/>
    <s v="CAD"/>
    <n v="132"/>
    <n v="10.49"/>
    <n v="1384.68"/>
    <x v="0"/>
    <x v="0"/>
    <s v="ON"/>
  </r>
  <r>
    <n v="566"/>
    <x v="128"/>
    <x v="1"/>
    <n v="4002"/>
    <x v="0"/>
    <s v="Saturno Inc."/>
    <x v="2"/>
    <s v="INV6175272277"/>
    <s v="CAD"/>
    <n v="200"/>
    <n v="10.49"/>
    <n v="2098"/>
    <x v="2"/>
    <x v="2"/>
    <s v="MB"/>
  </r>
  <r>
    <n v="567"/>
    <x v="254"/>
    <x v="1"/>
    <n v="4001"/>
    <x v="1"/>
    <s v="Saturno Inc."/>
    <x v="6"/>
    <s v="INV4110678999"/>
    <s v="CAD"/>
    <n v="180"/>
    <n v="20.99"/>
    <n v="3778.2"/>
    <x v="4"/>
    <x v="3"/>
    <s v="QC"/>
  </r>
  <r>
    <n v="568"/>
    <x v="5"/>
    <x v="0"/>
    <n v="4002"/>
    <x v="0"/>
    <s v="Saturno Inc."/>
    <x v="4"/>
    <s v="INV2568489896"/>
    <s v="CAD"/>
    <n v="216"/>
    <n v="10.49"/>
    <n v="2265.84"/>
    <x v="3"/>
    <x v="3"/>
    <s v="QC"/>
  </r>
  <r>
    <n v="569"/>
    <x v="205"/>
    <x v="0"/>
    <n v="4001"/>
    <x v="1"/>
    <s v="Saturno Inc."/>
    <x v="3"/>
    <s v="INV1494299523"/>
    <s v="CAD"/>
    <n v="124"/>
    <n v="20.99"/>
    <n v="2602.7599999999998"/>
    <x v="0"/>
    <x v="0"/>
    <s v="ON"/>
  </r>
  <r>
    <n v="570"/>
    <x v="255"/>
    <x v="0"/>
    <n v="4002"/>
    <x v="0"/>
    <s v="Saturno Inc."/>
    <x v="0"/>
    <s v="INV1927454597"/>
    <s v="CAD"/>
    <n v="188"/>
    <n v="10.49"/>
    <n v="1972.1200000000001"/>
    <x v="0"/>
    <x v="0"/>
    <s v="ON"/>
  </r>
  <r>
    <n v="571"/>
    <x v="55"/>
    <x v="0"/>
    <n v="4002"/>
    <x v="0"/>
    <s v="Saturno Inc."/>
    <x v="0"/>
    <s v="INV4058785062"/>
    <s v="CAD"/>
    <n v="156"/>
    <n v="10.49"/>
    <n v="1636.44"/>
    <x v="0"/>
    <x v="0"/>
    <s v="ON"/>
  </r>
  <r>
    <n v="572"/>
    <x v="207"/>
    <x v="0"/>
    <n v="4002"/>
    <x v="0"/>
    <s v="Saturno Inc."/>
    <x v="15"/>
    <s v="INV4902265877"/>
    <s v="CAD"/>
    <n v="244"/>
    <n v="10.49"/>
    <n v="2559.56"/>
    <x v="0"/>
    <x v="0"/>
    <s v="ON"/>
  </r>
  <r>
    <n v="573"/>
    <x v="61"/>
    <x v="0"/>
    <n v="4002"/>
    <x v="0"/>
    <s v="Saturno Inc."/>
    <x v="15"/>
    <s v="INV2098769698"/>
    <s v="CAD"/>
    <n v="184"/>
    <n v="10.49"/>
    <n v="1930.16"/>
    <x v="0"/>
    <x v="0"/>
    <s v="ON"/>
  </r>
  <r>
    <n v="574"/>
    <x v="56"/>
    <x v="0"/>
    <n v="4001"/>
    <x v="1"/>
    <s v="Saturno Inc."/>
    <x v="5"/>
    <s v="INV1000472953"/>
    <s v="USD"/>
    <n v="48"/>
    <n v="20.99"/>
    <n v="1007.52"/>
    <x v="1"/>
    <x v="1"/>
    <s v="BC"/>
  </r>
  <r>
    <n v="575"/>
    <x v="225"/>
    <x v="0"/>
    <n v="4002"/>
    <x v="0"/>
    <s v="Saturno Inc."/>
    <x v="7"/>
    <s v="INV9844427336"/>
    <s v="USD"/>
    <n v="144"/>
    <n v="10.49"/>
    <n v="1510.56"/>
    <x v="0"/>
    <x v="0"/>
    <s v="ON"/>
  </r>
  <r>
    <n v="576"/>
    <x v="256"/>
    <x v="1"/>
    <n v="4002"/>
    <x v="0"/>
    <s v="Saturno Inc."/>
    <x v="6"/>
    <s v="INV3749663308"/>
    <s v="CAD"/>
    <n v="124"/>
    <n v="10.49"/>
    <n v="1300.76"/>
    <x v="4"/>
    <x v="3"/>
    <s v="QC"/>
  </r>
  <r>
    <n v="577"/>
    <x v="257"/>
    <x v="0"/>
    <n v="4002"/>
    <x v="0"/>
    <s v="Saturno Inc."/>
    <x v="5"/>
    <s v="INV850051419"/>
    <s v="USD"/>
    <n v="108"/>
    <n v="10.49"/>
    <n v="1132.92"/>
    <x v="1"/>
    <x v="1"/>
    <s v="BC"/>
  </r>
  <r>
    <n v="578"/>
    <x v="141"/>
    <x v="0"/>
    <n v="4002"/>
    <x v="0"/>
    <s v="Saturno Inc."/>
    <x v="5"/>
    <s v="INV3723812010"/>
    <s v="USD"/>
    <n v="260"/>
    <n v="10.49"/>
    <n v="2727.4"/>
    <x v="1"/>
    <x v="1"/>
    <s v="BC"/>
  </r>
  <r>
    <n v="579"/>
    <x v="245"/>
    <x v="0"/>
    <n v="4002"/>
    <x v="0"/>
    <s v="Saturno Inc."/>
    <x v="8"/>
    <s v="INV4051250431"/>
    <s v="CAD"/>
    <n v="96"/>
    <n v="10.49"/>
    <n v="1007.04"/>
    <x v="5"/>
    <x v="4"/>
    <s v="CA"/>
  </r>
  <r>
    <n v="580"/>
    <x v="15"/>
    <x v="1"/>
    <n v="4001"/>
    <x v="1"/>
    <s v="Saturno Inc."/>
    <x v="5"/>
    <s v="INV3630652245"/>
    <s v="USD"/>
    <n v="100"/>
    <n v="20.99"/>
    <n v="2099"/>
    <x v="1"/>
    <x v="1"/>
    <s v="BC"/>
  </r>
  <r>
    <n v="581"/>
    <x v="14"/>
    <x v="0"/>
    <n v="4001"/>
    <x v="1"/>
    <s v="Saturno Inc."/>
    <x v="1"/>
    <s v="INV2241537422"/>
    <s v="CAD"/>
    <n v="64"/>
    <n v="20.99"/>
    <n v="1343.36"/>
    <x v="1"/>
    <x v="1"/>
    <s v="BC"/>
  </r>
  <r>
    <n v="582"/>
    <x v="31"/>
    <x v="0"/>
    <n v="4001"/>
    <x v="1"/>
    <s v="Saturno Inc."/>
    <x v="0"/>
    <s v="INV3948173874"/>
    <s v="CAD"/>
    <n v="188"/>
    <n v="20.99"/>
    <n v="3946.12"/>
    <x v="0"/>
    <x v="0"/>
    <s v="ON"/>
  </r>
  <r>
    <n v="583"/>
    <x v="258"/>
    <x v="0"/>
    <n v="4001"/>
    <x v="1"/>
    <s v="Saturno Inc."/>
    <x v="15"/>
    <s v="INV6097987465"/>
    <s v="CAD"/>
    <n v="64"/>
    <n v="20.99"/>
    <n v="1343.36"/>
    <x v="0"/>
    <x v="0"/>
    <s v="ON"/>
  </r>
  <r>
    <n v="584"/>
    <x v="227"/>
    <x v="0"/>
    <n v="4002"/>
    <x v="0"/>
    <s v="Saturno Inc."/>
    <x v="1"/>
    <s v="INV2344341419"/>
    <s v="CAD"/>
    <n v="80"/>
    <n v="10.49"/>
    <n v="839.2"/>
    <x v="1"/>
    <x v="1"/>
    <s v="BC"/>
  </r>
  <r>
    <n v="585"/>
    <x v="259"/>
    <x v="1"/>
    <n v="4001"/>
    <x v="1"/>
    <s v="Saturno Inc."/>
    <x v="7"/>
    <s v="INV8807651136"/>
    <s v="USD"/>
    <n v="56"/>
    <n v="20.99"/>
    <n v="1175.4399999999998"/>
    <x v="0"/>
    <x v="0"/>
    <s v="ON"/>
  </r>
  <r>
    <n v="586"/>
    <x v="0"/>
    <x v="0"/>
    <n v="4001"/>
    <x v="1"/>
    <s v="Saturno Inc."/>
    <x v="1"/>
    <s v="INV8625492909"/>
    <s v="CAD"/>
    <n v="92"/>
    <n v="20.99"/>
    <n v="1931.08"/>
    <x v="1"/>
    <x v="1"/>
    <s v="BC"/>
  </r>
  <r>
    <n v="587"/>
    <x v="135"/>
    <x v="0"/>
    <n v="4001"/>
    <x v="1"/>
    <s v="Saturno Inc."/>
    <x v="14"/>
    <s v="INV8153042867"/>
    <s v="CAD"/>
    <n v="128"/>
    <n v="20.99"/>
    <n v="2686.72"/>
    <x v="9"/>
    <x v="7"/>
    <s v="FL"/>
  </r>
  <r>
    <n v="588"/>
    <x v="4"/>
    <x v="0"/>
    <n v="4002"/>
    <x v="0"/>
    <s v="Saturno Inc."/>
    <x v="8"/>
    <s v="INV1435480786"/>
    <s v="CAD"/>
    <n v="264"/>
    <n v="10.49"/>
    <n v="2769.36"/>
    <x v="5"/>
    <x v="4"/>
    <s v="CA"/>
  </r>
  <r>
    <n v="589"/>
    <x v="260"/>
    <x v="0"/>
    <n v="4002"/>
    <x v="0"/>
    <s v="Saturno Inc."/>
    <x v="0"/>
    <s v="INV9413963810"/>
    <s v="CAD"/>
    <n v="204"/>
    <n v="10.49"/>
    <n v="2139.96"/>
    <x v="0"/>
    <x v="0"/>
    <s v="ON"/>
  </r>
  <r>
    <n v="590"/>
    <x v="133"/>
    <x v="0"/>
    <n v="4002"/>
    <x v="0"/>
    <s v="Saturno Inc."/>
    <x v="0"/>
    <s v="INV5326605054"/>
    <s v="CAD"/>
    <n v="144"/>
    <n v="10.49"/>
    <n v="1510.56"/>
    <x v="0"/>
    <x v="0"/>
    <s v="ON"/>
  </r>
  <r>
    <n v="591"/>
    <x v="156"/>
    <x v="0"/>
    <n v="4002"/>
    <x v="0"/>
    <s v="Saturno Inc."/>
    <x v="6"/>
    <s v="INV8240242364"/>
    <s v="CAD"/>
    <n v="132"/>
    <n v="10.49"/>
    <n v="1384.68"/>
    <x v="4"/>
    <x v="3"/>
    <s v="QC"/>
  </r>
  <r>
    <n v="592"/>
    <x v="154"/>
    <x v="0"/>
    <n v="4001"/>
    <x v="1"/>
    <s v="Saturno Inc."/>
    <x v="0"/>
    <s v="INV9228050042"/>
    <s v="CAD"/>
    <n v="128"/>
    <n v="20.99"/>
    <n v="2686.72"/>
    <x v="0"/>
    <x v="0"/>
    <s v="ON"/>
  </r>
  <r>
    <n v="593"/>
    <x v="26"/>
    <x v="0"/>
    <n v="4002"/>
    <x v="0"/>
    <s v="Saturno Inc."/>
    <x v="8"/>
    <s v="INV1919223411"/>
    <s v="CAD"/>
    <n v="264"/>
    <n v="10.49"/>
    <n v="2769.36"/>
    <x v="5"/>
    <x v="4"/>
    <s v="CA"/>
  </r>
  <r>
    <n v="594"/>
    <x v="9"/>
    <x v="0"/>
    <n v="4001"/>
    <x v="1"/>
    <s v="Saturno Inc."/>
    <x v="1"/>
    <s v="INV4090790672"/>
    <s v="CAD"/>
    <n v="72"/>
    <n v="20.99"/>
    <n v="1511.28"/>
    <x v="1"/>
    <x v="1"/>
    <s v="BC"/>
  </r>
  <r>
    <n v="595"/>
    <x v="228"/>
    <x v="0"/>
    <n v="4002"/>
    <x v="0"/>
    <s v="Saturno Inc."/>
    <x v="4"/>
    <s v="INV9382868198"/>
    <s v="CAD"/>
    <n v="240"/>
    <n v="10.49"/>
    <n v="2517.6"/>
    <x v="3"/>
    <x v="3"/>
    <s v="QC"/>
  </r>
  <r>
    <n v="596"/>
    <x v="261"/>
    <x v="1"/>
    <n v="4002"/>
    <x v="0"/>
    <s v="Saturno Inc."/>
    <x v="11"/>
    <s v="INV2907693855"/>
    <s v="CAD"/>
    <n v="252"/>
    <n v="10.49"/>
    <n v="2643.48"/>
    <x v="4"/>
    <x v="3"/>
    <s v="QC"/>
  </r>
  <r>
    <n v="597"/>
    <x v="201"/>
    <x v="0"/>
    <n v="4002"/>
    <x v="0"/>
    <s v="Saturno Inc."/>
    <x v="5"/>
    <s v="INV864643202"/>
    <s v="USD"/>
    <n v="248"/>
    <n v="10.49"/>
    <n v="2601.52"/>
    <x v="1"/>
    <x v="1"/>
    <s v="BC"/>
  </r>
  <r>
    <n v="598"/>
    <x v="143"/>
    <x v="0"/>
    <n v="4002"/>
    <x v="0"/>
    <s v="Saturno Inc."/>
    <x v="1"/>
    <s v="INV3992744577"/>
    <s v="CAD"/>
    <n v="224"/>
    <n v="10.49"/>
    <n v="2349.7600000000002"/>
    <x v="1"/>
    <x v="1"/>
    <s v="BC"/>
  </r>
  <r>
    <n v="599"/>
    <x v="59"/>
    <x v="0"/>
    <n v="4002"/>
    <x v="0"/>
    <s v="Saturno Inc."/>
    <x v="14"/>
    <s v="INV8314546949"/>
    <s v="CAD"/>
    <n v="264"/>
    <n v="10.49"/>
    <n v="2769.36"/>
    <x v="9"/>
    <x v="7"/>
    <s v="FL"/>
  </r>
  <r>
    <n v="600"/>
    <x v="262"/>
    <x v="1"/>
    <n v="4001"/>
    <x v="1"/>
    <s v="Saturno Inc."/>
    <x v="0"/>
    <s v="INV669448862"/>
    <s v="CAD"/>
    <n v="116"/>
    <n v="20.99"/>
    <n v="2434.8399999999997"/>
    <x v="0"/>
    <x v="0"/>
    <s v="ON"/>
  </r>
  <r>
    <n v="601"/>
    <x v="109"/>
    <x v="0"/>
    <n v="4001"/>
    <x v="1"/>
    <s v="Saturno Inc."/>
    <x v="0"/>
    <s v="INV463327999"/>
    <s v="CAD"/>
    <n v="96"/>
    <n v="20.99"/>
    <n v="2015.04"/>
    <x v="0"/>
    <x v="0"/>
    <s v="ON"/>
  </r>
  <r>
    <n v="602"/>
    <x v="263"/>
    <x v="0"/>
    <n v="4001"/>
    <x v="1"/>
    <s v="Saturno Inc."/>
    <x v="13"/>
    <s v="INV3135660310"/>
    <s v="CAD"/>
    <n v="184"/>
    <n v="20.99"/>
    <n v="3862.16"/>
    <x v="8"/>
    <x v="5"/>
    <s v="AB"/>
  </r>
  <r>
    <n v="603"/>
    <x v="191"/>
    <x v="0"/>
    <n v="4002"/>
    <x v="0"/>
    <s v="Saturno Inc."/>
    <x v="10"/>
    <s v="INV3722902944"/>
    <s v="CAD"/>
    <n v="156"/>
    <n v="10.49"/>
    <n v="1636.44"/>
    <x v="1"/>
    <x v="1"/>
    <s v="BC"/>
  </r>
  <r>
    <n v="604"/>
    <x v="210"/>
    <x v="1"/>
    <n v="4002"/>
    <x v="0"/>
    <s v="Saturno Inc."/>
    <x v="0"/>
    <s v="INV7243960989"/>
    <s v="CAD"/>
    <n v="212"/>
    <n v="10.49"/>
    <n v="2223.88"/>
    <x v="0"/>
    <x v="0"/>
    <s v="ON"/>
  </r>
  <r>
    <n v="605"/>
    <x v="4"/>
    <x v="0"/>
    <n v="4002"/>
    <x v="0"/>
    <s v="Saturno Inc."/>
    <x v="15"/>
    <s v="INV1983883592"/>
    <s v="CAD"/>
    <n v="164"/>
    <n v="10.49"/>
    <n v="1720.3600000000001"/>
    <x v="0"/>
    <x v="0"/>
    <s v="ON"/>
  </r>
  <r>
    <n v="606"/>
    <x v="64"/>
    <x v="0"/>
    <n v="4002"/>
    <x v="0"/>
    <s v="Saturno Inc."/>
    <x v="6"/>
    <s v="INV4651844271"/>
    <s v="CAD"/>
    <n v="112"/>
    <n v="10.49"/>
    <n v="1174.8800000000001"/>
    <x v="4"/>
    <x v="3"/>
    <s v="QC"/>
  </r>
  <r>
    <n v="607"/>
    <x v="158"/>
    <x v="0"/>
    <n v="4002"/>
    <x v="0"/>
    <s v="Saturno Inc."/>
    <x v="6"/>
    <s v="INV1300020171"/>
    <s v="CAD"/>
    <n v="268"/>
    <n v="10.49"/>
    <n v="2811.32"/>
    <x v="4"/>
    <x v="3"/>
    <s v="QC"/>
  </r>
  <r>
    <n v="608"/>
    <x v="87"/>
    <x v="0"/>
    <n v="4002"/>
    <x v="0"/>
    <s v="Saturno Inc."/>
    <x v="9"/>
    <s v="INV6841928083"/>
    <s v="CAD"/>
    <n v="104"/>
    <n v="10.49"/>
    <n v="1090.96"/>
    <x v="6"/>
    <x v="5"/>
    <s v="AB"/>
  </r>
  <r>
    <n v="609"/>
    <x v="27"/>
    <x v="0"/>
    <n v="4001"/>
    <x v="1"/>
    <s v="Saturno Inc."/>
    <x v="6"/>
    <s v="INV6543597632"/>
    <s v="CAD"/>
    <n v="104"/>
    <n v="20.99"/>
    <n v="2182.96"/>
    <x v="4"/>
    <x v="3"/>
    <s v="QC"/>
  </r>
  <r>
    <n v="610"/>
    <x v="46"/>
    <x v="1"/>
    <n v="4001"/>
    <x v="1"/>
    <s v="Saturno Inc."/>
    <x v="6"/>
    <s v="INV3516575938"/>
    <s v="CAD"/>
    <n v="196"/>
    <n v="20.99"/>
    <n v="4114.04"/>
    <x v="4"/>
    <x v="3"/>
    <s v="QC"/>
  </r>
  <r>
    <n v="611"/>
    <x v="16"/>
    <x v="0"/>
    <n v="4002"/>
    <x v="0"/>
    <s v="Saturno Inc."/>
    <x v="12"/>
    <s v="INV663153892"/>
    <s v="CAD"/>
    <n v="176"/>
    <n v="10.49"/>
    <n v="1846.24"/>
    <x v="7"/>
    <x v="6"/>
    <s v="NS"/>
  </r>
  <r>
    <n v="612"/>
    <x v="218"/>
    <x v="0"/>
    <n v="4001"/>
    <x v="1"/>
    <s v="Saturno Inc."/>
    <x v="0"/>
    <s v="INV274632706"/>
    <s v="CAD"/>
    <n v="188"/>
    <n v="20.99"/>
    <n v="3946.12"/>
    <x v="0"/>
    <x v="0"/>
    <s v="ON"/>
  </r>
  <r>
    <n v="613"/>
    <x v="199"/>
    <x v="1"/>
    <n v="4001"/>
    <x v="1"/>
    <s v="Saturno Inc."/>
    <x v="2"/>
    <s v="INV2829760876"/>
    <s v="CAD"/>
    <n v="52"/>
    <n v="20.99"/>
    <n v="1091.48"/>
    <x v="2"/>
    <x v="2"/>
    <s v="MB"/>
  </r>
  <r>
    <n v="614"/>
    <x v="33"/>
    <x v="0"/>
    <n v="4002"/>
    <x v="0"/>
    <s v="Saturno Inc."/>
    <x v="13"/>
    <s v="INV2314674010"/>
    <s v="CAD"/>
    <n v="140"/>
    <n v="10.49"/>
    <n v="1468.6000000000001"/>
    <x v="8"/>
    <x v="5"/>
    <s v="AB"/>
  </r>
  <r>
    <n v="615"/>
    <x v="187"/>
    <x v="0"/>
    <n v="4001"/>
    <x v="1"/>
    <s v="Saturno Inc."/>
    <x v="1"/>
    <s v="INV5422866165"/>
    <s v="CAD"/>
    <n v="140"/>
    <n v="20.99"/>
    <n v="2938.6"/>
    <x v="1"/>
    <x v="1"/>
    <s v="BC"/>
  </r>
  <r>
    <n v="616"/>
    <x v="204"/>
    <x v="0"/>
    <n v="4002"/>
    <x v="0"/>
    <s v="Saturno Inc."/>
    <x v="3"/>
    <s v="INV6572852805"/>
    <s v="CAD"/>
    <n v="80"/>
    <n v="10.49"/>
    <n v="839.2"/>
    <x v="0"/>
    <x v="0"/>
    <s v="ON"/>
  </r>
  <r>
    <n v="617"/>
    <x v="120"/>
    <x v="0"/>
    <n v="4001"/>
    <x v="1"/>
    <s v="Saturno Inc."/>
    <x v="7"/>
    <s v="INV4235027937"/>
    <s v="USD"/>
    <n v="108"/>
    <n v="20.99"/>
    <n v="2266.9199999999996"/>
    <x v="0"/>
    <x v="0"/>
    <s v="ON"/>
  </r>
  <r>
    <n v="618"/>
    <x v="27"/>
    <x v="0"/>
    <n v="4001"/>
    <x v="1"/>
    <s v="Saturno Inc."/>
    <x v="0"/>
    <s v="INV5976686945"/>
    <s v="CAD"/>
    <n v="164"/>
    <n v="20.99"/>
    <n v="3442.3599999999997"/>
    <x v="0"/>
    <x v="0"/>
    <s v="ON"/>
  </r>
  <r>
    <n v="619"/>
    <x v="64"/>
    <x v="0"/>
    <n v="4002"/>
    <x v="0"/>
    <s v="Saturno Inc."/>
    <x v="1"/>
    <s v="INV6184838223"/>
    <s v="CAD"/>
    <n v="152"/>
    <n v="10.49"/>
    <n v="1594.48"/>
    <x v="1"/>
    <x v="1"/>
    <s v="BC"/>
  </r>
  <r>
    <n v="620"/>
    <x v="143"/>
    <x v="0"/>
    <n v="4001"/>
    <x v="1"/>
    <s v="Saturno Inc."/>
    <x v="14"/>
    <s v="INV2397986046"/>
    <s v="CAD"/>
    <n v="88"/>
    <n v="20.99"/>
    <n v="1847.12"/>
    <x v="9"/>
    <x v="7"/>
    <s v="FL"/>
  </r>
  <r>
    <n v="621"/>
    <x v="58"/>
    <x v="0"/>
    <n v="4001"/>
    <x v="1"/>
    <s v="Saturno Inc."/>
    <x v="5"/>
    <s v="INV7242380428"/>
    <s v="USD"/>
    <n v="128"/>
    <n v="20.99"/>
    <n v="2686.72"/>
    <x v="1"/>
    <x v="1"/>
    <s v="BC"/>
  </r>
  <r>
    <n v="622"/>
    <x v="163"/>
    <x v="0"/>
    <n v="4002"/>
    <x v="0"/>
    <s v="Saturno Inc."/>
    <x v="10"/>
    <s v="INV181837834"/>
    <s v="CAD"/>
    <n v="240"/>
    <n v="10.49"/>
    <n v="2517.6"/>
    <x v="1"/>
    <x v="1"/>
    <s v="BC"/>
  </r>
  <r>
    <n v="623"/>
    <x v="70"/>
    <x v="0"/>
    <n v="4002"/>
    <x v="0"/>
    <s v="Saturno Inc."/>
    <x v="14"/>
    <s v="INV8334340926"/>
    <s v="CAD"/>
    <n v="212"/>
    <n v="10.49"/>
    <n v="2223.88"/>
    <x v="9"/>
    <x v="7"/>
    <s v="FL"/>
  </r>
  <r>
    <n v="624"/>
    <x v="31"/>
    <x v="0"/>
    <n v="4002"/>
    <x v="0"/>
    <s v="Saturno Inc."/>
    <x v="0"/>
    <s v="INV5035259151"/>
    <s v="CAD"/>
    <n v="252"/>
    <n v="10.49"/>
    <n v="2643.48"/>
    <x v="0"/>
    <x v="0"/>
    <s v="ON"/>
  </r>
  <r>
    <n v="625"/>
    <x v="253"/>
    <x v="0"/>
    <n v="4001"/>
    <x v="1"/>
    <s v="Saturno Inc."/>
    <x v="16"/>
    <s v="INV148977846"/>
    <s v="CAD"/>
    <n v="104"/>
    <n v="20.99"/>
    <n v="2182.96"/>
    <x v="10"/>
    <x v="0"/>
    <s v="ON"/>
  </r>
  <r>
    <n v="626"/>
    <x v="88"/>
    <x v="0"/>
    <n v="4001"/>
    <x v="1"/>
    <s v="Saturno Inc."/>
    <x v="10"/>
    <s v="INV538977"/>
    <s v="CAD"/>
    <n v="196"/>
    <n v="20.99"/>
    <n v="4114.04"/>
    <x v="1"/>
    <x v="1"/>
    <s v="BC"/>
  </r>
  <r>
    <n v="627"/>
    <x v="178"/>
    <x v="0"/>
    <n v="4001"/>
    <x v="1"/>
    <s v="Saturno Inc."/>
    <x v="6"/>
    <s v="INV4005771375"/>
    <s v="CAD"/>
    <n v="120"/>
    <n v="20.99"/>
    <n v="2518.7999999999997"/>
    <x v="4"/>
    <x v="3"/>
    <s v="QC"/>
  </r>
  <r>
    <n v="628"/>
    <x v="105"/>
    <x v="0"/>
    <n v="4001"/>
    <x v="1"/>
    <s v="Saturno Inc."/>
    <x v="1"/>
    <s v="INV8903915977"/>
    <s v="CAD"/>
    <n v="200"/>
    <n v="20.99"/>
    <n v="4198"/>
    <x v="1"/>
    <x v="1"/>
    <s v="BC"/>
  </r>
  <r>
    <n v="629"/>
    <x v="83"/>
    <x v="0"/>
    <n v="4001"/>
    <x v="1"/>
    <s v="Saturno Inc."/>
    <x v="3"/>
    <s v="INV9469449594"/>
    <s v="CAD"/>
    <n v="120"/>
    <n v="20.99"/>
    <n v="2518.7999999999997"/>
    <x v="0"/>
    <x v="0"/>
    <s v="ON"/>
  </r>
  <r>
    <n v="630"/>
    <x v="70"/>
    <x v="0"/>
    <n v="4001"/>
    <x v="1"/>
    <s v="Saturno Inc."/>
    <x v="1"/>
    <s v="INV5412977906"/>
    <s v="CAD"/>
    <n v="140"/>
    <n v="20.99"/>
    <n v="2938.6"/>
    <x v="1"/>
    <x v="1"/>
    <s v="BC"/>
  </r>
  <r>
    <n v="631"/>
    <x v="143"/>
    <x v="0"/>
    <n v="4001"/>
    <x v="1"/>
    <s v="Saturno Inc."/>
    <x v="1"/>
    <s v="INV2701124523"/>
    <s v="CAD"/>
    <n v="136"/>
    <n v="20.99"/>
    <n v="2854.64"/>
    <x v="1"/>
    <x v="1"/>
    <s v="BC"/>
  </r>
  <r>
    <n v="632"/>
    <x v="79"/>
    <x v="0"/>
    <n v="4001"/>
    <x v="1"/>
    <s v="Saturno Inc."/>
    <x v="15"/>
    <s v="INV1849014829"/>
    <s v="CAD"/>
    <n v="184"/>
    <n v="20.99"/>
    <n v="3862.16"/>
    <x v="0"/>
    <x v="0"/>
    <s v="ON"/>
  </r>
  <r>
    <n v="633"/>
    <x v="147"/>
    <x v="0"/>
    <n v="4001"/>
    <x v="1"/>
    <s v="Saturno Inc."/>
    <x v="5"/>
    <s v="INV5532116932"/>
    <s v="USD"/>
    <n v="116"/>
    <n v="20.99"/>
    <n v="2434.8399999999997"/>
    <x v="1"/>
    <x v="1"/>
    <s v="BC"/>
  </r>
  <r>
    <n v="634"/>
    <x v="92"/>
    <x v="1"/>
    <n v="4002"/>
    <x v="0"/>
    <s v="Saturno Inc."/>
    <x v="1"/>
    <s v="INV4171146506"/>
    <s v="CAD"/>
    <n v="192"/>
    <n v="10.49"/>
    <n v="2014.08"/>
    <x v="1"/>
    <x v="1"/>
    <s v="BC"/>
  </r>
  <r>
    <n v="635"/>
    <x v="50"/>
    <x v="0"/>
    <n v="4002"/>
    <x v="0"/>
    <s v="Saturno Inc."/>
    <x v="8"/>
    <s v="INV1218898825"/>
    <s v="CAD"/>
    <n v="104"/>
    <n v="10.49"/>
    <n v="1090.96"/>
    <x v="5"/>
    <x v="4"/>
    <s v="CA"/>
  </r>
  <r>
    <n v="636"/>
    <x v="264"/>
    <x v="0"/>
    <n v="4002"/>
    <x v="0"/>
    <s v="Saturno Inc."/>
    <x v="5"/>
    <s v="INV1608128339"/>
    <s v="USD"/>
    <n v="228"/>
    <n v="10.49"/>
    <n v="2391.7200000000003"/>
    <x v="1"/>
    <x v="1"/>
    <s v="BC"/>
  </r>
  <r>
    <n v="637"/>
    <x v="93"/>
    <x v="0"/>
    <n v="4002"/>
    <x v="0"/>
    <s v="Saturno Inc."/>
    <x v="3"/>
    <s v="INV8927382274"/>
    <s v="CAD"/>
    <n v="176"/>
    <n v="10.49"/>
    <n v="1846.24"/>
    <x v="0"/>
    <x v="0"/>
    <s v="ON"/>
  </r>
  <r>
    <n v="638"/>
    <x v="265"/>
    <x v="0"/>
    <n v="4001"/>
    <x v="1"/>
    <s v="Saturno Inc."/>
    <x v="7"/>
    <s v="INV9373956780"/>
    <s v="USD"/>
    <n v="196"/>
    <n v="20.99"/>
    <n v="4114.04"/>
    <x v="0"/>
    <x v="0"/>
    <s v="ON"/>
  </r>
  <r>
    <n v="639"/>
    <x v="23"/>
    <x v="0"/>
    <n v="4002"/>
    <x v="0"/>
    <s v="Saturno Inc."/>
    <x v="14"/>
    <s v="INV7876450591"/>
    <s v="CAD"/>
    <n v="120"/>
    <n v="10.49"/>
    <n v="1258.8"/>
    <x v="9"/>
    <x v="7"/>
    <s v="FL"/>
  </r>
  <r>
    <n v="640"/>
    <x v="112"/>
    <x v="0"/>
    <n v="4001"/>
    <x v="1"/>
    <s v="Saturno Inc."/>
    <x v="2"/>
    <s v="INV4557867275"/>
    <s v="CAD"/>
    <n v="48"/>
    <n v="20.99"/>
    <n v="1007.52"/>
    <x v="2"/>
    <x v="2"/>
    <s v="MB"/>
  </r>
  <r>
    <n v="641"/>
    <x v="201"/>
    <x v="0"/>
    <n v="4001"/>
    <x v="1"/>
    <s v="Saturno Inc."/>
    <x v="0"/>
    <s v="INV5280792633"/>
    <s v="CAD"/>
    <n v="44"/>
    <n v="20.99"/>
    <n v="923.56"/>
    <x v="0"/>
    <x v="0"/>
    <s v="ON"/>
  </r>
  <r>
    <n v="642"/>
    <x v="260"/>
    <x v="0"/>
    <n v="4002"/>
    <x v="0"/>
    <s v="Saturno Inc."/>
    <x v="11"/>
    <s v="INV9482919263"/>
    <s v="CAD"/>
    <n v="264"/>
    <n v="10.49"/>
    <n v="2769.36"/>
    <x v="4"/>
    <x v="3"/>
    <s v="QC"/>
  </r>
  <r>
    <n v="643"/>
    <x v="50"/>
    <x v="0"/>
    <n v="4001"/>
    <x v="1"/>
    <s v="Saturno Inc."/>
    <x v="0"/>
    <s v="INV3647025540"/>
    <s v="CAD"/>
    <n v="96"/>
    <n v="20.99"/>
    <n v="2015.04"/>
    <x v="0"/>
    <x v="0"/>
    <s v="ON"/>
  </r>
  <r>
    <n v="644"/>
    <x v="83"/>
    <x v="0"/>
    <n v="4002"/>
    <x v="0"/>
    <s v="Saturno Inc."/>
    <x v="7"/>
    <s v="INV7968436433"/>
    <s v="USD"/>
    <n v="280"/>
    <n v="10.49"/>
    <n v="2937.2000000000003"/>
    <x v="0"/>
    <x v="0"/>
    <s v="ON"/>
  </r>
  <r>
    <n v="645"/>
    <x v="104"/>
    <x v="0"/>
    <n v="4001"/>
    <x v="1"/>
    <s v="Saturno Inc."/>
    <x v="4"/>
    <s v="INV9687580626"/>
    <s v="CAD"/>
    <n v="56"/>
    <n v="20.99"/>
    <n v="1175.4399999999998"/>
    <x v="3"/>
    <x v="3"/>
    <s v="QC"/>
  </r>
  <r>
    <n v="646"/>
    <x v="23"/>
    <x v="0"/>
    <n v="4002"/>
    <x v="0"/>
    <s v="Saturno Inc."/>
    <x v="17"/>
    <s v="INV8778889633"/>
    <s v="CAD"/>
    <n v="116"/>
    <n v="10.49"/>
    <n v="1216.8399999999999"/>
    <x v="11"/>
    <x v="8"/>
    <s v="NY"/>
  </r>
  <r>
    <n v="647"/>
    <x v="252"/>
    <x v="0"/>
    <n v="4002"/>
    <x v="0"/>
    <s v="Saturno Inc."/>
    <x v="7"/>
    <s v="INV873072044"/>
    <s v="USD"/>
    <n v="120"/>
    <n v="10.49"/>
    <n v="1258.8"/>
    <x v="0"/>
    <x v="0"/>
    <s v="ON"/>
  </r>
  <r>
    <n v="648"/>
    <x v="266"/>
    <x v="0"/>
    <n v="4002"/>
    <x v="0"/>
    <s v="Saturno Inc."/>
    <x v="6"/>
    <s v="INV6337744879"/>
    <s v="CAD"/>
    <n v="172"/>
    <n v="10.49"/>
    <n v="1804.28"/>
    <x v="4"/>
    <x v="3"/>
    <s v="QC"/>
  </r>
  <r>
    <n v="649"/>
    <x v="214"/>
    <x v="0"/>
    <n v="4002"/>
    <x v="0"/>
    <s v="Saturno Inc."/>
    <x v="0"/>
    <s v="INV7039162872"/>
    <s v="CAD"/>
    <n v="144"/>
    <n v="10.49"/>
    <n v="1510.56"/>
    <x v="0"/>
    <x v="0"/>
    <s v="ON"/>
  </r>
  <r>
    <n v="650"/>
    <x v="181"/>
    <x v="0"/>
    <n v="4001"/>
    <x v="1"/>
    <s v="Saturno Inc."/>
    <x v="7"/>
    <s v="INV9198300043"/>
    <s v="USD"/>
    <n v="72"/>
    <n v="20.99"/>
    <n v="1511.28"/>
    <x v="0"/>
    <x v="0"/>
    <s v="ON"/>
  </r>
  <r>
    <n v="651"/>
    <x v="208"/>
    <x v="0"/>
    <n v="4002"/>
    <x v="0"/>
    <s v="Saturno Inc."/>
    <x v="0"/>
    <s v="INV3464391993"/>
    <s v="CAD"/>
    <n v="168"/>
    <n v="10.49"/>
    <n v="1762.32"/>
    <x v="0"/>
    <x v="0"/>
    <s v="ON"/>
  </r>
  <r>
    <n v="652"/>
    <x v="150"/>
    <x v="0"/>
    <n v="4001"/>
    <x v="1"/>
    <s v="Saturno Inc."/>
    <x v="3"/>
    <s v="INV5309099470"/>
    <s v="CAD"/>
    <n v="56"/>
    <n v="20.99"/>
    <n v="1175.4399999999998"/>
    <x v="0"/>
    <x v="0"/>
    <s v="ON"/>
  </r>
  <r>
    <n v="653"/>
    <x v="57"/>
    <x v="0"/>
    <n v="4002"/>
    <x v="0"/>
    <s v="Saturno Inc."/>
    <x v="3"/>
    <s v="INV9515719668"/>
    <s v="CAD"/>
    <n v="192"/>
    <n v="10.49"/>
    <n v="2014.08"/>
    <x v="0"/>
    <x v="0"/>
    <s v="ON"/>
  </r>
  <r>
    <n v="654"/>
    <x v="192"/>
    <x v="0"/>
    <n v="4002"/>
    <x v="0"/>
    <s v="Saturno Inc."/>
    <x v="14"/>
    <s v="INV1464078719"/>
    <s v="CAD"/>
    <n v="184"/>
    <n v="10.49"/>
    <n v="1930.16"/>
    <x v="9"/>
    <x v="7"/>
    <s v="FL"/>
  </r>
  <r>
    <n v="655"/>
    <x v="79"/>
    <x v="0"/>
    <n v="4001"/>
    <x v="1"/>
    <s v="Saturno Inc."/>
    <x v="3"/>
    <s v="INV3549544255"/>
    <s v="CAD"/>
    <n v="188"/>
    <n v="20.99"/>
    <n v="3946.12"/>
    <x v="0"/>
    <x v="0"/>
    <s v="ON"/>
  </r>
  <r>
    <n v="656"/>
    <x v="104"/>
    <x v="0"/>
    <n v="4001"/>
    <x v="1"/>
    <s v="Saturno Inc."/>
    <x v="0"/>
    <s v="INV5029723513"/>
    <s v="CAD"/>
    <n v="172"/>
    <n v="20.99"/>
    <n v="3610.2799999999997"/>
    <x v="0"/>
    <x v="0"/>
    <s v="ON"/>
  </r>
  <r>
    <n v="657"/>
    <x v="264"/>
    <x v="0"/>
    <n v="4002"/>
    <x v="0"/>
    <s v="Saturno Inc."/>
    <x v="2"/>
    <s v="INV6576147074"/>
    <s v="CAD"/>
    <n v="124"/>
    <n v="10.49"/>
    <n v="1300.76"/>
    <x v="2"/>
    <x v="2"/>
    <s v="MB"/>
  </r>
  <r>
    <n v="658"/>
    <x v="21"/>
    <x v="0"/>
    <n v="4002"/>
    <x v="0"/>
    <s v="Saturno Inc."/>
    <x v="7"/>
    <s v="INV2478761344"/>
    <s v="USD"/>
    <n v="244"/>
    <n v="10.49"/>
    <n v="2559.56"/>
    <x v="0"/>
    <x v="0"/>
    <s v="ON"/>
  </r>
  <r>
    <n v="659"/>
    <x v="12"/>
    <x v="0"/>
    <n v="4001"/>
    <x v="1"/>
    <s v="Saturno Inc."/>
    <x v="4"/>
    <s v="INV1408408000"/>
    <s v="CAD"/>
    <n v="184"/>
    <n v="20.99"/>
    <n v="3862.16"/>
    <x v="3"/>
    <x v="3"/>
    <s v="QC"/>
  </r>
  <r>
    <n v="660"/>
    <x v="242"/>
    <x v="0"/>
    <n v="4002"/>
    <x v="0"/>
    <s v="Saturno Inc."/>
    <x v="6"/>
    <s v="INV7088510242"/>
    <s v="CAD"/>
    <n v="232"/>
    <n v="10.49"/>
    <n v="2433.6799999999998"/>
    <x v="4"/>
    <x v="3"/>
    <s v="QC"/>
  </r>
  <r>
    <n v="661"/>
    <x v="267"/>
    <x v="0"/>
    <n v="4001"/>
    <x v="1"/>
    <s v="Saturno Inc."/>
    <x v="15"/>
    <s v="INV119446261"/>
    <s v="CAD"/>
    <n v="140"/>
    <n v="20.99"/>
    <n v="2938.6"/>
    <x v="0"/>
    <x v="0"/>
    <s v="ON"/>
  </r>
  <r>
    <n v="662"/>
    <x v="258"/>
    <x v="0"/>
    <n v="4001"/>
    <x v="1"/>
    <s v="Saturno Inc."/>
    <x v="0"/>
    <s v="INV4291852548"/>
    <s v="CAD"/>
    <n v="156"/>
    <n v="20.99"/>
    <n v="3274.4399999999996"/>
    <x v="0"/>
    <x v="0"/>
    <s v="ON"/>
  </r>
  <r>
    <n v="663"/>
    <x v="162"/>
    <x v="0"/>
    <n v="4001"/>
    <x v="1"/>
    <s v="Saturno Inc."/>
    <x v="9"/>
    <s v="INV80679967"/>
    <s v="CAD"/>
    <n v="116"/>
    <n v="20.99"/>
    <n v="2434.8399999999997"/>
    <x v="6"/>
    <x v="5"/>
    <s v="AB"/>
  </r>
  <r>
    <n v="664"/>
    <x v="107"/>
    <x v="0"/>
    <n v="4002"/>
    <x v="0"/>
    <s v="Saturno Inc."/>
    <x v="1"/>
    <s v="INV4040104519"/>
    <s v="CAD"/>
    <n v="128"/>
    <n v="10.49"/>
    <n v="1342.72"/>
    <x v="1"/>
    <x v="1"/>
    <s v="BC"/>
  </r>
  <r>
    <n v="665"/>
    <x v="66"/>
    <x v="0"/>
    <n v="4002"/>
    <x v="0"/>
    <s v="Saturno Inc."/>
    <x v="0"/>
    <s v="INV9709184066"/>
    <s v="CAD"/>
    <n v="144"/>
    <n v="10.49"/>
    <n v="1510.56"/>
    <x v="0"/>
    <x v="0"/>
    <s v="ON"/>
  </r>
  <r>
    <n v="666"/>
    <x v="105"/>
    <x v="0"/>
    <n v="4002"/>
    <x v="0"/>
    <s v="Saturno Inc."/>
    <x v="4"/>
    <s v="INV8588347754"/>
    <s v="CAD"/>
    <n v="148"/>
    <n v="10.49"/>
    <n v="1552.52"/>
    <x v="3"/>
    <x v="3"/>
    <s v="QC"/>
  </r>
  <r>
    <n v="667"/>
    <x v="225"/>
    <x v="0"/>
    <n v="4001"/>
    <x v="1"/>
    <s v="Saturno Inc."/>
    <x v="1"/>
    <s v="INV7951783360"/>
    <s v="CAD"/>
    <n v="84"/>
    <n v="20.99"/>
    <n v="1763.1599999999999"/>
    <x v="1"/>
    <x v="1"/>
    <s v="BC"/>
  </r>
  <r>
    <n v="668"/>
    <x v="268"/>
    <x v="1"/>
    <n v="4002"/>
    <x v="0"/>
    <s v="Saturno Inc."/>
    <x v="3"/>
    <s v="INV5647502117"/>
    <s v="CAD"/>
    <n v="136"/>
    <n v="10.49"/>
    <n v="1426.64"/>
    <x v="0"/>
    <x v="0"/>
    <s v="ON"/>
  </r>
  <r>
    <n v="669"/>
    <x v="152"/>
    <x v="0"/>
    <n v="4002"/>
    <x v="0"/>
    <s v="Saturno Inc."/>
    <x v="1"/>
    <s v="INV9221249283"/>
    <s v="CAD"/>
    <n v="92"/>
    <n v="10.49"/>
    <n v="965.08"/>
    <x v="1"/>
    <x v="1"/>
    <s v="BC"/>
  </r>
  <r>
    <n v="670"/>
    <x v="14"/>
    <x v="0"/>
    <n v="4001"/>
    <x v="1"/>
    <s v="Saturno Inc."/>
    <x v="14"/>
    <s v="INV2090754083"/>
    <s v="CAD"/>
    <n v="192"/>
    <n v="20.99"/>
    <n v="4030.08"/>
    <x v="9"/>
    <x v="7"/>
    <s v="FL"/>
  </r>
  <r>
    <n v="671"/>
    <x v="16"/>
    <x v="0"/>
    <n v="4001"/>
    <x v="1"/>
    <s v="Saturno Inc."/>
    <x v="2"/>
    <s v="INV1309081997"/>
    <s v="CAD"/>
    <n v="44"/>
    <n v="20.99"/>
    <n v="923.56"/>
    <x v="2"/>
    <x v="2"/>
    <s v="MB"/>
  </r>
  <r>
    <n v="672"/>
    <x v="269"/>
    <x v="0"/>
    <n v="4002"/>
    <x v="0"/>
    <s v="Saturno Inc."/>
    <x v="6"/>
    <s v="INV530683113"/>
    <s v="CAD"/>
    <n v="172"/>
    <n v="10.49"/>
    <n v="1804.28"/>
    <x v="4"/>
    <x v="3"/>
    <s v="QC"/>
  </r>
  <r>
    <n v="673"/>
    <x v="169"/>
    <x v="0"/>
    <n v="4001"/>
    <x v="1"/>
    <s v="Saturno Inc."/>
    <x v="13"/>
    <s v="INV1133375620"/>
    <s v="CAD"/>
    <n v="196"/>
    <n v="20.99"/>
    <n v="4114.04"/>
    <x v="8"/>
    <x v="5"/>
    <s v="AB"/>
  </r>
  <r>
    <n v="674"/>
    <x v="15"/>
    <x v="1"/>
    <n v="4001"/>
    <x v="1"/>
    <s v="Saturno Inc."/>
    <x v="2"/>
    <s v="INV2801737926"/>
    <s v="CAD"/>
    <n v="100"/>
    <n v="20.99"/>
    <n v="2099"/>
    <x v="2"/>
    <x v="2"/>
    <s v="MB"/>
  </r>
  <r>
    <n v="675"/>
    <x v="185"/>
    <x v="0"/>
    <n v="4001"/>
    <x v="1"/>
    <s v="Saturno Inc."/>
    <x v="11"/>
    <s v="INV7311706711"/>
    <s v="CAD"/>
    <n v="200"/>
    <n v="20.99"/>
    <n v="4198"/>
    <x v="4"/>
    <x v="3"/>
    <s v="QC"/>
  </r>
  <r>
    <n v="676"/>
    <x v="12"/>
    <x v="0"/>
    <n v="4001"/>
    <x v="1"/>
    <s v="Saturno Inc."/>
    <x v="1"/>
    <s v="INV4454102998"/>
    <s v="CAD"/>
    <n v="40"/>
    <n v="20.99"/>
    <n v="839.59999999999991"/>
    <x v="1"/>
    <x v="1"/>
    <s v="BC"/>
  </r>
  <r>
    <n v="677"/>
    <x v="77"/>
    <x v="0"/>
    <n v="4001"/>
    <x v="1"/>
    <s v="Saturno Inc."/>
    <x v="13"/>
    <s v="INV5546503759"/>
    <s v="CAD"/>
    <n v="148"/>
    <n v="20.99"/>
    <n v="3106.52"/>
    <x v="8"/>
    <x v="5"/>
    <s v="AB"/>
  </r>
  <r>
    <n v="678"/>
    <x v="152"/>
    <x v="0"/>
    <n v="4001"/>
    <x v="1"/>
    <s v="Saturno Inc."/>
    <x v="6"/>
    <s v="INV5976237850"/>
    <s v="CAD"/>
    <n v="100"/>
    <n v="20.99"/>
    <n v="2099"/>
    <x v="4"/>
    <x v="3"/>
    <s v="QC"/>
  </r>
  <r>
    <n v="679"/>
    <x v="35"/>
    <x v="0"/>
    <n v="4002"/>
    <x v="0"/>
    <s v="Saturno Inc."/>
    <x v="3"/>
    <s v="INV1732891109"/>
    <s v="CAD"/>
    <n v="272"/>
    <n v="10.49"/>
    <n v="2853.28"/>
    <x v="0"/>
    <x v="0"/>
    <s v="ON"/>
  </r>
  <r>
    <n v="680"/>
    <x v="241"/>
    <x v="0"/>
    <n v="4002"/>
    <x v="0"/>
    <s v="Saturno Inc."/>
    <x v="2"/>
    <s v="INV5126706795"/>
    <s v="CAD"/>
    <n v="208"/>
    <n v="10.49"/>
    <n v="2181.92"/>
    <x v="2"/>
    <x v="2"/>
    <s v="MB"/>
  </r>
  <r>
    <n v="681"/>
    <x v="270"/>
    <x v="1"/>
    <n v="4001"/>
    <x v="1"/>
    <s v="Saturno Inc."/>
    <x v="5"/>
    <s v="INV4267049348"/>
    <s v="USD"/>
    <n v="40"/>
    <n v="20.99"/>
    <n v="839.59999999999991"/>
    <x v="1"/>
    <x v="1"/>
    <s v="BC"/>
  </r>
  <r>
    <n v="682"/>
    <x v="26"/>
    <x v="0"/>
    <n v="4002"/>
    <x v="0"/>
    <s v="Saturno Inc."/>
    <x v="6"/>
    <s v="INV4020880594"/>
    <s v="CAD"/>
    <n v="248"/>
    <n v="10.49"/>
    <n v="2601.52"/>
    <x v="4"/>
    <x v="3"/>
    <s v="QC"/>
  </r>
  <r>
    <n v="683"/>
    <x v="161"/>
    <x v="0"/>
    <n v="4001"/>
    <x v="1"/>
    <s v="Saturno Inc."/>
    <x v="5"/>
    <s v="INV1378707386"/>
    <s v="USD"/>
    <n v="64"/>
    <n v="20.99"/>
    <n v="1343.36"/>
    <x v="1"/>
    <x v="1"/>
    <s v="BC"/>
  </r>
  <r>
    <n v="684"/>
    <x v="138"/>
    <x v="0"/>
    <n v="4002"/>
    <x v="0"/>
    <s v="Saturno Inc."/>
    <x v="0"/>
    <s v="INV3830841995"/>
    <s v="CAD"/>
    <n v="240"/>
    <n v="10.49"/>
    <n v="2517.6"/>
    <x v="0"/>
    <x v="0"/>
    <s v="ON"/>
  </r>
  <r>
    <n v="685"/>
    <x v="186"/>
    <x v="0"/>
    <n v="4002"/>
    <x v="0"/>
    <s v="Saturno Inc."/>
    <x v="0"/>
    <s v="INV154400558"/>
    <s v="CAD"/>
    <n v="136"/>
    <n v="10.49"/>
    <n v="1426.64"/>
    <x v="0"/>
    <x v="0"/>
    <s v="ON"/>
  </r>
  <r>
    <n v="686"/>
    <x v="133"/>
    <x v="0"/>
    <n v="4001"/>
    <x v="1"/>
    <s v="Saturno Inc."/>
    <x v="6"/>
    <s v="INV7433472379"/>
    <s v="CAD"/>
    <n v="132"/>
    <n v="20.99"/>
    <n v="2770.68"/>
    <x v="4"/>
    <x v="3"/>
    <s v="QC"/>
  </r>
  <r>
    <n v="687"/>
    <x v="107"/>
    <x v="0"/>
    <n v="4001"/>
    <x v="1"/>
    <s v="Saturno Inc."/>
    <x v="4"/>
    <s v="INV7797118056"/>
    <s v="CAD"/>
    <n v="56"/>
    <n v="20.99"/>
    <n v="1175.4399999999998"/>
    <x v="3"/>
    <x v="3"/>
    <s v="QC"/>
  </r>
  <r>
    <n v="688"/>
    <x v="184"/>
    <x v="0"/>
    <n v="4001"/>
    <x v="1"/>
    <s v="Saturno Inc."/>
    <x v="0"/>
    <s v="INV5120311036"/>
    <s v="CAD"/>
    <n v="60"/>
    <n v="20.99"/>
    <n v="1259.3999999999999"/>
    <x v="0"/>
    <x v="0"/>
    <s v="ON"/>
  </r>
  <r>
    <n v="689"/>
    <x v="83"/>
    <x v="0"/>
    <n v="4002"/>
    <x v="0"/>
    <s v="Saturno Inc."/>
    <x v="12"/>
    <s v="INV1218920263"/>
    <s v="CAD"/>
    <n v="240"/>
    <n v="10.49"/>
    <n v="2517.6"/>
    <x v="7"/>
    <x v="6"/>
    <s v="NS"/>
  </r>
  <r>
    <n v="690"/>
    <x v="81"/>
    <x v="0"/>
    <n v="4002"/>
    <x v="0"/>
    <s v="Saturno Inc."/>
    <x v="3"/>
    <s v="INV4405029609"/>
    <s v="CAD"/>
    <n v="188"/>
    <n v="10.49"/>
    <n v="1972.1200000000001"/>
    <x v="0"/>
    <x v="0"/>
    <s v="ON"/>
  </r>
  <r>
    <n v="691"/>
    <x v="271"/>
    <x v="1"/>
    <n v="4001"/>
    <x v="1"/>
    <s v="Saturno Inc."/>
    <x v="4"/>
    <s v="INV6433134361"/>
    <s v="CAD"/>
    <n v="104"/>
    <n v="20.99"/>
    <n v="2182.96"/>
    <x v="3"/>
    <x v="3"/>
    <s v="QC"/>
  </r>
  <r>
    <n v="692"/>
    <x v="152"/>
    <x v="0"/>
    <n v="4002"/>
    <x v="0"/>
    <s v="Saturno Inc."/>
    <x v="6"/>
    <s v="INV4406494931"/>
    <s v="CAD"/>
    <n v="152"/>
    <n v="10.49"/>
    <n v="1594.48"/>
    <x v="4"/>
    <x v="3"/>
    <s v="QC"/>
  </r>
  <r>
    <n v="693"/>
    <x v="201"/>
    <x v="0"/>
    <n v="4002"/>
    <x v="0"/>
    <s v="Saturno Inc."/>
    <x v="6"/>
    <s v="INV4551008167"/>
    <s v="CAD"/>
    <n v="160"/>
    <n v="10.49"/>
    <n v="1678.4"/>
    <x v="4"/>
    <x v="3"/>
    <s v="QC"/>
  </r>
  <r>
    <n v="694"/>
    <x v="204"/>
    <x v="0"/>
    <n v="4001"/>
    <x v="1"/>
    <s v="Saturno Inc."/>
    <x v="16"/>
    <s v="INV2200533983"/>
    <s v="CAD"/>
    <n v="80"/>
    <n v="20.99"/>
    <n v="1679.1999999999998"/>
    <x v="10"/>
    <x v="0"/>
    <s v="ON"/>
  </r>
  <r>
    <n v="695"/>
    <x v="197"/>
    <x v="1"/>
    <n v="4002"/>
    <x v="0"/>
    <s v="Saturno Inc."/>
    <x v="0"/>
    <s v="INV7698263267"/>
    <s v="CAD"/>
    <n v="80"/>
    <n v="10.49"/>
    <n v="839.2"/>
    <x v="0"/>
    <x v="0"/>
    <s v="ON"/>
  </r>
  <r>
    <n v="696"/>
    <x v="104"/>
    <x v="0"/>
    <n v="4001"/>
    <x v="1"/>
    <s v="Saturno Inc."/>
    <x v="8"/>
    <s v="INV860958977"/>
    <s v="CAD"/>
    <n v="68"/>
    <n v="20.99"/>
    <n v="1427.32"/>
    <x v="5"/>
    <x v="4"/>
    <s v="CA"/>
  </r>
  <r>
    <n v="697"/>
    <x v="135"/>
    <x v="0"/>
    <n v="4002"/>
    <x v="0"/>
    <s v="Saturno Inc."/>
    <x v="3"/>
    <s v="INV6378957682"/>
    <s v="CAD"/>
    <n v="116"/>
    <n v="10.49"/>
    <n v="1216.8399999999999"/>
    <x v="0"/>
    <x v="0"/>
    <s v="ON"/>
  </r>
  <r>
    <n v="698"/>
    <x v="62"/>
    <x v="0"/>
    <n v="4001"/>
    <x v="1"/>
    <s v="Saturno Inc."/>
    <x v="16"/>
    <s v="INV8494302782"/>
    <s v="CAD"/>
    <n v="112"/>
    <n v="20.99"/>
    <n v="2350.8799999999997"/>
    <x v="10"/>
    <x v="0"/>
    <s v="ON"/>
  </r>
  <r>
    <n v="699"/>
    <x v="179"/>
    <x v="0"/>
    <n v="4001"/>
    <x v="1"/>
    <s v="Saturno Inc."/>
    <x v="15"/>
    <s v="INV8303073543"/>
    <s v="CAD"/>
    <n v="176"/>
    <n v="20.99"/>
    <n v="3694.24"/>
    <x v="0"/>
    <x v="0"/>
    <s v="ON"/>
  </r>
  <r>
    <n v="700"/>
    <x v="15"/>
    <x v="1"/>
    <n v="4002"/>
    <x v="0"/>
    <s v="Saturno Inc."/>
    <x v="6"/>
    <s v="INV469867284"/>
    <s v="CAD"/>
    <n v="172"/>
    <n v="10.49"/>
    <n v="1804.28"/>
    <x v="4"/>
    <x v="3"/>
    <s v="QC"/>
  </r>
  <r>
    <n v="701"/>
    <x v="272"/>
    <x v="1"/>
    <n v="4001"/>
    <x v="1"/>
    <s v="Saturno Inc."/>
    <x v="6"/>
    <s v="INV2625569761"/>
    <s v="CAD"/>
    <n v="120"/>
    <n v="20.99"/>
    <n v="2518.7999999999997"/>
    <x v="4"/>
    <x v="3"/>
    <s v="QC"/>
  </r>
  <r>
    <n v="702"/>
    <x v="273"/>
    <x v="0"/>
    <n v="4002"/>
    <x v="0"/>
    <s v="Saturno Inc."/>
    <x v="10"/>
    <s v="INV1708331041"/>
    <s v="CAD"/>
    <n v="84"/>
    <n v="10.49"/>
    <n v="881.16"/>
    <x v="1"/>
    <x v="1"/>
    <s v="BC"/>
  </r>
  <r>
    <n v="703"/>
    <x v="213"/>
    <x v="1"/>
    <n v="4001"/>
    <x v="1"/>
    <s v="Saturno Inc."/>
    <x v="15"/>
    <s v="INV5228972321"/>
    <s v="CAD"/>
    <n v="52"/>
    <n v="20.99"/>
    <n v="1091.48"/>
    <x v="0"/>
    <x v="0"/>
    <s v="ON"/>
  </r>
  <r>
    <n v="704"/>
    <x v="103"/>
    <x v="0"/>
    <n v="4002"/>
    <x v="0"/>
    <s v="Saturno Inc."/>
    <x v="4"/>
    <s v="INV9134007157"/>
    <s v="CAD"/>
    <n v="196"/>
    <n v="10.49"/>
    <n v="2056.04"/>
    <x v="3"/>
    <x v="3"/>
    <s v="QC"/>
  </r>
  <r>
    <n v="705"/>
    <x v="70"/>
    <x v="0"/>
    <n v="4002"/>
    <x v="0"/>
    <s v="Saturno Inc."/>
    <x v="16"/>
    <s v="INV9310036038"/>
    <s v="CAD"/>
    <n v="148"/>
    <n v="10.49"/>
    <n v="1552.52"/>
    <x v="10"/>
    <x v="0"/>
    <s v="ON"/>
  </r>
  <r>
    <n v="706"/>
    <x v="89"/>
    <x v="0"/>
    <n v="4001"/>
    <x v="1"/>
    <s v="Saturno Inc."/>
    <x v="1"/>
    <s v="INV3444362994"/>
    <s v="CAD"/>
    <n v="152"/>
    <n v="20.99"/>
    <n v="3190.4799999999996"/>
    <x v="1"/>
    <x v="1"/>
    <s v="BC"/>
  </r>
  <r>
    <n v="707"/>
    <x v="25"/>
    <x v="0"/>
    <n v="4001"/>
    <x v="1"/>
    <s v="Saturno Inc."/>
    <x v="3"/>
    <s v="INV3830258562"/>
    <s v="CAD"/>
    <n v="40"/>
    <n v="20.99"/>
    <n v="839.59999999999991"/>
    <x v="0"/>
    <x v="0"/>
    <s v="ON"/>
  </r>
  <r>
    <n v="708"/>
    <x v="240"/>
    <x v="0"/>
    <n v="4001"/>
    <x v="1"/>
    <s v="Saturno Inc."/>
    <x v="10"/>
    <s v="INV3217792314"/>
    <s v="CAD"/>
    <n v="104"/>
    <n v="20.99"/>
    <n v="2182.96"/>
    <x v="1"/>
    <x v="1"/>
    <s v="BC"/>
  </r>
  <r>
    <n v="709"/>
    <x v="38"/>
    <x v="0"/>
    <n v="4002"/>
    <x v="0"/>
    <s v="Saturno Inc."/>
    <x v="14"/>
    <s v="INV4744763630"/>
    <s v="CAD"/>
    <n v="220"/>
    <n v="10.49"/>
    <n v="2307.8000000000002"/>
    <x v="9"/>
    <x v="7"/>
    <s v="FL"/>
  </r>
  <r>
    <n v="710"/>
    <x v="152"/>
    <x v="0"/>
    <n v="4001"/>
    <x v="1"/>
    <s v="Saturno Inc."/>
    <x v="0"/>
    <s v="INV6441361123"/>
    <s v="CAD"/>
    <n v="40"/>
    <n v="20.99"/>
    <n v="839.59999999999991"/>
    <x v="0"/>
    <x v="0"/>
    <s v="ON"/>
  </r>
  <r>
    <n v="711"/>
    <x v="222"/>
    <x v="0"/>
    <n v="4002"/>
    <x v="0"/>
    <s v="Saturno Inc."/>
    <x v="7"/>
    <s v="INV4971615467"/>
    <s v="USD"/>
    <n v="88"/>
    <n v="10.49"/>
    <n v="923.12"/>
    <x v="0"/>
    <x v="0"/>
    <s v="ON"/>
  </r>
  <r>
    <n v="712"/>
    <x v="243"/>
    <x v="1"/>
    <n v="4001"/>
    <x v="1"/>
    <s v="Saturno Inc."/>
    <x v="7"/>
    <s v="INV4607466351"/>
    <s v="USD"/>
    <n v="164"/>
    <n v="20.99"/>
    <n v="3442.3599999999997"/>
    <x v="0"/>
    <x v="0"/>
    <s v="ON"/>
  </r>
  <r>
    <n v="713"/>
    <x v="252"/>
    <x v="0"/>
    <n v="4002"/>
    <x v="0"/>
    <s v="Saturno Inc."/>
    <x v="15"/>
    <s v="INV2152571240"/>
    <s v="CAD"/>
    <n v="276"/>
    <n v="10.49"/>
    <n v="2895.2400000000002"/>
    <x v="0"/>
    <x v="0"/>
    <s v="ON"/>
  </r>
  <r>
    <n v="714"/>
    <x v="2"/>
    <x v="0"/>
    <n v="4002"/>
    <x v="0"/>
    <s v="Saturno Inc."/>
    <x v="0"/>
    <s v="INV2620115791"/>
    <s v="CAD"/>
    <n v="232"/>
    <n v="10.49"/>
    <n v="2433.6799999999998"/>
    <x v="0"/>
    <x v="0"/>
    <s v="ON"/>
  </r>
  <r>
    <n v="715"/>
    <x v="5"/>
    <x v="0"/>
    <n v="4001"/>
    <x v="1"/>
    <s v="Saturno Inc."/>
    <x v="3"/>
    <s v="INV4440636802"/>
    <s v="CAD"/>
    <n v="140"/>
    <n v="20.99"/>
    <n v="2938.6"/>
    <x v="0"/>
    <x v="0"/>
    <s v="ON"/>
  </r>
  <r>
    <n v="716"/>
    <x v="11"/>
    <x v="0"/>
    <n v="4001"/>
    <x v="1"/>
    <s v="Saturno Inc."/>
    <x v="2"/>
    <s v="INV9607769960"/>
    <s v="CAD"/>
    <n v="40"/>
    <n v="20.99"/>
    <n v="839.59999999999991"/>
    <x v="2"/>
    <x v="2"/>
    <s v="MB"/>
  </r>
  <r>
    <n v="717"/>
    <x v="157"/>
    <x v="0"/>
    <n v="4002"/>
    <x v="0"/>
    <s v="Saturno Inc."/>
    <x v="1"/>
    <s v="INV6787272828"/>
    <s v="CAD"/>
    <n v="116"/>
    <n v="10.49"/>
    <n v="1216.8399999999999"/>
    <x v="1"/>
    <x v="1"/>
    <s v="BC"/>
  </r>
  <r>
    <n v="718"/>
    <x v="208"/>
    <x v="0"/>
    <n v="4001"/>
    <x v="1"/>
    <s v="Saturno Inc."/>
    <x v="7"/>
    <s v="INV8586716512"/>
    <s v="USD"/>
    <n v="132"/>
    <n v="20.99"/>
    <n v="2770.68"/>
    <x v="0"/>
    <x v="0"/>
    <s v="ON"/>
  </r>
  <r>
    <n v="719"/>
    <x v="37"/>
    <x v="0"/>
    <n v="4002"/>
    <x v="0"/>
    <s v="Saturno Inc."/>
    <x v="4"/>
    <s v="INV537815508"/>
    <s v="CAD"/>
    <n v="268"/>
    <n v="10.49"/>
    <n v="2811.32"/>
    <x v="3"/>
    <x v="3"/>
    <s v="QC"/>
  </r>
  <r>
    <n v="720"/>
    <x v="113"/>
    <x v="0"/>
    <n v="4002"/>
    <x v="0"/>
    <s v="Saturno Inc."/>
    <x v="1"/>
    <s v="INV4702481420"/>
    <s v="CAD"/>
    <n v="204"/>
    <n v="10.49"/>
    <n v="2139.96"/>
    <x v="1"/>
    <x v="1"/>
    <s v="BC"/>
  </r>
  <r>
    <n v="721"/>
    <x v="194"/>
    <x v="0"/>
    <n v="4001"/>
    <x v="1"/>
    <s v="Saturno Inc."/>
    <x v="14"/>
    <s v="INV1017544485"/>
    <s v="CAD"/>
    <n v="80"/>
    <n v="20.99"/>
    <n v="1679.1999999999998"/>
    <x v="9"/>
    <x v="7"/>
    <s v="FL"/>
  </r>
  <r>
    <n v="722"/>
    <x v="44"/>
    <x v="0"/>
    <n v="4002"/>
    <x v="0"/>
    <s v="Saturno Inc."/>
    <x v="2"/>
    <s v="INV1787124258"/>
    <s v="CAD"/>
    <n v="168"/>
    <n v="10.49"/>
    <n v="1762.32"/>
    <x v="2"/>
    <x v="2"/>
    <s v="MB"/>
  </r>
  <r>
    <n v="723"/>
    <x v="247"/>
    <x v="0"/>
    <n v="4001"/>
    <x v="1"/>
    <s v="Saturno Inc."/>
    <x v="10"/>
    <s v="INV9365624126"/>
    <s v="CAD"/>
    <n v="132"/>
    <n v="20.99"/>
    <n v="2770.68"/>
    <x v="1"/>
    <x v="1"/>
    <s v="BC"/>
  </r>
  <r>
    <n v="724"/>
    <x v="134"/>
    <x v="0"/>
    <n v="4002"/>
    <x v="0"/>
    <s v="Saturno Inc."/>
    <x v="5"/>
    <s v="INV6245467498"/>
    <s v="USD"/>
    <n v="276"/>
    <n v="10.49"/>
    <n v="2895.2400000000002"/>
    <x v="1"/>
    <x v="1"/>
    <s v="BC"/>
  </r>
  <r>
    <n v="725"/>
    <x v="52"/>
    <x v="0"/>
    <n v="4001"/>
    <x v="1"/>
    <s v="Saturno Inc."/>
    <x v="0"/>
    <s v="INV7247961744"/>
    <s v="CAD"/>
    <n v="152"/>
    <n v="20.99"/>
    <n v="3190.4799999999996"/>
    <x v="0"/>
    <x v="0"/>
    <s v="ON"/>
  </r>
  <r>
    <n v="726"/>
    <x v="123"/>
    <x v="1"/>
    <n v="4001"/>
    <x v="1"/>
    <s v="Saturno Inc."/>
    <x v="6"/>
    <s v="INV2364229180"/>
    <s v="CAD"/>
    <n v="80"/>
    <n v="20.99"/>
    <n v="1679.1999999999998"/>
    <x v="4"/>
    <x v="3"/>
    <s v="QC"/>
  </r>
  <r>
    <n v="727"/>
    <x v="16"/>
    <x v="0"/>
    <n v="4001"/>
    <x v="1"/>
    <s v="Saturno Inc."/>
    <x v="15"/>
    <s v="INV156347399"/>
    <s v="CAD"/>
    <n v="152"/>
    <n v="20.99"/>
    <n v="3190.4799999999996"/>
    <x v="0"/>
    <x v="0"/>
    <s v="ON"/>
  </r>
  <r>
    <n v="728"/>
    <x v="197"/>
    <x v="1"/>
    <n v="4001"/>
    <x v="1"/>
    <s v="Saturno Inc."/>
    <x v="0"/>
    <s v="INV3508091834"/>
    <s v="CAD"/>
    <n v="120"/>
    <n v="20.99"/>
    <n v="2518.7999999999997"/>
    <x v="0"/>
    <x v="0"/>
    <s v="ON"/>
  </r>
  <r>
    <n v="729"/>
    <x v="39"/>
    <x v="0"/>
    <n v="4001"/>
    <x v="1"/>
    <s v="Saturno Inc."/>
    <x v="1"/>
    <s v="INV7321384215"/>
    <s v="CAD"/>
    <n v="160"/>
    <n v="20.99"/>
    <n v="3358.3999999999996"/>
    <x v="1"/>
    <x v="1"/>
    <s v="BC"/>
  </r>
  <r>
    <n v="730"/>
    <x v="232"/>
    <x v="0"/>
    <n v="4002"/>
    <x v="0"/>
    <s v="Saturno Inc."/>
    <x v="16"/>
    <s v="INV5521356851"/>
    <s v="CAD"/>
    <n v="168"/>
    <n v="10.49"/>
    <n v="1762.32"/>
    <x v="10"/>
    <x v="0"/>
    <s v="ON"/>
  </r>
  <r>
    <n v="731"/>
    <x v="80"/>
    <x v="0"/>
    <n v="4001"/>
    <x v="1"/>
    <s v="Saturno Inc."/>
    <x v="6"/>
    <s v="INV7865635515"/>
    <s v="CAD"/>
    <n v="84"/>
    <n v="20.99"/>
    <n v="1763.1599999999999"/>
    <x v="4"/>
    <x v="3"/>
    <s v="QC"/>
  </r>
  <r>
    <n v="732"/>
    <x v="259"/>
    <x v="1"/>
    <n v="4002"/>
    <x v="0"/>
    <s v="Saturno Inc."/>
    <x v="13"/>
    <s v="INV5510092755"/>
    <s v="CAD"/>
    <n v="84"/>
    <n v="10.49"/>
    <n v="881.16"/>
    <x v="8"/>
    <x v="5"/>
    <s v="AB"/>
  </r>
  <r>
    <n v="733"/>
    <x v="66"/>
    <x v="0"/>
    <n v="4001"/>
    <x v="1"/>
    <s v="Saturno Inc."/>
    <x v="1"/>
    <s v="INV2273539381"/>
    <s v="CAD"/>
    <n v="132"/>
    <n v="20.99"/>
    <n v="2770.68"/>
    <x v="1"/>
    <x v="1"/>
    <s v="BC"/>
  </r>
  <r>
    <n v="734"/>
    <x v="203"/>
    <x v="0"/>
    <n v="4001"/>
    <x v="1"/>
    <s v="Saturno Inc."/>
    <x v="13"/>
    <s v="INV958759560"/>
    <s v="CAD"/>
    <n v="136"/>
    <n v="20.99"/>
    <n v="2854.64"/>
    <x v="8"/>
    <x v="5"/>
    <s v="AB"/>
  </r>
  <r>
    <n v="735"/>
    <x v="199"/>
    <x v="1"/>
    <n v="4001"/>
    <x v="1"/>
    <s v="Saturno Inc."/>
    <x v="18"/>
    <s v="INV9145142506"/>
    <s v="USD"/>
    <n v="72"/>
    <n v="20.99"/>
    <n v="1511.28"/>
    <x v="6"/>
    <x v="5"/>
    <s v="AB"/>
  </r>
  <r>
    <n v="736"/>
    <x v="192"/>
    <x v="0"/>
    <n v="4001"/>
    <x v="1"/>
    <s v="Saturno Inc."/>
    <x v="17"/>
    <s v="INV2108576244"/>
    <s v="CAD"/>
    <n v="132"/>
    <n v="20.99"/>
    <n v="2770.68"/>
    <x v="11"/>
    <x v="8"/>
    <s v="NY"/>
  </r>
  <r>
    <n v="737"/>
    <x v="94"/>
    <x v="0"/>
    <n v="4002"/>
    <x v="0"/>
    <s v="Saturno Inc."/>
    <x v="0"/>
    <s v="INV8392123985"/>
    <s v="CAD"/>
    <n v="180"/>
    <n v="10.49"/>
    <n v="1888.2"/>
    <x v="0"/>
    <x v="0"/>
    <s v="ON"/>
  </r>
  <r>
    <n v="738"/>
    <x v="30"/>
    <x v="0"/>
    <n v="4002"/>
    <x v="0"/>
    <s v="Saturno Inc."/>
    <x v="2"/>
    <s v="INV7380283829"/>
    <s v="CAD"/>
    <n v="156"/>
    <n v="10.49"/>
    <n v="1636.44"/>
    <x v="2"/>
    <x v="2"/>
    <s v="MB"/>
  </r>
  <r>
    <n v="739"/>
    <x v="200"/>
    <x v="0"/>
    <n v="4002"/>
    <x v="0"/>
    <s v="Saturno Inc."/>
    <x v="4"/>
    <s v="INV91970872"/>
    <s v="CAD"/>
    <n v="104"/>
    <n v="10.49"/>
    <n v="1090.96"/>
    <x v="3"/>
    <x v="3"/>
    <s v="QC"/>
  </r>
  <r>
    <n v="740"/>
    <x v="82"/>
    <x v="0"/>
    <n v="4001"/>
    <x v="1"/>
    <s v="Saturno Inc."/>
    <x v="2"/>
    <s v="INV8486656966"/>
    <s v="CAD"/>
    <n v="60"/>
    <n v="20.99"/>
    <n v="1259.3999999999999"/>
    <x v="2"/>
    <x v="2"/>
    <s v="MB"/>
  </r>
  <r>
    <n v="741"/>
    <x v="236"/>
    <x v="0"/>
    <n v="4002"/>
    <x v="0"/>
    <s v="Saturno Inc."/>
    <x v="1"/>
    <s v="INV7777212730"/>
    <s v="CAD"/>
    <n v="264"/>
    <n v="10.49"/>
    <n v="2769.36"/>
    <x v="1"/>
    <x v="1"/>
    <s v="BC"/>
  </r>
  <r>
    <n v="742"/>
    <x v="35"/>
    <x v="0"/>
    <n v="4001"/>
    <x v="1"/>
    <s v="Saturno Inc."/>
    <x v="14"/>
    <s v="INV8549166779"/>
    <s v="CAD"/>
    <n v="200"/>
    <n v="20.99"/>
    <n v="4198"/>
    <x v="9"/>
    <x v="7"/>
    <s v="FL"/>
  </r>
  <r>
    <n v="743"/>
    <x v="77"/>
    <x v="0"/>
    <n v="4002"/>
    <x v="0"/>
    <s v="Saturno Inc."/>
    <x v="17"/>
    <s v="INV3597578183"/>
    <s v="CAD"/>
    <n v="252"/>
    <n v="10.49"/>
    <n v="2643.48"/>
    <x v="11"/>
    <x v="8"/>
    <s v="NY"/>
  </r>
  <r>
    <n v="744"/>
    <x v="169"/>
    <x v="0"/>
    <n v="4001"/>
    <x v="1"/>
    <s v="Saturno Inc."/>
    <x v="10"/>
    <s v="INV5502495465"/>
    <s v="CAD"/>
    <n v="92"/>
    <n v="20.99"/>
    <n v="1931.08"/>
    <x v="1"/>
    <x v="1"/>
    <s v="BC"/>
  </r>
  <r>
    <n v="745"/>
    <x v="228"/>
    <x v="0"/>
    <n v="4001"/>
    <x v="1"/>
    <s v="Saturno Inc."/>
    <x v="6"/>
    <s v="INV438905482"/>
    <s v="CAD"/>
    <n v="140"/>
    <n v="20.99"/>
    <n v="2938.6"/>
    <x v="4"/>
    <x v="3"/>
    <s v="QC"/>
  </r>
  <r>
    <n v="746"/>
    <x v="171"/>
    <x v="0"/>
    <n v="4001"/>
    <x v="1"/>
    <s v="Saturno Inc."/>
    <x v="12"/>
    <s v="INV9829228178"/>
    <s v="CAD"/>
    <n v="40"/>
    <n v="20.99"/>
    <n v="839.59999999999991"/>
    <x v="7"/>
    <x v="6"/>
    <s v="NS"/>
  </r>
  <r>
    <n v="747"/>
    <x v="195"/>
    <x v="0"/>
    <n v="4001"/>
    <x v="1"/>
    <s v="Saturno Inc."/>
    <x v="2"/>
    <s v="INV9555533378"/>
    <s v="CAD"/>
    <n v="40"/>
    <n v="20.99"/>
    <n v="839.59999999999991"/>
    <x v="2"/>
    <x v="2"/>
    <s v="MB"/>
  </r>
  <r>
    <n v="748"/>
    <x v="193"/>
    <x v="0"/>
    <n v="4001"/>
    <x v="1"/>
    <s v="Saturno Inc."/>
    <x v="0"/>
    <s v="INV4306059710"/>
    <s v="CAD"/>
    <n v="152"/>
    <n v="20.99"/>
    <n v="3190.4799999999996"/>
    <x v="0"/>
    <x v="0"/>
    <s v="ON"/>
  </r>
  <r>
    <n v="749"/>
    <x v="66"/>
    <x v="0"/>
    <n v="4002"/>
    <x v="0"/>
    <s v="Saturno Inc."/>
    <x v="0"/>
    <s v="INV7965874405"/>
    <s v="CAD"/>
    <n v="204"/>
    <n v="10.49"/>
    <n v="2139.96"/>
    <x v="0"/>
    <x v="0"/>
    <s v="ON"/>
  </r>
  <r>
    <n v="750"/>
    <x v="274"/>
    <x v="1"/>
    <n v="4001"/>
    <x v="1"/>
    <s v="Saturno Inc."/>
    <x v="12"/>
    <s v="INV6748252978"/>
    <s v="CAD"/>
    <n v="184"/>
    <n v="20.99"/>
    <n v="3862.16"/>
    <x v="7"/>
    <x v="6"/>
    <s v="NS"/>
  </r>
  <r>
    <n v="751"/>
    <x v="253"/>
    <x v="0"/>
    <n v="4001"/>
    <x v="1"/>
    <s v="Saturno Inc."/>
    <x v="15"/>
    <s v="INV8035813266"/>
    <s v="CAD"/>
    <n v="172"/>
    <n v="20.99"/>
    <n v="3610.2799999999997"/>
    <x v="0"/>
    <x v="0"/>
    <s v="ON"/>
  </r>
  <r>
    <n v="752"/>
    <x v="275"/>
    <x v="0"/>
    <n v="4001"/>
    <x v="1"/>
    <s v="Saturno Inc."/>
    <x v="1"/>
    <s v="INV2866822114"/>
    <s v="CAD"/>
    <n v="88"/>
    <n v="20.99"/>
    <n v="1847.12"/>
    <x v="1"/>
    <x v="1"/>
    <s v="BC"/>
  </r>
  <r>
    <n v="753"/>
    <x v="91"/>
    <x v="0"/>
    <n v="4002"/>
    <x v="0"/>
    <s v="Saturno Inc."/>
    <x v="3"/>
    <s v="INV8257882404"/>
    <s v="CAD"/>
    <n v="148"/>
    <n v="10.49"/>
    <n v="1552.52"/>
    <x v="0"/>
    <x v="0"/>
    <s v="ON"/>
  </r>
  <r>
    <n v="754"/>
    <x v="93"/>
    <x v="0"/>
    <n v="4002"/>
    <x v="0"/>
    <s v="Saturno Inc."/>
    <x v="4"/>
    <s v="INV8884512219"/>
    <s v="CAD"/>
    <n v="124"/>
    <n v="10.49"/>
    <n v="1300.76"/>
    <x v="3"/>
    <x v="3"/>
    <s v="QC"/>
  </r>
  <r>
    <n v="755"/>
    <x v="57"/>
    <x v="0"/>
    <n v="4002"/>
    <x v="0"/>
    <s v="Saturno Inc."/>
    <x v="3"/>
    <s v="INV1527164901"/>
    <s v="CAD"/>
    <n v="196"/>
    <n v="10.49"/>
    <n v="2056.04"/>
    <x v="0"/>
    <x v="0"/>
    <s v="ON"/>
  </r>
  <r>
    <n v="756"/>
    <x v="23"/>
    <x v="0"/>
    <n v="4001"/>
    <x v="1"/>
    <s v="Saturno Inc."/>
    <x v="3"/>
    <s v="INV5240998632"/>
    <s v="CAD"/>
    <n v="140"/>
    <n v="20.99"/>
    <n v="2938.6"/>
    <x v="0"/>
    <x v="0"/>
    <s v="ON"/>
  </r>
  <r>
    <n v="757"/>
    <x v="252"/>
    <x v="0"/>
    <n v="4002"/>
    <x v="0"/>
    <s v="Saturno Inc."/>
    <x v="15"/>
    <s v="INV8241976927"/>
    <s v="CAD"/>
    <n v="172"/>
    <n v="10.49"/>
    <n v="1804.28"/>
    <x v="0"/>
    <x v="0"/>
    <s v="ON"/>
  </r>
  <r>
    <n v="758"/>
    <x v="208"/>
    <x v="0"/>
    <n v="4001"/>
    <x v="1"/>
    <s v="Saturno Inc."/>
    <x v="11"/>
    <s v="INV5665325783"/>
    <s v="CAD"/>
    <n v="44"/>
    <n v="20.99"/>
    <n v="923.56"/>
    <x v="4"/>
    <x v="3"/>
    <s v="QC"/>
  </r>
  <r>
    <n v="759"/>
    <x v="218"/>
    <x v="0"/>
    <n v="4002"/>
    <x v="0"/>
    <s v="Saturno Inc."/>
    <x v="7"/>
    <s v="INV6485605069"/>
    <s v="USD"/>
    <n v="248"/>
    <n v="10.49"/>
    <n v="2601.52"/>
    <x v="0"/>
    <x v="0"/>
    <s v="ON"/>
  </r>
  <r>
    <n v="760"/>
    <x v="104"/>
    <x v="0"/>
    <n v="4002"/>
    <x v="0"/>
    <s v="Saturno Inc."/>
    <x v="15"/>
    <s v="INV1943983640"/>
    <s v="CAD"/>
    <n v="228"/>
    <n v="10.49"/>
    <n v="2391.7200000000003"/>
    <x v="0"/>
    <x v="0"/>
    <s v="ON"/>
  </r>
  <r>
    <n v="761"/>
    <x v="138"/>
    <x v="0"/>
    <n v="4002"/>
    <x v="0"/>
    <s v="Saturno Inc."/>
    <x v="6"/>
    <s v="INV5756218669"/>
    <s v="CAD"/>
    <n v="256"/>
    <n v="10.49"/>
    <n v="2685.44"/>
    <x v="4"/>
    <x v="3"/>
    <s v="QC"/>
  </r>
  <r>
    <n v="762"/>
    <x v="96"/>
    <x v="0"/>
    <n v="4001"/>
    <x v="1"/>
    <s v="Saturno Inc."/>
    <x v="0"/>
    <s v="INV3240966030"/>
    <s v="CAD"/>
    <n v="52"/>
    <n v="20.99"/>
    <n v="1091.48"/>
    <x v="0"/>
    <x v="0"/>
    <s v="ON"/>
  </r>
  <r>
    <n v="763"/>
    <x v="104"/>
    <x v="0"/>
    <n v="4001"/>
    <x v="1"/>
    <s v="Saturno Inc."/>
    <x v="2"/>
    <s v="INV9454566834"/>
    <s v="CAD"/>
    <n v="172"/>
    <n v="20.99"/>
    <n v="3610.2799999999997"/>
    <x v="2"/>
    <x v="2"/>
    <s v="MB"/>
  </r>
  <r>
    <n v="764"/>
    <x v="224"/>
    <x v="0"/>
    <n v="4001"/>
    <x v="1"/>
    <s v="Saturno Inc."/>
    <x v="0"/>
    <s v="INV2793974350"/>
    <s v="CAD"/>
    <n v="188"/>
    <n v="20.99"/>
    <n v="3946.12"/>
    <x v="0"/>
    <x v="0"/>
    <s v="ON"/>
  </r>
  <r>
    <n v="765"/>
    <x v="109"/>
    <x v="0"/>
    <n v="4002"/>
    <x v="0"/>
    <s v="Saturno Inc."/>
    <x v="3"/>
    <s v="INV9644034139"/>
    <s v="CAD"/>
    <n v="88"/>
    <n v="10.49"/>
    <n v="923.12"/>
    <x v="0"/>
    <x v="0"/>
    <s v="ON"/>
  </r>
  <r>
    <n v="766"/>
    <x v="166"/>
    <x v="0"/>
    <n v="4001"/>
    <x v="1"/>
    <s v="Saturno Inc."/>
    <x v="0"/>
    <s v="INV346456141"/>
    <s v="CAD"/>
    <n v="116"/>
    <n v="20.99"/>
    <n v="2434.8399999999997"/>
    <x v="0"/>
    <x v="0"/>
    <s v="ON"/>
  </r>
  <r>
    <n v="767"/>
    <x v="276"/>
    <x v="0"/>
    <n v="4002"/>
    <x v="0"/>
    <s v="Saturno Inc."/>
    <x v="5"/>
    <s v="INV2266418292"/>
    <s v="USD"/>
    <n v="208"/>
    <n v="10.49"/>
    <n v="2181.92"/>
    <x v="1"/>
    <x v="1"/>
    <s v="BC"/>
  </r>
  <r>
    <n v="768"/>
    <x v="249"/>
    <x v="0"/>
    <n v="4001"/>
    <x v="1"/>
    <s v="Saturno Inc."/>
    <x v="6"/>
    <s v="INV8121071911"/>
    <s v="CAD"/>
    <n v="168"/>
    <n v="20.99"/>
    <n v="3526.3199999999997"/>
    <x v="4"/>
    <x v="3"/>
    <s v="QC"/>
  </r>
  <r>
    <n v="769"/>
    <x v="245"/>
    <x v="0"/>
    <n v="4002"/>
    <x v="0"/>
    <s v="Saturno Inc."/>
    <x v="6"/>
    <s v="INV1797407631"/>
    <s v="CAD"/>
    <n v="148"/>
    <n v="10.49"/>
    <n v="1552.52"/>
    <x v="4"/>
    <x v="3"/>
    <s v="QC"/>
  </r>
  <r>
    <n v="770"/>
    <x v="277"/>
    <x v="1"/>
    <n v="4002"/>
    <x v="0"/>
    <s v="Saturno Inc."/>
    <x v="10"/>
    <s v="INV5771187863"/>
    <s v="CAD"/>
    <n v="192"/>
    <n v="10.49"/>
    <n v="2014.08"/>
    <x v="1"/>
    <x v="1"/>
    <s v="BC"/>
  </r>
  <r>
    <n v="771"/>
    <x v="154"/>
    <x v="0"/>
    <n v="4001"/>
    <x v="1"/>
    <s v="Saturno Inc."/>
    <x v="0"/>
    <s v="INV577100807"/>
    <s v="CAD"/>
    <n v="108"/>
    <n v="20.99"/>
    <n v="2266.9199999999996"/>
    <x v="0"/>
    <x v="0"/>
    <s v="ON"/>
  </r>
  <r>
    <n v="772"/>
    <x v="278"/>
    <x v="1"/>
    <n v="4001"/>
    <x v="1"/>
    <s v="Saturno Inc."/>
    <x v="6"/>
    <s v="INV5488005812"/>
    <s v="CAD"/>
    <n v="44"/>
    <n v="20.99"/>
    <n v="923.56"/>
    <x v="4"/>
    <x v="3"/>
    <s v="QC"/>
  </r>
  <r>
    <n v="773"/>
    <x v="103"/>
    <x v="0"/>
    <n v="4002"/>
    <x v="0"/>
    <s v="Saturno Inc."/>
    <x v="11"/>
    <s v="INV2720690677"/>
    <s v="CAD"/>
    <n v="172"/>
    <n v="10.49"/>
    <n v="1804.28"/>
    <x v="4"/>
    <x v="3"/>
    <s v="QC"/>
  </r>
  <r>
    <n v="774"/>
    <x v="279"/>
    <x v="0"/>
    <n v="4002"/>
    <x v="0"/>
    <s v="Saturno Inc."/>
    <x v="11"/>
    <s v="INV4609849917"/>
    <s v="CAD"/>
    <n v="124"/>
    <n v="10.49"/>
    <n v="1300.76"/>
    <x v="4"/>
    <x v="3"/>
    <s v="QC"/>
  </r>
  <r>
    <n v="775"/>
    <x v="217"/>
    <x v="0"/>
    <n v="4001"/>
    <x v="1"/>
    <s v="Saturno Inc."/>
    <x v="0"/>
    <s v="INV2562281937"/>
    <s v="CAD"/>
    <n v="96"/>
    <n v="20.99"/>
    <n v="2015.04"/>
    <x v="0"/>
    <x v="0"/>
    <s v="ON"/>
  </r>
  <r>
    <n v="776"/>
    <x v="280"/>
    <x v="1"/>
    <n v="4002"/>
    <x v="0"/>
    <s v="Saturno Inc."/>
    <x v="4"/>
    <s v="INV239422406"/>
    <s v="CAD"/>
    <n v="268"/>
    <n v="10.49"/>
    <n v="2811.32"/>
    <x v="3"/>
    <x v="3"/>
    <s v="QC"/>
  </r>
  <r>
    <n v="777"/>
    <x v="158"/>
    <x v="0"/>
    <n v="4002"/>
    <x v="0"/>
    <s v="Saturno Inc."/>
    <x v="1"/>
    <s v="INV9591012622"/>
    <s v="CAD"/>
    <n v="264"/>
    <n v="10.49"/>
    <n v="2769.36"/>
    <x v="1"/>
    <x v="1"/>
    <s v="BC"/>
  </r>
  <r>
    <n v="778"/>
    <x v="187"/>
    <x v="0"/>
    <n v="4002"/>
    <x v="0"/>
    <s v="Saturno Inc."/>
    <x v="12"/>
    <s v="INV3209805449"/>
    <s v="CAD"/>
    <n v="272"/>
    <n v="10.49"/>
    <n v="2853.28"/>
    <x v="7"/>
    <x v="6"/>
    <s v="NS"/>
  </r>
  <r>
    <n v="779"/>
    <x v="126"/>
    <x v="1"/>
    <n v="4002"/>
    <x v="0"/>
    <s v="Saturno Inc."/>
    <x v="15"/>
    <s v="INV7183825121"/>
    <s v="CAD"/>
    <n v="264"/>
    <n v="10.49"/>
    <n v="2769.36"/>
    <x v="0"/>
    <x v="0"/>
    <s v="ON"/>
  </r>
  <r>
    <n v="780"/>
    <x v="53"/>
    <x v="1"/>
    <n v="4002"/>
    <x v="0"/>
    <s v="Saturno Inc."/>
    <x v="4"/>
    <s v="INV6341785224"/>
    <s v="CAD"/>
    <n v="192"/>
    <n v="10.49"/>
    <n v="2014.08"/>
    <x v="3"/>
    <x v="3"/>
    <s v="QC"/>
  </r>
  <r>
    <n v="781"/>
    <x v="9"/>
    <x v="0"/>
    <n v="4002"/>
    <x v="0"/>
    <s v="Saturno Inc."/>
    <x v="1"/>
    <s v="INV4012399058"/>
    <s v="CAD"/>
    <n v="260"/>
    <n v="10.49"/>
    <n v="2727.4"/>
    <x v="1"/>
    <x v="1"/>
    <s v="BC"/>
  </r>
  <r>
    <n v="782"/>
    <x v="65"/>
    <x v="0"/>
    <n v="4001"/>
    <x v="1"/>
    <s v="Saturno Inc."/>
    <x v="1"/>
    <s v="INV9920270588"/>
    <s v="CAD"/>
    <n v="120"/>
    <n v="20.99"/>
    <n v="2518.7999999999997"/>
    <x v="1"/>
    <x v="1"/>
    <s v="BC"/>
  </r>
  <r>
    <n v="783"/>
    <x v="43"/>
    <x v="0"/>
    <n v="4002"/>
    <x v="0"/>
    <s v="Saturno Inc."/>
    <x v="5"/>
    <s v="INV3840520593"/>
    <s v="USD"/>
    <n v="276"/>
    <n v="10.49"/>
    <n v="2895.2400000000002"/>
    <x v="1"/>
    <x v="1"/>
    <s v="BC"/>
  </r>
  <r>
    <n v="784"/>
    <x v="26"/>
    <x v="0"/>
    <n v="4001"/>
    <x v="1"/>
    <s v="Saturno Inc."/>
    <x v="0"/>
    <s v="INV9840928624"/>
    <s v="CAD"/>
    <n v="184"/>
    <n v="20.99"/>
    <n v="3862.16"/>
    <x v="0"/>
    <x v="0"/>
    <s v="ON"/>
  </r>
  <r>
    <n v="785"/>
    <x v="195"/>
    <x v="0"/>
    <n v="4002"/>
    <x v="0"/>
    <s v="Saturno Inc."/>
    <x v="15"/>
    <s v="INV3947900453"/>
    <s v="CAD"/>
    <n v="224"/>
    <n v="10.49"/>
    <n v="2349.7600000000002"/>
    <x v="0"/>
    <x v="0"/>
    <s v="ON"/>
  </r>
  <r>
    <n v="786"/>
    <x v="57"/>
    <x v="0"/>
    <n v="4001"/>
    <x v="1"/>
    <s v="Saturno Inc."/>
    <x v="3"/>
    <s v="INV3683337716"/>
    <s v="CAD"/>
    <n v="140"/>
    <n v="20.99"/>
    <n v="2938.6"/>
    <x v="0"/>
    <x v="0"/>
    <s v="ON"/>
  </r>
  <r>
    <n v="787"/>
    <x v="82"/>
    <x v="0"/>
    <n v="4001"/>
    <x v="1"/>
    <s v="Saturno Inc."/>
    <x v="3"/>
    <s v="INV9991321336"/>
    <s v="CAD"/>
    <n v="88"/>
    <n v="20.99"/>
    <n v="1847.12"/>
    <x v="0"/>
    <x v="0"/>
    <s v="ON"/>
  </r>
  <r>
    <n v="788"/>
    <x v="43"/>
    <x v="0"/>
    <n v="4002"/>
    <x v="0"/>
    <s v="Saturno Inc."/>
    <x v="14"/>
    <s v="INV9522709504"/>
    <s v="CAD"/>
    <n v="212"/>
    <n v="10.49"/>
    <n v="2223.88"/>
    <x v="9"/>
    <x v="7"/>
    <s v="FL"/>
  </r>
  <r>
    <n v="789"/>
    <x v="12"/>
    <x v="0"/>
    <n v="4001"/>
    <x v="1"/>
    <s v="Saturno Inc."/>
    <x v="7"/>
    <s v="INV1206863595"/>
    <s v="USD"/>
    <n v="148"/>
    <n v="20.99"/>
    <n v="3106.52"/>
    <x v="0"/>
    <x v="0"/>
    <s v="ON"/>
  </r>
  <r>
    <n v="790"/>
    <x v="77"/>
    <x v="0"/>
    <n v="4001"/>
    <x v="1"/>
    <s v="Saturno Inc."/>
    <x v="3"/>
    <s v="INV6366039010"/>
    <s v="CAD"/>
    <n v="80"/>
    <n v="20.99"/>
    <n v="1679.1999999999998"/>
    <x v="0"/>
    <x v="0"/>
    <s v="ON"/>
  </r>
  <r>
    <n v="791"/>
    <x v="115"/>
    <x v="0"/>
    <n v="4001"/>
    <x v="1"/>
    <s v="Saturno Inc."/>
    <x v="6"/>
    <s v="INV2520032358"/>
    <s v="CAD"/>
    <n v="64"/>
    <n v="20.99"/>
    <n v="1343.36"/>
    <x v="4"/>
    <x v="3"/>
    <s v="QC"/>
  </r>
  <r>
    <n v="792"/>
    <x v="204"/>
    <x v="0"/>
    <n v="4001"/>
    <x v="1"/>
    <s v="Saturno Inc."/>
    <x v="2"/>
    <s v="INV8946176078"/>
    <s v="CAD"/>
    <n v="68"/>
    <n v="20.99"/>
    <n v="1427.32"/>
    <x v="2"/>
    <x v="2"/>
    <s v="MB"/>
  </r>
  <r>
    <n v="793"/>
    <x v="26"/>
    <x v="0"/>
    <n v="4002"/>
    <x v="0"/>
    <s v="Saturno Inc."/>
    <x v="11"/>
    <s v="INV6569187898"/>
    <s v="CAD"/>
    <n v="276"/>
    <n v="10.49"/>
    <n v="2895.2400000000002"/>
    <x v="4"/>
    <x v="3"/>
    <s v="QC"/>
  </r>
  <r>
    <n v="794"/>
    <x v="162"/>
    <x v="0"/>
    <n v="4002"/>
    <x v="0"/>
    <s v="Saturno Inc."/>
    <x v="3"/>
    <s v="INV7604809792"/>
    <s v="CAD"/>
    <n v="200"/>
    <n v="10.49"/>
    <n v="2098"/>
    <x v="0"/>
    <x v="0"/>
    <s v="ON"/>
  </r>
  <r>
    <n v="795"/>
    <x v="93"/>
    <x v="0"/>
    <n v="4001"/>
    <x v="1"/>
    <s v="Saturno Inc."/>
    <x v="12"/>
    <s v="INV883538357"/>
    <s v="CAD"/>
    <n v="96"/>
    <n v="20.99"/>
    <n v="2015.04"/>
    <x v="7"/>
    <x v="6"/>
    <s v="NS"/>
  </r>
  <r>
    <n v="796"/>
    <x v="169"/>
    <x v="0"/>
    <n v="4002"/>
    <x v="0"/>
    <s v="Saturno Inc."/>
    <x v="12"/>
    <s v="INV2291638096"/>
    <s v="CAD"/>
    <n v="232"/>
    <n v="10.49"/>
    <n v="2433.6799999999998"/>
    <x v="7"/>
    <x v="6"/>
    <s v="NS"/>
  </r>
  <r>
    <n v="797"/>
    <x v="281"/>
    <x v="0"/>
    <n v="4002"/>
    <x v="0"/>
    <s v="Saturno Inc."/>
    <x v="15"/>
    <s v="INV4025931184"/>
    <s v="CAD"/>
    <n v="128"/>
    <n v="10.49"/>
    <n v="1342.72"/>
    <x v="0"/>
    <x v="0"/>
    <s v="ON"/>
  </r>
  <r>
    <n v="798"/>
    <x v="253"/>
    <x v="0"/>
    <n v="4001"/>
    <x v="1"/>
    <s v="Saturno Inc."/>
    <x v="13"/>
    <s v="INV3456561110"/>
    <s v="CAD"/>
    <n v="96"/>
    <n v="20.99"/>
    <n v="2015.04"/>
    <x v="8"/>
    <x v="5"/>
    <s v="AB"/>
  </r>
  <r>
    <n v="799"/>
    <x v="3"/>
    <x v="0"/>
    <n v="4001"/>
    <x v="1"/>
    <s v="Saturno Inc."/>
    <x v="0"/>
    <s v="INV8367876603"/>
    <s v="CAD"/>
    <n v="168"/>
    <n v="20.99"/>
    <n v="3526.3199999999997"/>
    <x v="0"/>
    <x v="0"/>
    <s v="ON"/>
  </r>
  <r>
    <n v="800"/>
    <x v="98"/>
    <x v="0"/>
    <n v="4001"/>
    <x v="1"/>
    <s v="Saturno Inc."/>
    <x v="2"/>
    <s v="INV8860450756"/>
    <s v="CAD"/>
    <n v="188"/>
    <n v="20.99"/>
    <n v="3946.12"/>
    <x v="2"/>
    <x v="2"/>
    <s v="MB"/>
  </r>
  <r>
    <n v="801"/>
    <x v="49"/>
    <x v="0"/>
    <n v="4002"/>
    <x v="0"/>
    <s v="Saturno Inc."/>
    <x v="0"/>
    <s v="INV8923950171"/>
    <s v="CAD"/>
    <n v="248"/>
    <n v="10.49"/>
    <n v="2601.52"/>
    <x v="0"/>
    <x v="0"/>
    <s v="ON"/>
  </r>
  <r>
    <n v="802"/>
    <x v="203"/>
    <x v="0"/>
    <n v="4001"/>
    <x v="1"/>
    <s v="Saturno Inc."/>
    <x v="3"/>
    <s v="INV8956933416"/>
    <s v="CAD"/>
    <n v="192"/>
    <n v="20.99"/>
    <n v="4030.08"/>
    <x v="0"/>
    <x v="0"/>
    <s v="ON"/>
  </r>
  <r>
    <n v="803"/>
    <x v="247"/>
    <x v="0"/>
    <n v="4002"/>
    <x v="0"/>
    <s v="Saturno Inc."/>
    <x v="7"/>
    <s v="INV7898809959"/>
    <s v="USD"/>
    <n v="112"/>
    <n v="10.49"/>
    <n v="1174.8800000000001"/>
    <x v="0"/>
    <x v="0"/>
    <s v="ON"/>
  </r>
  <r>
    <n v="804"/>
    <x v="161"/>
    <x v="0"/>
    <n v="4001"/>
    <x v="1"/>
    <s v="Saturno Inc."/>
    <x v="11"/>
    <s v="INV4302941752"/>
    <s v="CAD"/>
    <n v="176"/>
    <n v="20.99"/>
    <n v="3694.24"/>
    <x v="4"/>
    <x v="3"/>
    <s v="QC"/>
  </r>
  <r>
    <n v="805"/>
    <x v="1"/>
    <x v="0"/>
    <n v="4001"/>
    <x v="1"/>
    <s v="Saturno Inc."/>
    <x v="9"/>
    <s v="INV4666145441"/>
    <s v="CAD"/>
    <n v="156"/>
    <n v="20.99"/>
    <n v="3274.4399999999996"/>
    <x v="6"/>
    <x v="5"/>
    <s v="AB"/>
  </r>
  <r>
    <n v="806"/>
    <x v="20"/>
    <x v="1"/>
    <n v="4002"/>
    <x v="0"/>
    <s v="Saturno Inc."/>
    <x v="5"/>
    <s v="INV7445067660"/>
    <s v="USD"/>
    <n v="124"/>
    <n v="10.49"/>
    <n v="1300.76"/>
    <x v="1"/>
    <x v="1"/>
    <s v="BC"/>
  </r>
  <r>
    <n v="807"/>
    <x v="233"/>
    <x v="0"/>
    <n v="4002"/>
    <x v="0"/>
    <s v="Saturno Inc."/>
    <x v="6"/>
    <s v="INV4298721475"/>
    <s v="CAD"/>
    <n v="268"/>
    <n v="10.49"/>
    <n v="2811.32"/>
    <x v="4"/>
    <x v="3"/>
    <s v="QC"/>
  </r>
  <r>
    <n v="808"/>
    <x v="226"/>
    <x v="1"/>
    <n v="4001"/>
    <x v="1"/>
    <s v="Saturno Inc."/>
    <x v="10"/>
    <s v="INV7651036710"/>
    <s v="CAD"/>
    <n v="108"/>
    <n v="20.99"/>
    <n v="2266.9199999999996"/>
    <x v="1"/>
    <x v="1"/>
    <s v="BC"/>
  </r>
  <r>
    <n v="809"/>
    <x v="159"/>
    <x v="0"/>
    <n v="4002"/>
    <x v="0"/>
    <s v="Saturno Inc."/>
    <x v="0"/>
    <s v="INV1188535845"/>
    <s v="CAD"/>
    <n v="220"/>
    <n v="10.49"/>
    <n v="2307.8000000000002"/>
    <x v="0"/>
    <x v="0"/>
    <s v="ON"/>
  </r>
  <r>
    <n v="810"/>
    <x v="158"/>
    <x v="0"/>
    <n v="4002"/>
    <x v="0"/>
    <s v="Saturno Inc."/>
    <x v="6"/>
    <s v="INV6306625600"/>
    <s v="CAD"/>
    <n v="164"/>
    <n v="10.49"/>
    <n v="1720.3600000000001"/>
    <x v="4"/>
    <x v="3"/>
    <s v="QC"/>
  </r>
  <r>
    <n v="811"/>
    <x v="91"/>
    <x v="0"/>
    <n v="4001"/>
    <x v="1"/>
    <s v="Saturno Inc."/>
    <x v="14"/>
    <s v="INV4400764398"/>
    <s v="CAD"/>
    <n v="88"/>
    <n v="20.99"/>
    <n v="1847.12"/>
    <x v="9"/>
    <x v="7"/>
    <s v="FL"/>
  </r>
  <r>
    <n v="812"/>
    <x v="168"/>
    <x v="0"/>
    <n v="4002"/>
    <x v="0"/>
    <s v="Saturno Inc."/>
    <x v="12"/>
    <s v="INV3202559738"/>
    <s v="CAD"/>
    <n v="236"/>
    <n v="10.49"/>
    <n v="2475.64"/>
    <x v="7"/>
    <x v="6"/>
    <s v="NS"/>
  </r>
  <r>
    <n v="813"/>
    <x v="188"/>
    <x v="1"/>
    <n v="4002"/>
    <x v="0"/>
    <s v="Saturno Inc."/>
    <x v="2"/>
    <s v="INV6292145066"/>
    <s v="CAD"/>
    <n v="240"/>
    <n v="10.49"/>
    <n v="2517.6"/>
    <x v="2"/>
    <x v="2"/>
    <s v="MB"/>
  </r>
  <r>
    <n v="814"/>
    <x v="260"/>
    <x v="0"/>
    <n v="4002"/>
    <x v="0"/>
    <s v="Saturno Inc."/>
    <x v="15"/>
    <s v="INV4384815729"/>
    <s v="CAD"/>
    <n v="168"/>
    <n v="10.49"/>
    <n v="1762.32"/>
    <x v="0"/>
    <x v="0"/>
    <s v="ON"/>
  </r>
  <r>
    <n v="815"/>
    <x v="190"/>
    <x v="0"/>
    <n v="4002"/>
    <x v="0"/>
    <s v="Saturno Inc."/>
    <x v="5"/>
    <s v="INV3467434741"/>
    <s v="USD"/>
    <n v="116"/>
    <n v="10.49"/>
    <n v="1216.8399999999999"/>
    <x v="1"/>
    <x v="1"/>
    <s v="BC"/>
  </r>
  <r>
    <n v="816"/>
    <x v="282"/>
    <x v="0"/>
    <n v="4002"/>
    <x v="0"/>
    <s v="Saturno Inc."/>
    <x v="0"/>
    <s v="INV6422124414"/>
    <s v="CAD"/>
    <n v="212"/>
    <n v="10.49"/>
    <n v="2223.88"/>
    <x v="0"/>
    <x v="0"/>
    <s v="ON"/>
  </r>
  <r>
    <n v="817"/>
    <x v="189"/>
    <x v="0"/>
    <n v="4001"/>
    <x v="1"/>
    <s v="Saturno Inc."/>
    <x v="0"/>
    <s v="INV2113322691"/>
    <s v="CAD"/>
    <n v="88"/>
    <n v="20.99"/>
    <n v="1847.12"/>
    <x v="0"/>
    <x v="0"/>
    <s v="ON"/>
  </r>
  <r>
    <n v="818"/>
    <x v="95"/>
    <x v="0"/>
    <n v="4001"/>
    <x v="1"/>
    <s v="Saturno Inc."/>
    <x v="9"/>
    <s v="INV1938639255"/>
    <s v="CAD"/>
    <n v="84"/>
    <n v="20.99"/>
    <n v="1763.1599999999999"/>
    <x v="6"/>
    <x v="5"/>
    <s v="AB"/>
  </r>
  <r>
    <n v="819"/>
    <x v="158"/>
    <x v="0"/>
    <n v="4001"/>
    <x v="1"/>
    <s v="Saturno Inc."/>
    <x v="6"/>
    <s v="INV7950723959"/>
    <s v="CAD"/>
    <n v="84"/>
    <n v="20.99"/>
    <n v="1763.1599999999999"/>
    <x v="4"/>
    <x v="3"/>
    <s v="QC"/>
  </r>
  <r>
    <n v="820"/>
    <x v="15"/>
    <x v="1"/>
    <n v="4002"/>
    <x v="0"/>
    <s v="Saturno Inc."/>
    <x v="6"/>
    <s v="INV8488805160"/>
    <s v="CAD"/>
    <n v="112"/>
    <n v="10.49"/>
    <n v="1174.8800000000001"/>
    <x v="4"/>
    <x v="3"/>
    <s v="QC"/>
  </r>
  <r>
    <n v="821"/>
    <x v="283"/>
    <x v="0"/>
    <n v="4001"/>
    <x v="1"/>
    <s v="Saturno Inc."/>
    <x v="1"/>
    <s v="INV8161748993"/>
    <s v="CAD"/>
    <n v="104"/>
    <n v="20.99"/>
    <n v="2182.96"/>
    <x v="1"/>
    <x v="1"/>
    <s v="BC"/>
  </r>
  <r>
    <n v="822"/>
    <x v="284"/>
    <x v="1"/>
    <n v="4001"/>
    <x v="1"/>
    <s v="Saturno Inc."/>
    <x v="3"/>
    <s v="INV4897383084"/>
    <s v="CAD"/>
    <n v="180"/>
    <n v="20.99"/>
    <n v="3778.2"/>
    <x v="0"/>
    <x v="0"/>
    <s v="ON"/>
  </r>
  <r>
    <n v="823"/>
    <x v="285"/>
    <x v="0"/>
    <n v="4002"/>
    <x v="0"/>
    <s v="Saturno Inc."/>
    <x v="2"/>
    <s v="INV86224001"/>
    <s v="CAD"/>
    <n v="120"/>
    <n v="10.49"/>
    <n v="1258.8"/>
    <x v="2"/>
    <x v="2"/>
    <s v="MB"/>
  </r>
  <r>
    <n v="824"/>
    <x v="171"/>
    <x v="0"/>
    <n v="4002"/>
    <x v="0"/>
    <s v="Saturno Inc."/>
    <x v="2"/>
    <s v="INV5459076664"/>
    <s v="CAD"/>
    <n v="212"/>
    <n v="10.49"/>
    <n v="2223.88"/>
    <x v="2"/>
    <x v="2"/>
    <s v="MB"/>
  </r>
  <r>
    <n v="825"/>
    <x v="33"/>
    <x v="0"/>
    <n v="4002"/>
    <x v="0"/>
    <s v="Saturno Inc."/>
    <x v="12"/>
    <s v="INV549890113"/>
    <s v="CAD"/>
    <n v="220"/>
    <n v="10.49"/>
    <n v="2307.8000000000002"/>
    <x v="7"/>
    <x v="6"/>
    <s v="NS"/>
  </r>
  <r>
    <n v="826"/>
    <x v="242"/>
    <x v="0"/>
    <n v="4002"/>
    <x v="0"/>
    <s v="Saturno Inc."/>
    <x v="14"/>
    <s v="INV2657019872"/>
    <s v="CAD"/>
    <n v="112"/>
    <n v="10.49"/>
    <n v="1174.8800000000001"/>
    <x v="9"/>
    <x v="7"/>
    <s v="FL"/>
  </r>
  <r>
    <n v="827"/>
    <x v="198"/>
    <x v="0"/>
    <n v="4002"/>
    <x v="0"/>
    <s v="Saturno Inc."/>
    <x v="7"/>
    <s v="INV7631256417"/>
    <s v="USD"/>
    <n v="112"/>
    <n v="10.49"/>
    <n v="1174.8800000000001"/>
    <x v="0"/>
    <x v="0"/>
    <s v="ON"/>
  </r>
  <r>
    <n v="828"/>
    <x v="254"/>
    <x v="1"/>
    <n v="4001"/>
    <x v="1"/>
    <s v="Saturno Inc."/>
    <x v="18"/>
    <s v="INV7040961129"/>
    <s v="USD"/>
    <n v="200"/>
    <n v="20.99"/>
    <n v="4198"/>
    <x v="6"/>
    <x v="5"/>
    <s v="AB"/>
  </r>
  <r>
    <n v="829"/>
    <x v="21"/>
    <x v="0"/>
    <n v="4001"/>
    <x v="1"/>
    <s v="Saturno Inc."/>
    <x v="1"/>
    <s v="INV6056688735"/>
    <s v="CAD"/>
    <n v="64"/>
    <n v="20.99"/>
    <n v="1343.36"/>
    <x v="1"/>
    <x v="1"/>
    <s v="BC"/>
  </r>
  <r>
    <n v="830"/>
    <x v="30"/>
    <x v="0"/>
    <n v="4001"/>
    <x v="1"/>
    <s v="Saturno Inc."/>
    <x v="1"/>
    <s v="INV2631929190"/>
    <s v="CAD"/>
    <n v="148"/>
    <n v="20.99"/>
    <n v="3106.52"/>
    <x v="1"/>
    <x v="1"/>
    <s v="BC"/>
  </r>
  <r>
    <n v="831"/>
    <x v="268"/>
    <x v="1"/>
    <n v="4002"/>
    <x v="0"/>
    <s v="Saturno Inc."/>
    <x v="5"/>
    <s v="INV5604057452"/>
    <s v="USD"/>
    <n v="176"/>
    <n v="10.49"/>
    <n v="1846.24"/>
    <x v="1"/>
    <x v="1"/>
    <s v="BC"/>
  </r>
  <r>
    <n v="832"/>
    <x v="157"/>
    <x v="0"/>
    <n v="4002"/>
    <x v="0"/>
    <s v="Saturno Inc."/>
    <x v="15"/>
    <s v="INV1680060571"/>
    <s v="CAD"/>
    <n v="216"/>
    <n v="10.49"/>
    <n v="2265.84"/>
    <x v="0"/>
    <x v="0"/>
    <s v="ON"/>
  </r>
  <r>
    <n v="833"/>
    <x v="80"/>
    <x v="0"/>
    <n v="4001"/>
    <x v="1"/>
    <s v="Saturno Inc."/>
    <x v="0"/>
    <s v="INV963204830"/>
    <s v="CAD"/>
    <n v="140"/>
    <n v="20.99"/>
    <n v="2938.6"/>
    <x v="0"/>
    <x v="0"/>
    <s v="ON"/>
  </r>
  <r>
    <n v="834"/>
    <x v="286"/>
    <x v="0"/>
    <n v="4001"/>
    <x v="1"/>
    <s v="Saturno Inc."/>
    <x v="15"/>
    <s v="INV8689197455"/>
    <s v="CAD"/>
    <n v="80"/>
    <n v="20.99"/>
    <n v="1679.1999999999998"/>
    <x v="0"/>
    <x v="0"/>
    <s v="ON"/>
  </r>
  <r>
    <n v="835"/>
    <x v="249"/>
    <x v="0"/>
    <n v="4001"/>
    <x v="1"/>
    <s v="Saturno Inc."/>
    <x v="4"/>
    <s v="INV8909449350"/>
    <s v="CAD"/>
    <n v="48"/>
    <n v="20.99"/>
    <n v="1007.52"/>
    <x v="3"/>
    <x v="3"/>
    <s v="QC"/>
  </r>
  <r>
    <n v="836"/>
    <x v="230"/>
    <x v="0"/>
    <n v="4001"/>
    <x v="1"/>
    <s v="Saturno Inc."/>
    <x v="11"/>
    <s v="INV2972752654"/>
    <s v="CAD"/>
    <n v="112"/>
    <n v="20.99"/>
    <n v="2350.8799999999997"/>
    <x v="4"/>
    <x v="3"/>
    <s v="QC"/>
  </r>
  <r>
    <n v="837"/>
    <x v="278"/>
    <x v="1"/>
    <n v="4001"/>
    <x v="1"/>
    <s v="Saturno Inc."/>
    <x v="18"/>
    <s v="INV5631637262"/>
    <s v="USD"/>
    <n v="40"/>
    <n v="20.99"/>
    <n v="839.59999999999991"/>
    <x v="6"/>
    <x v="5"/>
    <s v="AB"/>
  </r>
  <r>
    <n v="838"/>
    <x v="208"/>
    <x v="0"/>
    <n v="4001"/>
    <x v="1"/>
    <s v="Saturno Inc."/>
    <x v="9"/>
    <s v="INV680934398"/>
    <s v="CAD"/>
    <n v="52"/>
    <n v="20.99"/>
    <n v="1091.48"/>
    <x v="6"/>
    <x v="5"/>
    <s v="AB"/>
  </r>
  <r>
    <n v="839"/>
    <x v="287"/>
    <x v="1"/>
    <n v="4002"/>
    <x v="0"/>
    <s v="Saturno Inc."/>
    <x v="2"/>
    <s v="INV5937907266"/>
    <s v="CAD"/>
    <n v="168"/>
    <n v="10.49"/>
    <n v="1762.32"/>
    <x v="2"/>
    <x v="2"/>
    <s v="MB"/>
  </r>
  <r>
    <n v="840"/>
    <x v="288"/>
    <x v="0"/>
    <n v="4001"/>
    <x v="1"/>
    <s v="Saturno Inc."/>
    <x v="12"/>
    <s v="INV2007191163"/>
    <s v="CAD"/>
    <n v="164"/>
    <n v="20.99"/>
    <n v="3442.3599999999997"/>
    <x v="7"/>
    <x v="6"/>
    <s v="NS"/>
  </r>
  <r>
    <n v="841"/>
    <x v="186"/>
    <x v="0"/>
    <n v="4002"/>
    <x v="0"/>
    <s v="Saturno Inc."/>
    <x v="10"/>
    <s v="INV269409543"/>
    <s v="CAD"/>
    <n v="100"/>
    <n v="10.49"/>
    <n v="1049"/>
    <x v="1"/>
    <x v="1"/>
    <s v="BC"/>
  </r>
  <r>
    <n v="842"/>
    <x v="113"/>
    <x v="0"/>
    <n v="4001"/>
    <x v="1"/>
    <s v="Saturno Inc."/>
    <x v="7"/>
    <s v="INV6122461775"/>
    <s v="USD"/>
    <n v="180"/>
    <n v="20.99"/>
    <n v="3778.2"/>
    <x v="0"/>
    <x v="0"/>
    <s v="ON"/>
  </r>
  <r>
    <n v="843"/>
    <x v="153"/>
    <x v="0"/>
    <n v="4001"/>
    <x v="1"/>
    <s v="Saturno Inc."/>
    <x v="7"/>
    <s v="INV9699362500"/>
    <s v="USD"/>
    <n v="160"/>
    <n v="20.99"/>
    <n v="3358.3999999999996"/>
    <x v="0"/>
    <x v="0"/>
    <s v="ON"/>
  </r>
  <r>
    <n v="844"/>
    <x v="91"/>
    <x v="0"/>
    <n v="4001"/>
    <x v="1"/>
    <s v="Saturno Inc."/>
    <x v="15"/>
    <s v="INV9641896561"/>
    <s v="CAD"/>
    <n v="192"/>
    <n v="20.99"/>
    <n v="4030.08"/>
    <x v="0"/>
    <x v="0"/>
    <s v="ON"/>
  </r>
  <r>
    <n v="845"/>
    <x v="264"/>
    <x v="0"/>
    <n v="4001"/>
    <x v="1"/>
    <s v="Saturno Inc."/>
    <x v="2"/>
    <s v="INV4329786700"/>
    <s v="CAD"/>
    <n v="152"/>
    <n v="20.99"/>
    <n v="3190.4799999999996"/>
    <x v="2"/>
    <x v="2"/>
    <s v="MB"/>
  </r>
  <r>
    <n v="846"/>
    <x v="170"/>
    <x v="1"/>
    <n v="4002"/>
    <x v="0"/>
    <s v="Saturno Inc."/>
    <x v="7"/>
    <s v="INV3764072963"/>
    <s v="USD"/>
    <n v="132"/>
    <n v="10.49"/>
    <n v="1384.68"/>
    <x v="0"/>
    <x v="0"/>
    <s v="ON"/>
  </r>
  <r>
    <n v="847"/>
    <x v="4"/>
    <x v="0"/>
    <n v="4001"/>
    <x v="1"/>
    <s v="Saturno Inc."/>
    <x v="3"/>
    <s v="INV4854897835"/>
    <s v="CAD"/>
    <n v="196"/>
    <n v="20.99"/>
    <n v="4114.04"/>
    <x v="0"/>
    <x v="0"/>
    <s v="ON"/>
  </r>
  <r>
    <n v="848"/>
    <x v="247"/>
    <x v="0"/>
    <n v="4002"/>
    <x v="0"/>
    <s v="Saturno Inc."/>
    <x v="0"/>
    <s v="INV5040982422"/>
    <s v="CAD"/>
    <n v="152"/>
    <n v="10.49"/>
    <n v="1594.48"/>
    <x v="0"/>
    <x v="0"/>
    <s v="ON"/>
  </r>
  <r>
    <n v="849"/>
    <x v="113"/>
    <x v="0"/>
    <n v="4002"/>
    <x v="0"/>
    <s v="Saturno Inc."/>
    <x v="12"/>
    <s v="INV2504631285"/>
    <s v="CAD"/>
    <n v="184"/>
    <n v="10.49"/>
    <n v="1930.16"/>
    <x v="7"/>
    <x v="6"/>
    <s v="NS"/>
  </r>
  <r>
    <n v="850"/>
    <x v="105"/>
    <x v="0"/>
    <n v="4002"/>
    <x v="0"/>
    <s v="Saturno Inc."/>
    <x v="8"/>
    <s v="INV5955929404"/>
    <s v="CAD"/>
    <n v="92"/>
    <n v="10.49"/>
    <n v="965.08"/>
    <x v="5"/>
    <x v="4"/>
    <s v="CA"/>
  </r>
  <r>
    <n v="851"/>
    <x v="289"/>
    <x v="0"/>
    <n v="4001"/>
    <x v="1"/>
    <s v="Saturno Inc."/>
    <x v="0"/>
    <s v="INV4889933563"/>
    <s v="CAD"/>
    <n v="68"/>
    <n v="20.99"/>
    <n v="1427.32"/>
    <x v="0"/>
    <x v="0"/>
    <s v="ON"/>
  </r>
  <r>
    <n v="852"/>
    <x v="254"/>
    <x v="1"/>
    <n v="4001"/>
    <x v="1"/>
    <s v="Saturno Inc."/>
    <x v="4"/>
    <s v="INV4906591672"/>
    <s v="CAD"/>
    <n v="148"/>
    <n v="20.99"/>
    <n v="3106.52"/>
    <x v="3"/>
    <x v="3"/>
    <s v="QC"/>
  </r>
  <r>
    <n v="853"/>
    <x v="200"/>
    <x v="0"/>
    <n v="4002"/>
    <x v="0"/>
    <s v="Saturno Inc."/>
    <x v="3"/>
    <s v="INV8046487220"/>
    <s v="CAD"/>
    <n v="180"/>
    <n v="10.49"/>
    <n v="1888.2"/>
    <x v="0"/>
    <x v="0"/>
    <s v="ON"/>
  </r>
  <r>
    <n v="854"/>
    <x v="179"/>
    <x v="0"/>
    <n v="4002"/>
    <x v="0"/>
    <s v="Saturno Inc."/>
    <x v="5"/>
    <s v="INV8950650641"/>
    <s v="USD"/>
    <n v="196"/>
    <n v="10.49"/>
    <n v="2056.04"/>
    <x v="1"/>
    <x v="1"/>
    <s v="BC"/>
  </r>
  <r>
    <n v="855"/>
    <x v="102"/>
    <x v="0"/>
    <n v="4001"/>
    <x v="1"/>
    <s v="Saturno Inc."/>
    <x v="3"/>
    <s v="INV8757350007"/>
    <s v="CAD"/>
    <n v="68"/>
    <n v="20.99"/>
    <n v="1427.32"/>
    <x v="0"/>
    <x v="0"/>
    <s v="ON"/>
  </r>
  <r>
    <n v="856"/>
    <x v="104"/>
    <x v="0"/>
    <n v="4001"/>
    <x v="1"/>
    <s v="Saturno Inc."/>
    <x v="16"/>
    <s v="INV1158006794"/>
    <s v="CAD"/>
    <n v="188"/>
    <n v="20.99"/>
    <n v="3946.12"/>
    <x v="10"/>
    <x v="0"/>
    <s v="ON"/>
  </r>
  <r>
    <n v="857"/>
    <x v="69"/>
    <x v="0"/>
    <n v="4002"/>
    <x v="0"/>
    <s v="Saturno Inc."/>
    <x v="1"/>
    <s v="INV4936654228"/>
    <s v="CAD"/>
    <n v="124"/>
    <n v="10.49"/>
    <n v="1300.76"/>
    <x v="1"/>
    <x v="1"/>
    <s v="BC"/>
  </r>
  <r>
    <n v="858"/>
    <x v="49"/>
    <x v="0"/>
    <n v="4001"/>
    <x v="1"/>
    <s v="Saturno Inc."/>
    <x v="10"/>
    <s v="INV6547558233"/>
    <s v="CAD"/>
    <n v="76"/>
    <n v="20.99"/>
    <n v="1595.2399999999998"/>
    <x v="1"/>
    <x v="1"/>
    <s v="BC"/>
  </r>
  <r>
    <n v="859"/>
    <x v="157"/>
    <x v="0"/>
    <n v="4001"/>
    <x v="1"/>
    <s v="Saturno Inc."/>
    <x v="7"/>
    <s v="INV8247961805"/>
    <s v="USD"/>
    <n v="168"/>
    <n v="20.99"/>
    <n v="3526.3199999999997"/>
    <x v="0"/>
    <x v="0"/>
    <s v="ON"/>
  </r>
  <r>
    <n v="860"/>
    <x v="257"/>
    <x v="0"/>
    <n v="4001"/>
    <x v="1"/>
    <s v="Saturno Inc."/>
    <x v="8"/>
    <s v="INV2781149061"/>
    <s v="CAD"/>
    <n v="120"/>
    <n v="20.99"/>
    <n v="2518.7999999999997"/>
    <x v="5"/>
    <x v="4"/>
    <s v="CA"/>
  </r>
  <r>
    <n v="861"/>
    <x v="22"/>
    <x v="0"/>
    <n v="4002"/>
    <x v="0"/>
    <s v="Saturno Inc."/>
    <x v="0"/>
    <s v="INV8866116366"/>
    <s v="CAD"/>
    <n v="236"/>
    <n v="10.49"/>
    <n v="2475.64"/>
    <x v="0"/>
    <x v="0"/>
    <s v="ON"/>
  </r>
  <r>
    <n v="862"/>
    <x v="153"/>
    <x v="0"/>
    <n v="4001"/>
    <x v="1"/>
    <s v="Saturno Inc."/>
    <x v="3"/>
    <s v="INV3043674902"/>
    <s v="CAD"/>
    <n v="168"/>
    <n v="20.99"/>
    <n v="3526.3199999999997"/>
    <x v="0"/>
    <x v="0"/>
    <s v="ON"/>
  </r>
  <r>
    <n v="863"/>
    <x v="290"/>
    <x v="0"/>
    <n v="4001"/>
    <x v="1"/>
    <s v="Saturno Inc."/>
    <x v="6"/>
    <s v="INV4555238875"/>
    <s v="CAD"/>
    <n v="68"/>
    <n v="20.99"/>
    <n v="1427.32"/>
    <x v="4"/>
    <x v="3"/>
    <s v="QC"/>
  </r>
  <r>
    <n v="864"/>
    <x v="79"/>
    <x v="0"/>
    <n v="4001"/>
    <x v="1"/>
    <s v="Saturno Inc."/>
    <x v="0"/>
    <s v="INV6248874747"/>
    <s v="CAD"/>
    <n v="144"/>
    <n v="20.99"/>
    <n v="3022.56"/>
    <x v="0"/>
    <x v="0"/>
    <s v="ON"/>
  </r>
  <r>
    <n v="865"/>
    <x v="119"/>
    <x v="0"/>
    <n v="4001"/>
    <x v="1"/>
    <s v="Saturno Inc."/>
    <x v="16"/>
    <s v="INV7384396869"/>
    <s v="CAD"/>
    <n v="76"/>
    <n v="20.99"/>
    <n v="1595.2399999999998"/>
    <x v="10"/>
    <x v="0"/>
    <s v="ON"/>
  </r>
  <r>
    <n v="866"/>
    <x v="285"/>
    <x v="0"/>
    <n v="4002"/>
    <x v="0"/>
    <s v="Saturno Inc."/>
    <x v="0"/>
    <s v="INV829640832"/>
    <s v="CAD"/>
    <n v="276"/>
    <n v="10.49"/>
    <n v="2895.2400000000002"/>
    <x v="0"/>
    <x v="0"/>
    <s v="ON"/>
  </r>
  <r>
    <n v="867"/>
    <x v="101"/>
    <x v="0"/>
    <n v="4002"/>
    <x v="0"/>
    <s v="Saturno Inc."/>
    <x v="16"/>
    <s v="INV8858907064"/>
    <s v="CAD"/>
    <n v="228"/>
    <n v="10.49"/>
    <n v="2391.7200000000003"/>
    <x v="10"/>
    <x v="0"/>
    <s v="ON"/>
  </r>
  <r>
    <n v="868"/>
    <x v="174"/>
    <x v="0"/>
    <n v="4001"/>
    <x v="1"/>
    <s v="Saturno Inc."/>
    <x v="7"/>
    <s v="INV1442702613"/>
    <s v="USD"/>
    <n v="160"/>
    <n v="20.99"/>
    <n v="3358.3999999999996"/>
    <x v="0"/>
    <x v="0"/>
    <s v="ON"/>
  </r>
  <r>
    <n v="869"/>
    <x v="169"/>
    <x v="0"/>
    <n v="4002"/>
    <x v="0"/>
    <s v="Saturno Inc."/>
    <x v="0"/>
    <s v="INV9055215987"/>
    <s v="CAD"/>
    <n v="192"/>
    <n v="10.49"/>
    <n v="2014.08"/>
    <x v="0"/>
    <x v="0"/>
    <s v="ON"/>
  </r>
  <r>
    <n v="870"/>
    <x v="88"/>
    <x v="0"/>
    <n v="4001"/>
    <x v="1"/>
    <s v="Saturno Inc."/>
    <x v="0"/>
    <s v="INV4923029036"/>
    <s v="CAD"/>
    <n v="176"/>
    <n v="20.99"/>
    <n v="3694.24"/>
    <x v="0"/>
    <x v="0"/>
    <s v="ON"/>
  </r>
  <r>
    <n v="871"/>
    <x v="152"/>
    <x v="0"/>
    <n v="4001"/>
    <x v="1"/>
    <s v="Saturno Inc."/>
    <x v="3"/>
    <s v="INV8937625091"/>
    <s v="CAD"/>
    <n v="40"/>
    <n v="20.99"/>
    <n v="839.59999999999991"/>
    <x v="0"/>
    <x v="0"/>
    <s v="ON"/>
  </r>
  <r>
    <n v="872"/>
    <x v="215"/>
    <x v="0"/>
    <n v="4001"/>
    <x v="1"/>
    <s v="Saturno Inc."/>
    <x v="4"/>
    <s v="INV9687483007"/>
    <s v="CAD"/>
    <n v="160"/>
    <n v="20.99"/>
    <n v="3358.3999999999996"/>
    <x v="3"/>
    <x v="3"/>
    <s v="QC"/>
  </r>
  <r>
    <n v="873"/>
    <x v="106"/>
    <x v="0"/>
    <n v="4001"/>
    <x v="1"/>
    <s v="Saturno Inc."/>
    <x v="0"/>
    <s v="INV4839928179"/>
    <s v="CAD"/>
    <n v="76"/>
    <n v="20.99"/>
    <n v="1595.2399999999998"/>
    <x v="0"/>
    <x v="0"/>
    <s v="ON"/>
  </r>
  <r>
    <n v="874"/>
    <x v="180"/>
    <x v="1"/>
    <n v="4002"/>
    <x v="0"/>
    <s v="Saturno Inc."/>
    <x v="15"/>
    <s v="INV2461907086"/>
    <s v="CAD"/>
    <n v="236"/>
    <n v="10.49"/>
    <n v="2475.64"/>
    <x v="0"/>
    <x v="0"/>
    <s v="ON"/>
  </r>
  <r>
    <n v="875"/>
    <x v="2"/>
    <x v="0"/>
    <n v="4002"/>
    <x v="0"/>
    <s v="Saturno Inc."/>
    <x v="1"/>
    <s v="INV8125416705"/>
    <s v="CAD"/>
    <n v="168"/>
    <n v="10.49"/>
    <n v="1762.32"/>
    <x v="1"/>
    <x v="1"/>
    <s v="BC"/>
  </r>
  <r>
    <n v="876"/>
    <x v="291"/>
    <x v="1"/>
    <n v="4002"/>
    <x v="0"/>
    <s v="Saturno Inc."/>
    <x v="0"/>
    <s v="INV7899677352"/>
    <s v="CAD"/>
    <n v="144"/>
    <n v="10.49"/>
    <n v="1510.56"/>
    <x v="0"/>
    <x v="0"/>
    <s v="ON"/>
  </r>
  <r>
    <n v="877"/>
    <x v="162"/>
    <x v="0"/>
    <n v="4001"/>
    <x v="1"/>
    <s v="Saturno Inc."/>
    <x v="8"/>
    <s v="INV7639056846"/>
    <s v="CAD"/>
    <n v="64"/>
    <n v="20.99"/>
    <n v="1343.36"/>
    <x v="5"/>
    <x v="4"/>
    <s v="CA"/>
  </r>
  <r>
    <n v="878"/>
    <x v="112"/>
    <x v="0"/>
    <n v="4001"/>
    <x v="1"/>
    <s v="Saturno Inc."/>
    <x v="3"/>
    <s v="INV7996141128"/>
    <s v="CAD"/>
    <n v="184"/>
    <n v="20.99"/>
    <n v="3862.16"/>
    <x v="0"/>
    <x v="0"/>
    <s v="ON"/>
  </r>
  <r>
    <n v="879"/>
    <x v="23"/>
    <x v="0"/>
    <n v="4002"/>
    <x v="0"/>
    <s v="Saturno Inc."/>
    <x v="0"/>
    <s v="INV7980573344"/>
    <s v="CAD"/>
    <n v="196"/>
    <n v="10.49"/>
    <n v="2056.04"/>
    <x v="0"/>
    <x v="0"/>
    <s v="ON"/>
  </r>
  <r>
    <n v="880"/>
    <x v="158"/>
    <x v="0"/>
    <n v="4001"/>
    <x v="1"/>
    <s v="Saturno Inc."/>
    <x v="5"/>
    <s v="INV6759941799"/>
    <s v="USD"/>
    <n v="180"/>
    <n v="20.99"/>
    <n v="3778.2"/>
    <x v="1"/>
    <x v="1"/>
    <s v="BC"/>
  </r>
  <r>
    <n v="881"/>
    <x v="26"/>
    <x v="0"/>
    <n v="4002"/>
    <x v="0"/>
    <s v="Saturno Inc."/>
    <x v="6"/>
    <s v="INV1954219427"/>
    <s v="CAD"/>
    <n v="124"/>
    <n v="10.49"/>
    <n v="1300.76"/>
    <x v="4"/>
    <x v="3"/>
    <s v="QC"/>
  </r>
  <r>
    <n v="882"/>
    <x v="292"/>
    <x v="0"/>
    <n v="4001"/>
    <x v="1"/>
    <s v="Saturno Inc."/>
    <x v="8"/>
    <s v="INV7122633061"/>
    <s v="CAD"/>
    <n v="112"/>
    <n v="20.99"/>
    <n v="2350.8799999999997"/>
    <x v="5"/>
    <x v="4"/>
    <s v="CA"/>
  </r>
  <r>
    <n v="883"/>
    <x v="35"/>
    <x v="0"/>
    <n v="4002"/>
    <x v="0"/>
    <s v="Saturno Inc."/>
    <x v="6"/>
    <s v="INV4206036912"/>
    <s v="CAD"/>
    <n v="116"/>
    <n v="10.49"/>
    <n v="1216.8399999999999"/>
    <x v="4"/>
    <x v="3"/>
    <s v="QC"/>
  </r>
  <r>
    <n v="884"/>
    <x v="37"/>
    <x v="0"/>
    <n v="4002"/>
    <x v="0"/>
    <s v="Saturno Inc."/>
    <x v="18"/>
    <s v="INV1998036158"/>
    <s v="USD"/>
    <n v="92"/>
    <n v="10.49"/>
    <n v="965.08"/>
    <x v="6"/>
    <x v="5"/>
    <s v="AB"/>
  </r>
  <r>
    <n v="885"/>
    <x v="117"/>
    <x v="0"/>
    <n v="4002"/>
    <x v="0"/>
    <s v="Saturno Inc."/>
    <x v="6"/>
    <s v="INV7223548785"/>
    <s v="CAD"/>
    <n v="176"/>
    <n v="10.49"/>
    <n v="1846.24"/>
    <x v="4"/>
    <x v="3"/>
    <s v="QC"/>
  </r>
  <r>
    <n v="886"/>
    <x v="142"/>
    <x v="0"/>
    <n v="4001"/>
    <x v="1"/>
    <s v="Saturno Inc."/>
    <x v="14"/>
    <s v="INV7248093468"/>
    <s v="CAD"/>
    <n v="136"/>
    <n v="20.99"/>
    <n v="2854.64"/>
    <x v="9"/>
    <x v="7"/>
    <s v="FL"/>
  </r>
  <r>
    <n v="887"/>
    <x v="162"/>
    <x v="0"/>
    <n v="4002"/>
    <x v="0"/>
    <s v="Saturno Inc."/>
    <x v="5"/>
    <s v="INV382449266"/>
    <s v="USD"/>
    <n v="96"/>
    <n v="10.49"/>
    <n v="1007.04"/>
    <x v="1"/>
    <x v="1"/>
    <s v="BC"/>
  </r>
  <r>
    <n v="888"/>
    <x v="33"/>
    <x v="0"/>
    <n v="4002"/>
    <x v="0"/>
    <s v="Saturno Inc."/>
    <x v="6"/>
    <s v="INV6850637266"/>
    <s v="CAD"/>
    <n v="264"/>
    <n v="10.49"/>
    <n v="2769.36"/>
    <x v="4"/>
    <x v="3"/>
    <s v="QC"/>
  </r>
  <r>
    <n v="889"/>
    <x v="161"/>
    <x v="0"/>
    <n v="4001"/>
    <x v="1"/>
    <s v="Saturno Inc."/>
    <x v="4"/>
    <s v="INV3314996955"/>
    <s v="CAD"/>
    <n v="64"/>
    <n v="20.99"/>
    <n v="1343.36"/>
    <x v="3"/>
    <x v="3"/>
    <s v="QC"/>
  </r>
  <r>
    <n v="890"/>
    <x v="248"/>
    <x v="0"/>
    <n v="4002"/>
    <x v="0"/>
    <s v="Saturno Inc."/>
    <x v="14"/>
    <s v="INV4797065157"/>
    <s v="CAD"/>
    <n v="172"/>
    <n v="10.49"/>
    <n v="1804.28"/>
    <x v="9"/>
    <x v="7"/>
    <s v="FL"/>
  </r>
  <r>
    <n v="891"/>
    <x v="115"/>
    <x v="0"/>
    <n v="4002"/>
    <x v="0"/>
    <s v="Saturno Inc."/>
    <x v="6"/>
    <s v="INV8753858901"/>
    <s v="CAD"/>
    <n v="136"/>
    <n v="10.49"/>
    <n v="1426.64"/>
    <x v="4"/>
    <x v="3"/>
    <s v="QC"/>
  </r>
  <r>
    <n v="892"/>
    <x v="231"/>
    <x v="1"/>
    <n v="4001"/>
    <x v="1"/>
    <s v="Saturno Inc."/>
    <x v="4"/>
    <s v="INV9513846819"/>
    <s v="CAD"/>
    <n v="88"/>
    <n v="20.99"/>
    <n v="1847.12"/>
    <x v="3"/>
    <x v="3"/>
    <s v="QC"/>
  </r>
  <r>
    <n v="893"/>
    <x v="214"/>
    <x v="0"/>
    <n v="4002"/>
    <x v="0"/>
    <s v="Saturno Inc."/>
    <x v="10"/>
    <s v="INV4654554037"/>
    <s v="CAD"/>
    <n v="112"/>
    <n v="10.49"/>
    <n v="1174.8800000000001"/>
    <x v="1"/>
    <x v="1"/>
    <s v="BC"/>
  </r>
  <r>
    <n v="894"/>
    <x v="135"/>
    <x v="0"/>
    <n v="4002"/>
    <x v="0"/>
    <s v="Saturno Inc."/>
    <x v="5"/>
    <s v="INV4260729256"/>
    <s v="USD"/>
    <n v="188"/>
    <n v="10.49"/>
    <n v="1972.1200000000001"/>
    <x v="1"/>
    <x v="1"/>
    <s v="BC"/>
  </r>
  <r>
    <n v="895"/>
    <x v="73"/>
    <x v="0"/>
    <n v="4001"/>
    <x v="1"/>
    <s v="Saturno Inc."/>
    <x v="7"/>
    <s v="INV5075773016"/>
    <s v="USD"/>
    <n v="72"/>
    <n v="20.99"/>
    <n v="1511.28"/>
    <x v="0"/>
    <x v="0"/>
    <s v="ON"/>
  </r>
  <r>
    <n v="896"/>
    <x v="258"/>
    <x v="0"/>
    <n v="4001"/>
    <x v="1"/>
    <s v="Saturno Inc."/>
    <x v="9"/>
    <s v="INV7941127798"/>
    <s v="CAD"/>
    <n v="188"/>
    <n v="20.99"/>
    <n v="3946.12"/>
    <x v="6"/>
    <x v="5"/>
    <s v="AB"/>
  </r>
  <r>
    <n v="897"/>
    <x v="293"/>
    <x v="0"/>
    <n v="4002"/>
    <x v="0"/>
    <s v="Saturno Inc."/>
    <x v="7"/>
    <s v="INV5445030594"/>
    <s v="USD"/>
    <n v="172"/>
    <n v="10.49"/>
    <n v="1804.28"/>
    <x v="0"/>
    <x v="0"/>
    <s v="ON"/>
  </r>
  <r>
    <n v="898"/>
    <x v="195"/>
    <x v="0"/>
    <n v="4002"/>
    <x v="0"/>
    <s v="Saturno Inc."/>
    <x v="5"/>
    <s v="INV9252912638"/>
    <s v="USD"/>
    <n v="200"/>
    <n v="10.49"/>
    <n v="2098"/>
    <x v="1"/>
    <x v="1"/>
    <s v="BC"/>
  </r>
  <r>
    <n v="899"/>
    <x v="274"/>
    <x v="1"/>
    <n v="4001"/>
    <x v="1"/>
    <s v="Saturno Inc."/>
    <x v="6"/>
    <s v="INV8665892163"/>
    <s v="CAD"/>
    <n v="140"/>
    <n v="20.99"/>
    <n v="2938.6"/>
    <x v="4"/>
    <x v="3"/>
    <s v="QC"/>
  </r>
  <r>
    <n v="900"/>
    <x v="66"/>
    <x v="0"/>
    <n v="4002"/>
    <x v="0"/>
    <s v="Saturno Inc."/>
    <x v="3"/>
    <s v="INV3917545509"/>
    <s v="CAD"/>
    <n v="104"/>
    <n v="10.49"/>
    <n v="1090.96"/>
    <x v="0"/>
    <x v="0"/>
    <s v="ON"/>
  </r>
  <r>
    <n v="901"/>
    <x v="242"/>
    <x v="0"/>
    <n v="4001"/>
    <x v="1"/>
    <s v="Saturno Inc."/>
    <x v="2"/>
    <s v="INV5676504776"/>
    <s v="CAD"/>
    <n v="136"/>
    <n v="20.99"/>
    <n v="2854.64"/>
    <x v="2"/>
    <x v="2"/>
    <s v="MB"/>
  </r>
  <r>
    <n v="902"/>
    <x v="169"/>
    <x v="0"/>
    <n v="4002"/>
    <x v="0"/>
    <s v="Saturno Inc."/>
    <x v="7"/>
    <s v="INV4575009087"/>
    <s v="USD"/>
    <n v="160"/>
    <n v="10.49"/>
    <n v="1678.4"/>
    <x v="0"/>
    <x v="0"/>
    <s v="ON"/>
  </r>
  <r>
    <n v="903"/>
    <x v="66"/>
    <x v="0"/>
    <n v="4001"/>
    <x v="1"/>
    <s v="Saturno Inc."/>
    <x v="4"/>
    <s v="INV9342538775"/>
    <s v="CAD"/>
    <n v="188"/>
    <n v="20.99"/>
    <n v="3946.12"/>
    <x v="3"/>
    <x v="3"/>
    <s v="QC"/>
  </r>
  <r>
    <n v="904"/>
    <x v="79"/>
    <x v="0"/>
    <n v="4002"/>
    <x v="0"/>
    <s v="Saturno Inc."/>
    <x v="12"/>
    <s v="INV5817647092"/>
    <s v="CAD"/>
    <n v="108"/>
    <n v="10.49"/>
    <n v="1132.92"/>
    <x v="7"/>
    <x v="6"/>
    <s v="NS"/>
  </r>
  <r>
    <n v="905"/>
    <x v="71"/>
    <x v="0"/>
    <n v="4002"/>
    <x v="0"/>
    <s v="Saturno Inc."/>
    <x v="3"/>
    <s v="INV3576506285"/>
    <s v="CAD"/>
    <n v="100"/>
    <n v="10.49"/>
    <n v="1049"/>
    <x v="0"/>
    <x v="0"/>
    <s v="ON"/>
  </r>
  <r>
    <n v="906"/>
    <x v="232"/>
    <x v="0"/>
    <n v="4002"/>
    <x v="0"/>
    <s v="Saturno Inc."/>
    <x v="15"/>
    <s v="INV5186880361"/>
    <s v="CAD"/>
    <n v="184"/>
    <n v="10.49"/>
    <n v="1930.16"/>
    <x v="0"/>
    <x v="0"/>
    <s v="ON"/>
  </r>
  <r>
    <n v="907"/>
    <x v="193"/>
    <x v="0"/>
    <n v="4002"/>
    <x v="0"/>
    <s v="Saturno Inc."/>
    <x v="12"/>
    <s v="INV4814725674"/>
    <s v="CAD"/>
    <n v="268"/>
    <n v="10.49"/>
    <n v="2811.32"/>
    <x v="7"/>
    <x v="6"/>
    <s v="NS"/>
  </r>
  <r>
    <n v="908"/>
    <x v="247"/>
    <x v="0"/>
    <n v="4001"/>
    <x v="1"/>
    <s v="Saturno Inc."/>
    <x v="0"/>
    <s v="INV5209762917"/>
    <s v="CAD"/>
    <n v="52"/>
    <n v="20.99"/>
    <n v="1091.48"/>
    <x v="0"/>
    <x v="0"/>
    <s v="ON"/>
  </r>
  <r>
    <n v="909"/>
    <x v="158"/>
    <x v="0"/>
    <n v="4002"/>
    <x v="0"/>
    <s v="Saturno Inc."/>
    <x v="0"/>
    <s v="INV1619416830"/>
    <s v="CAD"/>
    <n v="276"/>
    <n v="10.49"/>
    <n v="2895.2400000000002"/>
    <x v="0"/>
    <x v="0"/>
    <s v="ON"/>
  </r>
  <r>
    <n v="910"/>
    <x v="107"/>
    <x v="0"/>
    <n v="4001"/>
    <x v="1"/>
    <s v="Saturno Inc."/>
    <x v="3"/>
    <s v="INV4294088066"/>
    <s v="CAD"/>
    <n v="68"/>
    <n v="20.99"/>
    <n v="1427.32"/>
    <x v="0"/>
    <x v="0"/>
    <s v="ON"/>
  </r>
  <r>
    <n v="911"/>
    <x v="157"/>
    <x v="0"/>
    <n v="4002"/>
    <x v="0"/>
    <s v="Saturno Inc."/>
    <x v="0"/>
    <s v="INV3121938729"/>
    <s v="CAD"/>
    <n v="104"/>
    <n v="10.49"/>
    <n v="1090.96"/>
    <x v="0"/>
    <x v="0"/>
    <s v="ON"/>
  </r>
  <r>
    <n v="912"/>
    <x v="202"/>
    <x v="0"/>
    <n v="4002"/>
    <x v="0"/>
    <s v="Saturno Inc."/>
    <x v="11"/>
    <s v="INV2438516759"/>
    <s v="CAD"/>
    <n v="180"/>
    <n v="10.49"/>
    <n v="1888.2"/>
    <x v="4"/>
    <x v="3"/>
    <s v="QC"/>
  </r>
  <r>
    <n v="913"/>
    <x v="57"/>
    <x v="0"/>
    <n v="4001"/>
    <x v="1"/>
    <s v="Saturno Inc."/>
    <x v="1"/>
    <s v="INV7784472476"/>
    <s v="CAD"/>
    <n v="184"/>
    <n v="20.99"/>
    <n v="3862.16"/>
    <x v="1"/>
    <x v="1"/>
    <s v="BC"/>
  </r>
  <r>
    <n v="914"/>
    <x v="109"/>
    <x v="0"/>
    <n v="4001"/>
    <x v="1"/>
    <s v="Saturno Inc."/>
    <x v="0"/>
    <s v="INV8744572072"/>
    <s v="CAD"/>
    <n v="124"/>
    <n v="20.99"/>
    <n v="2602.7599999999998"/>
    <x v="0"/>
    <x v="0"/>
    <s v="ON"/>
  </r>
  <r>
    <n v="915"/>
    <x v="232"/>
    <x v="0"/>
    <n v="4002"/>
    <x v="0"/>
    <s v="Saturno Inc."/>
    <x v="15"/>
    <s v="INV1538787108"/>
    <s v="CAD"/>
    <n v="132"/>
    <n v="10.49"/>
    <n v="1384.68"/>
    <x v="0"/>
    <x v="0"/>
    <s v="ON"/>
  </r>
  <r>
    <n v="916"/>
    <x v="294"/>
    <x v="1"/>
    <n v="4001"/>
    <x v="1"/>
    <s v="Saturno Inc."/>
    <x v="12"/>
    <s v="INV8705314323"/>
    <s v="CAD"/>
    <n v="144"/>
    <n v="20.99"/>
    <n v="3022.56"/>
    <x v="7"/>
    <x v="6"/>
    <s v="NS"/>
  </r>
  <r>
    <n v="917"/>
    <x v="44"/>
    <x v="0"/>
    <n v="4001"/>
    <x v="1"/>
    <s v="Saturno Inc."/>
    <x v="15"/>
    <s v="INV377746673"/>
    <s v="CAD"/>
    <n v="128"/>
    <n v="20.99"/>
    <n v="2686.72"/>
    <x v="0"/>
    <x v="0"/>
    <s v="ON"/>
  </r>
  <r>
    <n v="918"/>
    <x v="59"/>
    <x v="0"/>
    <n v="4002"/>
    <x v="0"/>
    <s v="Saturno Inc."/>
    <x v="6"/>
    <s v="INV4235034304"/>
    <s v="CAD"/>
    <n v="176"/>
    <n v="10.49"/>
    <n v="1846.24"/>
    <x v="4"/>
    <x v="3"/>
    <s v="QC"/>
  </r>
  <r>
    <n v="919"/>
    <x v="138"/>
    <x v="0"/>
    <n v="4002"/>
    <x v="0"/>
    <s v="Saturno Inc."/>
    <x v="3"/>
    <s v="INV7410948164"/>
    <s v="CAD"/>
    <n v="132"/>
    <n v="10.49"/>
    <n v="1384.68"/>
    <x v="0"/>
    <x v="0"/>
    <s v="ON"/>
  </r>
  <r>
    <n v="920"/>
    <x v="120"/>
    <x v="0"/>
    <n v="4001"/>
    <x v="1"/>
    <s v="Saturno Inc."/>
    <x v="10"/>
    <s v="INV1377943796"/>
    <s v="CAD"/>
    <n v="148"/>
    <n v="20.99"/>
    <n v="3106.52"/>
    <x v="1"/>
    <x v="1"/>
    <s v="BC"/>
  </r>
  <r>
    <n v="921"/>
    <x v="4"/>
    <x v="0"/>
    <n v="4001"/>
    <x v="1"/>
    <s v="Saturno Inc."/>
    <x v="2"/>
    <s v="INV1194684424"/>
    <s v="CAD"/>
    <n v="200"/>
    <n v="20.99"/>
    <n v="4198"/>
    <x v="2"/>
    <x v="2"/>
    <s v="MB"/>
  </r>
  <r>
    <n v="922"/>
    <x v="36"/>
    <x v="0"/>
    <n v="4001"/>
    <x v="1"/>
    <s v="Saturno Inc."/>
    <x v="0"/>
    <s v="INV941246905"/>
    <s v="CAD"/>
    <n v="148"/>
    <n v="20.99"/>
    <n v="3106.52"/>
    <x v="0"/>
    <x v="0"/>
    <s v="ON"/>
  </r>
  <r>
    <n v="923"/>
    <x v="104"/>
    <x v="0"/>
    <n v="4002"/>
    <x v="0"/>
    <s v="Saturno Inc."/>
    <x v="3"/>
    <s v="INV5671991725"/>
    <s v="CAD"/>
    <n v="220"/>
    <n v="10.49"/>
    <n v="2307.8000000000002"/>
    <x v="0"/>
    <x v="0"/>
    <s v="ON"/>
  </r>
  <r>
    <n v="924"/>
    <x v="17"/>
    <x v="0"/>
    <n v="4002"/>
    <x v="0"/>
    <s v="Saturno Inc."/>
    <x v="14"/>
    <s v="INV3730534534"/>
    <s v="CAD"/>
    <n v="228"/>
    <n v="10.49"/>
    <n v="2391.7200000000003"/>
    <x v="9"/>
    <x v="7"/>
    <s v="FL"/>
  </r>
  <r>
    <n v="925"/>
    <x v="258"/>
    <x v="0"/>
    <n v="4002"/>
    <x v="0"/>
    <s v="Saturno Inc."/>
    <x v="14"/>
    <s v="INV8530613363"/>
    <s v="CAD"/>
    <n v="272"/>
    <n v="10.49"/>
    <n v="2853.28"/>
    <x v="9"/>
    <x v="7"/>
    <s v="FL"/>
  </r>
  <r>
    <n v="926"/>
    <x v="116"/>
    <x v="0"/>
    <n v="4001"/>
    <x v="1"/>
    <s v="Saturno Inc."/>
    <x v="0"/>
    <s v="INV5429899875"/>
    <s v="CAD"/>
    <n v="44"/>
    <n v="20.99"/>
    <n v="923.56"/>
    <x v="0"/>
    <x v="0"/>
    <s v="ON"/>
  </r>
  <r>
    <n v="927"/>
    <x v="120"/>
    <x v="0"/>
    <n v="4001"/>
    <x v="1"/>
    <s v="Saturno Inc."/>
    <x v="4"/>
    <s v="INV8118007961"/>
    <s v="CAD"/>
    <n v="160"/>
    <n v="20.99"/>
    <n v="3358.3999999999996"/>
    <x v="3"/>
    <x v="3"/>
    <s v="QC"/>
  </r>
  <r>
    <n v="928"/>
    <x v="8"/>
    <x v="0"/>
    <n v="4001"/>
    <x v="1"/>
    <s v="Saturno Inc."/>
    <x v="3"/>
    <s v="INV3354978034"/>
    <s v="CAD"/>
    <n v="80"/>
    <n v="20.99"/>
    <n v="1679.1999999999998"/>
    <x v="0"/>
    <x v="0"/>
    <s v="ON"/>
  </r>
  <r>
    <n v="929"/>
    <x v="186"/>
    <x v="0"/>
    <n v="4002"/>
    <x v="0"/>
    <s v="Saturno Inc."/>
    <x v="0"/>
    <s v="INV7900606869"/>
    <s v="CAD"/>
    <n v="188"/>
    <n v="10.49"/>
    <n v="1972.1200000000001"/>
    <x v="0"/>
    <x v="0"/>
    <s v="ON"/>
  </r>
  <r>
    <n v="930"/>
    <x v="146"/>
    <x v="0"/>
    <n v="4002"/>
    <x v="0"/>
    <s v="Saturno Inc."/>
    <x v="0"/>
    <s v="INV370181813"/>
    <s v="CAD"/>
    <n v="164"/>
    <n v="10.49"/>
    <n v="1720.3600000000001"/>
    <x v="0"/>
    <x v="0"/>
    <s v="ON"/>
  </r>
  <r>
    <n v="931"/>
    <x v="295"/>
    <x v="0"/>
    <n v="4002"/>
    <x v="0"/>
    <s v="Saturno Inc."/>
    <x v="3"/>
    <s v="INV7076829373"/>
    <s v="CAD"/>
    <n v="112"/>
    <n v="10.49"/>
    <n v="1174.8800000000001"/>
    <x v="0"/>
    <x v="0"/>
    <s v="ON"/>
  </r>
  <r>
    <n v="932"/>
    <x v="243"/>
    <x v="1"/>
    <n v="4001"/>
    <x v="1"/>
    <s v="Saturno Inc."/>
    <x v="3"/>
    <s v="INV8298154151"/>
    <s v="CAD"/>
    <n v="64"/>
    <n v="20.99"/>
    <n v="1343.36"/>
    <x v="0"/>
    <x v="0"/>
    <s v="ON"/>
  </r>
  <r>
    <n v="933"/>
    <x v="288"/>
    <x v="0"/>
    <n v="4001"/>
    <x v="1"/>
    <s v="Saturno Inc."/>
    <x v="11"/>
    <s v="INV5409152343"/>
    <s v="CAD"/>
    <n v="64"/>
    <n v="20.99"/>
    <n v="1343.36"/>
    <x v="4"/>
    <x v="3"/>
    <s v="QC"/>
  </r>
  <r>
    <n v="934"/>
    <x v="52"/>
    <x v="0"/>
    <n v="4001"/>
    <x v="1"/>
    <s v="Saturno Inc."/>
    <x v="1"/>
    <s v="INV516632522"/>
    <s v="CAD"/>
    <n v="96"/>
    <n v="20.99"/>
    <n v="2015.04"/>
    <x v="1"/>
    <x v="1"/>
    <s v="BC"/>
  </r>
  <r>
    <n v="935"/>
    <x v="202"/>
    <x v="0"/>
    <n v="4002"/>
    <x v="0"/>
    <s v="Saturno Inc."/>
    <x v="0"/>
    <s v="INV8985995106"/>
    <s v="CAD"/>
    <n v="108"/>
    <n v="10.49"/>
    <n v="1132.92"/>
    <x v="0"/>
    <x v="0"/>
    <s v="ON"/>
  </r>
  <r>
    <n v="936"/>
    <x v="296"/>
    <x v="0"/>
    <n v="4001"/>
    <x v="1"/>
    <s v="Saturno Inc."/>
    <x v="12"/>
    <s v="INV3468949090"/>
    <s v="CAD"/>
    <n v="80"/>
    <n v="20.99"/>
    <n v="1679.1999999999998"/>
    <x v="7"/>
    <x v="6"/>
    <s v="NS"/>
  </r>
  <r>
    <n v="937"/>
    <x v="297"/>
    <x v="1"/>
    <n v="4002"/>
    <x v="0"/>
    <s v="Saturno Inc."/>
    <x v="8"/>
    <s v="INV4266733274"/>
    <s v="CAD"/>
    <n v="212"/>
    <n v="10.49"/>
    <n v="2223.88"/>
    <x v="5"/>
    <x v="4"/>
    <s v="CA"/>
  </r>
  <r>
    <n v="938"/>
    <x v="298"/>
    <x v="1"/>
    <n v="4001"/>
    <x v="1"/>
    <s v="Saturno Inc."/>
    <x v="10"/>
    <s v="INV9972026129"/>
    <s v="CAD"/>
    <n v="124"/>
    <n v="20.99"/>
    <n v="2602.7599999999998"/>
    <x v="1"/>
    <x v="1"/>
    <s v="BC"/>
  </r>
  <r>
    <n v="939"/>
    <x v="93"/>
    <x v="0"/>
    <n v="4002"/>
    <x v="0"/>
    <s v="Saturno Inc."/>
    <x v="2"/>
    <s v="INV7021134719"/>
    <s v="CAD"/>
    <n v="148"/>
    <n v="10.49"/>
    <n v="1552.52"/>
    <x v="2"/>
    <x v="2"/>
    <s v="MB"/>
  </r>
  <r>
    <n v="940"/>
    <x v="120"/>
    <x v="0"/>
    <n v="4001"/>
    <x v="1"/>
    <s v="Saturno Inc."/>
    <x v="2"/>
    <s v="INV2494273754"/>
    <s v="CAD"/>
    <n v="108"/>
    <n v="20.99"/>
    <n v="2266.9199999999996"/>
    <x v="2"/>
    <x v="2"/>
    <s v="MB"/>
  </r>
  <r>
    <n v="941"/>
    <x v="102"/>
    <x v="0"/>
    <n v="4001"/>
    <x v="1"/>
    <s v="Saturno Inc."/>
    <x v="0"/>
    <s v="INV3818177052"/>
    <s v="CAD"/>
    <n v="116"/>
    <n v="20.99"/>
    <n v="2434.8399999999997"/>
    <x v="0"/>
    <x v="0"/>
    <s v="ON"/>
  </r>
  <r>
    <n v="942"/>
    <x v="21"/>
    <x v="0"/>
    <n v="4001"/>
    <x v="1"/>
    <s v="Saturno Inc."/>
    <x v="13"/>
    <s v="INV4290245239"/>
    <s v="CAD"/>
    <n v="156"/>
    <n v="20.99"/>
    <n v="3274.4399999999996"/>
    <x v="8"/>
    <x v="5"/>
    <s v="AB"/>
  </r>
  <r>
    <n v="943"/>
    <x v="177"/>
    <x v="0"/>
    <n v="4001"/>
    <x v="1"/>
    <s v="Saturno Inc."/>
    <x v="10"/>
    <s v="INV702140326"/>
    <s v="CAD"/>
    <n v="80"/>
    <n v="20.99"/>
    <n v="1679.1999999999998"/>
    <x v="1"/>
    <x v="1"/>
    <s v="BC"/>
  </r>
  <r>
    <n v="944"/>
    <x v="68"/>
    <x v="0"/>
    <n v="4002"/>
    <x v="0"/>
    <s v="Saturno Inc."/>
    <x v="1"/>
    <s v="INV8208086406"/>
    <s v="CAD"/>
    <n v="232"/>
    <n v="10.49"/>
    <n v="2433.6799999999998"/>
    <x v="1"/>
    <x v="1"/>
    <s v="BC"/>
  </r>
  <r>
    <n v="945"/>
    <x v="272"/>
    <x v="1"/>
    <n v="4002"/>
    <x v="0"/>
    <s v="Saturno Inc."/>
    <x v="6"/>
    <s v="INV8016061879"/>
    <s v="CAD"/>
    <n v="152"/>
    <n v="10.49"/>
    <n v="1594.48"/>
    <x v="4"/>
    <x v="3"/>
    <s v="QC"/>
  </r>
  <r>
    <n v="946"/>
    <x v="101"/>
    <x v="0"/>
    <n v="4002"/>
    <x v="0"/>
    <s v="Saturno Inc."/>
    <x v="1"/>
    <s v="INV469322597"/>
    <s v="CAD"/>
    <n v="140"/>
    <n v="10.49"/>
    <n v="1468.6000000000001"/>
    <x v="1"/>
    <x v="1"/>
    <s v="BC"/>
  </r>
  <r>
    <n v="947"/>
    <x v="49"/>
    <x v="0"/>
    <n v="4001"/>
    <x v="1"/>
    <s v="Saturno Inc."/>
    <x v="1"/>
    <s v="INV8735877665"/>
    <s v="CAD"/>
    <n v="176"/>
    <n v="20.99"/>
    <n v="3694.24"/>
    <x v="1"/>
    <x v="1"/>
    <s v="BC"/>
  </r>
  <r>
    <n v="948"/>
    <x v="88"/>
    <x v="0"/>
    <n v="4001"/>
    <x v="1"/>
    <s v="Saturno Inc."/>
    <x v="6"/>
    <s v="INV1317969694"/>
    <s v="CAD"/>
    <n v="76"/>
    <n v="20.99"/>
    <n v="1595.2399999999998"/>
    <x v="4"/>
    <x v="3"/>
    <s v="QC"/>
  </r>
  <r>
    <n v="949"/>
    <x v="134"/>
    <x v="0"/>
    <n v="4001"/>
    <x v="1"/>
    <s v="Saturno Inc."/>
    <x v="16"/>
    <s v="INV1592819558"/>
    <s v="CAD"/>
    <n v="96"/>
    <n v="20.99"/>
    <n v="2015.04"/>
    <x v="10"/>
    <x v="0"/>
    <s v="ON"/>
  </r>
  <r>
    <n v="950"/>
    <x v="112"/>
    <x v="0"/>
    <n v="4002"/>
    <x v="0"/>
    <s v="Saturno Inc."/>
    <x v="6"/>
    <s v="INV7096118570"/>
    <s v="CAD"/>
    <n v="188"/>
    <n v="10.49"/>
    <n v="1972.1200000000001"/>
    <x v="4"/>
    <x v="3"/>
    <s v="QC"/>
  </r>
  <r>
    <n v="951"/>
    <x v="124"/>
    <x v="0"/>
    <n v="4001"/>
    <x v="1"/>
    <s v="Saturno Inc."/>
    <x v="16"/>
    <s v="INV3048087096"/>
    <s v="CAD"/>
    <n v="140"/>
    <n v="20.99"/>
    <n v="2938.6"/>
    <x v="10"/>
    <x v="0"/>
    <s v="ON"/>
  </r>
  <r>
    <n v="952"/>
    <x v="260"/>
    <x v="0"/>
    <n v="4001"/>
    <x v="1"/>
    <s v="Saturno Inc."/>
    <x v="16"/>
    <s v="INV4706202406"/>
    <s v="CAD"/>
    <n v="140"/>
    <n v="20.99"/>
    <n v="2938.6"/>
    <x v="10"/>
    <x v="0"/>
    <s v="ON"/>
  </r>
  <r>
    <n v="953"/>
    <x v="61"/>
    <x v="0"/>
    <n v="4002"/>
    <x v="0"/>
    <s v="Saturno Inc."/>
    <x v="5"/>
    <s v="INV9320071358"/>
    <s v="USD"/>
    <n v="220"/>
    <n v="10.49"/>
    <n v="2307.8000000000002"/>
    <x v="1"/>
    <x v="1"/>
    <s v="BC"/>
  </r>
  <r>
    <n v="954"/>
    <x v="239"/>
    <x v="0"/>
    <n v="4001"/>
    <x v="1"/>
    <s v="Saturno Inc."/>
    <x v="5"/>
    <s v="INV8066602781"/>
    <s v="USD"/>
    <n v="92"/>
    <n v="20.99"/>
    <n v="1931.08"/>
    <x v="1"/>
    <x v="1"/>
    <s v="BC"/>
  </r>
  <r>
    <n v="955"/>
    <x v="2"/>
    <x v="0"/>
    <n v="4002"/>
    <x v="0"/>
    <s v="Saturno Inc."/>
    <x v="0"/>
    <s v="INV4946772038"/>
    <s v="CAD"/>
    <n v="280"/>
    <n v="10.49"/>
    <n v="2937.2000000000003"/>
    <x v="0"/>
    <x v="0"/>
    <s v="ON"/>
  </r>
  <r>
    <n v="956"/>
    <x v="58"/>
    <x v="0"/>
    <n v="4002"/>
    <x v="0"/>
    <s v="Saturno Inc."/>
    <x v="0"/>
    <s v="INV1861253333"/>
    <s v="CAD"/>
    <n v="224"/>
    <n v="10.49"/>
    <n v="2349.7600000000002"/>
    <x v="0"/>
    <x v="0"/>
    <s v="ON"/>
  </r>
  <r>
    <n v="957"/>
    <x v="70"/>
    <x v="0"/>
    <n v="4001"/>
    <x v="1"/>
    <s v="Saturno Inc."/>
    <x v="3"/>
    <s v="INV2870372952"/>
    <s v="CAD"/>
    <n v="48"/>
    <n v="20.99"/>
    <n v="1007.52"/>
    <x v="0"/>
    <x v="0"/>
    <s v="ON"/>
  </r>
  <r>
    <n v="958"/>
    <x v="134"/>
    <x v="0"/>
    <n v="4002"/>
    <x v="0"/>
    <s v="Saturno Inc."/>
    <x v="12"/>
    <s v="INV1448970104"/>
    <s v="CAD"/>
    <n v="188"/>
    <n v="10.49"/>
    <n v="1972.1200000000001"/>
    <x v="7"/>
    <x v="6"/>
    <s v="NS"/>
  </r>
  <r>
    <n v="959"/>
    <x v="70"/>
    <x v="0"/>
    <n v="4001"/>
    <x v="1"/>
    <s v="Saturno Inc."/>
    <x v="10"/>
    <s v="INV1460315533"/>
    <s v="CAD"/>
    <n v="44"/>
    <n v="20.99"/>
    <n v="923.56"/>
    <x v="1"/>
    <x v="1"/>
    <s v="BC"/>
  </r>
  <r>
    <n v="960"/>
    <x v="299"/>
    <x v="1"/>
    <n v="4002"/>
    <x v="0"/>
    <s v="Saturno Inc."/>
    <x v="3"/>
    <s v="INV2640174532"/>
    <s v="CAD"/>
    <n v="224"/>
    <n v="10.49"/>
    <n v="2349.7600000000002"/>
    <x v="0"/>
    <x v="0"/>
    <s v="ON"/>
  </r>
  <r>
    <n v="961"/>
    <x v="300"/>
    <x v="0"/>
    <n v="4002"/>
    <x v="0"/>
    <s v="Saturno Inc."/>
    <x v="12"/>
    <s v="INV4578806638"/>
    <s v="CAD"/>
    <n v="124"/>
    <n v="10.49"/>
    <n v="1300.76"/>
    <x v="7"/>
    <x v="6"/>
    <s v="NS"/>
  </r>
  <r>
    <n v="962"/>
    <x v="301"/>
    <x v="1"/>
    <n v="4001"/>
    <x v="1"/>
    <s v="Saturno Inc."/>
    <x v="1"/>
    <s v="INV1676424380"/>
    <s v="CAD"/>
    <n v="152"/>
    <n v="20.99"/>
    <n v="3190.4799999999996"/>
    <x v="1"/>
    <x v="1"/>
    <s v="BC"/>
  </r>
  <r>
    <n v="963"/>
    <x v="277"/>
    <x v="1"/>
    <n v="4001"/>
    <x v="1"/>
    <s v="Saturno Inc."/>
    <x v="3"/>
    <s v="INV8322093714"/>
    <s v="CAD"/>
    <n v="80"/>
    <n v="20.99"/>
    <n v="1679.1999999999998"/>
    <x v="0"/>
    <x v="0"/>
    <s v="ON"/>
  </r>
  <r>
    <n v="964"/>
    <x v="107"/>
    <x v="0"/>
    <n v="4001"/>
    <x v="1"/>
    <s v="Saturno Inc."/>
    <x v="18"/>
    <s v="INV4017734981"/>
    <s v="USD"/>
    <n v="140"/>
    <n v="20.99"/>
    <n v="2938.6"/>
    <x v="6"/>
    <x v="5"/>
    <s v="AB"/>
  </r>
  <r>
    <n v="965"/>
    <x v="302"/>
    <x v="0"/>
    <n v="4002"/>
    <x v="0"/>
    <s v="Saturno Inc."/>
    <x v="7"/>
    <s v="INV4362707276"/>
    <s v="USD"/>
    <n v="104"/>
    <n v="10.49"/>
    <n v="1090.96"/>
    <x v="0"/>
    <x v="0"/>
    <s v="ON"/>
  </r>
  <r>
    <n v="966"/>
    <x v="89"/>
    <x v="0"/>
    <n v="4001"/>
    <x v="1"/>
    <s v="Saturno Inc."/>
    <x v="16"/>
    <s v="INV5707265320"/>
    <s v="CAD"/>
    <n v="172"/>
    <n v="20.99"/>
    <n v="3610.2799999999997"/>
    <x v="10"/>
    <x v="0"/>
    <s v="ON"/>
  </r>
  <r>
    <n v="967"/>
    <x v="59"/>
    <x v="0"/>
    <n v="4001"/>
    <x v="1"/>
    <s v="Saturno Inc."/>
    <x v="14"/>
    <s v="INV2219649902"/>
    <s v="CAD"/>
    <n v="200"/>
    <n v="20.99"/>
    <n v="4198"/>
    <x v="9"/>
    <x v="7"/>
    <s v="FL"/>
  </r>
  <r>
    <n v="968"/>
    <x v="162"/>
    <x v="0"/>
    <n v="4002"/>
    <x v="0"/>
    <s v="Saturno Inc."/>
    <x v="2"/>
    <s v="INV1020626846"/>
    <s v="CAD"/>
    <n v="100"/>
    <n v="10.49"/>
    <n v="1049"/>
    <x v="2"/>
    <x v="2"/>
    <s v="MB"/>
  </r>
  <r>
    <n v="969"/>
    <x v="33"/>
    <x v="0"/>
    <n v="4002"/>
    <x v="0"/>
    <s v="Saturno Inc."/>
    <x v="0"/>
    <s v="INV935214064"/>
    <s v="CAD"/>
    <n v="252"/>
    <n v="10.49"/>
    <n v="2643.48"/>
    <x v="0"/>
    <x v="0"/>
    <s v="ON"/>
  </r>
  <r>
    <n v="970"/>
    <x v="56"/>
    <x v="0"/>
    <n v="4002"/>
    <x v="0"/>
    <s v="Saturno Inc."/>
    <x v="14"/>
    <s v="INV2752179754"/>
    <s v="CAD"/>
    <n v="88"/>
    <n v="10.49"/>
    <n v="923.12"/>
    <x v="9"/>
    <x v="7"/>
    <s v="FL"/>
  </r>
  <r>
    <n v="971"/>
    <x v="270"/>
    <x v="1"/>
    <n v="4001"/>
    <x v="1"/>
    <s v="Saturno Inc."/>
    <x v="6"/>
    <s v="INV9540885554"/>
    <s v="CAD"/>
    <n v="64"/>
    <n v="20.99"/>
    <n v="1343.36"/>
    <x v="4"/>
    <x v="3"/>
    <s v="QC"/>
  </r>
  <r>
    <n v="972"/>
    <x v="133"/>
    <x v="0"/>
    <n v="4002"/>
    <x v="0"/>
    <s v="Saturno Inc."/>
    <x v="1"/>
    <s v="INV2148903142"/>
    <s v="CAD"/>
    <n v="116"/>
    <n v="10.49"/>
    <n v="1216.8399999999999"/>
    <x v="1"/>
    <x v="1"/>
    <s v="BC"/>
  </r>
  <r>
    <n v="973"/>
    <x v="303"/>
    <x v="0"/>
    <n v="4002"/>
    <x v="0"/>
    <s v="Saturno Inc."/>
    <x v="11"/>
    <s v="INV252368960"/>
    <s v="CAD"/>
    <n v="172"/>
    <n v="10.49"/>
    <n v="1804.28"/>
    <x v="4"/>
    <x v="3"/>
    <s v="QC"/>
  </r>
  <r>
    <n v="974"/>
    <x v="241"/>
    <x v="0"/>
    <n v="4002"/>
    <x v="0"/>
    <s v="Saturno Inc."/>
    <x v="0"/>
    <s v="INV3365847481"/>
    <s v="CAD"/>
    <n v="168"/>
    <n v="10.49"/>
    <n v="1762.32"/>
    <x v="0"/>
    <x v="0"/>
    <s v="ON"/>
  </r>
  <r>
    <n v="975"/>
    <x v="85"/>
    <x v="0"/>
    <n v="4001"/>
    <x v="1"/>
    <s v="Saturno Inc."/>
    <x v="3"/>
    <s v="INV1726266233"/>
    <s v="CAD"/>
    <n v="192"/>
    <n v="20.99"/>
    <n v="4030.08"/>
    <x v="0"/>
    <x v="0"/>
    <s v="ON"/>
  </r>
  <r>
    <n v="976"/>
    <x v="60"/>
    <x v="0"/>
    <n v="4001"/>
    <x v="1"/>
    <s v="Saturno Inc."/>
    <x v="0"/>
    <s v="INV9578419620"/>
    <s v="CAD"/>
    <n v="56"/>
    <n v="20.99"/>
    <n v="1175.4399999999998"/>
    <x v="0"/>
    <x v="0"/>
    <s v="ON"/>
  </r>
  <r>
    <n v="977"/>
    <x v="89"/>
    <x v="0"/>
    <n v="4001"/>
    <x v="1"/>
    <s v="Saturno Inc."/>
    <x v="15"/>
    <s v="INV7813569954"/>
    <s v="CAD"/>
    <n v="84"/>
    <n v="20.99"/>
    <n v="1763.1599999999999"/>
    <x v="0"/>
    <x v="0"/>
    <s v="ON"/>
  </r>
  <r>
    <n v="978"/>
    <x v="25"/>
    <x v="0"/>
    <n v="4001"/>
    <x v="1"/>
    <s v="Saturno Inc."/>
    <x v="1"/>
    <s v="INV8980617269"/>
    <s v="CAD"/>
    <n v="68"/>
    <n v="20.99"/>
    <n v="1427.32"/>
    <x v="1"/>
    <x v="1"/>
    <s v="BC"/>
  </r>
  <r>
    <n v="979"/>
    <x v="93"/>
    <x v="0"/>
    <n v="4001"/>
    <x v="1"/>
    <s v="Saturno Inc."/>
    <x v="14"/>
    <s v="INV6202183634"/>
    <s v="CAD"/>
    <n v="196"/>
    <n v="20.99"/>
    <n v="4114.04"/>
    <x v="9"/>
    <x v="7"/>
    <s v="FL"/>
  </r>
  <r>
    <n v="980"/>
    <x v="98"/>
    <x v="0"/>
    <n v="4001"/>
    <x v="1"/>
    <s v="Saturno Inc."/>
    <x v="6"/>
    <s v="INV4535051708"/>
    <s v="CAD"/>
    <n v="48"/>
    <n v="20.99"/>
    <n v="1007.52"/>
    <x v="4"/>
    <x v="3"/>
    <s v="QC"/>
  </r>
  <r>
    <n v="981"/>
    <x v="204"/>
    <x v="0"/>
    <n v="4002"/>
    <x v="0"/>
    <s v="Saturno Inc."/>
    <x v="6"/>
    <s v="INV4580842025"/>
    <s v="CAD"/>
    <n v="148"/>
    <n v="10.49"/>
    <n v="1552.52"/>
    <x v="4"/>
    <x v="3"/>
    <s v="QC"/>
  </r>
  <r>
    <n v="982"/>
    <x v="123"/>
    <x v="1"/>
    <n v="4001"/>
    <x v="1"/>
    <s v="Saturno Inc."/>
    <x v="7"/>
    <s v="INV7726378149"/>
    <s v="USD"/>
    <n v="92"/>
    <n v="20.99"/>
    <n v="1931.08"/>
    <x v="0"/>
    <x v="0"/>
    <s v="ON"/>
  </r>
  <r>
    <n v="983"/>
    <x v="183"/>
    <x v="0"/>
    <n v="4001"/>
    <x v="1"/>
    <s v="Saturno Inc."/>
    <x v="0"/>
    <s v="INV7276292155"/>
    <s v="CAD"/>
    <n v="72"/>
    <n v="20.99"/>
    <n v="1511.28"/>
    <x v="0"/>
    <x v="0"/>
    <s v="ON"/>
  </r>
  <r>
    <n v="984"/>
    <x v="181"/>
    <x v="0"/>
    <n v="4002"/>
    <x v="0"/>
    <s v="Saturno Inc."/>
    <x v="0"/>
    <s v="INV5478214090"/>
    <s v="CAD"/>
    <n v="112"/>
    <n v="10.49"/>
    <n v="1174.8800000000001"/>
    <x v="0"/>
    <x v="0"/>
    <s v="ON"/>
  </r>
  <r>
    <n v="985"/>
    <x v="174"/>
    <x v="0"/>
    <n v="4002"/>
    <x v="0"/>
    <s v="Saturno Inc."/>
    <x v="6"/>
    <s v="INV5628152343"/>
    <s v="CAD"/>
    <n v="268"/>
    <n v="10.49"/>
    <n v="2811.32"/>
    <x v="4"/>
    <x v="3"/>
    <s v="QC"/>
  </r>
  <r>
    <n v="986"/>
    <x v="246"/>
    <x v="1"/>
    <n v="4002"/>
    <x v="0"/>
    <s v="Saturno Inc."/>
    <x v="10"/>
    <s v="INV2337404294"/>
    <s v="CAD"/>
    <n v="88"/>
    <n v="10.49"/>
    <n v="923.12"/>
    <x v="1"/>
    <x v="1"/>
    <s v="BC"/>
  </r>
  <r>
    <n v="987"/>
    <x v="230"/>
    <x v="0"/>
    <n v="4001"/>
    <x v="1"/>
    <s v="Saturno Inc."/>
    <x v="11"/>
    <s v="INV5584899719"/>
    <s v="CAD"/>
    <n v="116"/>
    <n v="20.99"/>
    <n v="2434.8399999999997"/>
    <x v="4"/>
    <x v="3"/>
    <s v="QC"/>
  </r>
  <r>
    <n v="988"/>
    <x v="185"/>
    <x v="0"/>
    <n v="4001"/>
    <x v="1"/>
    <s v="Saturno Inc."/>
    <x v="3"/>
    <s v="INV8158341865"/>
    <s v="CAD"/>
    <n v="88"/>
    <n v="20.99"/>
    <n v="1847.12"/>
    <x v="0"/>
    <x v="0"/>
    <s v="ON"/>
  </r>
  <r>
    <n v="989"/>
    <x v="252"/>
    <x v="0"/>
    <n v="4002"/>
    <x v="0"/>
    <s v="Saturno Inc."/>
    <x v="7"/>
    <s v="INV6488095576"/>
    <s v="USD"/>
    <n v="252"/>
    <n v="10.49"/>
    <n v="2643.48"/>
    <x v="0"/>
    <x v="0"/>
    <s v="ON"/>
  </r>
  <r>
    <n v="990"/>
    <x v="276"/>
    <x v="0"/>
    <n v="4002"/>
    <x v="0"/>
    <s v="Saturno Inc."/>
    <x v="14"/>
    <s v="INV6783580325"/>
    <s v="CAD"/>
    <n v="140"/>
    <n v="10.49"/>
    <n v="1468.6000000000001"/>
    <x v="9"/>
    <x v="7"/>
    <s v="FL"/>
  </r>
  <r>
    <n v="991"/>
    <x v="252"/>
    <x v="0"/>
    <n v="4002"/>
    <x v="0"/>
    <s v="Saturno Inc."/>
    <x v="5"/>
    <s v="INV4261659160"/>
    <s v="USD"/>
    <n v="128"/>
    <n v="10.49"/>
    <n v="1342.72"/>
    <x v="1"/>
    <x v="1"/>
    <s v="BC"/>
  </r>
  <r>
    <n v="992"/>
    <x v="110"/>
    <x v="0"/>
    <n v="4002"/>
    <x v="0"/>
    <s v="Saturno Inc."/>
    <x v="15"/>
    <s v="INV9305237366"/>
    <s v="CAD"/>
    <n v="252"/>
    <n v="10.49"/>
    <n v="2643.48"/>
    <x v="0"/>
    <x v="0"/>
    <s v="ON"/>
  </r>
  <r>
    <n v="993"/>
    <x v="229"/>
    <x v="0"/>
    <n v="4002"/>
    <x v="0"/>
    <s v="Saturno Inc."/>
    <x v="15"/>
    <s v="INV2562983984"/>
    <s v="CAD"/>
    <n v="184"/>
    <n v="10.49"/>
    <n v="1930.16"/>
    <x v="0"/>
    <x v="0"/>
    <s v="ON"/>
  </r>
  <r>
    <n v="994"/>
    <x v="142"/>
    <x v="0"/>
    <n v="4002"/>
    <x v="0"/>
    <s v="Saturno Inc."/>
    <x v="11"/>
    <s v="INV8989287753"/>
    <s v="CAD"/>
    <n v="80"/>
    <n v="10.49"/>
    <n v="839.2"/>
    <x v="4"/>
    <x v="3"/>
    <s v="QC"/>
  </r>
  <r>
    <n v="995"/>
    <x v="139"/>
    <x v="1"/>
    <n v="4001"/>
    <x v="1"/>
    <s v="Saturno Inc."/>
    <x v="3"/>
    <s v="INV5025195551"/>
    <s v="CAD"/>
    <n v="148"/>
    <n v="20.99"/>
    <n v="3106.52"/>
    <x v="0"/>
    <x v="0"/>
    <s v="ON"/>
  </r>
  <r>
    <n v="996"/>
    <x v="195"/>
    <x v="0"/>
    <n v="4002"/>
    <x v="0"/>
    <s v="Saturno Inc."/>
    <x v="16"/>
    <s v="INV44157265"/>
    <s v="CAD"/>
    <n v="264"/>
    <n v="10.49"/>
    <n v="2769.36"/>
    <x v="10"/>
    <x v="0"/>
    <s v="ON"/>
  </r>
  <r>
    <n v="997"/>
    <x v="59"/>
    <x v="0"/>
    <n v="4002"/>
    <x v="0"/>
    <s v="Saturno Inc."/>
    <x v="12"/>
    <s v="INV5572009230"/>
    <s v="CAD"/>
    <n v="220"/>
    <n v="10.49"/>
    <n v="2307.8000000000002"/>
    <x v="7"/>
    <x v="6"/>
    <s v="NS"/>
  </r>
  <r>
    <n v="998"/>
    <x v="271"/>
    <x v="1"/>
    <n v="4002"/>
    <x v="0"/>
    <s v="Saturno Inc."/>
    <x v="4"/>
    <s v="INV5923210596"/>
    <s v="CAD"/>
    <n v="240"/>
    <n v="10.49"/>
    <n v="2517.6"/>
    <x v="3"/>
    <x v="3"/>
    <s v="QC"/>
  </r>
  <r>
    <n v="999"/>
    <x v="55"/>
    <x v="0"/>
    <n v="4001"/>
    <x v="1"/>
    <s v="Saturno Inc."/>
    <x v="6"/>
    <s v="INV3619335016"/>
    <s v="CAD"/>
    <n v="168"/>
    <n v="20.99"/>
    <n v="3526.3199999999997"/>
    <x v="4"/>
    <x v="3"/>
    <s v="QC"/>
  </r>
  <r>
    <n v="1000"/>
    <x v="49"/>
    <x v="0"/>
    <n v="4002"/>
    <x v="0"/>
    <s v="Saturno Inc."/>
    <x v="14"/>
    <s v="INV6475614997"/>
    <s v="CAD"/>
    <n v="252"/>
    <n v="10.49"/>
    <n v="2643.48"/>
    <x v="9"/>
    <x v="7"/>
    <s v="FL"/>
  </r>
  <r>
    <n v="1001"/>
    <x v="304"/>
    <x v="2"/>
    <n v="4002"/>
    <x v="0"/>
    <s v="Saturno Inc."/>
    <x v="1"/>
    <s v="INV9417191489"/>
    <s v="CAD"/>
    <n v="204"/>
    <n v="10.89"/>
    <n v="2221.56"/>
    <x v="1"/>
    <x v="1"/>
    <s v="BC"/>
  </r>
  <r>
    <n v="1002"/>
    <x v="305"/>
    <x v="2"/>
    <n v="4001"/>
    <x v="1"/>
    <s v="Saturno Inc."/>
    <x v="2"/>
    <s v="INV7951388906"/>
    <s v="CAD"/>
    <n v="196"/>
    <n v="25.99"/>
    <n v="5094.04"/>
    <x v="2"/>
    <x v="2"/>
    <s v="MB"/>
  </r>
  <r>
    <n v="1003"/>
    <x v="306"/>
    <x v="2"/>
    <n v="4002"/>
    <x v="0"/>
    <s v="Saturno Inc."/>
    <x v="0"/>
    <s v="INV7306436955"/>
    <s v="CAD"/>
    <n v="248"/>
    <n v="10.89"/>
    <n v="2700.7200000000003"/>
    <x v="0"/>
    <x v="0"/>
    <s v="ON"/>
  </r>
  <r>
    <n v="1004"/>
    <x v="307"/>
    <x v="0"/>
    <n v="4002"/>
    <x v="0"/>
    <s v="Saturno Inc."/>
    <x v="4"/>
    <s v="INV9703954792"/>
    <s v="CAD"/>
    <n v="276"/>
    <n v="10.89"/>
    <n v="3005.6400000000003"/>
    <x v="3"/>
    <x v="3"/>
    <s v="QC"/>
  </r>
  <r>
    <n v="1005"/>
    <x v="308"/>
    <x v="2"/>
    <n v="4001"/>
    <x v="1"/>
    <s v="Saturno Inc."/>
    <x v="16"/>
    <s v="INV9011379515"/>
    <s v="CAD"/>
    <n v="52"/>
    <n v="25.99"/>
    <n v="1351.48"/>
    <x v="10"/>
    <x v="0"/>
    <s v="ON"/>
  </r>
  <r>
    <n v="1006"/>
    <x v="309"/>
    <x v="2"/>
    <n v="4001"/>
    <x v="1"/>
    <s v="Saturno Inc."/>
    <x v="0"/>
    <s v="INV9883514453"/>
    <s v="CAD"/>
    <n v="176"/>
    <n v="25.99"/>
    <n v="4574.24"/>
    <x v="0"/>
    <x v="0"/>
    <s v="ON"/>
  </r>
  <r>
    <n v="1007"/>
    <x v="310"/>
    <x v="2"/>
    <n v="4002"/>
    <x v="0"/>
    <s v="Saturno Inc."/>
    <x v="15"/>
    <s v="INV3699726405"/>
    <s v="CAD"/>
    <n v="272"/>
    <n v="10.89"/>
    <n v="2962.08"/>
    <x v="0"/>
    <x v="0"/>
    <s v="ON"/>
  </r>
  <r>
    <n v="1008"/>
    <x v="311"/>
    <x v="2"/>
    <n v="4001"/>
    <x v="1"/>
    <s v="Saturno Inc."/>
    <x v="6"/>
    <s v="INV3148759933"/>
    <s v="CAD"/>
    <n v="256"/>
    <n v="25.99"/>
    <n v="6653.44"/>
    <x v="4"/>
    <x v="3"/>
    <s v="QC"/>
  </r>
  <r>
    <n v="1009"/>
    <x v="312"/>
    <x v="2"/>
    <n v="4001"/>
    <x v="1"/>
    <s v="Saturno Inc."/>
    <x v="6"/>
    <s v="INV7619150711"/>
    <s v="CAD"/>
    <n v="116"/>
    <n v="25.99"/>
    <n v="3014.8399999999997"/>
    <x v="4"/>
    <x v="3"/>
    <s v="QC"/>
  </r>
  <r>
    <n v="1010"/>
    <x v="313"/>
    <x v="2"/>
    <n v="4001"/>
    <x v="1"/>
    <s v="Saturno Inc."/>
    <x v="18"/>
    <s v="INV8852351097"/>
    <s v="USD"/>
    <n v="240"/>
    <n v="25.99"/>
    <n v="6237.5999999999995"/>
    <x v="6"/>
    <x v="5"/>
    <s v="AB"/>
  </r>
  <r>
    <n v="1011"/>
    <x v="314"/>
    <x v="2"/>
    <n v="4001"/>
    <x v="1"/>
    <s v="Saturno Inc."/>
    <x v="1"/>
    <s v="INV7720803374"/>
    <s v="CAD"/>
    <n v="40"/>
    <n v="25.99"/>
    <n v="1039.5999999999999"/>
    <x v="1"/>
    <x v="1"/>
    <s v="BC"/>
  </r>
  <r>
    <n v="1012"/>
    <x v="315"/>
    <x v="2"/>
    <n v="4001"/>
    <x v="1"/>
    <s v="Saturno Inc."/>
    <x v="3"/>
    <s v="INV7281997186"/>
    <s v="CAD"/>
    <n v="176"/>
    <n v="25.99"/>
    <n v="4574.24"/>
    <x v="0"/>
    <x v="0"/>
    <s v="ON"/>
  </r>
  <r>
    <n v="1013"/>
    <x v="316"/>
    <x v="2"/>
    <n v="4002"/>
    <x v="0"/>
    <s v="Saturno Inc."/>
    <x v="12"/>
    <s v="INV1342583559"/>
    <s v="CAD"/>
    <n v="180"/>
    <n v="10.89"/>
    <n v="1960.2"/>
    <x v="7"/>
    <x v="6"/>
    <s v="NS"/>
  </r>
  <r>
    <n v="1014"/>
    <x v="317"/>
    <x v="0"/>
    <n v="4001"/>
    <x v="1"/>
    <s v="Saturno Inc."/>
    <x v="1"/>
    <s v="INV228568201"/>
    <s v="CAD"/>
    <n v="84"/>
    <n v="25.99"/>
    <n v="2183.16"/>
    <x v="1"/>
    <x v="1"/>
    <s v="BC"/>
  </r>
  <r>
    <n v="1015"/>
    <x v="318"/>
    <x v="2"/>
    <n v="4001"/>
    <x v="1"/>
    <s v="Saturno Inc."/>
    <x v="16"/>
    <s v="INV2444161092"/>
    <s v="CAD"/>
    <n v="40"/>
    <n v="25.99"/>
    <n v="1039.5999999999999"/>
    <x v="10"/>
    <x v="0"/>
    <s v="ON"/>
  </r>
  <r>
    <n v="1016"/>
    <x v="319"/>
    <x v="0"/>
    <n v="4002"/>
    <x v="0"/>
    <s v="Saturno Inc."/>
    <x v="0"/>
    <s v="INV7696760495"/>
    <s v="CAD"/>
    <n v="196"/>
    <n v="10.89"/>
    <n v="2134.44"/>
    <x v="0"/>
    <x v="0"/>
    <s v="ON"/>
  </r>
  <r>
    <n v="1017"/>
    <x v="320"/>
    <x v="2"/>
    <n v="4002"/>
    <x v="0"/>
    <s v="Saturno Inc."/>
    <x v="5"/>
    <s v="INV1539646213"/>
    <s v="USD"/>
    <n v="196"/>
    <n v="10.89"/>
    <n v="2134.44"/>
    <x v="1"/>
    <x v="1"/>
    <s v="BC"/>
  </r>
  <r>
    <n v="1018"/>
    <x v="321"/>
    <x v="2"/>
    <n v="4001"/>
    <x v="1"/>
    <s v="Saturno Inc."/>
    <x v="6"/>
    <s v="INV8021326329"/>
    <s v="CAD"/>
    <n v="236"/>
    <n v="25.99"/>
    <n v="6133.6399999999994"/>
    <x v="4"/>
    <x v="3"/>
    <s v="QC"/>
  </r>
  <r>
    <n v="1019"/>
    <x v="322"/>
    <x v="2"/>
    <n v="4001"/>
    <x v="1"/>
    <s v="Saturno Inc."/>
    <x v="7"/>
    <s v="INV1216360214"/>
    <s v="USD"/>
    <n v="248"/>
    <n v="25.99"/>
    <n v="6445.5199999999995"/>
    <x v="0"/>
    <x v="0"/>
    <s v="ON"/>
  </r>
  <r>
    <n v="1020"/>
    <x v="323"/>
    <x v="2"/>
    <n v="4002"/>
    <x v="0"/>
    <s v="Saturno Inc."/>
    <x v="7"/>
    <s v="INV4873701589"/>
    <s v="USD"/>
    <n v="84"/>
    <n v="10.89"/>
    <n v="914.76"/>
    <x v="0"/>
    <x v="0"/>
    <s v="ON"/>
  </r>
  <r>
    <n v="1021"/>
    <x v="314"/>
    <x v="2"/>
    <n v="4001"/>
    <x v="1"/>
    <s v="Saturno Inc."/>
    <x v="6"/>
    <s v="INV7301216887"/>
    <s v="CAD"/>
    <n v="140"/>
    <n v="25.99"/>
    <n v="3638.6"/>
    <x v="4"/>
    <x v="3"/>
    <s v="QC"/>
  </r>
  <r>
    <n v="1022"/>
    <x v="324"/>
    <x v="2"/>
    <n v="4001"/>
    <x v="1"/>
    <s v="Saturno Inc."/>
    <x v="13"/>
    <s v="INV2400918593"/>
    <s v="CAD"/>
    <n v="192"/>
    <n v="25.99"/>
    <n v="4990.08"/>
    <x v="8"/>
    <x v="5"/>
    <s v="AB"/>
  </r>
  <r>
    <n v="1023"/>
    <x v="325"/>
    <x v="2"/>
    <n v="4001"/>
    <x v="1"/>
    <s v="Saturno Inc."/>
    <x v="1"/>
    <s v="INV9862844996"/>
    <s v="CAD"/>
    <n v="176"/>
    <n v="25.99"/>
    <n v="4574.24"/>
    <x v="1"/>
    <x v="1"/>
    <s v="BC"/>
  </r>
  <r>
    <n v="1024"/>
    <x v="326"/>
    <x v="2"/>
    <n v="4002"/>
    <x v="0"/>
    <s v="Saturno Inc."/>
    <x v="15"/>
    <s v="INV315277298"/>
    <s v="CAD"/>
    <n v="188"/>
    <n v="10.89"/>
    <n v="2047.3200000000002"/>
    <x v="0"/>
    <x v="0"/>
    <s v="ON"/>
  </r>
  <r>
    <n v="1025"/>
    <x v="327"/>
    <x v="2"/>
    <n v="4001"/>
    <x v="1"/>
    <s v="Saturno Inc."/>
    <x v="15"/>
    <s v="INV7091681120"/>
    <s v="CAD"/>
    <n v="136"/>
    <n v="25.99"/>
    <n v="3534.64"/>
    <x v="0"/>
    <x v="0"/>
    <s v="ON"/>
  </r>
  <r>
    <n v="1026"/>
    <x v="328"/>
    <x v="0"/>
    <n v="4002"/>
    <x v="0"/>
    <s v="Saturno Inc."/>
    <x v="5"/>
    <s v="INV2369807559"/>
    <s v="USD"/>
    <n v="224"/>
    <n v="10.89"/>
    <n v="2439.36"/>
    <x v="1"/>
    <x v="1"/>
    <s v="BC"/>
  </r>
  <r>
    <n v="1027"/>
    <x v="329"/>
    <x v="2"/>
    <n v="4002"/>
    <x v="0"/>
    <s v="Saturno Inc."/>
    <x v="0"/>
    <s v="INV5647690048"/>
    <s v="CAD"/>
    <n v="240"/>
    <n v="10.89"/>
    <n v="2613.6000000000004"/>
    <x v="0"/>
    <x v="0"/>
    <s v="ON"/>
  </r>
  <r>
    <n v="1028"/>
    <x v="330"/>
    <x v="2"/>
    <n v="4002"/>
    <x v="0"/>
    <s v="Saturno Inc."/>
    <x v="17"/>
    <s v="INV9816392912"/>
    <s v="CAD"/>
    <n v="212"/>
    <n v="10.89"/>
    <n v="2308.6800000000003"/>
    <x v="11"/>
    <x v="8"/>
    <s v="NY"/>
  </r>
  <r>
    <n v="1029"/>
    <x v="331"/>
    <x v="2"/>
    <n v="4002"/>
    <x v="0"/>
    <s v="Saturno Inc."/>
    <x v="3"/>
    <s v="INV4640443085"/>
    <s v="CAD"/>
    <n v="116"/>
    <n v="10.89"/>
    <n v="1263.24"/>
    <x v="0"/>
    <x v="0"/>
    <s v="ON"/>
  </r>
  <r>
    <n v="1030"/>
    <x v="332"/>
    <x v="0"/>
    <n v="4001"/>
    <x v="1"/>
    <s v="Saturno Inc."/>
    <x v="6"/>
    <s v="INV9707375648"/>
    <s v="CAD"/>
    <n v="220"/>
    <n v="25.99"/>
    <n v="5717.7999999999993"/>
    <x v="4"/>
    <x v="3"/>
    <s v="QC"/>
  </r>
  <r>
    <n v="1031"/>
    <x v="333"/>
    <x v="2"/>
    <n v="4002"/>
    <x v="0"/>
    <s v="Saturno Inc."/>
    <x v="6"/>
    <s v="INV6181276213"/>
    <s v="CAD"/>
    <n v="212"/>
    <n v="10.89"/>
    <n v="2308.6800000000003"/>
    <x v="4"/>
    <x v="3"/>
    <s v="QC"/>
  </r>
  <r>
    <n v="1032"/>
    <x v="334"/>
    <x v="2"/>
    <n v="4001"/>
    <x v="1"/>
    <s v="Saturno Inc."/>
    <x v="16"/>
    <s v="INV7579444258"/>
    <s v="CAD"/>
    <n v="216"/>
    <n v="25.99"/>
    <n v="5613.8399999999992"/>
    <x v="10"/>
    <x v="0"/>
    <s v="ON"/>
  </r>
  <r>
    <n v="1033"/>
    <x v="335"/>
    <x v="2"/>
    <n v="4002"/>
    <x v="0"/>
    <s v="Saturno Inc."/>
    <x v="0"/>
    <s v="INV4440242027"/>
    <s v="CAD"/>
    <n v="268"/>
    <n v="10.89"/>
    <n v="2918.52"/>
    <x v="0"/>
    <x v="0"/>
    <s v="ON"/>
  </r>
  <r>
    <n v="1034"/>
    <x v="336"/>
    <x v="0"/>
    <n v="4002"/>
    <x v="0"/>
    <s v="Saturno Inc."/>
    <x v="2"/>
    <s v="INV5898398454"/>
    <s v="CAD"/>
    <n v="284"/>
    <n v="10.89"/>
    <n v="3092.76"/>
    <x v="2"/>
    <x v="2"/>
    <s v="MB"/>
  </r>
  <r>
    <n v="1035"/>
    <x v="337"/>
    <x v="2"/>
    <n v="4001"/>
    <x v="1"/>
    <s v="Saturno Inc."/>
    <x v="7"/>
    <s v="INV8695337604"/>
    <s v="USD"/>
    <n v="220"/>
    <n v="25.99"/>
    <n v="5717.7999999999993"/>
    <x v="0"/>
    <x v="0"/>
    <s v="ON"/>
  </r>
  <r>
    <n v="1036"/>
    <x v="338"/>
    <x v="2"/>
    <n v="4002"/>
    <x v="0"/>
    <s v="Saturno Inc."/>
    <x v="0"/>
    <s v="INV235036427"/>
    <s v="CAD"/>
    <n v="116"/>
    <n v="10.89"/>
    <n v="1263.24"/>
    <x v="0"/>
    <x v="0"/>
    <s v="ON"/>
  </r>
  <r>
    <n v="1037"/>
    <x v="316"/>
    <x v="2"/>
    <n v="4002"/>
    <x v="0"/>
    <s v="Saturno Inc."/>
    <x v="6"/>
    <s v="INV5898718982"/>
    <s v="CAD"/>
    <n v="228"/>
    <n v="10.89"/>
    <n v="2482.92"/>
    <x v="4"/>
    <x v="3"/>
    <s v="QC"/>
  </r>
  <r>
    <n v="1038"/>
    <x v="329"/>
    <x v="2"/>
    <n v="4001"/>
    <x v="1"/>
    <s v="Saturno Inc."/>
    <x v="5"/>
    <s v="INV4634600208"/>
    <s v="USD"/>
    <n v="136"/>
    <n v="25.99"/>
    <n v="3534.64"/>
    <x v="1"/>
    <x v="1"/>
    <s v="BC"/>
  </r>
  <r>
    <n v="1039"/>
    <x v="333"/>
    <x v="2"/>
    <n v="4001"/>
    <x v="1"/>
    <s v="Saturno Inc."/>
    <x v="2"/>
    <s v="INV5634421099"/>
    <s v="CAD"/>
    <n v="80"/>
    <n v="25.99"/>
    <n v="2079.1999999999998"/>
    <x v="2"/>
    <x v="2"/>
    <s v="MB"/>
  </r>
  <r>
    <n v="1040"/>
    <x v="339"/>
    <x v="2"/>
    <n v="4001"/>
    <x v="1"/>
    <s v="Saturno Inc."/>
    <x v="3"/>
    <s v="INV1745333161"/>
    <s v="CAD"/>
    <n v="260"/>
    <n v="25.99"/>
    <n v="6757.4"/>
    <x v="0"/>
    <x v="0"/>
    <s v="ON"/>
  </r>
  <r>
    <n v="1041"/>
    <x v="340"/>
    <x v="2"/>
    <n v="4002"/>
    <x v="0"/>
    <s v="Saturno Inc."/>
    <x v="11"/>
    <s v="INV7325083268"/>
    <s v="CAD"/>
    <n v="80"/>
    <n v="10.89"/>
    <n v="871.2"/>
    <x v="4"/>
    <x v="3"/>
    <s v="QC"/>
  </r>
  <r>
    <n v="1042"/>
    <x v="341"/>
    <x v="2"/>
    <n v="4001"/>
    <x v="1"/>
    <s v="Saturno Inc."/>
    <x v="1"/>
    <s v="INV4865775807"/>
    <s v="CAD"/>
    <n v="124"/>
    <n v="25.99"/>
    <n v="3222.7599999999998"/>
    <x v="1"/>
    <x v="1"/>
    <s v="BC"/>
  </r>
  <r>
    <n v="1043"/>
    <x v="342"/>
    <x v="2"/>
    <n v="4001"/>
    <x v="1"/>
    <s v="Saturno Inc."/>
    <x v="12"/>
    <s v="INV236499422"/>
    <s v="CAD"/>
    <n v="160"/>
    <n v="25.99"/>
    <n v="4158.3999999999996"/>
    <x v="7"/>
    <x v="6"/>
    <s v="NS"/>
  </r>
  <r>
    <n v="1044"/>
    <x v="343"/>
    <x v="2"/>
    <n v="4001"/>
    <x v="1"/>
    <s v="Saturno Inc."/>
    <x v="5"/>
    <s v="INV2441004421"/>
    <s v="USD"/>
    <n v="232"/>
    <n v="25.99"/>
    <n v="6029.6799999999994"/>
    <x v="1"/>
    <x v="1"/>
    <s v="BC"/>
  </r>
  <r>
    <n v="1045"/>
    <x v="344"/>
    <x v="2"/>
    <n v="4001"/>
    <x v="1"/>
    <s v="Saturno Inc."/>
    <x v="3"/>
    <s v="INV7518287706"/>
    <s v="CAD"/>
    <n v="236"/>
    <n v="25.99"/>
    <n v="6133.6399999999994"/>
    <x v="0"/>
    <x v="0"/>
    <s v="ON"/>
  </r>
  <r>
    <n v="1046"/>
    <x v="305"/>
    <x v="2"/>
    <n v="4002"/>
    <x v="0"/>
    <s v="Saturno Inc."/>
    <x v="10"/>
    <s v="INV3760423759"/>
    <s v="CAD"/>
    <n v="84"/>
    <n v="10.89"/>
    <n v="914.76"/>
    <x v="1"/>
    <x v="1"/>
    <s v="BC"/>
  </r>
  <r>
    <n v="1047"/>
    <x v="345"/>
    <x v="2"/>
    <n v="4001"/>
    <x v="1"/>
    <s v="Saturno Inc."/>
    <x v="12"/>
    <s v="INV4174170221"/>
    <s v="CAD"/>
    <n v="208"/>
    <n v="25.99"/>
    <n v="5405.92"/>
    <x v="7"/>
    <x v="6"/>
    <s v="NS"/>
  </r>
  <r>
    <n v="1048"/>
    <x v="320"/>
    <x v="2"/>
    <n v="4001"/>
    <x v="1"/>
    <s v="Saturno Inc."/>
    <x v="0"/>
    <s v="INV6950732612"/>
    <s v="CAD"/>
    <n v="152"/>
    <n v="25.99"/>
    <n v="3950.4799999999996"/>
    <x v="0"/>
    <x v="0"/>
    <s v="ON"/>
  </r>
  <r>
    <n v="1049"/>
    <x v="346"/>
    <x v="0"/>
    <n v="4002"/>
    <x v="0"/>
    <s v="Saturno Inc."/>
    <x v="6"/>
    <s v="INV3031751525"/>
    <s v="CAD"/>
    <n v="160"/>
    <n v="10.89"/>
    <n v="1742.4"/>
    <x v="4"/>
    <x v="3"/>
    <s v="QC"/>
  </r>
  <r>
    <n v="1050"/>
    <x v="347"/>
    <x v="2"/>
    <n v="4001"/>
    <x v="1"/>
    <s v="Saturno Inc."/>
    <x v="13"/>
    <s v="INV1785225584"/>
    <s v="CAD"/>
    <n v="64"/>
    <n v="25.99"/>
    <n v="1663.36"/>
    <x v="8"/>
    <x v="5"/>
    <s v="AB"/>
  </r>
  <r>
    <n v="1051"/>
    <x v="348"/>
    <x v="2"/>
    <n v="4001"/>
    <x v="1"/>
    <s v="Saturno Inc."/>
    <x v="5"/>
    <s v="INV2072777965"/>
    <s v="USD"/>
    <n v="160"/>
    <n v="25.99"/>
    <n v="4158.3999999999996"/>
    <x v="1"/>
    <x v="1"/>
    <s v="BC"/>
  </r>
  <r>
    <n v="1052"/>
    <x v="349"/>
    <x v="2"/>
    <n v="4001"/>
    <x v="1"/>
    <s v="Saturno Inc."/>
    <x v="15"/>
    <s v="INV184709042"/>
    <s v="CAD"/>
    <n v="116"/>
    <n v="25.99"/>
    <n v="3014.8399999999997"/>
    <x v="0"/>
    <x v="0"/>
    <s v="ON"/>
  </r>
  <r>
    <n v="1053"/>
    <x v="350"/>
    <x v="2"/>
    <n v="4001"/>
    <x v="1"/>
    <s v="Saturno Inc."/>
    <x v="10"/>
    <s v="INV3911756640"/>
    <s v="CAD"/>
    <n v="156"/>
    <n v="25.99"/>
    <n v="4054.4399999999996"/>
    <x v="1"/>
    <x v="1"/>
    <s v="BC"/>
  </r>
  <r>
    <n v="1054"/>
    <x v="351"/>
    <x v="2"/>
    <n v="4002"/>
    <x v="0"/>
    <s v="Saturno Inc."/>
    <x v="3"/>
    <s v="INV2332822654"/>
    <s v="CAD"/>
    <n v="180"/>
    <n v="10.89"/>
    <n v="1960.2"/>
    <x v="0"/>
    <x v="0"/>
    <s v="ON"/>
  </r>
  <r>
    <n v="1055"/>
    <x v="352"/>
    <x v="2"/>
    <n v="4002"/>
    <x v="0"/>
    <s v="Saturno Inc."/>
    <x v="14"/>
    <s v="INV3221120945"/>
    <s v="CAD"/>
    <n v="184"/>
    <n v="10.89"/>
    <n v="2003.7600000000002"/>
    <x v="9"/>
    <x v="7"/>
    <s v="FL"/>
  </r>
  <r>
    <n v="1056"/>
    <x v="349"/>
    <x v="2"/>
    <n v="4002"/>
    <x v="0"/>
    <s v="Saturno Inc."/>
    <x v="6"/>
    <s v="INV5115557083"/>
    <s v="CAD"/>
    <n v="108"/>
    <n v="10.89"/>
    <n v="1176.1200000000001"/>
    <x v="4"/>
    <x v="3"/>
    <s v="QC"/>
  </r>
  <r>
    <n v="1057"/>
    <x v="353"/>
    <x v="2"/>
    <n v="4001"/>
    <x v="1"/>
    <s v="Saturno Inc."/>
    <x v="3"/>
    <s v="INV2350791571"/>
    <s v="CAD"/>
    <n v="112"/>
    <n v="25.99"/>
    <n v="2910.8799999999997"/>
    <x v="0"/>
    <x v="0"/>
    <s v="ON"/>
  </r>
  <r>
    <n v="1058"/>
    <x v="354"/>
    <x v="2"/>
    <n v="4002"/>
    <x v="0"/>
    <s v="Saturno Inc."/>
    <x v="5"/>
    <s v="INV6343790500"/>
    <s v="USD"/>
    <n v="172"/>
    <n v="10.89"/>
    <n v="1873.0800000000002"/>
    <x v="1"/>
    <x v="1"/>
    <s v="BC"/>
  </r>
  <r>
    <n v="1059"/>
    <x v="355"/>
    <x v="2"/>
    <n v="4001"/>
    <x v="1"/>
    <s v="Saturno Inc."/>
    <x v="0"/>
    <s v="INV8907201381"/>
    <s v="CAD"/>
    <n v="112"/>
    <n v="25.99"/>
    <n v="2910.8799999999997"/>
    <x v="0"/>
    <x v="0"/>
    <s v="ON"/>
  </r>
  <r>
    <n v="1060"/>
    <x v="356"/>
    <x v="2"/>
    <n v="4001"/>
    <x v="1"/>
    <s v="Saturno Inc."/>
    <x v="13"/>
    <s v="INV9557101620"/>
    <s v="CAD"/>
    <n v="200"/>
    <n v="25.99"/>
    <n v="5198"/>
    <x v="8"/>
    <x v="5"/>
    <s v="AB"/>
  </r>
  <r>
    <n v="1061"/>
    <x v="357"/>
    <x v="2"/>
    <n v="4001"/>
    <x v="1"/>
    <s v="Saturno Inc."/>
    <x v="7"/>
    <s v="INV9080764442"/>
    <s v="USD"/>
    <n v="208"/>
    <n v="25.99"/>
    <n v="5405.92"/>
    <x v="0"/>
    <x v="0"/>
    <s v="ON"/>
  </r>
  <r>
    <n v="1062"/>
    <x v="350"/>
    <x v="2"/>
    <n v="4002"/>
    <x v="0"/>
    <s v="Saturno Inc."/>
    <x v="10"/>
    <s v="INV1456430209"/>
    <s v="CAD"/>
    <n v="240"/>
    <n v="10.89"/>
    <n v="2613.6000000000004"/>
    <x v="1"/>
    <x v="1"/>
    <s v="BC"/>
  </r>
  <r>
    <n v="1063"/>
    <x v="358"/>
    <x v="2"/>
    <n v="4002"/>
    <x v="0"/>
    <s v="Saturno Inc."/>
    <x v="7"/>
    <s v="INV7350859256"/>
    <s v="USD"/>
    <n v="184"/>
    <n v="10.89"/>
    <n v="2003.7600000000002"/>
    <x v="0"/>
    <x v="0"/>
    <s v="ON"/>
  </r>
  <r>
    <n v="1064"/>
    <x v="359"/>
    <x v="2"/>
    <n v="4001"/>
    <x v="1"/>
    <s v="Saturno Inc."/>
    <x v="3"/>
    <s v="INV969859938"/>
    <s v="CAD"/>
    <n v="88"/>
    <n v="25.99"/>
    <n v="2287.12"/>
    <x v="0"/>
    <x v="0"/>
    <s v="ON"/>
  </r>
  <r>
    <n v="1065"/>
    <x v="322"/>
    <x v="2"/>
    <n v="4001"/>
    <x v="1"/>
    <s v="Saturno Inc."/>
    <x v="15"/>
    <s v="INV762643850"/>
    <s v="CAD"/>
    <n v="120"/>
    <n v="25.99"/>
    <n v="3118.7999999999997"/>
    <x v="0"/>
    <x v="0"/>
    <s v="ON"/>
  </r>
  <r>
    <n v="1066"/>
    <x v="322"/>
    <x v="2"/>
    <n v="4002"/>
    <x v="0"/>
    <s v="Saturno Inc."/>
    <x v="0"/>
    <s v="INV2103399589"/>
    <s v="CAD"/>
    <n v="108"/>
    <n v="10.89"/>
    <n v="1176.1200000000001"/>
    <x v="0"/>
    <x v="0"/>
    <s v="ON"/>
  </r>
  <r>
    <n v="1067"/>
    <x v="360"/>
    <x v="2"/>
    <n v="4001"/>
    <x v="1"/>
    <s v="Saturno Inc."/>
    <x v="2"/>
    <s v="INV9537988967"/>
    <s v="CAD"/>
    <n v="232"/>
    <n v="25.99"/>
    <n v="6029.6799999999994"/>
    <x v="2"/>
    <x v="2"/>
    <s v="MB"/>
  </r>
  <r>
    <n v="1068"/>
    <x v="361"/>
    <x v="2"/>
    <n v="4002"/>
    <x v="0"/>
    <s v="Saturno Inc."/>
    <x v="9"/>
    <s v="INV6861327214"/>
    <s v="CAD"/>
    <n v="256"/>
    <n v="10.89"/>
    <n v="2787.84"/>
    <x v="6"/>
    <x v="5"/>
    <s v="AB"/>
  </r>
  <r>
    <n v="1069"/>
    <x v="362"/>
    <x v="2"/>
    <n v="4001"/>
    <x v="1"/>
    <s v="Saturno Inc."/>
    <x v="2"/>
    <s v="INV7463392378"/>
    <s v="CAD"/>
    <n v="92"/>
    <n v="25.99"/>
    <n v="2391.08"/>
    <x v="2"/>
    <x v="2"/>
    <s v="MB"/>
  </r>
  <r>
    <n v="1070"/>
    <x v="363"/>
    <x v="2"/>
    <n v="4002"/>
    <x v="0"/>
    <s v="Saturno Inc."/>
    <x v="14"/>
    <s v="INV6740208442"/>
    <s v="CAD"/>
    <n v="272"/>
    <n v="10.89"/>
    <n v="2962.08"/>
    <x v="9"/>
    <x v="7"/>
    <s v="FL"/>
  </r>
  <r>
    <n v="1071"/>
    <x v="340"/>
    <x v="2"/>
    <n v="4002"/>
    <x v="0"/>
    <s v="Saturno Inc."/>
    <x v="3"/>
    <s v="INV9288319940"/>
    <s v="CAD"/>
    <n v="176"/>
    <n v="10.89"/>
    <n v="1916.64"/>
    <x v="0"/>
    <x v="0"/>
    <s v="ON"/>
  </r>
  <r>
    <n v="1072"/>
    <x v="364"/>
    <x v="2"/>
    <n v="4002"/>
    <x v="0"/>
    <s v="Saturno Inc."/>
    <x v="11"/>
    <s v="INV1623132746"/>
    <s v="CAD"/>
    <n v="216"/>
    <n v="10.89"/>
    <n v="2352.2400000000002"/>
    <x v="4"/>
    <x v="3"/>
    <s v="QC"/>
  </r>
  <r>
    <n v="1073"/>
    <x v="365"/>
    <x v="2"/>
    <n v="4002"/>
    <x v="0"/>
    <s v="Saturno Inc."/>
    <x v="5"/>
    <s v="INV4345540917"/>
    <s v="USD"/>
    <n v="248"/>
    <n v="10.89"/>
    <n v="2700.7200000000003"/>
    <x v="1"/>
    <x v="1"/>
    <s v="BC"/>
  </r>
  <r>
    <n v="1074"/>
    <x v="366"/>
    <x v="2"/>
    <n v="4001"/>
    <x v="1"/>
    <s v="Saturno Inc."/>
    <x v="0"/>
    <s v="INV7867249579"/>
    <s v="CAD"/>
    <n v="164"/>
    <n v="25.99"/>
    <n v="4262.3599999999997"/>
    <x v="0"/>
    <x v="0"/>
    <s v="ON"/>
  </r>
  <r>
    <n v="1075"/>
    <x v="367"/>
    <x v="2"/>
    <n v="4002"/>
    <x v="0"/>
    <s v="Saturno Inc."/>
    <x v="5"/>
    <s v="INV2279628754"/>
    <s v="USD"/>
    <n v="220"/>
    <n v="10.89"/>
    <n v="2395.8000000000002"/>
    <x v="1"/>
    <x v="1"/>
    <s v="BC"/>
  </r>
  <r>
    <n v="1076"/>
    <x v="368"/>
    <x v="2"/>
    <n v="4002"/>
    <x v="0"/>
    <s v="Saturno Inc."/>
    <x v="11"/>
    <s v="INV7292510809"/>
    <s v="CAD"/>
    <n v="88"/>
    <n v="10.89"/>
    <n v="958.32"/>
    <x v="4"/>
    <x v="3"/>
    <s v="QC"/>
  </r>
  <r>
    <n v="1077"/>
    <x v="368"/>
    <x v="2"/>
    <n v="4002"/>
    <x v="0"/>
    <s v="Saturno Inc."/>
    <x v="15"/>
    <s v="INV839193023"/>
    <s v="CAD"/>
    <n v="268"/>
    <n v="10.89"/>
    <n v="2918.52"/>
    <x v="0"/>
    <x v="0"/>
    <s v="ON"/>
  </r>
  <r>
    <n v="1078"/>
    <x v="369"/>
    <x v="2"/>
    <n v="4002"/>
    <x v="0"/>
    <s v="Saturno Inc."/>
    <x v="1"/>
    <s v="INV3264322060"/>
    <s v="CAD"/>
    <n v="172"/>
    <n v="10.89"/>
    <n v="1873.0800000000002"/>
    <x v="1"/>
    <x v="1"/>
    <s v="BC"/>
  </r>
  <r>
    <n v="1079"/>
    <x v="306"/>
    <x v="2"/>
    <n v="4001"/>
    <x v="1"/>
    <s v="Saturno Inc."/>
    <x v="2"/>
    <s v="INV3874422779"/>
    <s v="CAD"/>
    <n v="168"/>
    <n v="25.99"/>
    <n v="4366.32"/>
    <x v="2"/>
    <x v="2"/>
    <s v="MB"/>
  </r>
  <r>
    <n v="1080"/>
    <x v="370"/>
    <x v="0"/>
    <n v="4002"/>
    <x v="0"/>
    <s v="Saturno Inc."/>
    <x v="4"/>
    <s v="INV3504973516"/>
    <s v="CAD"/>
    <n v="220"/>
    <n v="10.89"/>
    <n v="2395.8000000000002"/>
    <x v="3"/>
    <x v="3"/>
    <s v="QC"/>
  </r>
  <r>
    <n v="1081"/>
    <x v="350"/>
    <x v="2"/>
    <n v="4001"/>
    <x v="1"/>
    <s v="Saturno Inc."/>
    <x v="2"/>
    <s v="INV5762990620"/>
    <s v="CAD"/>
    <n v="80"/>
    <n v="25.99"/>
    <n v="2079.1999999999998"/>
    <x v="2"/>
    <x v="2"/>
    <s v="MB"/>
  </r>
  <r>
    <n v="1082"/>
    <x v="371"/>
    <x v="2"/>
    <n v="4002"/>
    <x v="0"/>
    <s v="Saturno Inc."/>
    <x v="0"/>
    <s v="INV1674598900"/>
    <s v="CAD"/>
    <n v="272"/>
    <n v="10.89"/>
    <n v="2962.08"/>
    <x v="0"/>
    <x v="0"/>
    <s v="ON"/>
  </r>
  <r>
    <n v="1083"/>
    <x v="372"/>
    <x v="2"/>
    <n v="4002"/>
    <x v="0"/>
    <s v="Saturno Inc."/>
    <x v="13"/>
    <s v="INV5515705634"/>
    <s v="CAD"/>
    <n v="252"/>
    <n v="10.89"/>
    <n v="2744.28"/>
    <x v="8"/>
    <x v="5"/>
    <s v="AB"/>
  </r>
  <r>
    <n v="1084"/>
    <x v="373"/>
    <x v="2"/>
    <n v="4002"/>
    <x v="0"/>
    <s v="Saturno Inc."/>
    <x v="3"/>
    <s v="INV6427443842"/>
    <s v="CAD"/>
    <n v="156"/>
    <n v="10.89"/>
    <n v="1698.8400000000001"/>
    <x v="0"/>
    <x v="0"/>
    <s v="ON"/>
  </r>
  <r>
    <n v="1085"/>
    <x v="374"/>
    <x v="2"/>
    <n v="4001"/>
    <x v="1"/>
    <s v="Saturno Inc."/>
    <x v="10"/>
    <s v="INV4132719716"/>
    <s v="CAD"/>
    <n v="244"/>
    <n v="25.99"/>
    <n v="6341.5599999999995"/>
    <x v="1"/>
    <x v="1"/>
    <s v="BC"/>
  </r>
  <r>
    <n v="1086"/>
    <x v="375"/>
    <x v="2"/>
    <n v="4002"/>
    <x v="0"/>
    <s v="Saturno Inc."/>
    <x v="4"/>
    <s v="INV2482603502"/>
    <s v="CAD"/>
    <n v="96"/>
    <n v="10.89"/>
    <n v="1045.44"/>
    <x v="3"/>
    <x v="3"/>
    <s v="QC"/>
  </r>
  <r>
    <n v="1087"/>
    <x v="372"/>
    <x v="2"/>
    <n v="4001"/>
    <x v="1"/>
    <s v="Saturno Inc."/>
    <x v="0"/>
    <s v="INV966767564"/>
    <s v="CAD"/>
    <n v="224"/>
    <n v="25.99"/>
    <n v="5821.7599999999993"/>
    <x v="0"/>
    <x v="0"/>
    <s v="ON"/>
  </r>
  <r>
    <n v="1088"/>
    <x v="376"/>
    <x v="2"/>
    <n v="4002"/>
    <x v="0"/>
    <s v="Saturno Inc."/>
    <x v="1"/>
    <s v="INV6360816996"/>
    <s v="CAD"/>
    <n v="152"/>
    <n v="10.89"/>
    <n v="1655.2800000000002"/>
    <x v="1"/>
    <x v="1"/>
    <s v="BC"/>
  </r>
  <r>
    <n v="1089"/>
    <x v="377"/>
    <x v="2"/>
    <n v="4001"/>
    <x v="1"/>
    <s v="Saturno Inc."/>
    <x v="10"/>
    <s v="INV6416628339"/>
    <s v="CAD"/>
    <n v="40"/>
    <n v="25.99"/>
    <n v="1039.5999999999999"/>
    <x v="1"/>
    <x v="1"/>
    <s v="BC"/>
  </r>
  <r>
    <n v="1090"/>
    <x v="378"/>
    <x v="2"/>
    <n v="4002"/>
    <x v="0"/>
    <s v="Saturno Inc."/>
    <x v="6"/>
    <s v="INV8903151332"/>
    <s v="CAD"/>
    <n v="284"/>
    <n v="10.89"/>
    <n v="3092.76"/>
    <x v="4"/>
    <x v="3"/>
    <s v="QC"/>
  </r>
  <r>
    <n v="1091"/>
    <x v="379"/>
    <x v="2"/>
    <n v="4002"/>
    <x v="0"/>
    <s v="Saturno Inc."/>
    <x v="6"/>
    <s v="INV4487220599"/>
    <s v="CAD"/>
    <n v="160"/>
    <n v="10.89"/>
    <n v="1742.4"/>
    <x v="4"/>
    <x v="3"/>
    <s v="QC"/>
  </r>
  <r>
    <n v="1092"/>
    <x v="380"/>
    <x v="2"/>
    <n v="4002"/>
    <x v="0"/>
    <s v="Saturno Inc."/>
    <x v="6"/>
    <s v="INV34945381"/>
    <s v="CAD"/>
    <n v="180"/>
    <n v="10.89"/>
    <n v="1960.2"/>
    <x v="4"/>
    <x v="3"/>
    <s v="QC"/>
  </r>
  <r>
    <n v="1093"/>
    <x v="381"/>
    <x v="2"/>
    <n v="4002"/>
    <x v="0"/>
    <s v="Saturno Inc."/>
    <x v="5"/>
    <s v="INV8396562722"/>
    <s v="USD"/>
    <n v="152"/>
    <n v="10.89"/>
    <n v="1655.2800000000002"/>
    <x v="1"/>
    <x v="1"/>
    <s v="BC"/>
  </r>
  <r>
    <n v="1094"/>
    <x v="382"/>
    <x v="2"/>
    <n v="4001"/>
    <x v="1"/>
    <s v="Saturno Inc."/>
    <x v="1"/>
    <s v="INV6160004624"/>
    <s v="CAD"/>
    <n v="64"/>
    <n v="25.99"/>
    <n v="1663.36"/>
    <x v="1"/>
    <x v="1"/>
    <s v="BC"/>
  </r>
  <r>
    <n v="1095"/>
    <x v="383"/>
    <x v="2"/>
    <n v="4001"/>
    <x v="1"/>
    <s v="Saturno Inc."/>
    <x v="5"/>
    <s v="INV4053651596"/>
    <s v="USD"/>
    <n v="56"/>
    <n v="25.99"/>
    <n v="1455.4399999999998"/>
    <x v="1"/>
    <x v="1"/>
    <s v="BC"/>
  </r>
  <r>
    <n v="1096"/>
    <x v="384"/>
    <x v="2"/>
    <n v="4002"/>
    <x v="0"/>
    <s v="Saturno Inc."/>
    <x v="16"/>
    <s v="INV8142341187"/>
    <s v="CAD"/>
    <n v="152"/>
    <n v="10.89"/>
    <n v="1655.2800000000002"/>
    <x v="10"/>
    <x v="0"/>
    <s v="ON"/>
  </r>
  <r>
    <n v="1097"/>
    <x v="372"/>
    <x v="2"/>
    <n v="4002"/>
    <x v="0"/>
    <s v="Saturno Inc."/>
    <x v="15"/>
    <s v="INV6534331165"/>
    <s v="CAD"/>
    <n v="80"/>
    <n v="10.89"/>
    <n v="871.2"/>
    <x v="0"/>
    <x v="0"/>
    <s v="ON"/>
  </r>
  <r>
    <n v="1098"/>
    <x v="304"/>
    <x v="2"/>
    <n v="4001"/>
    <x v="1"/>
    <s v="Saturno Inc."/>
    <x v="8"/>
    <s v="INV8923103812"/>
    <s v="CAD"/>
    <n v="224"/>
    <n v="25.99"/>
    <n v="5821.7599999999993"/>
    <x v="5"/>
    <x v="4"/>
    <s v="CA"/>
  </r>
  <r>
    <n v="1099"/>
    <x v="385"/>
    <x v="2"/>
    <n v="4002"/>
    <x v="0"/>
    <s v="Saturno Inc."/>
    <x v="15"/>
    <s v="INV6885616121"/>
    <s v="CAD"/>
    <n v="200"/>
    <n v="10.89"/>
    <n v="2178"/>
    <x v="0"/>
    <x v="0"/>
    <s v="ON"/>
  </r>
  <r>
    <n v="1100"/>
    <x v="386"/>
    <x v="2"/>
    <n v="4002"/>
    <x v="0"/>
    <s v="Saturno Inc."/>
    <x v="1"/>
    <s v="INV7455252439"/>
    <s v="CAD"/>
    <n v="220"/>
    <n v="10.89"/>
    <n v="2395.8000000000002"/>
    <x v="1"/>
    <x v="1"/>
    <s v="BC"/>
  </r>
  <r>
    <n v="1101"/>
    <x v="387"/>
    <x v="2"/>
    <n v="4001"/>
    <x v="1"/>
    <s v="Saturno Inc."/>
    <x v="11"/>
    <s v="INV2629350469"/>
    <s v="CAD"/>
    <n v="236"/>
    <n v="25.99"/>
    <n v="6133.6399999999994"/>
    <x v="4"/>
    <x v="3"/>
    <s v="QC"/>
  </r>
  <r>
    <n v="1102"/>
    <x v="388"/>
    <x v="2"/>
    <n v="4002"/>
    <x v="0"/>
    <s v="Saturno Inc."/>
    <x v="0"/>
    <s v="INV6849421350"/>
    <s v="CAD"/>
    <n v="208"/>
    <n v="10.89"/>
    <n v="2265.12"/>
    <x v="0"/>
    <x v="0"/>
    <s v="ON"/>
  </r>
  <r>
    <n v="1103"/>
    <x v="339"/>
    <x v="2"/>
    <n v="4001"/>
    <x v="1"/>
    <s v="Saturno Inc."/>
    <x v="7"/>
    <s v="INV4361343324"/>
    <s v="USD"/>
    <n v="260"/>
    <n v="25.99"/>
    <n v="6757.4"/>
    <x v="0"/>
    <x v="0"/>
    <s v="ON"/>
  </r>
  <r>
    <n v="1104"/>
    <x v="389"/>
    <x v="0"/>
    <n v="4001"/>
    <x v="1"/>
    <s v="Saturno Inc."/>
    <x v="14"/>
    <s v="INV1680579437"/>
    <s v="CAD"/>
    <n v="68"/>
    <n v="25.99"/>
    <n v="1767.32"/>
    <x v="9"/>
    <x v="7"/>
    <s v="FL"/>
  </r>
  <r>
    <n v="1105"/>
    <x v="390"/>
    <x v="2"/>
    <n v="4002"/>
    <x v="0"/>
    <s v="Saturno Inc."/>
    <x v="6"/>
    <s v="INV9926568771"/>
    <s v="CAD"/>
    <n v="240"/>
    <n v="10.89"/>
    <n v="2613.6000000000004"/>
    <x v="4"/>
    <x v="3"/>
    <s v="QC"/>
  </r>
  <r>
    <n v="1106"/>
    <x v="391"/>
    <x v="2"/>
    <n v="4001"/>
    <x v="1"/>
    <s v="Saturno Inc."/>
    <x v="8"/>
    <s v="INV8323182098"/>
    <s v="CAD"/>
    <n v="108"/>
    <n v="25.99"/>
    <n v="2806.9199999999996"/>
    <x v="5"/>
    <x v="4"/>
    <s v="CA"/>
  </r>
  <r>
    <n v="1107"/>
    <x v="392"/>
    <x v="2"/>
    <n v="4001"/>
    <x v="1"/>
    <s v="Saturno Inc."/>
    <x v="14"/>
    <s v="INV9130407472"/>
    <s v="CAD"/>
    <n v="44"/>
    <n v="25.99"/>
    <n v="1143.56"/>
    <x v="9"/>
    <x v="7"/>
    <s v="FL"/>
  </r>
  <r>
    <n v="1108"/>
    <x v="393"/>
    <x v="0"/>
    <n v="4002"/>
    <x v="0"/>
    <s v="Saturno Inc."/>
    <x v="3"/>
    <s v="INV3005528222"/>
    <s v="CAD"/>
    <n v="168"/>
    <n v="10.89"/>
    <n v="1829.52"/>
    <x v="0"/>
    <x v="0"/>
    <s v="ON"/>
  </r>
  <r>
    <n v="1109"/>
    <x v="350"/>
    <x v="2"/>
    <n v="4001"/>
    <x v="1"/>
    <s v="Saturno Inc."/>
    <x v="11"/>
    <s v="INV6537528918"/>
    <s v="CAD"/>
    <n v="140"/>
    <n v="25.99"/>
    <n v="3638.6"/>
    <x v="4"/>
    <x v="3"/>
    <s v="QC"/>
  </r>
  <r>
    <n v="1110"/>
    <x v="394"/>
    <x v="2"/>
    <n v="4001"/>
    <x v="1"/>
    <s v="Saturno Inc."/>
    <x v="4"/>
    <s v="INV7696895078"/>
    <s v="CAD"/>
    <n v="208"/>
    <n v="25.99"/>
    <n v="5405.92"/>
    <x v="3"/>
    <x v="3"/>
    <s v="QC"/>
  </r>
  <r>
    <n v="1111"/>
    <x v="395"/>
    <x v="2"/>
    <n v="4001"/>
    <x v="1"/>
    <s v="Saturno Inc."/>
    <x v="15"/>
    <s v="INV1654550341"/>
    <s v="CAD"/>
    <n v="148"/>
    <n v="25.99"/>
    <n v="3846.52"/>
    <x v="0"/>
    <x v="0"/>
    <s v="ON"/>
  </r>
  <r>
    <n v="1112"/>
    <x v="396"/>
    <x v="2"/>
    <n v="4001"/>
    <x v="1"/>
    <s v="Saturno Inc."/>
    <x v="5"/>
    <s v="INV706264306"/>
    <s v="USD"/>
    <n v="112"/>
    <n v="25.99"/>
    <n v="2910.8799999999997"/>
    <x v="1"/>
    <x v="1"/>
    <s v="BC"/>
  </r>
  <r>
    <n v="1113"/>
    <x v="397"/>
    <x v="2"/>
    <n v="4001"/>
    <x v="1"/>
    <s v="Saturno Inc."/>
    <x v="16"/>
    <s v="INV6078561993"/>
    <s v="CAD"/>
    <n v="48"/>
    <n v="25.99"/>
    <n v="1247.52"/>
    <x v="10"/>
    <x v="0"/>
    <s v="ON"/>
  </r>
  <r>
    <n v="1114"/>
    <x v="398"/>
    <x v="0"/>
    <n v="4002"/>
    <x v="0"/>
    <s v="Saturno Inc."/>
    <x v="16"/>
    <s v="INV3870813418"/>
    <s v="CAD"/>
    <n v="192"/>
    <n v="10.89"/>
    <n v="2090.88"/>
    <x v="10"/>
    <x v="0"/>
    <s v="ON"/>
  </r>
  <r>
    <n v="1115"/>
    <x v="379"/>
    <x v="2"/>
    <n v="4001"/>
    <x v="1"/>
    <s v="Saturno Inc."/>
    <x v="16"/>
    <s v="INV5716485065"/>
    <s v="CAD"/>
    <n v="168"/>
    <n v="25.99"/>
    <n v="4366.32"/>
    <x v="10"/>
    <x v="0"/>
    <s v="ON"/>
  </r>
  <r>
    <n v="1116"/>
    <x v="399"/>
    <x v="2"/>
    <n v="4002"/>
    <x v="0"/>
    <s v="Saturno Inc."/>
    <x v="5"/>
    <s v="INV7974104508"/>
    <s v="USD"/>
    <n v="120"/>
    <n v="10.89"/>
    <n v="1306.8000000000002"/>
    <x v="1"/>
    <x v="1"/>
    <s v="BC"/>
  </r>
  <r>
    <n v="1117"/>
    <x v="400"/>
    <x v="2"/>
    <n v="4001"/>
    <x v="1"/>
    <s v="Saturno Inc."/>
    <x v="2"/>
    <s v="INV7126724209"/>
    <s v="CAD"/>
    <n v="64"/>
    <n v="25.99"/>
    <n v="1663.36"/>
    <x v="2"/>
    <x v="2"/>
    <s v="MB"/>
  </r>
  <r>
    <n v="1118"/>
    <x v="401"/>
    <x v="0"/>
    <n v="4002"/>
    <x v="0"/>
    <s v="Saturno Inc."/>
    <x v="1"/>
    <s v="INV4055852944"/>
    <s v="CAD"/>
    <n v="132"/>
    <n v="10.89"/>
    <n v="1437.48"/>
    <x v="1"/>
    <x v="1"/>
    <s v="BC"/>
  </r>
  <r>
    <n v="1119"/>
    <x v="399"/>
    <x v="2"/>
    <n v="4002"/>
    <x v="0"/>
    <s v="Saturno Inc."/>
    <x v="14"/>
    <s v="INV2016734203"/>
    <s v="CAD"/>
    <n v="276"/>
    <n v="10.89"/>
    <n v="3005.6400000000003"/>
    <x v="9"/>
    <x v="7"/>
    <s v="FL"/>
  </r>
  <r>
    <n v="1120"/>
    <x v="386"/>
    <x v="2"/>
    <n v="4002"/>
    <x v="0"/>
    <s v="Saturno Inc."/>
    <x v="18"/>
    <s v="INV3208669937"/>
    <s v="USD"/>
    <n v="212"/>
    <n v="10.89"/>
    <n v="2308.6800000000003"/>
    <x v="6"/>
    <x v="5"/>
    <s v="AB"/>
  </r>
  <r>
    <n v="1121"/>
    <x v="402"/>
    <x v="2"/>
    <n v="4001"/>
    <x v="1"/>
    <s v="Saturno Inc."/>
    <x v="6"/>
    <s v="INV2291345315"/>
    <s v="CAD"/>
    <n v="144"/>
    <n v="25.99"/>
    <n v="3742.56"/>
    <x v="4"/>
    <x v="3"/>
    <s v="QC"/>
  </r>
  <r>
    <n v="1122"/>
    <x v="403"/>
    <x v="2"/>
    <n v="4002"/>
    <x v="0"/>
    <s v="Saturno Inc."/>
    <x v="1"/>
    <s v="INV6296011334"/>
    <s v="CAD"/>
    <n v="268"/>
    <n v="10.89"/>
    <n v="2918.52"/>
    <x v="1"/>
    <x v="1"/>
    <s v="BC"/>
  </r>
  <r>
    <n v="1123"/>
    <x v="383"/>
    <x v="2"/>
    <n v="4001"/>
    <x v="1"/>
    <s v="Saturno Inc."/>
    <x v="11"/>
    <s v="INV3298868276"/>
    <s v="CAD"/>
    <n v="204"/>
    <n v="25.99"/>
    <n v="5301.96"/>
    <x v="4"/>
    <x v="3"/>
    <s v="QC"/>
  </r>
  <r>
    <n v="1124"/>
    <x v="404"/>
    <x v="2"/>
    <n v="4001"/>
    <x v="1"/>
    <s v="Saturno Inc."/>
    <x v="13"/>
    <s v="INV7423778438"/>
    <s v="CAD"/>
    <n v="96"/>
    <n v="25.99"/>
    <n v="2495.04"/>
    <x v="8"/>
    <x v="5"/>
    <s v="AB"/>
  </r>
  <r>
    <n v="1125"/>
    <x v="405"/>
    <x v="0"/>
    <n v="4001"/>
    <x v="1"/>
    <s v="Saturno Inc."/>
    <x v="0"/>
    <s v="INV1424150757"/>
    <s v="CAD"/>
    <n v="124"/>
    <n v="25.99"/>
    <n v="3222.7599999999998"/>
    <x v="0"/>
    <x v="0"/>
    <s v="ON"/>
  </r>
  <r>
    <n v="1126"/>
    <x v="399"/>
    <x v="2"/>
    <n v="4001"/>
    <x v="1"/>
    <s v="Saturno Inc."/>
    <x v="6"/>
    <s v="INV1443424108"/>
    <s v="CAD"/>
    <n v="56"/>
    <n v="25.99"/>
    <n v="1455.4399999999998"/>
    <x v="4"/>
    <x v="3"/>
    <s v="QC"/>
  </r>
  <r>
    <n v="1127"/>
    <x v="406"/>
    <x v="2"/>
    <n v="4002"/>
    <x v="0"/>
    <s v="Saturno Inc."/>
    <x v="15"/>
    <s v="INV8780133346"/>
    <s v="CAD"/>
    <n v="172"/>
    <n v="10.89"/>
    <n v="1873.0800000000002"/>
    <x v="0"/>
    <x v="0"/>
    <s v="ON"/>
  </r>
  <r>
    <n v="1128"/>
    <x v="407"/>
    <x v="0"/>
    <n v="4001"/>
    <x v="1"/>
    <s v="Saturno Inc."/>
    <x v="11"/>
    <s v="INV8208046657"/>
    <s v="CAD"/>
    <n v="84"/>
    <n v="25.99"/>
    <n v="2183.16"/>
    <x v="4"/>
    <x v="3"/>
    <s v="QC"/>
  </r>
  <r>
    <n v="1129"/>
    <x v="408"/>
    <x v="2"/>
    <n v="4001"/>
    <x v="1"/>
    <s v="Saturno Inc."/>
    <x v="0"/>
    <s v="INV6618036580"/>
    <s v="CAD"/>
    <n v="156"/>
    <n v="25.99"/>
    <n v="4054.4399999999996"/>
    <x v="0"/>
    <x v="0"/>
    <s v="ON"/>
  </r>
  <r>
    <n v="1130"/>
    <x v="409"/>
    <x v="2"/>
    <n v="4002"/>
    <x v="0"/>
    <s v="Saturno Inc."/>
    <x v="6"/>
    <s v="INV340075973"/>
    <s v="CAD"/>
    <n v="152"/>
    <n v="10.89"/>
    <n v="1655.2800000000002"/>
    <x v="4"/>
    <x v="3"/>
    <s v="QC"/>
  </r>
  <r>
    <n v="1131"/>
    <x v="410"/>
    <x v="2"/>
    <n v="4002"/>
    <x v="0"/>
    <s v="Saturno Inc."/>
    <x v="8"/>
    <s v="INV1412388274"/>
    <s v="CAD"/>
    <n v="136"/>
    <n v="10.89"/>
    <n v="1481.04"/>
    <x v="5"/>
    <x v="4"/>
    <s v="CA"/>
  </r>
  <r>
    <n v="1132"/>
    <x v="368"/>
    <x v="2"/>
    <n v="4002"/>
    <x v="0"/>
    <s v="Saturno Inc."/>
    <x v="0"/>
    <s v="INV5180946296"/>
    <s v="CAD"/>
    <n v="80"/>
    <n v="10.89"/>
    <n v="871.2"/>
    <x v="0"/>
    <x v="0"/>
    <s v="ON"/>
  </r>
  <r>
    <n v="1133"/>
    <x v="383"/>
    <x v="2"/>
    <n v="4001"/>
    <x v="1"/>
    <s v="Saturno Inc."/>
    <x v="3"/>
    <s v="INV6931574442"/>
    <s v="CAD"/>
    <n v="108"/>
    <n v="25.99"/>
    <n v="2806.9199999999996"/>
    <x v="0"/>
    <x v="0"/>
    <s v="ON"/>
  </r>
  <r>
    <n v="1134"/>
    <x v="411"/>
    <x v="2"/>
    <n v="4001"/>
    <x v="1"/>
    <s v="Saturno Inc."/>
    <x v="16"/>
    <s v="INV5069810929"/>
    <s v="CAD"/>
    <n v="224"/>
    <n v="25.99"/>
    <n v="5821.7599999999993"/>
    <x v="10"/>
    <x v="0"/>
    <s v="ON"/>
  </r>
  <r>
    <n v="1135"/>
    <x v="412"/>
    <x v="2"/>
    <n v="4002"/>
    <x v="0"/>
    <s v="Saturno Inc."/>
    <x v="14"/>
    <s v="INV1478658458"/>
    <s v="CAD"/>
    <n v="264"/>
    <n v="10.89"/>
    <n v="2874.96"/>
    <x v="9"/>
    <x v="7"/>
    <s v="FL"/>
  </r>
  <r>
    <n v="1136"/>
    <x v="413"/>
    <x v="2"/>
    <n v="4002"/>
    <x v="0"/>
    <s v="Saturno Inc."/>
    <x v="5"/>
    <s v="INV6595313913"/>
    <s v="USD"/>
    <n v="128"/>
    <n v="10.89"/>
    <n v="1393.92"/>
    <x v="1"/>
    <x v="1"/>
    <s v="BC"/>
  </r>
  <r>
    <n v="1137"/>
    <x v="358"/>
    <x v="2"/>
    <n v="4001"/>
    <x v="1"/>
    <s v="Saturno Inc."/>
    <x v="14"/>
    <s v="INV4795017261"/>
    <s v="CAD"/>
    <n v="144"/>
    <n v="25.99"/>
    <n v="3742.56"/>
    <x v="9"/>
    <x v="7"/>
    <s v="FL"/>
  </r>
  <r>
    <n v="1138"/>
    <x v="368"/>
    <x v="2"/>
    <n v="4002"/>
    <x v="0"/>
    <s v="Saturno Inc."/>
    <x v="14"/>
    <s v="INV3986495378"/>
    <s v="CAD"/>
    <n v="236"/>
    <n v="10.89"/>
    <n v="2570.04"/>
    <x v="9"/>
    <x v="7"/>
    <s v="FL"/>
  </r>
  <r>
    <n v="1139"/>
    <x v="324"/>
    <x v="2"/>
    <n v="4002"/>
    <x v="0"/>
    <s v="Saturno Inc."/>
    <x v="1"/>
    <s v="INV8826042791"/>
    <s v="CAD"/>
    <n v="264"/>
    <n v="10.89"/>
    <n v="2874.96"/>
    <x v="1"/>
    <x v="1"/>
    <s v="BC"/>
  </r>
  <r>
    <n v="1140"/>
    <x v="414"/>
    <x v="2"/>
    <n v="4002"/>
    <x v="0"/>
    <s v="Saturno Inc."/>
    <x v="0"/>
    <s v="INV6030260359"/>
    <s v="CAD"/>
    <n v="180"/>
    <n v="10.89"/>
    <n v="1960.2"/>
    <x v="0"/>
    <x v="0"/>
    <s v="ON"/>
  </r>
  <r>
    <n v="1141"/>
    <x v="415"/>
    <x v="2"/>
    <n v="4002"/>
    <x v="0"/>
    <s v="Saturno Inc."/>
    <x v="3"/>
    <s v="INV8103100041"/>
    <s v="CAD"/>
    <n v="136"/>
    <n v="10.89"/>
    <n v="1481.04"/>
    <x v="0"/>
    <x v="0"/>
    <s v="ON"/>
  </r>
  <r>
    <n v="1142"/>
    <x v="416"/>
    <x v="2"/>
    <n v="4001"/>
    <x v="1"/>
    <s v="Saturno Inc."/>
    <x v="17"/>
    <s v="INV3982079358"/>
    <s v="CAD"/>
    <n v="152"/>
    <n v="25.99"/>
    <n v="3950.4799999999996"/>
    <x v="11"/>
    <x v="8"/>
    <s v="NY"/>
  </r>
  <r>
    <n v="1143"/>
    <x v="417"/>
    <x v="2"/>
    <n v="4001"/>
    <x v="1"/>
    <s v="Saturno Inc."/>
    <x v="4"/>
    <s v="INV1901349396"/>
    <s v="CAD"/>
    <n v="248"/>
    <n v="25.99"/>
    <n v="6445.5199999999995"/>
    <x v="3"/>
    <x v="3"/>
    <s v="QC"/>
  </r>
  <r>
    <n v="1144"/>
    <x v="361"/>
    <x v="2"/>
    <n v="4001"/>
    <x v="1"/>
    <s v="Saturno Inc."/>
    <x v="0"/>
    <s v="INV1078961454"/>
    <s v="CAD"/>
    <n v="188"/>
    <n v="25.99"/>
    <n v="4886.12"/>
    <x v="0"/>
    <x v="0"/>
    <s v="ON"/>
  </r>
  <r>
    <n v="1145"/>
    <x v="418"/>
    <x v="2"/>
    <n v="4001"/>
    <x v="1"/>
    <s v="Saturno Inc."/>
    <x v="2"/>
    <s v="INV5872449175"/>
    <s v="CAD"/>
    <n v="212"/>
    <n v="25.99"/>
    <n v="5509.88"/>
    <x v="2"/>
    <x v="2"/>
    <s v="MB"/>
  </r>
  <r>
    <n v="1146"/>
    <x v="369"/>
    <x v="2"/>
    <n v="4002"/>
    <x v="0"/>
    <s v="Saturno Inc."/>
    <x v="5"/>
    <s v="INV4341799982"/>
    <s v="USD"/>
    <n v="252"/>
    <n v="10.89"/>
    <n v="2744.28"/>
    <x v="1"/>
    <x v="1"/>
    <s v="BC"/>
  </r>
  <r>
    <n v="1147"/>
    <x v="419"/>
    <x v="0"/>
    <n v="4002"/>
    <x v="0"/>
    <s v="Saturno Inc."/>
    <x v="6"/>
    <s v="INV1159965744"/>
    <s v="CAD"/>
    <n v="168"/>
    <n v="10.89"/>
    <n v="1829.52"/>
    <x v="4"/>
    <x v="3"/>
    <s v="QC"/>
  </r>
  <r>
    <n v="1148"/>
    <x v="420"/>
    <x v="2"/>
    <n v="4001"/>
    <x v="1"/>
    <s v="Saturno Inc."/>
    <x v="7"/>
    <s v="INV3875835132"/>
    <s v="USD"/>
    <n v="208"/>
    <n v="25.99"/>
    <n v="5405.92"/>
    <x v="0"/>
    <x v="0"/>
    <s v="ON"/>
  </r>
  <r>
    <n v="1149"/>
    <x v="325"/>
    <x v="2"/>
    <n v="4001"/>
    <x v="1"/>
    <s v="Saturno Inc."/>
    <x v="18"/>
    <s v="INV3138073601"/>
    <s v="USD"/>
    <n v="224"/>
    <n v="25.99"/>
    <n v="5821.7599999999993"/>
    <x v="6"/>
    <x v="5"/>
    <s v="AB"/>
  </r>
  <r>
    <n v="1150"/>
    <x v="421"/>
    <x v="2"/>
    <n v="4001"/>
    <x v="1"/>
    <s v="Saturno Inc."/>
    <x v="6"/>
    <s v="INV3881547262"/>
    <s v="CAD"/>
    <n v="80"/>
    <n v="25.99"/>
    <n v="2079.1999999999998"/>
    <x v="4"/>
    <x v="3"/>
    <s v="QC"/>
  </r>
  <r>
    <n v="1151"/>
    <x v="422"/>
    <x v="2"/>
    <n v="4002"/>
    <x v="0"/>
    <s v="Saturno Inc."/>
    <x v="11"/>
    <s v="INV6693767578"/>
    <s v="CAD"/>
    <n v="240"/>
    <n v="10.89"/>
    <n v="2613.6000000000004"/>
    <x v="4"/>
    <x v="3"/>
    <s v="QC"/>
  </r>
  <r>
    <n v="1152"/>
    <x v="361"/>
    <x v="2"/>
    <n v="4001"/>
    <x v="1"/>
    <s v="Saturno Inc."/>
    <x v="11"/>
    <s v="INV9437836414"/>
    <s v="CAD"/>
    <n v="112"/>
    <n v="25.99"/>
    <n v="2910.8799999999997"/>
    <x v="4"/>
    <x v="3"/>
    <s v="QC"/>
  </r>
  <r>
    <n v="1153"/>
    <x v="423"/>
    <x v="2"/>
    <n v="4001"/>
    <x v="1"/>
    <s v="Saturno Inc."/>
    <x v="9"/>
    <s v="INV3305689207"/>
    <s v="CAD"/>
    <n v="132"/>
    <n v="25.99"/>
    <n v="3430.68"/>
    <x v="6"/>
    <x v="5"/>
    <s v="AB"/>
  </r>
  <r>
    <n v="1154"/>
    <x v="395"/>
    <x v="2"/>
    <n v="4001"/>
    <x v="1"/>
    <s v="Saturno Inc."/>
    <x v="11"/>
    <s v="INV9827131080"/>
    <s v="CAD"/>
    <n v="212"/>
    <n v="25.99"/>
    <n v="5509.88"/>
    <x v="4"/>
    <x v="3"/>
    <s v="QC"/>
  </r>
  <r>
    <n v="1155"/>
    <x v="420"/>
    <x v="2"/>
    <n v="4001"/>
    <x v="1"/>
    <s v="Saturno Inc."/>
    <x v="17"/>
    <s v="INV9441764860"/>
    <s v="CAD"/>
    <n v="196"/>
    <n v="25.99"/>
    <n v="5094.04"/>
    <x v="11"/>
    <x v="8"/>
    <s v="NY"/>
  </r>
  <r>
    <n v="1156"/>
    <x v="424"/>
    <x v="2"/>
    <n v="4002"/>
    <x v="0"/>
    <s v="Saturno Inc."/>
    <x v="3"/>
    <s v="INV9467709471"/>
    <s v="CAD"/>
    <n v="88"/>
    <n v="10.89"/>
    <n v="958.32"/>
    <x v="0"/>
    <x v="0"/>
    <s v="ON"/>
  </r>
  <r>
    <n v="1157"/>
    <x v="425"/>
    <x v="2"/>
    <n v="4002"/>
    <x v="0"/>
    <s v="Saturno Inc."/>
    <x v="6"/>
    <s v="INV4108724175"/>
    <s v="CAD"/>
    <n v="252"/>
    <n v="10.89"/>
    <n v="2744.28"/>
    <x v="4"/>
    <x v="3"/>
    <s v="QC"/>
  </r>
  <r>
    <n v="1158"/>
    <x v="426"/>
    <x v="2"/>
    <n v="4002"/>
    <x v="0"/>
    <s v="Saturno Inc."/>
    <x v="15"/>
    <s v="INV52125769"/>
    <s v="CAD"/>
    <n v="176"/>
    <n v="10.89"/>
    <n v="1916.64"/>
    <x v="0"/>
    <x v="0"/>
    <s v="ON"/>
  </r>
  <r>
    <n v="1159"/>
    <x v="374"/>
    <x v="2"/>
    <n v="4002"/>
    <x v="0"/>
    <s v="Saturno Inc."/>
    <x v="6"/>
    <s v="INV7533478526"/>
    <s v="CAD"/>
    <n v="160"/>
    <n v="10.89"/>
    <n v="1742.4"/>
    <x v="4"/>
    <x v="3"/>
    <s v="QC"/>
  </r>
  <r>
    <n v="1160"/>
    <x v="427"/>
    <x v="2"/>
    <n v="4001"/>
    <x v="1"/>
    <s v="Saturno Inc."/>
    <x v="3"/>
    <s v="INV9543653240"/>
    <s v="CAD"/>
    <n v="108"/>
    <n v="25.99"/>
    <n v="2806.9199999999996"/>
    <x v="0"/>
    <x v="0"/>
    <s v="ON"/>
  </r>
  <r>
    <n v="1161"/>
    <x v="428"/>
    <x v="0"/>
    <n v="4002"/>
    <x v="0"/>
    <s v="Saturno Inc."/>
    <x v="7"/>
    <s v="INV4897835393"/>
    <s v="USD"/>
    <n v="208"/>
    <n v="10.89"/>
    <n v="2265.12"/>
    <x v="0"/>
    <x v="0"/>
    <s v="ON"/>
  </r>
  <r>
    <n v="1162"/>
    <x v="348"/>
    <x v="2"/>
    <n v="4001"/>
    <x v="1"/>
    <s v="Saturno Inc."/>
    <x v="8"/>
    <s v="INV4994953709"/>
    <s v="CAD"/>
    <n v="116"/>
    <n v="25.99"/>
    <n v="3014.8399999999997"/>
    <x v="5"/>
    <x v="4"/>
    <s v="CA"/>
  </r>
  <r>
    <n v="1163"/>
    <x v="429"/>
    <x v="2"/>
    <n v="4002"/>
    <x v="0"/>
    <s v="Saturno Inc."/>
    <x v="0"/>
    <s v="INV9820879569"/>
    <s v="CAD"/>
    <n v="184"/>
    <n v="10.89"/>
    <n v="2003.7600000000002"/>
    <x v="0"/>
    <x v="0"/>
    <s v="ON"/>
  </r>
  <r>
    <n v="1164"/>
    <x v="430"/>
    <x v="2"/>
    <n v="4001"/>
    <x v="1"/>
    <s v="Saturno Inc."/>
    <x v="6"/>
    <s v="INV755940655"/>
    <s v="CAD"/>
    <n v="176"/>
    <n v="25.99"/>
    <n v="4574.24"/>
    <x v="4"/>
    <x v="3"/>
    <s v="QC"/>
  </r>
  <r>
    <n v="1165"/>
    <x v="423"/>
    <x v="2"/>
    <n v="4001"/>
    <x v="1"/>
    <s v="Saturno Inc."/>
    <x v="2"/>
    <s v="INV2276527703"/>
    <s v="CAD"/>
    <n v="168"/>
    <n v="25.99"/>
    <n v="4366.32"/>
    <x v="2"/>
    <x v="2"/>
    <s v="MB"/>
  </r>
  <r>
    <n v="1166"/>
    <x v="431"/>
    <x v="2"/>
    <n v="4001"/>
    <x v="1"/>
    <s v="Saturno Inc."/>
    <x v="10"/>
    <s v="INV2093055741"/>
    <s v="CAD"/>
    <n v="100"/>
    <n v="25.99"/>
    <n v="2599"/>
    <x v="1"/>
    <x v="1"/>
    <s v="BC"/>
  </r>
  <r>
    <n v="1167"/>
    <x v="432"/>
    <x v="2"/>
    <n v="4001"/>
    <x v="1"/>
    <s v="Saturno Inc."/>
    <x v="0"/>
    <s v="INV7639482522"/>
    <s v="CAD"/>
    <n v="176"/>
    <n v="25.99"/>
    <n v="4574.24"/>
    <x v="0"/>
    <x v="0"/>
    <s v="ON"/>
  </r>
  <r>
    <n v="1168"/>
    <x v="356"/>
    <x v="2"/>
    <n v="4001"/>
    <x v="1"/>
    <s v="Saturno Inc."/>
    <x v="3"/>
    <s v="INV6131296914"/>
    <s v="CAD"/>
    <n v="136"/>
    <n v="25.99"/>
    <n v="3534.64"/>
    <x v="0"/>
    <x v="0"/>
    <s v="ON"/>
  </r>
  <r>
    <n v="1169"/>
    <x v="433"/>
    <x v="2"/>
    <n v="4002"/>
    <x v="0"/>
    <s v="Saturno Inc."/>
    <x v="5"/>
    <s v="INV9402246434"/>
    <s v="USD"/>
    <n v="280"/>
    <n v="10.89"/>
    <n v="3049.2000000000003"/>
    <x v="1"/>
    <x v="1"/>
    <s v="BC"/>
  </r>
  <r>
    <n v="1170"/>
    <x v="321"/>
    <x v="2"/>
    <n v="4001"/>
    <x v="1"/>
    <s v="Saturno Inc."/>
    <x v="10"/>
    <s v="INV7728205576"/>
    <s v="CAD"/>
    <n v="140"/>
    <n v="25.99"/>
    <n v="3638.6"/>
    <x v="1"/>
    <x v="1"/>
    <s v="BC"/>
  </r>
  <r>
    <n v="1171"/>
    <x v="434"/>
    <x v="2"/>
    <n v="4001"/>
    <x v="1"/>
    <s v="Saturno Inc."/>
    <x v="7"/>
    <s v="INV2433359461"/>
    <s v="USD"/>
    <n v="176"/>
    <n v="25.99"/>
    <n v="4574.24"/>
    <x v="0"/>
    <x v="0"/>
    <s v="ON"/>
  </r>
  <r>
    <n v="1172"/>
    <x v="346"/>
    <x v="0"/>
    <n v="4002"/>
    <x v="0"/>
    <s v="Saturno Inc."/>
    <x v="10"/>
    <s v="INV3409682228"/>
    <s v="CAD"/>
    <n v="140"/>
    <n v="10.89"/>
    <n v="1524.6000000000001"/>
    <x v="1"/>
    <x v="1"/>
    <s v="BC"/>
  </r>
  <r>
    <n v="1173"/>
    <x v="378"/>
    <x v="2"/>
    <n v="4001"/>
    <x v="1"/>
    <s v="Saturno Inc."/>
    <x v="0"/>
    <s v="INV6561401124"/>
    <s v="CAD"/>
    <n v="92"/>
    <n v="25.99"/>
    <n v="2391.08"/>
    <x v="0"/>
    <x v="0"/>
    <s v="ON"/>
  </r>
  <r>
    <n v="1174"/>
    <x v="435"/>
    <x v="2"/>
    <n v="4002"/>
    <x v="0"/>
    <s v="Saturno Inc."/>
    <x v="9"/>
    <s v="INV9146995454"/>
    <s v="CAD"/>
    <n v="176"/>
    <n v="10.89"/>
    <n v="1916.64"/>
    <x v="6"/>
    <x v="5"/>
    <s v="AB"/>
  </r>
  <r>
    <n v="1175"/>
    <x v="436"/>
    <x v="2"/>
    <n v="4001"/>
    <x v="1"/>
    <s v="Saturno Inc."/>
    <x v="6"/>
    <s v="INV2693433423"/>
    <s v="CAD"/>
    <n v="220"/>
    <n v="25.99"/>
    <n v="5717.7999999999993"/>
    <x v="4"/>
    <x v="3"/>
    <s v="QC"/>
  </r>
  <r>
    <n v="1176"/>
    <x v="437"/>
    <x v="2"/>
    <n v="4001"/>
    <x v="1"/>
    <s v="Saturno Inc."/>
    <x v="12"/>
    <s v="INV4291602511"/>
    <s v="CAD"/>
    <n v="152"/>
    <n v="25.99"/>
    <n v="3950.4799999999996"/>
    <x v="7"/>
    <x v="6"/>
    <s v="NS"/>
  </r>
  <r>
    <n v="1177"/>
    <x v="438"/>
    <x v="2"/>
    <n v="4001"/>
    <x v="1"/>
    <s v="Saturno Inc."/>
    <x v="3"/>
    <s v="INV2101791846"/>
    <s v="CAD"/>
    <n v="176"/>
    <n v="25.99"/>
    <n v="4574.24"/>
    <x v="0"/>
    <x v="0"/>
    <s v="ON"/>
  </r>
  <r>
    <n v="1178"/>
    <x v="439"/>
    <x v="2"/>
    <n v="4001"/>
    <x v="1"/>
    <s v="Saturno Inc."/>
    <x v="6"/>
    <s v="INV6357764430"/>
    <s v="CAD"/>
    <n v="76"/>
    <n v="25.99"/>
    <n v="1975.2399999999998"/>
    <x v="4"/>
    <x v="3"/>
    <s v="QC"/>
  </r>
  <r>
    <n v="1179"/>
    <x v="372"/>
    <x v="2"/>
    <n v="4001"/>
    <x v="1"/>
    <s v="Saturno Inc."/>
    <x v="9"/>
    <s v="INV2729827212"/>
    <s v="CAD"/>
    <n v="180"/>
    <n v="25.99"/>
    <n v="4678.2"/>
    <x v="6"/>
    <x v="5"/>
    <s v="AB"/>
  </r>
  <r>
    <n v="1180"/>
    <x v="386"/>
    <x v="2"/>
    <n v="4001"/>
    <x v="1"/>
    <s v="Saturno Inc."/>
    <x v="11"/>
    <s v="INV2061765038"/>
    <s v="CAD"/>
    <n v="40"/>
    <n v="25.99"/>
    <n v="1039.5999999999999"/>
    <x v="4"/>
    <x v="3"/>
    <s v="QC"/>
  </r>
  <r>
    <n v="1181"/>
    <x v="440"/>
    <x v="2"/>
    <n v="4001"/>
    <x v="1"/>
    <s v="Saturno Inc."/>
    <x v="0"/>
    <s v="INV5537921830"/>
    <s v="CAD"/>
    <n v="200"/>
    <n v="25.99"/>
    <n v="5198"/>
    <x v="0"/>
    <x v="0"/>
    <s v="ON"/>
  </r>
  <r>
    <n v="1182"/>
    <x v="441"/>
    <x v="2"/>
    <n v="4001"/>
    <x v="1"/>
    <s v="Saturno Inc."/>
    <x v="0"/>
    <s v="INV9915415993"/>
    <s v="CAD"/>
    <n v="212"/>
    <n v="25.99"/>
    <n v="5509.88"/>
    <x v="0"/>
    <x v="0"/>
    <s v="ON"/>
  </r>
  <r>
    <n v="1183"/>
    <x v="442"/>
    <x v="2"/>
    <n v="4002"/>
    <x v="0"/>
    <s v="Saturno Inc."/>
    <x v="13"/>
    <s v="INV1511614359"/>
    <s v="CAD"/>
    <n v="172"/>
    <n v="10.89"/>
    <n v="1873.0800000000002"/>
    <x v="8"/>
    <x v="5"/>
    <s v="AB"/>
  </r>
  <r>
    <n v="1184"/>
    <x v="443"/>
    <x v="2"/>
    <n v="4001"/>
    <x v="1"/>
    <s v="Saturno Inc."/>
    <x v="0"/>
    <s v="INV8758794842"/>
    <s v="CAD"/>
    <n v="72"/>
    <n v="25.99"/>
    <n v="1871.28"/>
    <x v="0"/>
    <x v="0"/>
    <s v="ON"/>
  </r>
  <r>
    <n v="1185"/>
    <x v="444"/>
    <x v="2"/>
    <n v="4002"/>
    <x v="0"/>
    <s v="Saturno Inc."/>
    <x v="16"/>
    <s v="INV1041194028"/>
    <s v="CAD"/>
    <n v="188"/>
    <n v="10.89"/>
    <n v="2047.3200000000002"/>
    <x v="10"/>
    <x v="0"/>
    <s v="ON"/>
  </r>
  <r>
    <n v="1186"/>
    <x v="306"/>
    <x v="2"/>
    <n v="4001"/>
    <x v="1"/>
    <s v="Saturno Inc."/>
    <x v="0"/>
    <s v="INV5488034909"/>
    <s v="CAD"/>
    <n v="216"/>
    <n v="25.99"/>
    <n v="5613.8399999999992"/>
    <x v="0"/>
    <x v="0"/>
    <s v="ON"/>
  </r>
  <r>
    <n v="1187"/>
    <x v="445"/>
    <x v="2"/>
    <n v="4001"/>
    <x v="1"/>
    <s v="Saturno Inc."/>
    <x v="11"/>
    <s v="INV9049501881"/>
    <s v="CAD"/>
    <n v="164"/>
    <n v="25.99"/>
    <n v="4262.3599999999997"/>
    <x v="4"/>
    <x v="3"/>
    <s v="QC"/>
  </r>
  <r>
    <n v="1188"/>
    <x v="305"/>
    <x v="2"/>
    <n v="4001"/>
    <x v="1"/>
    <s v="Saturno Inc."/>
    <x v="5"/>
    <s v="INV7508110973"/>
    <s v="USD"/>
    <n v="212"/>
    <n v="25.99"/>
    <n v="5509.88"/>
    <x v="1"/>
    <x v="1"/>
    <s v="BC"/>
  </r>
  <r>
    <n v="1189"/>
    <x v="311"/>
    <x v="2"/>
    <n v="4002"/>
    <x v="0"/>
    <s v="Saturno Inc."/>
    <x v="3"/>
    <s v="INV456506857"/>
    <s v="CAD"/>
    <n v="88"/>
    <n v="10.89"/>
    <n v="958.32"/>
    <x v="0"/>
    <x v="0"/>
    <s v="ON"/>
  </r>
  <r>
    <n v="1190"/>
    <x v="321"/>
    <x v="2"/>
    <n v="4002"/>
    <x v="0"/>
    <s v="Saturno Inc."/>
    <x v="0"/>
    <s v="INV1546993415"/>
    <s v="CAD"/>
    <n v="208"/>
    <n v="10.89"/>
    <n v="2265.12"/>
    <x v="0"/>
    <x v="0"/>
    <s v="ON"/>
  </r>
  <r>
    <n v="1191"/>
    <x v="446"/>
    <x v="2"/>
    <n v="4001"/>
    <x v="1"/>
    <s v="Saturno Inc."/>
    <x v="0"/>
    <s v="INV3994189148"/>
    <s v="CAD"/>
    <n v="164"/>
    <n v="25.99"/>
    <n v="4262.3599999999997"/>
    <x v="0"/>
    <x v="0"/>
    <s v="ON"/>
  </r>
  <r>
    <n v="1192"/>
    <x v="431"/>
    <x v="2"/>
    <n v="4001"/>
    <x v="1"/>
    <s v="Saturno Inc."/>
    <x v="10"/>
    <s v="INV4831252894"/>
    <s v="CAD"/>
    <n v="240"/>
    <n v="25.99"/>
    <n v="6237.5999999999995"/>
    <x v="1"/>
    <x v="1"/>
    <s v="BC"/>
  </r>
  <r>
    <n v="1193"/>
    <x v="387"/>
    <x v="2"/>
    <n v="4001"/>
    <x v="1"/>
    <s v="Saturno Inc."/>
    <x v="14"/>
    <s v="INV9302029719"/>
    <s v="CAD"/>
    <n v="128"/>
    <n v="25.99"/>
    <n v="3326.72"/>
    <x v="9"/>
    <x v="7"/>
    <s v="FL"/>
  </r>
  <r>
    <n v="1194"/>
    <x v="447"/>
    <x v="2"/>
    <n v="4001"/>
    <x v="1"/>
    <s v="Saturno Inc."/>
    <x v="0"/>
    <s v="INV411347911"/>
    <s v="CAD"/>
    <n v="200"/>
    <n v="25.99"/>
    <n v="5198"/>
    <x v="0"/>
    <x v="0"/>
    <s v="ON"/>
  </r>
  <r>
    <n v="1195"/>
    <x v="448"/>
    <x v="2"/>
    <n v="4001"/>
    <x v="1"/>
    <s v="Saturno Inc."/>
    <x v="12"/>
    <s v="INV9000328651"/>
    <s v="CAD"/>
    <n v="248"/>
    <n v="25.99"/>
    <n v="6445.5199999999995"/>
    <x v="7"/>
    <x v="6"/>
    <s v="NS"/>
  </r>
  <r>
    <n v="1196"/>
    <x v="449"/>
    <x v="2"/>
    <n v="4002"/>
    <x v="0"/>
    <s v="Saturno Inc."/>
    <x v="17"/>
    <s v="INV9921911565"/>
    <s v="CAD"/>
    <n v="184"/>
    <n v="10.89"/>
    <n v="2003.7600000000002"/>
    <x v="11"/>
    <x v="8"/>
    <s v="NY"/>
  </r>
  <r>
    <n v="1197"/>
    <x v="344"/>
    <x v="2"/>
    <n v="4002"/>
    <x v="0"/>
    <s v="Saturno Inc."/>
    <x v="4"/>
    <s v="INV2536550007"/>
    <s v="CAD"/>
    <n v="164"/>
    <n v="10.89"/>
    <n v="1785.96"/>
    <x v="3"/>
    <x v="3"/>
    <s v="QC"/>
  </r>
  <r>
    <n v="1198"/>
    <x v="450"/>
    <x v="2"/>
    <n v="4001"/>
    <x v="1"/>
    <s v="Saturno Inc."/>
    <x v="3"/>
    <s v="INV806497566"/>
    <s v="CAD"/>
    <n v="184"/>
    <n v="25.99"/>
    <n v="4782.16"/>
    <x v="0"/>
    <x v="0"/>
    <s v="ON"/>
  </r>
  <r>
    <n v="1199"/>
    <x v="451"/>
    <x v="2"/>
    <n v="4001"/>
    <x v="1"/>
    <s v="Saturno Inc."/>
    <x v="5"/>
    <s v="INV5164199600"/>
    <s v="USD"/>
    <n v="256"/>
    <n v="25.99"/>
    <n v="6653.44"/>
    <x v="1"/>
    <x v="1"/>
    <s v="BC"/>
  </r>
  <r>
    <n v="1200"/>
    <x v="452"/>
    <x v="0"/>
    <n v="4002"/>
    <x v="0"/>
    <s v="Saturno Inc."/>
    <x v="15"/>
    <s v="INV438803050"/>
    <s v="CAD"/>
    <n v="228"/>
    <n v="10.89"/>
    <n v="2482.92"/>
    <x v="0"/>
    <x v="0"/>
    <s v="ON"/>
  </r>
  <r>
    <n v="1201"/>
    <x v="453"/>
    <x v="2"/>
    <n v="4002"/>
    <x v="0"/>
    <s v="Saturno Inc."/>
    <x v="4"/>
    <s v="INV2219429374"/>
    <s v="CAD"/>
    <n v="116"/>
    <n v="10.89"/>
    <n v="1263.24"/>
    <x v="3"/>
    <x v="3"/>
    <s v="QC"/>
  </r>
  <r>
    <n v="1202"/>
    <x v="454"/>
    <x v="2"/>
    <n v="4001"/>
    <x v="1"/>
    <s v="Saturno Inc."/>
    <x v="9"/>
    <s v="INV8289864821"/>
    <s v="CAD"/>
    <n v="112"/>
    <n v="25.99"/>
    <n v="2910.8799999999997"/>
    <x v="6"/>
    <x v="5"/>
    <s v="AB"/>
  </r>
  <r>
    <n v="1203"/>
    <x v="379"/>
    <x v="2"/>
    <n v="4001"/>
    <x v="1"/>
    <s v="Saturno Inc."/>
    <x v="4"/>
    <s v="INV2795617684"/>
    <s v="CAD"/>
    <n v="172"/>
    <n v="25.99"/>
    <n v="4470.28"/>
    <x v="3"/>
    <x v="3"/>
    <s v="QC"/>
  </r>
  <r>
    <n v="1204"/>
    <x v="455"/>
    <x v="2"/>
    <n v="4001"/>
    <x v="1"/>
    <s v="Saturno Inc."/>
    <x v="6"/>
    <s v="INV1807948870"/>
    <s v="CAD"/>
    <n v="80"/>
    <n v="25.99"/>
    <n v="2079.1999999999998"/>
    <x v="4"/>
    <x v="3"/>
    <s v="QC"/>
  </r>
  <r>
    <n v="1205"/>
    <x v="456"/>
    <x v="2"/>
    <n v="4001"/>
    <x v="1"/>
    <s v="Saturno Inc."/>
    <x v="3"/>
    <s v="INV7461681951"/>
    <s v="CAD"/>
    <n v="260"/>
    <n v="25.99"/>
    <n v="6757.4"/>
    <x v="0"/>
    <x v="0"/>
    <s v="ON"/>
  </r>
  <r>
    <n v="1206"/>
    <x v="345"/>
    <x v="2"/>
    <n v="4001"/>
    <x v="1"/>
    <s v="Saturno Inc."/>
    <x v="3"/>
    <s v="INV3490322349"/>
    <s v="CAD"/>
    <n v="120"/>
    <n v="25.99"/>
    <n v="3118.7999999999997"/>
    <x v="0"/>
    <x v="0"/>
    <s v="ON"/>
  </r>
  <r>
    <n v="1207"/>
    <x v="457"/>
    <x v="0"/>
    <n v="4001"/>
    <x v="1"/>
    <s v="Saturno Inc."/>
    <x v="2"/>
    <s v="INV6282991075"/>
    <s v="CAD"/>
    <n v="176"/>
    <n v="25.99"/>
    <n v="4574.24"/>
    <x v="2"/>
    <x v="2"/>
    <s v="MB"/>
  </r>
  <r>
    <n v="1208"/>
    <x v="414"/>
    <x v="2"/>
    <n v="4002"/>
    <x v="0"/>
    <s v="Saturno Inc."/>
    <x v="0"/>
    <s v="INV5138306888"/>
    <s v="CAD"/>
    <n v="100"/>
    <n v="10.89"/>
    <n v="1089"/>
    <x v="0"/>
    <x v="0"/>
    <s v="ON"/>
  </r>
  <r>
    <n v="1209"/>
    <x v="458"/>
    <x v="2"/>
    <n v="4001"/>
    <x v="1"/>
    <s v="Saturno Inc."/>
    <x v="9"/>
    <s v="INV6472284561"/>
    <s v="CAD"/>
    <n v="72"/>
    <n v="25.99"/>
    <n v="1871.28"/>
    <x v="6"/>
    <x v="5"/>
    <s v="AB"/>
  </r>
  <r>
    <n v="1210"/>
    <x v="422"/>
    <x v="2"/>
    <n v="4002"/>
    <x v="0"/>
    <s v="Saturno Inc."/>
    <x v="15"/>
    <s v="INV9981526099"/>
    <s v="CAD"/>
    <n v="240"/>
    <n v="10.89"/>
    <n v="2613.6000000000004"/>
    <x v="0"/>
    <x v="0"/>
    <s v="ON"/>
  </r>
  <r>
    <n v="1211"/>
    <x v="459"/>
    <x v="2"/>
    <n v="4001"/>
    <x v="1"/>
    <s v="Saturno Inc."/>
    <x v="10"/>
    <s v="INV524599966"/>
    <s v="CAD"/>
    <n v="96"/>
    <n v="25.99"/>
    <n v="2495.04"/>
    <x v="1"/>
    <x v="1"/>
    <s v="BC"/>
  </r>
  <r>
    <n v="1212"/>
    <x v="320"/>
    <x v="2"/>
    <n v="4002"/>
    <x v="0"/>
    <s v="Saturno Inc."/>
    <x v="0"/>
    <s v="INV7437946813"/>
    <s v="CAD"/>
    <n v="264"/>
    <n v="10.89"/>
    <n v="2874.96"/>
    <x v="0"/>
    <x v="0"/>
    <s v="ON"/>
  </r>
  <r>
    <n v="1213"/>
    <x v="460"/>
    <x v="2"/>
    <n v="4001"/>
    <x v="1"/>
    <s v="Saturno Inc."/>
    <x v="7"/>
    <s v="INV4553423626"/>
    <s v="USD"/>
    <n v="248"/>
    <n v="25.99"/>
    <n v="6445.5199999999995"/>
    <x v="0"/>
    <x v="0"/>
    <s v="ON"/>
  </r>
  <r>
    <n v="1214"/>
    <x v="450"/>
    <x v="2"/>
    <n v="4001"/>
    <x v="1"/>
    <s v="Saturno Inc."/>
    <x v="6"/>
    <s v="INV2784350558"/>
    <s v="CAD"/>
    <n v="148"/>
    <n v="25.99"/>
    <n v="3846.52"/>
    <x v="4"/>
    <x v="3"/>
    <s v="QC"/>
  </r>
  <r>
    <n v="1215"/>
    <x v="323"/>
    <x v="2"/>
    <n v="4001"/>
    <x v="1"/>
    <s v="Saturno Inc."/>
    <x v="0"/>
    <s v="INV7369964850"/>
    <s v="CAD"/>
    <n v="252"/>
    <n v="25.99"/>
    <n v="6549.48"/>
    <x v="0"/>
    <x v="0"/>
    <s v="ON"/>
  </r>
  <r>
    <n v="1216"/>
    <x v="402"/>
    <x v="2"/>
    <n v="4001"/>
    <x v="1"/>
    <s v="Saturno Inc."/>
    <x v="6"/>
    <s v="INV1589416614"/>
    <s v="CAD"/>
    <n v="84"/>
    <n v="25.99"/>
    <n v="2183.16"/>
    <x v="4"/>
    <x v="3"/>
    <s v="QC"/>
  </r>
  <r>
    <n v="1217"/>
    <x v="381"/>
    <x v="2"/>
    <n v="4001"/>
    <x v="1"/>
    <s v="Saturno Inc."/>
    <x v="18"/>
    <s v="INV4097196974"/>
    <s v="USD"/>
    <n v="192"/>
    <n v="25.99"/>
    <n v="4990.08"/>
    <x v="6"/>
    <x v="5"/>
    <s v="AB"/>
  </r>
  <r>
    <n v="1218"/>
    <x v="461"/>
    <x v="2"/>
    <n v="4001"/>
    <x v="1"/>
    <s v="Saturno Inc."/>
    <x v="15"/>
    <s v="INV9066970757"/>
    <s v="CAD"/>
    <n v="100"/>
    <n v="25.99"/>
    <n v="2599"/>
    <x v="0"/>
    <x v="0"/>
    <s v="ON"/>
  </r>
  <r>
    <n v="1219"/>
    <x v="356"/>
    <x v="2"/>
    <n v="4002"/>
    <x v="0"/>
    <s v="Saturno Inc."/>
    <x v="13"/>
    <s v="INV6945344721"/>
    <s v="CAD"/>
    <n v="80"/>
    <n v="10.89"/>
    <n v="871.2"/>
    <x v="8"/>
    <x v="5"/>
    <s v="AB"/>
  </r>
  <r>
    <n v="1220"/>
    <x v="385"/>
    <x v="2"/>
    <n v="4001"/>
    <x v="1"/>
    <s v="Saturno Inc."/>
    <x v="0"/>
    <s v="INV7138857382"/>
    <s v="CAD"/>
    <n v="256"/>
    <n v="25.99"/>
    <n v="6653.44"/>
    <x v="0"/>
    <x v="0"/>
    <s v="ON"/>
  </r>
  <r>
    <n v="1221"/>
    <x v="325"/>
    <x v="2"/>
    <n v="4002"/>
    <x v="0"/>
    <s v="Saturno Inc."/>
    <x v="3"/>
    <s v="INV4142764000"/>
    <s v="CAD"/>
    <n v="120"/>
    <n v="10.89"/>
    <n v="1306.8000000000002"/>
    <x v="0"/>
    <x v="0"/>
    <s v="ON"/>
  </r>
  <r>
    <n v="1222"/>
    <x v="462"/>
    <x v="2"/>
    <n v="4002"/>
    <x v="0"/>
    <s v="Saturno Inc."/>
    <x v="10"/>
    <s v="INV3038308803"/>
    <s v="CAD"/>
    <n v="84"/>
    <n v="10.89"/>
    <n v="914.76"/>
    <x v="1"/>
    <x v="1"/>
    <s v="BC"/>
  </r>
  <r>
    <n v="1223"/>
    <x v="463"/>
    <x v="2"/>
    <n v="4001"/>
    <x v="1"/>
    <s v="Saturno Inc."/>
    <x v="9"/>
    <s v="INV1630025106"/>
    <s v="CAD"/>
    <n v="112"/>
    <n v="25.99"/>
    <n v="2910.8799999999997"/>
    <x v="6"/>
    <x v="5"/>
    <s v="AB"/>
  </r>
  <r>
    <n v="1224"/>
    <x v="432"/>
    <x v="2"/>
    <n v="4002"/>
    <x v="0"/>
    <s v="Saturno Inc."/>
    <x v="1"/>
    <s v="INV2391983239"/>
    <s v="CAD"/>
    <n v="112"/>
    <n v="10.89"/>
    <n v="1219.68"/>
    <x v="1"/>
    <x v="1"/>
    <s v="BC"/>
  </r>
  <r>
    <n v="1225"/>
    <x v="464"/>
    <x v="0"/>
    <n v="4001"/>
    <x v="1"/>
    <s v="Saturno Inc."/>
    <x v="12"/>
    <s v="INV1344270716"/>
    <s v="CAD"/>
    <n v="72"/>
    <n v="25.99"/>
    <n v="1871.28"/>
    <x v="7"/>
    <x v="6"/>
    <s v="NS"/>
  </r>
  <r>
    <n v="1226"/>
    <x v="465"/>
    <x v="0"/>
    <n v="4002"/>
    <x v="0"/>
    <s v="Saturno Inc."/>
    <x v="4"/>
    <s v="INV7447511802"/>
    <s v="CAD"/>
    <n v="224"/>
    <n v="10.89"/>
    <n v="2439.36"/>
    <x v="3"/>
    <x v="3"/>
    <s v="QC"/>
  </r>
  <r>
    <n v="1227"/>
    <x v="368"/>
    <x v="2"/>
    <n v="4002"/>
    <x v="0"/>
    <s v="Saturno Inc."/>
    <x v="9"/>
    <s v="INV9501447666"/>
    <s v="CAD"/>
    <n v="240"/>
    <n v="10.89"/>
    <n v="2613.6000000000004"/>
    <x v="6"/>
    <x v="5"/>
    <s v="AB"/>
  </r>
  <r>
    <n v="1228"/>
    <x v="427"/>
    <x v="2"/>
    <n v="4002"/>
    <x v="0"/>
    <s v="Saturno Inc."/>
    <x v="0"/>
    <s v="INV2785123363"/>
    <s v="CAD"/>
    <n v="92"/>
    <n v="10.89"/>
    <n v="1001.8800000000001"/>
    <x v="0"/>
    <x v="0"/>
    <s v="ON"/>
  </r>
  <r>
    <n v="1229"/>
    <x v="422"/>
    <x v="2"/>
    <n v="4002"/>
    <x v="0"/>
    <s v="Saturno Inc."/>
    <x v="3"/>
    <s v="INV6309205981"/>
    <s v="CAD"/>
    <n v="260"/>
    <n v="10.89"/>
    <n v="2831.4"/>
    <x v="0"/>
    <x v="0"/>
    <s v="ON"/>
  </r>
  <r>
    <n v="1230"/>
    <x v="466"/>
    <x v="0"/>
    <n v="4002"/>
    <x v="0"/>
    <s v="Saturno Inc."/>
    <x v="7"/>
    <s v="INV8983786101"/>
    <s v="USD"/>
    <n v="280"/>
    <n v="10.89"/>
    <n v="3049.2000000000003"/>
    <x v="0"/>
    <x v="0"/>
    <s v="ON"/>
  </r>
  <r>
    <n v="1231"/>
    <x v="416"/>
    <x v="2"/>
    <n v="4002"/>
    <x v="0"/>
    <s v="Saturno Inc."/>
    <x v="2"/>
    <s v="INV1262719745"/>
    <s v="CAD"/>
    <n v="124"/>
    <n v="10.89"/>
    <n v="1350.3600000000001"/>
    <x v="2"/>
    <x v="2"/>
    <s v="MB"/>
  </r>
  <r>
    <n v="1232"/>
    <x v="371"/>
    <x v="2"/>
    <n v="4002"/>
    <x v="0"/>
    <s v="Saturno Inc."/>
    <x v="4"/>
    <s v="INV5421558007"/>
    <s v="CAD"/>
    <n v="184"/>
    <n v="10.89"/>
    <n v="2003.7600000000002"/>
    <x v="3"/>
    <x v="3"/>
    <s v="QC"/>
  </r>
  <r>
    <n v="1233"/>
    <x v="435"/>
    <x v="2"/>
    <n v="4001"/>
    <x v="1"/>
    <s v="Saturno Inc."/>
    <x v="0"/>
    <s v="INV6766866396"/>
    <s v="CAD"/>
    <n v="128"/>
    <n v="25.99"/>
    <n v="3326.72"/>
    <x v="0"/>
    <x v="0"/>
    <s v="ON"/>
  </r>
  <r>
    <n v="1234"/>
    <x v="467"/>
    <x v="0"/>
    <n v="4002"/>
    <x v="0"/>
    <s v="Saturno Inc."/>
    <x v="11"/>
    <s v="INV7897070239"/>
    <s v="CAD"/>
    <n v="268"/>
    <n v="10.89"/>
    <n v="2918.52"/>
    <x v="4"/>
    <x v="3"/>
    <s v="QC"/>
  </r>
  <r>
    <n v="1235"/>
    <x v="468"/>
    <x v="2"/>
    <n v="4002"/>
    <x v="0"/>
    <s v="Saturno Inc."/>
    <x v="14"/>
    <s v="INV7350433508"/>
    <s v="CAD"/>
    <n v="256"/>
    <n v="10.89"/>
    <n v="2787.84"/>
    <x v="9"/>
    <x v="7"/>
    <s v="FL"/>
  </r>
  <r>
    <n v="1236"/>
    <x v="469"/>
    <x v="0"/>
    <n v="4002"/>
    <x v="0"/>
    <s v="Saturno Inc."/>
    <x v="18"/>
    <s v="INV6316615105"/>
    <s v="USD"/>
    <n v="276"/>
    <n v="10.89"/>
    <n v="3005.6400000000003"/>
    <x v="6"/>
    <x v="5"/>
    <s v="AB"/>
  </r>
  <r>
    <n v="1237"/>
    <x v="400"/>
    <x v="2"/>
    <n v="4002"/>
    <x v="0"/>
    <s v="Saturno Inc."/>
    <x v="6"/>
    <s v="INV1699634193"/>
    <s v="CAD"/>
    <n v="248"/>
    <n v="10.89"/>
    <n v="2700.7200000000003"/>
    <x v="4"/>
    <x v="3"/>
    <s v="QC"/>
  </r>
  <r>
    <n v="1238"/>
    <x v="396"/>
    <x v="2"/>
    <n v="4001"/>
    <x v="1"/>
    <s v="Saturno Inc."/>
    <x v="5"/>
    <s v="INV9513140812"/>
    <s v="USD"/>
    <n v="160"/>
    <n v="25.99"/>
    <n v="4158.3999999999996"/>
    <x v="1"/>
    <x v="1"/>
    <s v="BC"/>
  </r>
  <r>
    <n v="1239"/>
    <x v="387"/>
    <x v="2"/>
    <n v="4001"/>
    <x v="1"/>
    <s v="Saturno Inc."/>
    <x v="5"/>
    <s v="INV8602493770"/>
    <s v="USD"/>
    <n v="120"/>
    <n v="25.99"/>
    <n v="3118.7999999999997"/>
    <x v="1"/>
    <x v="1"/>
    <s v="BC"/>
  </r>
  <r>
    <n v="1240"/>
    <x v="470"/>
    <x v="2"/>
    <n v="4002"/>
    <x v="0"/>
    <s v="Saturno Inc."/>
    <x v="3"/>
    <s v="INV6531631007"/>
    <s v="CAD"/>
    <n v="144"/>
    <n v="10.89"/>
    <n v="1568.16"/>
    <x v="0"/>
    <x v="0"/>
    <s v="ON"/>
  </r>
  <r>
    <n v="1241"/>
    <x v="361"/>
    <x v="2"/>
    <n v="4002"/>
    <x v="0"/>
    <s v="Saturno Inc."/>
    <x v="6"/>
    <s v="INV5989806803"/>
    <s v="CAD"/>
    <n v="224"/>
    <n v="10.89"/>
    <n v="2439.36"/>
    <x v="4"/>
    <x v="3"/>
    <s v="QC"/>
  </r>
  <r>
    <n v="1242"/>
    <x v="407"/>
    <x v="0"/>
    <n v="4001"/>
    <x v="1"/>
    <s v="Saturno Inc."/>
    <x v="14"/>
    <s v="INV3103073084"/>
    <s v="CAD"/>
    <n v="212"/>
    <n v="25.99"/>
    <n v="5509.88"/>
    <x v="9"/>
    <x v="7"/>
    <s v="FL"/>
  </r>
  <r>
    <n v="1243"/>
    <x v="339"/>
    <x v="2"/>
    <n v="4002"/>
    <x v="0"/>
    <s v="Saturno Inc."/>
    <x v="6"/>
    <s v="INV6421246328"/>
    <s v="CAD"/>
    <n v="232"/>
    <n v="10.89"/>
    <n v="2526.48"/>
    <x v="4"/>
    <x v="3"/>
    <s v="QC"/>
  </r>
  <r>
    <n v="1244"/>
    <x v="343"/>
    <x v="2"/>
    <n v="4001"/>
    <x v="1"/>
    <s v="Saturno Inc."/>
    <x v="3"/>
    <s v="INV5472573538"/>
    <s v="CAD"/>
    <n v="224"/>
    <n v="25.99"/>
    <n v="5821.7599999999993"/>
    <x v="0"/>
    <x v="0"/>
    <s v="ON"/>
  </r>
  <r>
    <n v="1245"/>
    <x v="438"/>
    <x v="2"/>
    <n v="4001"/>
    <x v="1"/>
    <s v="Saturno Inc."/>
    <x v="1"/>
    <s v="INV9641815140"/>
    <s v="CAD"/>
    <n v="224"/>
    <n v="25.99"/>
    <n v="5821.7599999999993"/>
    <x v="1"/>
    <x v="1"/>
    <s v="BC"/>
  </r>
  <r>
    <n v="1246"/>
    <x v="316"/>
    <x v="2"/>
    <n v="4002"/>
    <x v="0"/>
    <s v="Saturno Inc."/>
    <x v="17"/>
    <s v="INV3880938579"/>
    <s v="CAD"/>
    <n v="116"/>
    <n v="10.89"/>
    <n v="1263.24"/>
    <x v="11"/>
    <x v="8"/>
    <s v="NY"/>
  </r>
  <r>
    <n v="1247"/>
    <x v="463"/>
    <x v="2"/>
    <n v="4002"/>
    <x v="0"/>
    <s v="Saturno Inc."/>
    <x v="4"/>
    <s v="INV2714572190"/>
    <s v="CAD"/>
    <n v="228"/>
    <n v="10.89"/>
    <n v="2482.92"/>
    <x v="3"/>
    <x v="3"/>
    <s v="QC"/>
  </r>
  <r>
    <n v="1248"/>
    <x v="471"/>
    <x v="2"/>
    <n v="4002"/>
    <x v="0"/>
    <s v="Saturno Inc."/>
    <x v="15"/>
    <s v="INV2338157132"/>
    <s v="CAD"/>
    <n v="208"/>
    <n v="10.89"/>
    <n v="2265.12"/>
    <x v="0"/>
    <x v="0"/>
    <s v="ON"/>
  </r>
  <r>
    <n v="1249"/>
    <x v="472"/>
    <x v="0"/>
    <n v="4002"/>
    <x v="0"/>
    <s v="Saturno Inc."/>
    <x v="5"/>
    <s v="INV6668765252"/>
    <s v="USD"/>
    <n v="176"/>
    <n v="10.89"/>
    <n v="1916.64"/>
    <x v="1"/>
    <x v="1"/>
    <s v="BC"/>
  </r>
  <r>
    <n v="1250"/>
    <x v="333"/>
    <x v="2"/>
    <n v="4002"/>
    <x v="0"/>
    <s v="Saturno Inc."/>
    <x v="0"/>
    <s v="INV3900973200"/>
    <s v="CAD"/>
    <n v="152"/>
    <n v="10.89"/>
    <n v="1655.2800000000002"/>
    <x v="0"/>
    <x v="0"/>
    <s v="ON"/>
  </r>
  <r>
    <n v="1251"/>
    <x v="416"/>
    <x v="2"/>
    <n v="4002"/>
    <x v="0"/>
    <s v="Saturno Inc."/>
    <x v="14"/>
    <s v="INV7454774071"/>
    <s v="CAD"/>
    <n v="164"/>
    <n v="10.89"/>
    <n v="1785.96"/>
    <x v="9"/>
    <x v="7"/>
    <s v="FL"/>
  </r>
  <r>
    <n v="1252"/>
    <x v="396"/>
    <x v="2"/>
    <n v="4001"/>
    <x v="1"/>
    <s v="Saturno Inc."/>
    <x v="0"/>
    <s v="INV8687958026"/>
    <s v="CAD"/>
    <n v="132"/>
    <n v="25.99"/>
    <n v="3430.68"/>
    <x v="0"/>
    <x v="0"/>
    <s v="ON"/>
  </r>
  <r>
    <n v="1253"/>
    <x v="352"/>
    <x v="2"/>
    <n v="4002"/>
    <x v="0"/>
    <s v="Saturno Inc."/>
    <x v="1"/>
    <s v="INV7628703677"/>
    <s v="CAD"/>
    <n v="128"/>
    <n v="10.89"/>
    <n v="1393.92"/>
    <x v="1"/>
    <x v="1"/>
    <s v="BC"/>
  </r>
  <r>
    <n v="1254"/>
    <x v="473"/>
    <x v="2"/>
    <n v="4002"/>
    <x v="0"/>
    <s v="Saturno Inc."/>
    <x v="2"/>
    <s v="INV7685201304"/>
    <s v="CAD"/>
    <n v="236"/>
    <n v="10.89"/>
    <n v="2570.04"/>
    <x v="2"/>
    <x v="2"/>
    <s v="MB"/>
  </r>
  <r>
    <n v="1255"/>
    <x v="474"/>
    <x v="0"/>
    <n v="4001"/>
    <x v="1"/>
    <s v="Saturno Inc."/>
    <x v="6"/>
    <s v="INV8191444913"/>
    <s v="CAD"/>
    <n v="252"/>
    <n v="25.99"/>
    <n v="6549.48"/>
    <x v="4"/>
    <x v="3"/>
    <s v="QC"/>
  </r>
  <r>
    <n v="1256"/>
    <x v="475"/>
    <x v="2"/>
    <n v="4001"/>
    <x v="1"/>
    <s v="Saturno Inc."/>
    <x v="6"/>
    <s v="INV1973048773"/>
    <s v="CAD"/>
    <n v="228"/>
    <n v="25.99"/>
    <n v="5925.7199999999993"/>
    <x v="4"/>
    <x v="3"/>
    <s v="QC"/>
  </r>
  <r>
    <n v="1257"/>
    <x v="470"/>
    <x v="2"/>
    <n v="4002"/>
    <x v="0"/>
    <s v="Saturno Inc."/>
    <x v="3"/>
    <s v="INV7836263850"/>
    <s v="CAD"/>
    <n v="184"/>
    <n v="10.89"/>
    <n v="2003.7600000000002"/>
    <x v="0"/>
    <x v="0"/>
    <s v="ON"/>
  </r>
  <r>
    <n v="1258"/>
    <x v="397"/>
    <x v="2"/>
    <n v="4002"/>
    <x v="0"/>
    <s v="Saturno Inc."/>
    <x v="0"/>
    <s v="INV3022682366"/>
    <s v="CAD"/>
    <n v="124"/>
    <n v="10.89"/>
    <n v="1350.3600000000001"/>
    <x v="0"/>
    <x v="0"/>
    <s v="ON"/>
  </r>
  <r>
    <n v="1259"/>
    <x v="400"/>
    <x v="2"/>
    <n v="4001"/>
    <x v="1"/>
    <s v="Saturno Inc."/>
    <x v="7"/>
    <s v="INV5170139239"/>
    <s v="USD"/>
    <n v="124"/>
    <n v="25.99"/>
    <n v="3222.7599999999998"/>
    <x v="0"/>
    <x v="0"/>
    <s v="ON"/>
  </r>
  <r>
    <n v="1260"/>
    <x v="476"/>
    <x v="0"/>
    <n v="4001"/>
    <x v="1"/>
    <s v="Saturno Inc."/>
    <x v="1"/>
    <s v="INV7915907890"/>
    <s v="CAD"/>
    <n v="44"/>
    <n v="25.99"/>
    <n v="1143.56"/>
    <x v="1"/>
    <x v="1"/>
    <s v="BC"/>
  </r>
  <r>
    <n v="1261"/>
    <x v="446"/>
    <x v="2"/>
    <n v="4002"/>
    <x v="0"/>
    <s v="Saturno Inc."/>
    <x v="6"/>
    <s v="INV3805925383"/>
    <s v="CAD"/>
    <n v="152"/>
    <n v="10.89"/>
    <n v="1655.2800000000002"/>
    <x v="4"/>
    <x v="3"/>
    <s v="QC"/>
  </r>
  <r>
    <n v="1262"/>
    <x v="460"/>
    <x v="2"/>
    <n v="4002"/>
    <x v="0"/>
    <s v="Saturno Inc."/>
    <x v="3"/>
    <s v="INV1806156590"/>
    <s v="CAD"/>
    <n v="196"/>
    <n v="10.89"/>
    <n v="2134.44"/>
    <x v="0"/>
    <x v="0"/>
    <s v="ON"/>
  </r>
  <r>
    <n v="1263"/>
    <x v="477"/>
    <x v="2"/>
    <n v="4002"/>
    <x v="0"/>
    <s v="Saturno Inc."/>
    <x v="0"/>
    <s v="INV7123727664"/>
    <s v="CAD"/>
    <n v="272"/>
    <n v="10.89"/>
    <n v="2962.08"/>
    <x v="0"/>
    <x v="0"/>
    <s v="ON"/>
  </r>
  <r>
    <n v="1264"/>
    <x v="386"/>
    <x v="2"/>
    <n v="4001"/>
    <x v="1"/>
    <s v="Saturno Inc."/>
    <x v="1"/>
    <s v="INV4544993155"/>
    <s v="CAD"/>
    <n v="112"/>
    <n v="25.99"/>
    <n v="2910.8799999999997"/>
    <x v="1"/>
    <x v="1"/>
    <s v="BC"/>
  </r>
  <r>
    <n v="1265"/>
    <x v="318"/>
    <x v="2"/>
    <n v="4001"/>
    <x v="1"/>
    <s v="Saturno Inc."/>
    <x v="3"/>
    <s v="INV858158555"/>
    <s v="CAD"/>
    <n v="64"/>
    <n v="25.99"/>
    <n v="1663.36"/>
    <x v="0"/>
    <x v="0"/>
    <s v="ON"/>
  </r>
  <r>
    <n v="1266"/>
    <x v="369"/>
    <x v="2"/>
    <n v="4001"/>
    <x v="1"/>
    <s v="Saturno Inc."/>
    <x v="7"/>
    <s v="INV3686492758"/>
    <s v="USD"/>
    <n v="100"/>
    <n v="25.99"/>
    <n v="2599"/>
    <x v="0"/>
    <x v="0"/>
    <s v="ON"/>
  </r>
  <r>
    <n v="1267"/>
    <x v="453"/>
    <x v="2"/>
    <n v="4001"/>
    <x v="1"/>
    <s v="Saturno Inc."/>
    <x v="12"/>
    <s v="INV2547731842"/>
    <s v="CAD"/>
    <n v="164"/>
    <n v="25.99"/>
    <n v="4262.3599999999997"/>
    <x v="7"/>
    <x v="6"/>
    <s v="NS"/>
  </r>
  <r>
    <n v="1268"/>
    <x v="478"/>
    <x v="0"/>
    <n v="4002"/>
    <x v="0"/>
    <s v="Saturno Inc."/>
    <x v="3"/>
    <s v="INV6709168066"/>
    <s v="CAD"/>
    <n v="124"/>
    <n v="10.89"/>
    <n v="1350.3600000000001"/>
    <x v="0"/>
    <x v="0"/>
    <s v="ON"/>
  </r>
  <r>
    <n v="1269"/>
    <x v="479"/>
    <x v="2"/>
    <n v="4001"/>
    <x v="1"/>
    <s v="Saturno Inc."/>
    <x v="14"/>
    <s v="INV3040856482"/>
    <s v="CAD"/>
    <n v="172"/>
    <n v="25.99"/>
    <n v="4470.28"/>
    <x v="9"/>
    <x v="7"/>
    <s v="FL"/>
  </r>
  <r>
    <n v="1270"/>
    <x v="418"/>
    <x v="2"/>
    <n v="4002"/>
    <x v="0"/>
    <s v="Saturno Inc."/>
    <x v="10"/>
    <s v="INV7000526338"/>
    <s v="CAD"/>
    <n v="252"/>
    <n v="10.89"/>
    <n v="2744.28"/>
    <x v="1"/>
    <x v="1"/>
    <s v="BC"/>
  </r>
  <r>
    <n v="1271"/>
    <x v="341"/>
    <x v="2"/>
    <n v="4002"/>
    <x v="0"/>
    <s v="Saturno Inc."/>
    <x v="14"/>
    <s v="INV4735944863"/>
    <s v="CAD"/>
    <n v="256"/>
    <n v="10.89"/>
    <n v="2787.84"/>
    <x v="9"/>
    <x v="7"/>
    <s v="FL"/>
  </r>
  <r>
    <n v="1272"/>
    <x v="480"/>
    <x v="0"/>
    <n v="4001"/>
    <x v="1"/>
    <s v="Saturno Inc."/>
    <x v="5"/>
    <s v="INV8607934197"/>
    <s v="USD"/>
    <n v="100"/>
    <n v="25.99"/>
    <n v="2599"/>
    <x v="1"/>
    <x v="1"/>
    <s v="BC"/>
  </r>
  <r>
    <n v="1273"/>
    <x v="355"/>
    <x v="2"/>
    <n v="4002"/>
    <x v="0"/>
    <s v="Saturno Inc."/>
    <x v="3"/>
    <s v="INV2194402569"/>
    <s v="CAD"/>
    <n v="272"/>
    <n v="10.89"/>
    <n v="2962.08"/>
    <x v="0"/>
    <x v="0"/>
    <s v="ON"/>
  </r>
  <r>
    <n v="1274"/>
    <x v="366"/>
    <x v="2"/>
    <n v="4002"/>
    <x v="0"/>
    <s v="Saturno Inc."/>
    <x v="1"/>
    <s v="INV498174905"/>
    <s v="CAD"/>
    <n v="180"/>
    <n v="10.89"/>
    <n v="1960.2"/>
    <x v="1"/>
    <x v="1"/>
    <s v="BC"/>
  </r>
  <r>
    <n v="1275"/>
    <x v="481"/>
    <x v="2"/>
    <n v="4001"/>
    <x v="1"/>
    <s v="Saturno Inc."/>
    <x v="7"/>
    <s v="INV5348519982"/>
    <s v="USD"/>
    <n v="200"/>
    <n v="25.99"/>
    <n v="5198"/>
    <x v="0"/>
    <x v="0"/>
    <s v="ON"/>
  </r>
  <r>
    <n v="1276"/>
    <x v="482"/>
    <x v="2"/>
    <n v="4002"/>
    <x v="0"/>
    <s v="Saturno Inc."/>
    <x v="0"/>
    <s v="INV2404747562"/>
    <s v="CAD"/>
    <n v="92"/>
    <n v="10.89"/>
    <n v="1001.8800000000001"/>
    <x v="0"/>
    <x v="0"/>
    <s v="ON"/>
  </r>
  <r>
    <n v="1277"/>
    <x v="308"/>
    <x v="2"/>
    <n v="4001"/>
    <x v="1"/>
    <s v="Saturno Inc."/>
    <x v="0"/>
    <s v="INV7309328234"/>
    <s v="CAD"/>
    <n v="96"/>
    <n v="25.99"/>
    <n v="2495.04"/>
    <x v="0"/>
    <x v="0"/>
    <s v="ON"/>
  </r>
  <r>
    <n v="1278"/>
    <x v="449"/>
    <x v="2"/>
    <n v="4002"/>
    <x v="0"/>
    <s v="Saturno Inc."/>
    <x v="3"/>
    <s v="INV2044094482"/>
    <s v="CAD"/>
    <n v="272"/>
    <n v="10.89"/>
    <n v="2962.08"/>
    <x v="0"/>
    <x v="0"/>
    <s v="ON"/>
  </r>
  <r>
    <n v="1279"/>
    <x v="434"/>
    <x v="2"/>
    <n v="4002"/>
    <x v="0"/>
    <s v="Saturno Inc."/>
    <x v="5"/>
    <s v="INV1139371293"/>
    <s v="USD"/>
    <n v="172"/>
    <n v="10.89"/>
    <n v="1873.0800000000002"/>
    <x v="1"/>
    <x v="1"/>
    <s v="BC"/>
  </r>
  <r>
    <n v="1280"/>
    <x v="399"/>
    <x v="2"/>
    <n v="4001"/>
    <x v="1"/>
    <s v="Saturno Inc."/>
    <x v="1"/>
    <s v="INV8877072123"/>
    <s v="CAD"/>
    <n v="44"/>
    <n v="25.99"/>
    <n v="1143.56"/>
    <x v="1"/>
    <x v="1"/>
    <s v="BC"/>
  </r>
  <r>
    <n v="1281"/>
    <x v="446"/>
    <x v="2"/>
    <n v="4002"/>
    <x v="0"/>
    <s v="Saturno Inc."/>
    <x v="6"/>
    <s v="INV1783049863"/>
    <s v="CAD"/>
    <n v="280"/>
    <n v="10.89"/>
    <n v="3049.2000000000003"/>
    <x v="4"/>
    <x v="3"/>
    <s v="QC"/>
  </r>
  <r>
    <n v="1282"/>
    <x v="376"/>
    <x v="2"/>
    <n v="4002"/>
    <x v="0"/>
    <s v="Saturno Inc."/>
    <x v="5"/>
    <s v="INV2692712551"/>
    <s v="USD"/>
    <n v="216"/>
    <n v="10.89"/>
    <n v="2352.2400000000002"/>
    <x v="1"/>
    <x v="1"/>
    <s v="BC"/>
  </r>
  <r>
    <n v="1283"/>
    <x v="483"/>
    <x v="2"/>
    <n v="4001"/>
    <x v="1"/>
    <s v="Saturno Inc."/>
    <x v="0"/>
    <s v="INV1875088051"/>
    <s v="CAD"/>
    <n v="148"/>
    <n v="25.99"/>
    <n v="3846.52"/>
    <x v="0"/>
    <x v="0"/>
    <s v="ON"/>
  </r>
  <r>
    <n v="1284"/>
    <x v="484"/>
    <x v="2"/>
    <n v="4001"/>
    <x v="1"/>
    <s v="Saturno Inc."/>
    <x v="18"/>
    <s v="INV6794217269"/>
    <s v="USD"/>
    <n v="128"/>
    <n v="25.99"/>
    <n v="3326.72"/>
    <x v="6"/>
    <x v="5"/>
    <s v="AB"/>
  </r>
  <r>
    <n v="1285"/>
    <x v="485"/>
    <x v="0"/>
    <n v="4002"/>
    <x v="0"/>
    <s v="Saturno Inc."/>
    <x v="3"/>
    <s v="INV5509562941"/>
    <s v="CAD"/>
    <n v="260"/>
    <n v="10.89"/>
    <n v="2831.4"/>
    <x v="0"/>
    <x v="0"/>
    <s v="ON"/>
  </r>
  <r>
    <n v="1286"/>
    <x v="306"/>
    <x v="2"/>
    <n v="4001"/>
    <x v="1"/>
    <s v="Saturno Inc."/>
    <x v="6"/>
    <s v="INV6118890652"/>
    <s v="CAD"/>
    <n v="256"/>
    <n v="25.99"/>
    <n v="6653.44"/>
    <x v="4"/>
    <x v="3"/>
    <s v="QC"/>
  </r>
  <r>
    <n v="1287"/>
    <x v="331"/>
    <x v="2"/>
    <n v="4002"/>
    <x v="0"/>
    <s v="Saturno Inc."/>
    <x v="3"/>
    <s v="INV2192428349"/>
    <s v="CAD"/>
    <n v="288"/>
    <n v="10.89"/>
    <n v="3136.32"/>
    <x v="0"/>
    <x v="0"/>
    <s v="ON"/>
  </r>
  <r>
    <n v="1288"/>
    <x v="486"/>
    <x v="2"/>
    <n v="4002"/>
    <x v="0"/>
    <s v="Saturno Inc."/>
    <x v="10"/>
    <s v="INV6680604855"/>
    <s v="CAD"/>
    <n v="100"/>
    <n v="10.89"/>
    <n v="1089"/>
    <x v="1"/>
    <x v="1"/>
    <s v="BC"/>
  </r>
  <r>
    <n v="1289"/>
    <x v="487"/>
    <x v="2"/>
    <n v="4001"/>
    <x v="1"/>
    <s v="Saturno Inc."/>
    <x v="6"/>
    <s v="INV8534483207"/>
    <s v="CAD"/>
    <n v="224"/>
    <n v="25.99"/>
    <n v="5821.7599999999993"/>
    <x v="4"/>
    <x v="3"/>
    <s v="QC"/>
  </r>
  <r>
    <n v="1290"/>
    <x v="488"/>
    <x v="2"/>
    <n v="4002"/>
    <x v="0"/>
    <s v="Saturno Inc."/>
    <x v="2"/>
    <s v="INV7755451858"/>
    <s v="CAD"/>
    <n v="172"/>
    <n v="10.89"/>
    <n v="1873.0800000000002"/>
    <x v="2"/>
    <x v="2"/>
    <s v="MB"/>
  </r>
  <r>
    <n v="1291"/>
    <x v="413"/>
    <x v="2"/>
    <n v="4002"/>
    <x v="0"/>
    <s v="Saturno Inc."/>
    <x v="1"/>
    <s v="INV7729682288"/>
    <s v="CAD"/>
    <n v="276"/>
    <n v="10.89"/>
    <n v="3005.6400000000003"/>
    <x v="1"/>
    <x v="1"/>
    <s v="BC"/>
  </r>
  <r>
    <n v="1292"/>
    <x v="486"/>
    <x v="2"/>
    <n v="4002"/>
    <x v="0"/>
    <s v="Saturno Inc."/>
    <x v="6"/>
    <s v="INV9258944604"/>
    <s v="CAD"/>
    <n v="116"/>
    <n v="10.89"/>
    <n v="1263.24"/>
    <x v="4"/>
    <x v="3"/>
    <s v="QC"/>
  </r>
  <r>
    <n v="1293"/>
    <x v="489"/>
    <x v="2"/>
    <n v="4001"/>
    <x v="1"/>
    <s v="Saturno Inc."/>
    <x v="3"/>
    <s v="INV2266046036"/>
    <s v="CAD"/>
    <n v="60"/>
    <n v="25.99"/>
    <n v="1559.3999999999999"/>
    <x v="0"/>
    <x v="0"/>
    <s v="ON"/>
  </r>
  <r>
    <n v="1294"/>
    <x v="490"/>
    <x v="2"/>
    <n v="4002"/>
    <x v="0"/>
    <s v="Saturno Inc."/>
    <x v="11"/>
    <s v="INV7223471945"/>
    <s v="CAD"/>
    <n v="144"/>
    <n v="10.89"/>
    <n v="1568.16"/>
    <x v="4"/>
    <x v="3"/>
    <s v="QC"/>
  </r>
  <r>
    <n v="1295"/>
    <x v="427"/>
    <x v="2"/>
    <n v="4002"/>
    <x v="0"/>
    <s v="Saturno Inc."/>
    <x v="3"/>
    <s v="INV7500256769"/>
    <s v="CAD"/>
    <n v="260"/>
    <n v="10.89"/>
    <n v="2831.4"/>
    <x v="0"/>
    <x v="0"/>
    <s v="ON"/>
  </r>
  <r>
    <n v="1296"/>
    <x v="386"/>
    <x v="2"/>
    <n v="4002"/>
    <x v="0"/>
    <s v="Saturno Inc."/>
    <x v="2"/>
    <s v="INV100490150"/>
    <s v="CAD"/>
    <n v="240"/>
    <n v="10.89"/>
    <n v="2613.6000000000004"/>
    <x v="2"/>
    <x v="2"/>
    <s v="MB"/>
  </r>
  <r>
    <n v="1297"/>
    <x v="491"/>
    <x v="2"/>
    <n v="4001"/>
    <x v="1"/>
    <s v="Saturno Inc."/>
    <x v="15"/>
    <s v="INV8948216848"/>
    <s v="CAD"/>
    <n v="196"/>
    <n v="25.99"/>
    <n v="5094.04"/>
    <x v="0"/>
    <x v="0"/>
    <s v="ON"/>
  </r>
  <r>
    <n v="1298"/>
    <x v="492"/>
    <x v="2"/>
    <n v="4002"/>
    <x v="0"/>
    <s v="Saturno Inc."/>
    <x v="0"/>
    <s v="INV2491017824"/>
    <s v="CAD"/>
    <n v="176"/>
    <n v="10.89"/>
    <n v="1916.64"/>
    <x v="0"/>
    <x v="0"/>
    <s v="ON"/>
  </r>
  <r>
    <n v="1299"/>
    <x v="316"/>
    <x v="2"/>
    <n v="4001"/>
    <x v="1"/>
    <s v="Saturno Inc."/>
    <x v="3"/>
    <s v="INV4956352430"/>
    <s v="CAD"/>
    <n v="148"/>
    <n v="25.99"/>
    <n v="3846.52"/>
    <x v="0"/>
    <x v="0"/>
    <s v="ON"/>
  </r>
  <r>
    <n v="1300"/>
    <x v="404"/>
    <x v="2"/>
    <n v="4001"/>
    <x v="1"/>
    <s v="Saturno Inc."/>
    <x v="8"/>
    <s v="INV2851461348"/>
    <s v="CAD"/>
    <n v="200"/>
    <n v="25.99"/>
    <n v="5198"/>
    <x v="5"/>
    <x v="4"/>
    <s v="CA"/>
  </r>
  <r>
    <n v="1301"/>
    <x v="493"/>
    <x v="2"/>
    <n v="4001"/>
    <x v="1"/>
    <s v="Saturno Inc."/>
    <x v="7"/>
    <s v="INV5379936787"/>
    <s v="USD"/>
    <n v="208"/>
    <n v="25.99"/>
    <n v="5405.92"/>
    <x v="0"/>
    <x v="0"/>
    <s v="ON"/>
  </r>
  <r>
    <n v="1302"/>
    <x v="494"/>
    <x v="2"/>
    <n v="4002"/>
    <x v="0"/>
    <s v="Saturno Inc."/>
    <x v="7"/>
    <s v="INV1112357262"/>
    <s v="USD"/>
    <n v="196"/>
    <n v="10.89"/>
    <n v="2134.44"/>
    <x v="0"/>
    <x v="0"/>
    <s v="ON"/>
  </r>
  <r>
    <n v="1303"/>
    <x v="304"/>
    <x v="2"/>
    <n v="4002"/>
    <x v="0"/>
    <s v="Saturno Inc."/>
    <x v="0"/>
    <s v="INV1577728201"/>
    <s v="CAD"/>
    <n v="264"/>
    <n v="10.89"/>
    <n v="2874.96"/>
    <x v="0"/>
    <x v="0"/>
    <s v="ON"/>
  </r>
  <r>
    <n v="1304"/>
    <x v="495"/>
    <x v="2"/>
    <n v="4001"/>
    <x v="1"/>
    <s v="Saturno Inc."/>
    <x v="11"/>
    <s v="INV4555960558"/>
    <s v="CAD"/>
    <n v="84"/>
    <n v="25.99"/>
    <n v="2183.16"/>
    <x v="4"/>
    <x v="3"/>
    <s v="QC"/>
  </r>
  <r>
    <n v="1305"/>
    <x v="409"/>
    <x v="2"/>
    <n v="4001"/>
    <x v="1"/>
    <s v="Saturno Inc."/>
    <x v="0"/>
    <s v="INV2634494697"/>
    <s v="CAD"/>
    <n v="152"/>
    <n v="25.99"/>
    <n v="3950.4799999999996"/>
    <x v="0"/>
    <x v="0"/>
    <s v="ON"/>
  </r>
  <r>
    <n v="1306"/>
    <x v="318"/>
    <x v="2"/>
    <n v="4001"/>
    <x v="1"/>
    <s v="Saturno Inc."/>
    <x v="0"/>
    <s v="INV6353399302"/>
    <s v="CAD"/>
    <n v="60"/>
    <n v="25.99"/>
    <n v="1559.3999999999999"/>
    <x v="0"/>
    <x v="0"/>
    <s v="ON"/>
  </r>
  <r>
    <n v="1307"/>
    <x v="304"/>
    <x v="2"/>
    <n v="4002"/>
    <x v="0"/>
    <s v="Saturno Inc."/>
    <x v="3"/>
    <s v="INV7555499016"/>
    <s v="CAD"/>
    <n v="260"/>
    <n v="10.89"/>
    <n v="2831.4"/>
    <x v="0"/>
    <x v="0"/>
    <s v="ON"/>
  </r>
  <r>
    <n v="1308"/>
    <x v="411"/>
    <x v="2"/>
    <n v="4002"/>
    <x v="0"/>
    <s v="Saturno Inc."/>
    <x v="3"/>
    <s v="INV721944110"/>
    <s v="CAD"/>
    <n v="88"/>
    <n v="10.89"/>
    <n v="958.32"/>
    <x v="0"/>
    <x v="0"/>
    <s v="ON"/>
  </r>
  <r>
    <n v="1309"/>
    <x v="422"/>
    <x v="2"/>
    <n v="4001"/>
    <x v="1"/>
    <s v="Saturno Inc."/>
    <x v="7"/>
    <s v="INV5487386821"/>
    <s v="USD"/>
    <n v="216"/>
    <n v="25.99"/>
    <n v="5613.8399999999992"/>
    <x v="0"/>
    <x v="0"/>
    <s v="ON"/>
  </r>
  <r>
    <n v="1310"/>
    <x v="496"/>
    <x v="0"/>
    <n v="4002"/>
    <x v="0"/>
    <s v="Saturno Inc."/>
    <x v="3"/>
    <s v="INV7359026981"/>
    <s v="CAD"/>
    <n v="196"/>
    <n v="10.89"/>
    <n v="2134.44"/>
    <x v="0"/>
    <x v="0"/>
    <s v="ON"/>
  </r>
  <r>
    <n v="1311"/>
    <x v="497"/>
    <x v="2"/>
    <n v="4002"/>
    <x v="0"/>
    <s v="Saturno Inc."/>
    <x v="5"/>
    <s v="INV2779781584"/>
    <s v="USD"/>
    <n v="140"/>
    <n v="10.89"/>
    <n v="1524.6000000000001"/>
    <x v="1"/>
    <x v="1"/>
    <s v="BC"/>
  </r>
  <r>
    <n v="1312"/>
    <x v="384"/>
    <x v="2"/>
    <n v="4002"/>
    <x v="0"/>
    <s v="Saturno Inc."/>
    <x v="6"/>
    <s v="INV4370307157"/>
    <s v="CAD"/>
    <n v="124"/>
    <n v="10.89"/>
    <n v="1350.3600000000001"/>
    <x v="4"/>
    <x v="3"/>
    <s v="QC"/>
  </r>
  <r>
    <n v="1313"/>
    <x v="416"/>
    <x v="2"/>
    <n v="4002"/>
    <x v="0"/>
    <s v="Saturno Inc."/>
    <x v="3"/>
    <s v="INV8222441132"/>
    <s v="CAD"/>
    <n v="192"/>
    <n v="10.89"/>
    <n v="2090.88"/>
    <x v="0"/>
    <x v="0"/>
    <s v="ON"/>
  </r>
  <r>
    <n v="1314"/>
    <x v="371"/>
    <x v="2"/>
    <n v="4002"/>
    <x v="0"/>
    <s v="Saturno Inc."/>
    <x v="1"/>
    <s v="INV1364576095"/>
    <s v="CAD"/>
    <n v="220"/>
    <n v="10.89"/>
    <n v="2395.8000000000002"/>
    <x v="1"/>
    <x v="1"/>
    <s v="BC"/>
  </r>
  <r>
    <n v="1315"/>
    <x v="384"/>
    <x v="2"/>
    <n v="4001"/>
    <x v="1"/>
    <s v="Saturno Inc."/>
    <x v="10"/>
    <s v="INV3018228381"/>
    <s v="CAD"/>
    <n v="232"/>
    <n v="25.99"/>
    <n v="6029.6799999999994"/>
    <x v="1"/>
    <x v="1"/>
    <s v="BC"/>
  </r>
  <r>
    <n v="1316"/>
    <x v="304"/>
    <x v="2"/>
    <n v="4002"/>
    <x v="0"/>
    <s v="Saturno Inc."/>
    <x v="3"/>
    <s v="INV3202656549"/>
    <s v="CAD"/>
    <n v="140"/>
    <n v="10.89"/>
    <n v="1524.6000000000001"/>
    <x v="0"/>
    <x v="0"/>
    <s v="ON"/>
  </r>
  <r>
    <n v="1317"/>
    <x v="460"/>
    <x v="2"/>
    <n v="4002"/>
    <x v="0"/>
    <s v="Saturno Inc."/>
    <x v="13"/>
    <s v="INV6191211577"/>
    <s v="CAD"/>
    <n v="84"/>
    <n v="10.89"/>
    <n v="914.76"/>
    <x v="8"/>
    <x v="5"/>
    <s v="AB"/>
  </r>
  <r>
    <n v="1318"/>
    <x v="498"/>
    <x v="2"/>
    <n v="4002"/>
    <x v="0"/>
    <s v="Saturno Inc."/>
    <x v="7"/>
    <s v="INV5920442704"/>
    <s v="USD"/>
    <n v="272"/>
    <n v="10.89"/>
    <n v="2962.08"/>
    <x v="0"/>
    <x v="0"/>
    <s v="ON"/>
  </r>
  <r>
    <n v="1319"/>
    <x v="499"/>
    <x v="2"/>
    <n v="4002"/>
    <x v="0"/>
    <s v="Saturno Inc."/>
    <x v="0"/>
    <s v="INV9955167869"/>
    <s v="CAD"/>
    <n v="204"/>
    <n v="10.89"/>
    <n v="2221.56"/>
    <x v="0"/>
    <x v="0"/>
    <s v="ON"/>
  </r>
  <r>
    <n v="1320"/>
    <x v="500"/>
    <x v="2"/>
    <n v="4001"/>
    <x v="1"/>
    <s v="Saturno Inc."/>
    <x v="2"/>
    <s v="INV8844707624"/>
    <s v="CAD"/>
    <n v="220"/>
    <n v="25.99"/>
    <n v="5717.7999999999993"/>
    <x v="2"/>
    <x v="2"/>
    <s v="MB"/>
  </r>
  <r>
    <n v="1321"/>
    <x v="501"/>
    <x v="2"/>
    <n v="4001"/>
    <x v="1"/>
    <s v="Saturno Inc."/>
    <x v="3"/>
    <s v="INV2539282596"/>
    <s v="CAD"/>
    <n v="196"/>
    <n v="25.99"/>
    <n v="5094.04"/>
    <x v="0"/>
    <x v="0"/>
    <s v="ON"/>
  </r>
  <r>
    <n v="1322"/>
    <x v="468"/>
    <x v="2"/>
    <n v="4002"/>
    <x v="0"/>
    <s v="Saturno Inc."/>
    <x v="6"/>
    <s v="INV1115101186"/>
    <s v="CAD"/>
    <n v="196"/>
    <n v="10.89"/>
    <n v="2134.44"/>
    <x v="4"/>
    <x v="3"/>
    <s v="QC"/>
  </r>
  <r>
    <n v="1323"/>
    <x v="454"/>
    <x v="2"/>
    <n v="4001"/>
    <x v="1"/>
    <s v="Saturno Inc."/>
    <x v="3"/>
    <s v="INV7749170200"/>
    <s v="CAD"/>
    <n v="68"/>
    <n v="25.99"/>
    <n v="1767.32"/>
    <x v="0"/>
    <x v="0"/>
    <s v="ON"/>
  </r>
  <r>
    <n v="1324"/>
    <x v="402"/>
    <x v="2"/>
    <n v="4002"/>
    <x v="0"/>
    <s v="Saturno Inc."/>
    <x v="6"/>
    <s v="INV8466033003"/>
    <s v="CAD"/>
    <n v="196"/>
    <n v="10.89"/>
    <n v="2134.44"/>
    <x v="4"/>
    <x v="3"/>
    <s v="QC"/>
  </r>
  <r>
    <n v="1325"/>
    <x v="502"/>
    <x v="0"/>
    <n v="4002"/>
    <x v="0"/>
    <s v="Saturno Inc."/>
    <x v="8"/>
    <s v="INV3073902033"/>
    <s v="CAD"/>
    <n v="208"/>
    <n v="10.89"/>
    <n v="2265.12"/>
    <x v="5"/>
    <x v="4"/>
    <s v="CA"/>
  </r>
  <r>
    <n v="1326"/>
    <x v="503"/>
    <x v="2"/>
    <n v="4002"/>
    <x v="0"/>
    <s v="Saturno Inc."/>
    <x v="0"/>
    <s v="INV8391044613"/>
    <s v="CAD"/>
    <n v="160"/>
    <n v="10.89"/>
    <n v="1742.4"/>
    <x v="0"/>
    <x v="0"/>
    <s v="ON"/>
  </r>
  <r>
    <n v="1327"/>
    <x v="504"/>
    <x v="0"/>
    <n v="4001"/>
    <x v="1"/>
    <s v="Saturno Inc."/>
    <x v="10"/>
    <s v="INV5124061658"/>
    <s v="CAD"/>
    <n v="208"/>
    <n v="25.99"/>
    <n v="5405.92"/>
    <x v="1"/>
    <x v="1"/>
    <s v="BC"/>
  </r>
  <r>
    <n v="1328"/>
    <x v="453"/>
    <x v="2"/>
    <n v="4002"/>
    <x v="0"/>
    <s v="Saturno Inc."/>
    <x v="10"/>
    <s v="INV8745098350"/>
    <s v="CAD"/>
    <n v="256"/>
    <n v="10.89"/>
    <n v="2787.84"/>
    <x v="1"/>
    <x v="1"/>
    <s v="BC"/>
  </r>
  <r>
    <n v="1329"/>
    <x v="350"/>
    <x v="2"/>
    <n v="4001"/>
    <x v="1"/>
    <s v="Saturno Inc."/>
    <x v="6"/>
    <s v="INV1826323740"/>
    <s v="CAD"/>
    <n v="248"/>
    <n v="25.99"/>
    <n v="6445.5199999999995"/>
    <x v="4"/>
    <x v="3"/>
    <s v="QC"/>
  </r>
  <r>
    <n v="1330"/>
    <x v="505"/>
    <x v="2"/>
    <n v="4002"/>
    <x v="0"/>
    <s v="Saturno Inc."/>
    <x v="1"/>
    <s v="INV6235201021"/>
    <s v="CAD"/>
    <n v="156"/>
    <n v="10.89"/>
    <n v="1698.8400000000001"/>
    <x v="1"/>
    <x v="1"/>
    <s v="BC"/>
  </r>
  <r>
    <n v="1331"/>
    <x v="506"/>
    <x v="2"/>
    <n v="4002"/>
    <x v="0"/>
    <s v="Saturno Inc."/>
    <x v="10"/>
    <s v="INV9156801839"/>
    <s v="CAD"/>
    <n v="80"/>
    <n v="10.89"/>
    <n v="871.2"/>
    <x v="1"/>
    <x v="1"/>
    <s v="BC"/>
  </r>
  <r>
    <n v="1332"/>
    <x v="316"/>
    <x v="2"/>
    <n v="4002"/>
    <x v="0"/>
    <s v="Saturno Inc."/>
    <x v="7"/>
    <s v="INV2965441389"/>
    <s v="USD"/>
    <n v="120"/>
    <n v="10.89"/>
    <n v="1306.8000000000002"/>
    <x v="0"/>
    <x v="0"/>
    <s v="ON"/>
  </r>
  <r>
    <n v="1333"/>
    <x v="504"/>
    <x v="0"/>
    <n v="4002"/>
    <x v="0"/>
    <s v="Saturno Inc."/>
    <x v="3"/>
    <s v="INV8124646250"/>
    <s v="CAD"/>
    <n v="168"/>
    <n v="10.89"/>
    <n v="1829.52"/>
    <x v="0"/>
    <x v="0"/>
    <s v="ON"/>
  </r>
  <r>
    <n v="1334"/>
    <x v="378"/>
    <x v="2"/>
    <n v="4002"/>
    <x v="0"/>
    <s v="Saturno Inc."/>
    <x v="5"/>
    <s v="INV1846176114"/>
    <s v="USD"/>
    <n v="200"/>
    <n v="10.89"/>
    <n v="2178"/>
    <x v="1"/>
    <x v="1"/>
    <s v="BC"/>
  </r>
  <r>
    <n v="1335"/>
    <x v="507"/>
    <x v="0"/>
    <n v="4001"/>
    <x v="1"/>
    <s v="Saturno Inc."/>
    <x v="3"/>
    <s v="INV4233646363"/>
    <s v="CAD"/>
    <n v="88"/>
    <n v="25.99"/>
    <n v="2287.12"/>
    <x v="0"/>
    <x v="0"/>
    <s v="ON"/>
  </r>
  <r>
    <n v="1336"/>
    <x v="508"/>
    <x v="2"/>
    <n v="4002"/>
    <x v="0"/>
    <s v="Saturno Inc."/>
    <x v="18"/>
    <s v="INV6162040934"/>
    <s v="USD"/>
    <n v="284"/>
    <n v="10.89"/>
    <n v="3092.76"/>
    <x v="6"/>
    <x v="5"/>
    <s v="AB"/>
  </r>
  <r>
    <n v="1337"/>
    <x v="509"/>
    <x v="2"/>
    <n v="4001"/>
    <x v="1"/>
    <s v="Saturno Inc."/>
    <x v="1"/>
    <s v="INV2932181485"/>
    <s v="CAD"/>
    <n v="232"/>
    <n v="25.99"/>
    <n v="6029.6799999999994"/>
    <x v="1"/>
    <x v="1"/>
    <s v="BC"/>
  </r>
  <r>
    <n v="1338"/>
    <x v="311"/>
    <x v="2"/>
    <n v="4002"/>
    <x v="0"/>
    <s v="Saturno Inc."/>
    <x v="0"/>
    <s v="INV8085551348"/>
    <s v="CAD"/>
    <n v="156"/>
    <n v="10.89"/>
    <n v="1698.8400000000001"/>
    <x v="0"/>
    <x v="0"/>
    <s v="ON"/>
  </r>
  <r>
    <n v="1339"/>
    <x v="445"/>
    <x v="2"/>
    <n v="4002"/>
    <x v="0"/>
    <s v="Saturno Inc."/>
    <x v="12"/>
    <s v="INV9757714719"/>
    <s v="CAD"/>
    <n v="96"/>
    <n v="10.89"/>
    <n v="1045.44"/>
    <x v="7"/>
    <x v="6"/>
    <s v="NS"/>
  </r>
  <r>
    <n v="1340"/>
    <x v="348"/>
    <x v="2"/>
    <n v="4002"/>
    <x v="0"/>
    <s v="Saturno Inc."/>
    <x v="6"/>
    <s v="INV5276045566"/>
    <s v="CAD"/>
    <n v="224"/>
    <n v="10.89"/>
    <n v="2439.36"/>
    <x v="4"/>
    <x v="3"/>
    <s v="QC"/>
  </r>
  <r>
    <n v="1341"/>
    <x v="460"/>
    <x v="2"/>
    <n v="4002"/>
    <x v="0"/>
    <s v="Saturno Inc."/>
    <x v="0"/>
    <s v="INV6224943881"/>
    <s v="CAD"/>
    <n v="188"/>
    <n v="10.89"/>
    <n v="2047.3200000000002"/>
    <x v="0"/>
    <x v="0"/>
    <s v="ON"/>
  </r>
  <r>
    <n v="1342"/>
    <x v="416"/>
    <x v="2"/>
    <n v="4002"/>
    <x v="0"/>
    <s v="Saturno Inc."/>
    <x v="2"/>
    <s v="INV6269483493"/>
    <s v="CAD"/>
    <n v="84"/>
    <n v="10.89"/>
    <n v="914.76"/>
    <x v="2"/>
    <x v="2"/>
    <s v="MB"/>
  </r>
  <r>
    <n v="1343"/>
    <x v="510"/>
    <x v="0"/>
    <n v="4001"/>
    <x v="1"/>
    <s v="Saturno Inc."/>
    <x v="14"/>
    <s v="INV5479995916"/>
    <s v="CAD"/>
    <n v="200"/>
    <n v="25.99"/>
    <n v="5198"/>
    <x v="9"/>
    <x v="7"/>
    <s v="FL"/>
  </r>
  <r>
    <n v="1344"/>
    <x v="511"/>
    <x v="2"/>
    <n v="4002"/>
    <x v="0"/>
    <s v="Saturno Inc."/>
    <x v="0"/>
    <s v="INV8717267077"/>
    <s v="CAD"/>
    <n v="168"/>
    <n v="10.89"/>
    <n v="1829.52"/>
    <x v="0"/>
    <x v="0"/>
    <s v="ON"/>
  </r>
  <r>
    <n v="1345"/>
    <x v="388"/>
    <x v="2"/>
    <n v="4002"/>
    <x v="0"/>
    <s v="Saturno Inc."/>
    <x v="0"/>
    <s v="INV7886033358"/>
    <s v="CAD"/>
    <n v="116"/>
    <n v="10.89"/>
    <n v="1263.24"/>
    <x v="0"/>
    <x v="0"/>
    <s v="ON"/>
  </r>
  <r>
    <n v="1346"/>
    <x v="343"/>
    <x v="2"/>
    <n v="4002"/>
    <x v="0"/>
    <s v="Saturno Inc."/>
    <x v="14"/>
    <s v="INV5320903302"/>
    <s v="CAD"/>
    <n v="96"/>
    <n v="10.89"/>
    <n v="1045.44"/>
    <x v="9"/>
    <x v="7"/>
    <s v="FL"/>
  </r>
  <r>
    <n v="1347"/>
    <x v="311"/>
    <x v="2"/>
    <n v="4002"/>
    <x v="0"/>
    <s v="Saturno Inc."/>
    <x v="0"/>
    <s v="INV5847544435"/>
    <s v="CAD"/>
    <n v="252"/>
    <n v="10.89"/>
    <n v="2744.28"/>
    <x v="0"/>
    <x v="0"/>
    <s v="ON"/>
  </r>
  <r>
    <n v="1348"/>
    <x v="416"/>
    <x v="2"/>
    <n v="4002"/>
    <x v="0"/>
    <s v="Saturno Inc."/>
    <x v="16"/>
    <s v="INV7225719042"/>
    <s v="CAD"/>
    <n v="144"/>
    <n v="10.89"/>
    <n v="1568.16"/>
    <x v="10"/>
    <x v="0"/>
    <s v="ON"/>
  </r>
  <r>
    <n v="1349"/>
    <x v="352"/>
    <x v="2"/>
    <n v="4001"/>
    <x v="1"/>
    <s v="Saturno Inc."/>
    <x v="4"/>
    <s v="INV6228127438"/>
    <s v="CAD"/>
    <n v="184"/>
    <n v="25.99"/>
    <n v="4782.16"/>
    <x v="3"/>
    <x v="3"/>
    <s v="QC"/>
  </r>
  <r>
    <n v="1350"/>
    <x v="402"/>
    <x v="2"/>
    <n v="4002"/>
    <x v="0"/>
    <s v="Saturno Inc."/>
    <x v="0"/>
    <s v="INV4112996077"/>
    <s v="CAD"/>
    <n v="220"/>
    <n v="10.89"/>
    <n v="2395.8000000000002"/>
    <x v="0"/>
    <x v="0"/>
    <s v="ON"/>
  </r>
  <r>
    <n v="1351"/>
    <x v="446"/>
    <x v="2"/>
    <n v="4002"/>
    <x v="0"/>
    <s v="Saturno Inc."/>
    <x v="5"/>
    <s v="INV6393768977"/>
    <s v="USD"/>
    <n v="268"/>
    <n v="10.89"/>
    <n v="2918.52"/>
    <x v="1"/>
    <x v="1"/>
    <s v="BC"/>
  </r>
  <r>
    <n v="1352"/>
    <x v="453"/>
    <x v="2"/>
    <n v="4001"/>
    <x v="1"/>
    <s v="Saturno Inc."/>
    <x v="1"/>
    <s v="INV1297041173"/>
    <s v="CAD"/>
    <n v="128"/>
    <n v="25.99"/>
    <n v="3326.72"/>
    <x v="1"/>
    <x v="1"/>
    <s v="BC"/>
  </r>
  <r>
    <n v="1353"/>
    <x v="512"/>
    <x v="2"/>
    <n v="4001"/>
    <x v="1"/>
    <s v="Saturno Inc."/>
    <x v="2"/>
    <s v="INV3562544661"/>
    <s v="CAD"/>
    <n v="72"/>
    <n v="25.99"/>
    <n v="1871.28"/>
    <x v="2"/>
    <x v="2"/>
    <s v="MB"/>
  </r>
  <r>
    <n v="1354"/>
    <x v="453"/>
    <x v="2"/>
    <n v="4002"/>
    <x v="0"/>
    <s v="Saturno Inc."/>
    <x v="14"/>
    <s v="INV2456574087"/>
    <s v="CAD"/>
    <n v="80"/>
    <n v="10.89"/>
    <n v="871.2"/>
    <x v="9"/>
    <x v="7"/>
    <s v="FL"/>
  </r>
  <r>
    <n v="1355"/>
    <x v="386"/>
    <x v="2"/>
    <n v="4002"/>
    <x v="0"/>
    <s v="Saturno Inc."/>
    <x v="2"/>
    <s v="INV2556487470"/>
    <s v="CAD"/>
    <n v="204"/>
    <n v="10.89"/>
    <n v="2221.56"/>
    <x v="2"/>
    <x v="2"/>
    <s v="MB"/>
  </r>
  <r>
    <n v="1356"/>
    <x v="480"/>
    <x v="0"/>
    <n v="4002"/>
    <x v="0"/>
    <s v="Saturno Inc."/>
    <x v="3"/>
    <s v="INV5200961753"/>
    <s v="CAD"/>
    <n v="104"/>
    <n v="10.89"/>
    <n v="1132.56"/>
    <x v="0"/>
    <x v="0"/>
    <s v="ON"/>
  </r>
  <r>
    <n v="1357"/>
    <x v="513"/>
    <x v="2"/>
    <n v="4002"/>
    <x v="0"/>
    <s v="Saturno Inc."/>
    <x v="6"/>
    <s v="INV2835036174"/>
    <s v="CAD"/>
    <n v="156"/>
    <n v="10.89"/>
    <n v="1698.8400000000001"/>
    <x v="4"/>
    <x v="3"/>
    <s v="QC"/>
  </r>
  <r>
    <n v="1358"/>
    <x v="378"/>
    <x v="2"/>
    <n v="4001"/>
    <x v="1"/>
    <s v="Saturno Inc."/>
    <x v="16"/>
    <s v="INV6181851698"/>
    <s v="CAD"/>
    <n v="60"/>
    <n v="25.99"/>
    <n v="1559.3999999999999"/>
    <x v="10"/>
    <x v="0"/>
    <s v="ON"/>
  </r>
  <r>
    <n v="1359"/>
    <x v="514"/>
    <x v="2"/>
    <n v="4002"/>
    <x v="0"/>
    <s v="Saturno Inc."/>
    <x v="2"/>
    <s v="INV1959091048"/>
    <s v="CAD"/>
    <n v="148"/>
    <n v="10.89"/>
    <n v="1611.72"/>
    <x v="2"/>
    <x v="2"/>
    <s v="MB"/>
  </r>
  <r>
    <n v="1360"/>
    <x v="423"/>
    <x v="2"/>
    <n v="4001"/>
    <x v="1"/>
    <s v="Saturno Inc."/>
    <x v="10"/>
    <s v="INV2033538486"/>
    <s v="CAD"/>
    <n v="68"/>
    <n v="25.99"/>
    <n v="1767.32"/>
    <x v="1"/>
    <x v="1"/>
    <s v="BC"/>
  </r>
  <r>
    <n v="1361"/>
    <x v="362"/>
    <x v="2"/>
    <n v="4002"/>
    <x v="0"/>
    <s v="Saturno Inc."/>
    <x v="0"/>
    <s v="INV952472830"/>
    <s v="CAD"/>
    <n v="216"/>
    <n v="10.89"/>
    <n v="2352.2400000000002"/>
    <x v="0"/>
    <x v="0"/>
    <s v="ON"/>
  </r>
  <r>
    <n v="1362"/>
    <x v="515"/>
    <x v="2"/>
    <n v="4001"/>
    <x v="1"/>
    <s v="Saturno Inc."/>
    <x v="5"/>
    <s v="INV4367526059"/>
    <s v="USD"/>
    <n v="260"/>
    <n v="25.99"/>
    <n v="6757.4"/>
    <x v="1"/>
    <x v="1"/>
    <s v="BC"/>
  </r>
  <r>
    <n v="1363"/>
    <x v="516"/>
    <x v="2"/>
    <n v="4001"/>
    <x v="1"/>
    <s v="Saturno Inc."/>
    <x v="6"/>
    <s v="INV6243539416"/>
    <s v="CAD"/>
    <n v="88"/>
    <n v="25.99"/>
    <n v="2287.12"/>
    <x v="4"/>
    <x v="3"/>
    <s v="QC"/>
  </r>
  <r>
    <n v="1364"/>
    <x v="517"/>
    <x v="0"/>
    <n v="4001"/>
    <x v="1"/>
    <s v="Saturno Inc."/>
    <x v="0"/>
    <s v="INV9501418471"/>
    <s v="CAD"/>
    <n v="140"/>
    <n v="25.99"/>
    <n v="3638.6"/>
    <x v="0"/>
    <x v="0"/>
    <s v="ON"/>
  </r>
  <r>
    <n v="1365"/>
    <x v="518"/>
    <x v="2"/>
    <n v="4001"/>
    <x v="1"/>
    <s v="Saturno Inc."/>
    <x v="2"/>
    <s v="INV8082311643"/>
    <s v="CAD"/>
    <n v="144"/>
    <n v="25.99"/>
    <n v="3742.56"/>
    <x v="2"/>
    <x v="2"/>
    <s v="MB"/>
  </r>
  <r>
    <n v="1366"/>
    <x v="479"/>
    <x v="2"/>
    <n v="4001"/>
    <x v="1"/>
    <s v="Saturno Inc."/>
    <x v="0"/>
    <s v="INV7936377078"/>
    <s v="CAD"/>
    <n v="108"/>
    <n v="25.99"/>
    <n v="2806.9199999999996"/>
    <x v="0"/>
    <x v="0"/>
    <s v="ON"/>
  </r>
  <r>
    <n v="1367"/>
    <x v="519"/>
    <x v="0"/>
    <n v="4001"/>
    <x v="1"/>
    <s v="Saturno Inc."/>
    <x v="10"/>
    <s v="INV6878654233"/>
    <s v="CAD"/>
    <n v="236"/>
    <n v="25.99"/>
    <n v="6133.6399999999994"/>
    <x v="1"/>
    <x v="1"/>
    <s v="BC"/>
  </r>
  <r>
    <n v="1368"/>
    <x v="309"/>
    <x v="2"/>
    <n v="4002"/>
    <x v="0"/>
    <s v="Saturno Inc."/>
    <x v="18"/>
    <s v="INV9023357066"/>
    <s v="USD"/>
    <n v="120"/>
    <n v="10.89"/>
    <n v="1306.8000000000002"/>
    <x v="6"/>
    <x v="5"/>
    <s v="AB"/>
  </r>
  <r>
    <n v="1369"/>
    <x v="520"/>
    <x v="2"/>
    <n v="4001"/>
    <x v="1"/>
    <s v="Saturno Inc."/>
    <x v="12"/>
    <s v="INV6488519377"/>
    <s v="CAD"/>
    <n v="172"/>
    <n v="25.99"/>
    <n v="4470.28"/>
    <x v="7"/>
    <x v="6"/>
    <s v="NS"/>
  </r>
  <r>
    <n v="1370"/>
    <x v="367"/>
    <x v="2"/>
    <n v="4001"/>
    <x v="1"/>
    <s v="Saturno Inc."/>
    <x v="3"/>
    <s v="INV7130704741"/>
    <s v="CAD"/>
    <n v="240"/>
    <n v="25.99"/>
    <n v="6237.5999999999995"/>
    <x v="0"/>
    <x v="0"/>
    <s v="ON"/>
  </r>
  <r>
    <n v="1371"/>
    <x v="386"/>
    <x v="2"/>
    <n v="4001"/>
    <x v="1"/>
    <s v="Saturno Inc."/>
    <x v="6"/>
    <s v="INV8994808477"/>
    <s v="CAD"/>
    <n v="220"/>
    <n v="25.99"/>
    <n v="5717.7999999999993"/>
    <x v="4"/>
    <x v="3"/>
    <s v="QC"/>
  </r>
  <r>
    <n v="1372"/>
    <x v="468"/>
    <x v="2"/>
    <n v="4002"/>
    <x v="0"/>
    <s v="Saturno Inc."/>
    <x v="10"/>
    <s v="INV5254286998"/>
    <s v="CAD"/>
    <n v="128"/>
    <n v="10.89"/>
    <n v="1393.92"/>
    <x v="1"/>
    <x v="1"/>
    <s v="BC"/>
  </r>
  <r>
    <n v="1373"/>
    <x v="379"/>
    <x v="2"/>
    <n v="4001"/>
    <x v="1"/>
    <s v="Saturno Inc."/>
    <x v="4"/>
    <s v="INV2569636920"/>
    <s v="CAD"/>
    <n v="260"/>
    <n v="25.99"/>
    <n v="6757.4"/>
    <x v="3"/>
    <x v="3"/>
    <s v="QC"/>
  </r>
  <r>
    <n v="1374"/>
    <x v="459"/>
    <x v="2"/>
    <n v="4002"/>
    <x v="0"/>
    <s v="Saturno Inc."/>
    <x v="9"/>
    <s v="INV862952049"/>
    <s v="CAD"/>
    <n v="84"/>
    <n v="10.89"/>
    <n v="914.76"/>
    <x v="6"/>
    <x v="5"/>
    <s v="AB"/>
  </r>
  <r>
    <n v="1375"/>
    <x v="521"/>
    <x v="2"/>
    <n v="4001"/>
    <x v="1"/>
    <s v="Saturno Inc."/>
    <x v="6"/>
    <s v="INV7805732591"/>
    <s v="CAD"/>
    <n v="184"/>
    <n v="25.99"/>
    <n v="4782.16"/>
    <x v="4"/>
    <x v="3"/>
    <s v="QC"/>
  </r>
  <r>
    <n v="1376"/>
    <x v="446"/>
    <x v="2"/>
    <n v="4001"/>
    <x v="1"/>
    <s v="Saturno Inc."/>
    <x v="6"/>
    <s v="INV2820238057"/>
    <s v="CAD"/>
    <n v="236"/>
    <n v="25.99"/>
    <n v="6133.6399999999994"/>
    <x v="4"/>
    <x v="3"/>
    <s v="QC"/>
  </r>
  <r>
    <n v="1377"/>
    <x v="451"/>
    <x v="2"/>
    <n v="4002"/>
    <x v="0"/>
    <s v="Saturno Inc."/>
    <x v="0"/>
    <s v="INV8582375313"/>
    <s v="CAD"/>
    <n v="176"/>
    <n v="10.89"/>
    <n v="1916.64"/>
    <x v="0"/>
    <x v="0"/>
    <s v="ON"/>
  </r>
  <r>
    <n v="1378"/>
    <x v="400"/>
    <x v="2"/>
    <n v="4002"/>
    <x v="0"/>
    <s v="Saturno Inc."/>
    <x v="16"/>
    <s v="INV8858169637"/>
    <s v="CAD"/>
    <n v="236"/>
    <n v="10.89"/>
    <n v="2570.04"/>
    <x v="10"/>
    <x v="0"/>
    <s v="ON"/>
  </r>
  <r>
    <n v="1379"/>
    <x v="366"/>
    <x v="2"/>
    <n v="4001"/>
    <x v="1"/>
    <s v="Saturno Inc."/>
    <x v="5"/>
    <s v="INV9075939269"/>
    <s v="USD"/>
    <n v="92"/>
    <n v="25.99"/>
    <n v="2391.08"/>
    <x v="1"/>
    <x v="1"/>
    <s v="BC"/>
  </r>
  <r>
    <n v="1380"/>
    <x v="522"/>
    <x v="0"/>
    <n v="4001"/>
    <x v="1"/>
    <s v="Saturno Inc."/>
    <x v="3"/>
    <s v="INV3690466631"/>
    <s v="CAD"/>
    <n v="188"/>
    <n v="25.99"/>
    <n v="4886.12"/>
    <x v="0"/>
    <x v="0"/>
    <s v="ON"/>
  </r>
  <r>
    <n v="1381"/>
    <x v="523"/>
    <x v="2"/>
    <n v="4002"/>
    <x v="0"/>
    <s v="Saturno Inc."/>
    <x v="5"/>
    <s v="INV989246117"/>
    <s v="USD"/>
    <n v="264"/>
    <n v="10.89"/>
    <n v="2874.96"/>
    <x v="1"/>
    <x v="1"/>
    <s v="BC"/>
  </r>
  <r>
    <n v="1382"/>
    <x v="349"/>
    <x v="2"/>
    <n v="4001"/>
    <x v="1"/>
    <s v="Saturno Inc."/>
    <x v="0"/>
    <s v="INV5235062601"/>
    <s v="CAD"/>
    <n v="252"/>
    <n v="25.99"/>
    <n v="6549.48"/>
    <x v="0"/>
    <x v="0"/>
    <s v="ON"/>
  </r>
  <r>
    <n v="1383"/>
    <x v="524"/>
    <x v="2"/>
    <n v="4001"/>
    <x v="1"/>
    <s v="Saturno Inc."/>
    <x v="15"/>
    <s v="INV7113977279"/>
    <s v="CAD"/>
    <n v="144"/>
    <n v="25.99"/>
    <n v="3742.56"/>
    <x v="0"/>
    <x v="0"/>
    <s v="ON"/>
  </r>
  <r>
    <n v="1384"/>
    <x v="379"/>
    <x v="2"/>
    <n v="4002"/>
    <x v="0"/>
    <s v="Saturno Inc."/>
    <x v="15"/>
    <s v="INV2563578261"/>
    <s v="CAD"/>
    <n v="92"/>
    <n v="10.89"/>
    <n v="1001.8800000000001"/>
    <x v="0"/>
    <x v="0"/>
    <s v="ON"/>
  </r>
  <r>
    <n v="1385"/>
    <x v="506"/>
    <x v="2"/>
    <n v="4001"/>
    <x v="1"/>
    <s v="Saturno Inc."/>
    <x v="7"/>
    <s v="INV1666192865"/>
    <s v="USD"/>
    <n v="124"/>
    <n v="25.99"/>
    <n v="3222.7599999999998"/>
    <x v="0"/>
    <x v="0"/>
    <s v="ON"/>
  </r>
  <r>
    <n v="1386"/>
    <x v="394"/>
    <x v="2"/>
    <n v="4001"/>
    <x v="1"/>
    <s v="Saturno Inc."/>
    <x v="6"/>
    <s v="INV6956328241"/>
    <s v="CAD"/>
    <n v="116"/>
    <n v="25.99"/>
    <n v="3014.8399999999997"/>
    <x v="4"/>
    <x v="3"/>
    <s v="QC"/>
  </r>
  <r>
    <n v="1387"/>
    <x v="471"/>
    <x v="2"/>
    <n v="4001"/>
    <x v="1"/>
    <s v="Saturno Inc."/>
    <x v="10"/>
    <s v="INV9595581155"/>
    <s v="CAD"/>
    <n v="64"/>
    <n v="25.99"/>
    <n v="1663.36"/>
    <x v="1"/>
    <x v="1"/>
    <s v="BC"/>
  </r>
  <r>
    <n v="1388"/>
    <x v="338"/>
    <x v="2"/>
    <n v="4001"/>
    <x v="1"/>
    <s v="Saturno Inc."/>
    <x v="2"/>
    <s v="INV1844371512"/>
    <s v="CAD"/>
    <n v="48"/>
    <n v="25.99"/>
    <n v="1247.52"/>
    <x v="2"/>
    <x v="2"/>
    <s v="MB"/>
  </r>
  <r>
    <n v="1389"/>
    <x v="525"/>
    <x v="2"/>
    <n v="4002"/>
    <x v="0"/>
    <s v="Saturno Inc."/>
    <x v="2"/>
    <s v="INV6471246421"/>
    <s v="CAD"/>
    <n v="180"/>
    <n v="10.89"/>
    <n v="1960.2"/>
    <x v="2"/>
    <x v="2"/>
    <s v="MB"/>
  </r>
  <r>
    <n v="1390"/>
    <x v="365"/>
    <x v="2"/>
    <n v="4001"/>
    <x v="1"/>
    <s v="Saturno Inc."/>
    <x v="0"/>
    <s v="INV2752619700"/>
    <s v="CAD"/>
    <n v="196"/>
    <n v="25.99"/>
    <n v="5094.04"/>
    <x v="0"/>
    <x v="0"/>
    <s v="ON"/>
  </r>
  <r>
    <n v="1391"/>
    <x v="415"/>
    <x v="2"/>
    <n v="4002"/>
    <x v="0"/>
    <s v="Saturno Inc."/>
    <x v="14"/>
    <s v="INV1494817587"/>
    <s v="CAD"/>
    <n v="212"/>
    <n v="10.89"/>
    <n v="2308.6800000000003"/>
    <x v="9"/>
    <x v="7"/>
    <s v="FL"/>
  </r>
  <r>
    <n v="1392"/>
    <x v="395"/>
    <x v="2"/>
    <n v="4001"/>
    <x v="1"/>
    <s v="Saturno Inc."/>
    <x v="4"/>
    <s v="INV3495313477"/>
    <s v="CAD"/>
    <n v="136"/>
    <n v="25.99"/>
    <n v="3534.64"/>
    <x v="3"/>
    <x v="3"/>
    <s v="QC"/>
  </r>
  <r>
    <n v="1393"/>
    <x v="382"/>
    <x v="2"/>
    <n v="4001"/>
    <x v="1"/>
    <s v="Saturno Inc."/>
    <x v="5"/>
    <s v="INV3529249207"/>
    <s v="USD"/>
    <n v="92"/>
    <n v="25.99"/>
    <n v="2391.08"/>
    <x v="1"/>
    <x v="1"/>
    <s v="BC"/>
  </r>
  <r>
    <n v="1394"/>
    <x v="366"/>
    <x v="2"/>
    <n v="4001"/>
    <x v="1"/>
    <s v="Saturno Inc."/>
    <x v="0"/>
    <s v="INV4336969004"/>
    <s v="CAD"/>
    <n v="128"/>
    <n v="25.99"/>
    <n v="3326.72"/>
    <x v="0"/>
    <x v="0"/>
    <s v="ON"/>
  </r>
  <r>
    <n v="1395"/>
    <x v="444"/>
    <x v="2"/>
    <n v="4002"/>
    <x v="0"/>
    <s v="Saturno Inc."/>
    <x v="15"/>
    <s v="INV1216110994"/>
    <s v="CAD"/>
    <n v="216"/>
    <n v="10.89"/>
    <n v="2352.2400000000002"/>
    <x v="0"/>
    <x v="0"/>
    <s v="ON"/>
  </r>
  <r>
    <n v="1396"/>
    <x v="397"/>
    <x v="2"/>
    <n v="4002"/>
    <x v="0"/>
    <s v="Saturno Inc."/>
    <x v="0"/>
    <s v="INV5721866883"/>
    <s v="CAD"/>
    <n v="136"/>
    <n v="10.89"/>
    <n v="1481.04"/>
    <x v="0"/>
    <x v="0"/>
    <s v="ON"/>
  </r>
  <r>
    <n v="1397"/>
    <x v="483"/>
    <x v="2"/>
    <n v="4001"/>
    <x v="1"/>
    <s v="Saturno Inc."/>
    <x v="0"/>
    <s v="INV5131261264"/>
    <s v="CAD"/>
    <n v="252"/>
    <n v="25.99"/>
    <n v="6549.48"/>
    <x v="0"/>
    <x v="0"/>
    <s v="ON"/>
  </r>
  <r>
    <n v="1398"/>
    <x v="526"/>
    <x v="2"/>
    <n v="4001"/>
    <x v="1"/>
    <s v="Saturno Inc."/>
    <x v="0"/>
    <s v="INV3969090175"/>
    <s v="CAD"/>
    <n v="220"/>
    <n v="25.99"/>
    <n v="5717.7999999999993"/>
    <x v="0"/>
    <x v="0"/>
    <s v="ON"/>
  </r>
  <r>
    <n v="1399"/>
    <x v="328"/>
    <x v="0"/>
    <n v="4001"/>
    <x v="1"/>
    <s v="Saturno Inc."/>
    <x v="1"/>
    <s v="INV3569741895"/>
    <s v="CAD"/>
    <n v="184"/>
    <n v="25.99"/>
    <n v="4782.16"/>
    <x v="1"/>
    <x v="1"/>
    <s v="BC"/>
  </r>
  <r>
    <n v="1400"/>
    <x v="527"/>
    <x v="2"/>
    <n v="4001"/>
    <x v="1"/>
    <s v="Saturno Inc."/>
    <x v="0"/>
    <s v="INV8355545404"/>
    <s v="CAD"/>
    <n v="84"/>
    <n v="25.99"/>
    <n v="2183.16"/>
    <x v="0"/>
    <x v="0"/>
    <s v="ON"/>
  </r>
  <r>
    <n v="1401"/>
    <x v="528"/>
    <x v="2"/>
    <n v="4002"/>
    <x v="0"/>
    <s v="Saturno Inc."/>
    <x v="7"/>
    <s v="INV3858703173"/>
    <s v="USD"/>
    <n v="96"/>
    <n v="10.89"/>
    <n v="1045.44"/>
    <x v="0"/>
    <x v="0"/>
    <s v="ON"/>
  </r>
  <r>
    <n v="1402"/>
    <x v="416"/>
    <x v="2"/>
    <n v="4002"/>
    <x v="0"/>
    <s v="Saturno Inc."/>
    <x v="0"/>
    <s v="INV2034104459"/>
    <s v="CAD"/>
    <n v="116"/>
    <n v="10.89"/>
    <n v="1263.24"/>
    <x v="0"/>
    <x v="0"/>
    <s v="ON"/>
  </r>
  <r>
    <n v="1403"/>
    <x v="446"/>
    <x v="2"/>
    <n v="4001"/>
    <x v="1"/>
    <s v="Saturno Inc."/>
    <x v="1"/>
    <s v="INV1506235134"/>
    <s v="CAD"/>
    <n v="184"/>
    <n v="25.99"/>
    <n v="4782.16"/>
    <x v="1"/>
    <x v="1"/>
    <s v="BC"/>
  </r>
  <r>
    <n v="1404"/>
    <x v="460"/>
    <x v="2"/>
    <n v="4002"/>
    <x v="0"/>
    <s v="Saturno Inc."/>
    <x v="17"/>
    <s v="INV3930861872"/>
    <s v="CAD"/>
    <n v="100"/>
    <n v="10.89"/>
    <n v="1089"/>
    <x v="11"/>
    <x v="8"/>
    <s v="NY"/>
  </r>
  <r>
    <n v="1405"/>
    <x v="311"/>
    <x v="2"/>
    <n v="4002"/>
    <x v="0"/>
    <s v="Saturno Inc."/>
    <x v="15"/>
    <s v="INV4060343467"/>
    <s v="CAD"/>
    <n v="184"/>
    <n v="10.89"/>
    <n v="2003.7600000000002"/>
    <x v="0"/>
    <x v="0"/>
    <s v="ON"/>
  </r>
  <r>
    <n v="1406"/>
    <x v="509"/>
    <x v="2"/>
    <n v="4002"/>
    <x v="0"/>
    <s v="Saturno Inc."/>
    <x v="10"/>
    <s v="INV3345233606"/>
    <s v="CAD"/>
    <n v="84"/>
    <n v="10.89"/>
    <n v="914.76"/>
    <x v="1"/>
    <x v="1"/>
    <s v="BC"/>
  </r>
  <r>
    <n v="1407"/>
    <x v="363"/>
    <x v="2"/>
    <n v="4002"/>
    <x v="0"/>
    <s v="Saturno Inc."/>
    <x v="6"/>
    <s v="INV7727914830"/>
    <s v="CAD"/>
    <n v="212"/>
    <n v="10.89"/>
    <n v="2308.6800000000003"/>
    <x v="4"/>
    <x v="3"/>
    <s v="QC"/>
  </r>
  <r>
    <n v="1408"/>
    <x v="463"/>
    <x v="2"/>
    <n v="4001"/>
    <x v="1"/>
    <s v="Saturno Inc."/>
    <x v="12"/>
    <s v="INV8529267453"/>
    <s v="CAD"/>
    <n v="40"/>
    <n v="25.99"/>
    <n v="1039.5999999999999"/>
    <x v="7"/>
    <x v="6"/>
    <s v="NS"/>
  </r>
  <r>
    <n v="1409"/>
    <x v="421"/>
    <x v="2"/>
    <n v="4001"/>
    <x v="1"/>
    <s v="Saturno Inc."/>
    <x v="4"/>
    <s v="INV515220870"/>
    <s v="CAD"/>
    <n v="244"/>
    <n v="25.99"/>
    <n v="6341.5599999999995"/>
    <x v="3"/>
    <x v="3"/>
    <s v="QC"/>
  </r>
  <r>
    <n v="1410"/>
    <x v="387"/>
    <x v="2"/>
    <n v="4001"/>
    <x v="1"/>
    <s v="Saturno Inc."/>
    <x v="16"/>
    <s v="INV5939279362"/>
    <s v="CAD"/>
    <n v="188"/>
    <n v="25.99"/>
    <n v="4886.12"/>
    <x v="10"/>
    <x v="0"/>
    <s v="ON"/>
  </r>
  <r>
    <n v="1411"/>
    <x v="373"/>
    <x v="2"/>
    <n v="4002"/>
    <x v="0"/>
    <s v="Saturno Inc."/>
    <x v="0"/>
    <s v="INV3707853599"/>
    <s v="CAD"/>
    <n v="252"/>
    <n v="10.89"/>
    <n v="2744.28"/>
    <x v="0"/>
    <x v="0"/>
    <s v="ON"/>
  </r>
  <r>
    <n v="1412"/>
    <x v="316"/>
    <x v="2"/>
    <n v="4001"/>
    <x v="1"/>
    <s v="Saturno Inc."/>
    <x v="12"/>
    <s v="INV2706661433"/>
    <s v="CAD"/>
    <n v="192"/>
    <n v="25.99"/>
    <n v="4990.08"/>
    <x v="7"/>
    <x v="6"/>
    <s v="NS"/>
  </r>
  <r>
    <n v="1413"/>
    <x v="458"/>
    <x v="2"/>
    <n v="4002"/>
    <x v="0"/>
    <s v="Saturno Inc."/>
    <x v="1"/>
    <s v="INV6863525421"/>
    <s v="CAD"/>
    <n v="192"/>
    <n v="10.89"/>
    <n v="2090.88"/>
    <x v="1"/>
    <x v="1"/>
    <s v="BC"/>
  </r>
  <r>
    <n v="1414"/>
    <x v="359"/>
    <x v="2"/>
    <n v="4002"/>
    <x v="0"/>
    <s v="Saturno Inc."/>
    <x v="7"/>
    <s v="INV6404375856"/>
    <s v="USD"/>
    <n v="184"/>
    <n v="10.89"/>
    <n v="2003.7600000000002"/>
    <x v="0"/>
    <x v="0"/>
    <s v="ON"/>
  </r>
  <r>
    <n v="1415"/>
    <x v="529"/>
    <x v="0"/>
    <n v="4002"/>
    <x v="0"/>
    <s v="Saturno Inc."/>
    <x v="3"/>
    <s v="INV7145004142"/>
    <s v="CAD"/>
    <n v="208"/>
    <n v="10.89"/>
    <n v="2265.12"/>
    <x v="0"/>
    <x v="0"/>
    <s v="ON"/>
  </r>
  <r>
    <n v="1416"/>
    <x v="335"/>
    <x v="2"/>
    <n v="4002"/>
    <x v="0"/>
    <s v="Saturno Inc."/>
    <x v="6"/>
    <s v="INV1789062551"/>
    <s v="CAD"/>
    <n v="260"/>
    <n v="10.89"/>
    <n v="2831.4"/>
    <x v="4"/>
    <x v="3"/>
    <s v="QC"/>
  </r>
  <r>
    <n v="1417"/>
    <x v="422"/>
    <x v="2"/>
    <n v="4001"/>
    <x v="1"/>
    <s v="Saturno Inc."/>
    <x v="10"/>
    <s v="INV4841947083"/>
    <s v="CAD"/>
    <n v="160"/>
    <n v="25.99"/>
    <n v="4158.3999999999996"/>
    <x v="1"/>
    <x v="1"/>
    <s v="BC"/>
  </r>
  <r>
    <n v="1418"/>
    <x v="396"/>
    <x v="2"/>
    <n v="4001"/>
    <x v="1"/>
    <s v="Saturno Inc."/>
    <x v="10"/>
    <s v="INV1730275100"/>
    <s v="CAD"/>
    <n v="52"/>
    <n v="25.99"/>
    <n v="1351.48"/>
    <x v="1"/>
    <x v="1"/>
    <s v="BC"/>
  </r>
  <r>
    <n v="1419"/>
    <x v="316"/>
    <x v="2"/>
    <n v="4002"/>
    <x v="0"/>
    <s v="Saturno Inc."/>
    <x v="0"/>
    <s v="INV9302982259"/>
    <s v="CAD"/>
    <n v="280"/>
    <n v="10.89"/>
    <n v="3049.2000000000003"/>
    <x v="0"/>
    <x v="0"/>
    <s v="ON"/>
  </r>
  <r>
    <n v="1420"/>
    <x v="328"/>
    <x v="0"/>
    <n v="4002"/>
    <x v="0"/>
    <s v="Saturno Inc."/>
    <x v="5"/>
    <s v="INV4894802385"/>
    <s v="USD"/>
    <n v="136"/>
    <n v="10.89"/>
    <n v="1481.04"/>
    <x v="1"/>
    <x v="1"/>
    <s v="BC"/>
  </r>
  <r>
    <n v="1421"/>
    <x v="470"/>
    <x v="2"/>
    <n v="4001"/>
    <x v="1"/>
    <s v="Saturno Inc."/>
    <x v="5"/>
    <s v="INV2213219437"/>
    <s v="USD"/>
    <n v="176"/>
    <n v="25.99"/>
    <n v="4574.24"/>
    <x v="1"/>
    <x v="1"/>
    <s v="BC"/>
  </r>
  <r>
    <n v="1422"/>
    <x v="376"/>
    <x v="2"/>
    <n v="4002"/>
    <x v="0"/>
    <s v="Saturno Inc."/>
    <x v="3"/>
    <s v="INV4037915371"/>
    <s v="CAD"/>
    <n v="108"/>
    <n v="10.89"/>
    <n v="1176.1200000000001"/>
    <x v="0"/>
    <x v="0"/>
    <s v="ON"/>
  </r>
  <r>
    <n v="1423"/>
    <x v="458"/>
    <x v="2"/>
    <n v="4002"/>
    <x v="0"/>
    <s v="Saturno Inc."/>
    <x v="14"/>
    <s v="INV3815070917"/>
    <s v="CAD"/>
    <n v="208"/>
    <n v="10.89"/>
    <n v="2265.12"/>
    <x v="9"/>
    <x v="7"/>
    <s v="FL"/>
  </r>
  <r>
    <n v="1424"/>
    <x v="508"/>
    <x v="2"/>
    <n v="4001"/>
    <x v="1"/>
    <s v="Saturno Inc."/>
    <x v="6"/>
    <s v="INV1014934120"/>
    <s v="CAD"/>
    <n v="184"/>
    <n v="25.99"/>
    <n v="4782.16"/>
    <x v="4"/>
    <x v="3"/>
    <s v="QC"/>
  </r>
  <r>
    <n v="1425"/>
    <x v="327"/>
    <x v="2"/>
    <n v="4002"/>
    <x v="0"/>
    <s v="Saturno Inc."/>
    <x v="6"/>
    <s v="INV2485756580"/>
    <s v="CAD"/>
    <n v="132"/>
    <n v="10.89"/>
    <n v="1437.48"/>
    <x v="4"/>
    <x v="3"/>
    <s v="QC"/>
  </r>
  <r>
    <n v="1426"/>
    <x v="334"/>
    <x v="2"/>
    <n v="4002"/>
    <x v="0"/>
    <s v="Saturno Inc."/>
    <x v="6"/>
    <s v="INV8584897840"/>
    <s v="CAD"/>
    <n v="192"/>
    <n v="10.89"/>
    <n v="2090.88"/>
    <x v="4"/>
    <x v="3"/>
    <s v="QC"/>
  </r>
  <r>
    <n v="1427"/>
    <x v="311"/>
    <x v="2"/>
    <n v="4001"/>
    <x v="1"/>
    <s v="Saturno Inc."/>
    <x v="0"/>
    <s v="INV4093869929"/>
    <s v="CAD"/>
    <n v="224"/>
    <n v="25.99"/>
    <n v="5821.7599999999993"/>
    <x v="0"/>
    <x v="0"/>
    <s v="ON"/>
  </r>
  <r>
    <n v="1428"/>
    <x v="323"/>
    <x v="2"/>
    <n v="4001"/>
    <x v="1"/>
    <s v="Saturno Inc."/>
    <x v="0"/>
    <s v="INV7357550194"/>
    <s v="CAD"/>
    <n v="180"/>
    <n v="25.99"/>
    <n v="4678.2"/>
    <x v="0"/>
    <x v="0"/>
    <s v="ON"/>
  </r>
  <r>
    <n v="1429"/>
    <x v="528"/>
    <x v="2"/>
    <n v="4002"/>
    <x v="0"/>
    <s v="Saturno Inc."/>
    <x v="18"/>
    <s v="INV6515757936"/>
    <s v="USD"/>
    <n v="272"/>
    <n v="10.89"/>
    <n v="2962.08"/>
    <x v="6"/>
    <x v="5"/>
    <s v="AB"/>
  </r>
  <r>
    <n v="1430"/>
    <x v="350"/>
    <x v="2"/>
    <n v="4001"/>
    <x v="1"/>
    <s v="Saturno Inc."/>
    <x v="5"/>
    <s v="INV981752278"/>
    <s v="USD"/>
    <n v="44"/>
    <n v="25.99"/>
    <n v="1143.56"/>
    <x v="1"/>
    <x v="1"/>
    <s v="BC"/>
  </r>
  <r>
    <n v="1431"/>
    <x v="355"/>
    <x v="2"/>
    <n v="4002"/>
    <x v="0"/>
    <s v="Saturno Inc."/>
    <x v="0"/>
    <s v="INV1136578805"/>
    <s v="CAD"/>
    <n v="188"/>
    <n v="10.89"/>
    <n v="2047.3200000000002"/>
    <x v="0"/>
    <x v="0"/>
    <s v="ON"/>
  </r>
  <r>
    <n v="1432"/>
    <x v="375"/>
    <x v="2"/>
    <n v="4002"/>
    <x v="0"/>
    <s v="Saturno Inc."/>
    <x v="6"/>
    <s v="INV6135484706"/>
    <s v="CAD"/>
    <n v="128"/>
    <n v="10.89"/>
    <n v="1393.92"/>
    <x v="4"/>
    <x v="3"/>
    <s v="QC"/>
  </r>
  <r>
    <n v="1433"/>
    <x v="489"/>
    <x v="2"/>
    <n v="4001"/>
    <x v="1"/>
    <s v="Saturno Inc."/>
    <x v="3"/>
    <s v="INV6551860553"/>
    <s v="CAD"/>
    <n v="164"/>
    <n v="25.99"/>
    <n v="4262.3599999999997"/>
    <x v="0"/>
    <x v="0"/>
    <s v="ON"/>
  </r>
  <r>
    <n v="1434"/>
    <x v="308"/>
    <x v="2"/>
    <n v="4001"/>
    <x v="1"/>
    <s v="Saturno Inc."/>
    <x v="15"/>
    <s v="INV1806732537"/>
    <s v="CAD"/>
    <n v="236"/>
    <n v="25.99"/>
    <n v="6133.6399999999994"/>
    <x v="0"/>
    <x v="0"/>
    <s v="ON"/>
  </r>
  <r>
    <n v="1435"/>
    <x v="395"/>
    <x v="2"/>
    <n v="4002"/>
    <x v="0"/>
    <s v="Saturno Inc."/>
    <x v="1"/>
    <s v="INV8666175810"/>
    <s v="CAD"/>
    <n v="216"/>
    <n v="10.89"/>
    <n v="2352.2400000000002"/>
    <x v="1"/>
    <x v="1"/>
    <s v="BC"/>
  </r>
  <r>
    <n v="1436"/>
    <x v="424"/>
    <x v="2"/>
    <n v="4002"/>
    <x v="0"/>
    <s v="Saturno Inc."/>
    <x v="0"/>
    <s v="INV7390348272"/>
    <s v="CAD"/>
    <n v="288"/>
    <n v="10.89"/>
    <n v="3136.32"/>
    <x v="0"/>
    <x v="0"/>
    <s v="ON"/>
  </r>
  <r>
    <n v="1437"/>
    <x v="476"/>
    <x v="0"/>
    <n v="4001"/>
    <x v="1"/>
    <s v="Saturno Inc."/>
    <x v="7"/>
    <s v="INV7034529763"/>
    <s v="USD"/>
    <n v="120"/>
    <n v="25.99"/>
    <n v="3118.7999999999997"/>
    <x v="0"/>
    <x v="0"/>
    <s v="ON"/>
  </r>
  <r>
    <n v="1438"/>
    <x v="530"/>
    <x v="2"/>
    <n v="4002"/>
    <x v="0"/>
    <s v="Saturno Inc."/>
    <x v="8"/>
    <s v="INV4980884269"/>
    <s v="CAD"/>
    <n v="272"/>
    <n v="10.89"/>
    <n v="2962.08"/>
    <x v="5"/>
    <x v="4"/>
    <s v="CA"/>
  </r>
  <r>
    <n v="1439"/>
    <x v="361"/>
    <x v="2"/>
    <n v="4001"/>
    <x v="1"/>
    <s v="Saturno Inc."/>
    <x v="0"/>
    <s v="INV2028095141"/>
    <s v="CAD"/>
    <n v="184"/>
    <n v="25.99"/>
    <n v="4782.16"/>
    <x v="0"/>
    <x v="0"/>
    <s v="ON"/>
  </r>
  <r>
    <n v="1440"/>
    <x v="368"/>
    <x v="2"/>
    <n v="4001"/>
    <x v="1"/>
    <s v="Saturno Inc."/>
    <x v="0"/>
    <s v="INV8419521747"/>
    <s v="CAD"/>
    <n v="124"/>
    <n v="25.99"/>
    <n v="3222.7599999999998"/>
    <x v="0"/>
    <x v="0"/>
    <s v="ON"/>
  </r>
  <r>
    <n v="1441"/>
    <x v="471"/>
    <x v="2"/>
    <n v="4002"/>
    <x v="0"/>
    <s v="Saturno Inc."/>
    <x v="5"/>
    <s v="INV2244065336"/>
    <s v="USD"/>
    <n v="228"/>
    <n v="10.89"/>
    <n v="2482.92"/>
    <x v="1"/>
    <x v="1"/>
    <s v="BC"/>
  </r>
  <r>
    <n v="1442"/>
    <x v="391"/>
    <x v="2"/>
    <n v="4002"/>
    <x v="0"/>
    <s v="Saturno Inc."/>
    <x v="0"/>
    <s v="INV1905750836"/>
    <s v="CAD"/>
    <n v="228"/>
    <n v="10.89"/>
    <n v="2482.92"/>
    <x v="0"/>
    <x v="0"/>
    <s v="ON"/>
  </r>
  <r>
    <n v="1443"/>
    <x v="349"/>
    <x v="2"/>
    <n v="4001"/>
    <x v="1"/>
    <s v="Saturno Inc."/>
    <x v="14"/>
    <s v="INV1119527274"/>
    <s v="CAD"/>
    <n v="236"/>
    <n v="25.99"/>
    <n v="6133.6399999999994"/>
    <x v="9"/>
    <x v="7"/>
    <s v="FL"/>
  </r>
  <r>
    <n v="1444"/>
    <x v="371"/>
    <x v="2"/>
    <n v="4001"/>
    <x v="1"/>
    <s v="Saturno Inc."/>
    <x v="15"/>
    <s v="INV8097715031"/>
    <s v="CAD"/>
    <n v="224"/>
    <n v="25.99"/>
    <n v="5821.7599999999993"/>
    <x v="0"/>
    <x v="0"/>
    <s v="ON"/>
  </r>
  <r>
    <n v="1445"/>
    <x v="361"/>
    <x v="2"/>
    <n v="4002"/>
    <x v="0"/>
    <s v="Saturno Inc."/>
    <x v="10"/>
    <s v="INV6056497250"/>
    <s v="CAD"/>
    <n v="152"/>
    <n v="10.89"/>
    <n v="1655.2800000000002"/>
    <x v="1"/>
    <x v="1"/>
    <s v="BC"/>
  </r>
  <r>
    <n v="1446"/>
    <x v="531"/>
    <x v="2"/>
    <n v="4001"/>
    <x v="1"/>
    <s v="Saturno Inc."/>
    <x v="8"/>
    <s v="INV9788678326"/>
    <s v="CAD"/>
    <n v="96"/>
    <n v="25.99"/>
    <n v="2495.04"/>
    <x v="5"/>
    <x v="4"/>
    <s v="CA"/>
  </r>
  <r>
    <n v="1447"/>
    <x v="505"/>
    <x v="2"/>
    <n v="4001"/>
    <x v="1"/>
    <s v="Saturno Inc."/>
    <x v="0"/>
    <s v="INV4833856788"/>
    <s v="CAD"/>
    <n v="184"/>
    <n v="25.99"/>
    <n v="4782.16"/>
    <x v="0"/>
    <x v="0"/>
    <s v="ON"/>
  </r>
  <r>
    <n v="1448"/>
    <x v="495"/>
    <x v="2"/>
    <n v="4001"/>
    <x v="1"/>
    <s v="Saturno Inc."/>
    <x v="6"/>
    <s v="INV972600604"/>
    <s v="CAD"/>
    <n v="240"/>
    <n v="25.99"/>
    <n v="6237.5999999999995"/>
    <x v="4"/>
    <x v="3"/>
    <s v="QC"/>
  </r>
  <r>
    <n v="1449"/>
    <x v="523"/>
    <x v="2"/>
    <n v="4001"/>
    <x v="1"/>
    <s v="Saturno Inc."/>
    <x v="6"/>
    <s v="INV8742928866"/>
    <s v="CAD"/>
    <n v="180"/>
    <n v="25.99"/>
    <n v="4678.2"/>
    <x v="4"/>
    <x v="3"/>
    <s v="QC"/>
  </r>
  <r>
    <n v="1450"/>
    <x v="318"/>
    <x v="2"/>
    <n v="4002"/>
    <x v="0"/>
    <s v="Saturno Inc."/>
    <x v="14"/>
    <s v="INV4806060427"/>
    <s v="CAD"/>
    <n v="148"/>
    <n v="10.89"/>
    <n v="1611.72"/>
    <x v="9"/>
    <x v="7"/>
    <s v="FL"/>
  </r>
  <r>
    <n v="1451"/>
    <x v="451"/>
    <x v="2"/>
    <n v="4002"/>
    <x v="0"/>
    <s v="Saturno Inc."/>
    <x v="10"/>
    <s v="INV7875260824"/>
    <s v="CAD"/>
    <n v="276"/>
    <n v="10.89"/>
    <n v="3005.6400000000003"/>
    <x v="1"/>
    <x v="1"/>
    <s v="BC"/>
  </r>
  <r>
    <n v="1452"/>
    <x v="366"/>
    <x v="2"/>
    <n v="4002"/>
    <x v="0"/>
    <s v="Saturno Inc."/>
    <x v="0"/>
    <s v="INV3763126078"/>
    <s v="CAD"/>
    <n v="132"/>
    <n v="10.89"/>
    <n v="1437.48"/>
    <x v="0"/>
    <x v="0"/>
    <s v="ON"/>
  </r>
  <r>
    <n v="1453"/>
    <x v="402"/>
    <x v="2"/>
    <n v="4001"/>
    <x v="1"/>
    <s v="Saturno Inc."/>
    <x v="0"/>
    <s v="INV6521309733"/>
    <s v="CAD"/>
    <n v="236"/>
    <n v="25.99"/>
    <n v="6133.6399999999994"/>
    <x v="0"/>
    <x v="0"/>
    <s v="ON"/>
  </r>
  <r>
    <n v="1454"/>
    <x v="415"/>
    <x v="2"/>
    <n v="4001"/>
    <x v="1"/>
    <s v="Saturno Inc."/>
    <x v="3"/>
    <s v="INV22607730"/>
    <s v="CAD"/>
    <n v="244"/>
    <n v="25.99"/>
    <n v="6341.5599999999995"/>
    <x v="0"/>
    <x v="0"/>
    <s v="ON"/>
  </r>
  <r>
    <n v="1455"/>
    <x v="424"/>
    <x v="2"/>
    <n v="4001"/>
    <x v="1"/>
    <s v="Saturno Inc."/>
    <x v="3"/>
    <s v="INV808839404"/>
    <s v="CAD"/>
    <n v="88"/>
    <n v="25.99"/>
    <n v="2287.12"/>
    <x v="0"/>
    <x v="0"/>
    <s v="ON"/>
  </r>
  <r>
    <n v="1456"/>
    <x v="532"/>
    <x v="2"/>
    <n v="4001"/>
    <x v="1"/>
    <s v="Saturno Inc."/>
    <x v="2"/>
    <s v="INV6725460633"/>
    <s v="CAD"/>
    <n v="116"/>
    <n v="25.99"/>
    <n v="3014.8399999999997"/>
    <x v="2"/>
    <x v="2"/>
    <s v="MB"/>
  </r>
  <r>
    <n v="1457"/>
    <x v="438"/>
    <x v="2"/>
    <n v="4002"/>
    <x v="0"/>
    <s v="Saturno Inc."/>
    <x v="6"/>
    <s v="INV4469322328"/>
    <s v="CAD"/>
    <n v="216"/>
    <n v="10.89"/>
    <n v="2352.2400000000002"/>
    <x v="4"/>
    <x v="3"/>
    <s v="QC"/>
  </r>
  <r>
    <n v="1458"/>
    <x v="527"/>
    <x v="2"/>
    <n v="4001"/>
    <x v="1"/>
    <s v="Saturno Inc."/>
    <x v="6"/>
    <s v="INV5633586134"/>
    <s v="CAD"/>
    <n v="184"/>
    <n v="25.99"/>
    <n v="4782.16"/>
    <x v="4"/>
    <x v="3"/>
    <s v="QC"/>
  </r>
  <r>
    <n v="1459"/>
    <x v="533"/>
    <x v="2"/>
    <n v="4002"/>
    <x v="0"/>
    <s v="Saturno Inc."/>
    <x v="13"/>
    <s v="INV8840784375"/>
    <s v="CAD"/>
    <n v="128"/>
    <n v="10.89"/>
    <n v="1393.92"/>
    <x v="8"/>
    <x v="5"/>
    <s v="AB"/>
  </r>
  <r>
    <n v="1460"/>
    <x v="354"/>
    <x v="2"/>
    <n v="4002"/>
    <x v="0"/>
    <s v="Saturno Inc."/>
    <x v="2"/>
    <s v="INV2268287782"/>
    <s v="CAD"/>
    <n v="176"/>
    <n v="10.89"/>
    <n v="1916.64"/>
    <x v="2"/>
    <x v="2"/>
    <s v="MB"/>
  </r>
  <r>
    <n v="1461"/>
    <x v="395"/>
    <x v="2"/>
    <n v="4001"/>
    <x v="1"/>
    <s v="Saturno Inc."/>
    <x v="9"/>
    <s v="INV9765827572"/>
    <s v="CAD"/>
    <n v="48"/>
    <n v="25.99"/>
    <n v="1247.52"/>
    <x v="6"/>
    <x v="5"/>
    <s v="AB"/>
  </r>
  <r>
    <n v="1462"/>
    <x v="511"/>
    <x v="2"/>
    <n v="4002"/>
    <x v="0"/>
    <s v="Saturno Inc."/>
    <x v="14"/>
    <s v="INV4904050459"/>
    <s v="CAD"/>
    <n v="236"/>
    <n v="10.89"/>
    <n v="2570.04"/>
    <x v="9"/>
    <x v="7"/>
    <s v="FL"/>
  </r>
  <r>
    <n v="1463"/>
    <x v="436"/>
    <x v="2"/>
    <n v="4002"/>
    <x v="0"/>
    <s v="Saturno Inc."/>
    <x v="12"/>
    <s v="INV7849861713"/>
    <s v="CAD"/>
    <n v="92"/>
    <n v="10.89"/>
    <n v="1001.8800000000001"/>
    <x v="7"/>
    <x v="6"/>
    <s v="NS"/>
  </r>
  <r>
    <n v="1464"/>
    <x v="497"/>
    <x v="2"/>
    <n v="4002"/>
    <x v="0"/>
    <s v="Saturno Inc."/>
    <x v="14"/>
    <s v="INV8847617607"/>
    <s v="CAD"/>
    <n v="228"/>
    <n v="10.89"/>
    <n v="2482.92"/>
    <x v="9"/>
    <x v="7"/>
    <s v="FL"/>
  </r>
  <r>
    <n v="1465"/>
    <x v="413"/>
    <x v="2"/>
    <n v="4002"/>
    <x v="0"/>
    <s v="Saturno Inc."/>
    <x v="1"/>
    <s v="INV9555403178"/>
    <s v="CAD"/>
    <n v="84"/>
    <n v="10.89"/>
    <n v="914.76"/>
    <x v="1"/>
    <x v="1"/>
    <s v="BC"/>
  </r>
  <r>
    <n v="1466"/>
    <x v="471"/>
    <x v="2"/>
    <n v="4002"/>
    <x v="0"/>
    <s v="Saturno Inc."/>
    <x v="1"/>
    <s v="INV5237152433"/>
    <s v="CAD"/>
    <n v="160"/>
    <n v="10.89"/>
    <n v="1742.4"/>
    <x v="1"/>
    <x v="1"/>
    <s v="BC"/>
  </r>
  <r>
    <n v="1467"/>
    <x v="386"/>
    <x v="2"/>
    <n v="4002"/>
    <x v="0"/>
    <s v="Saturno Inc."/>
    <x v="3"/>
    <s v="INV2714041754"/>
    <s v="CAD"/>
    <n v="216"/>
    <n v="10.89"/>
    <n v="2352.2400000000002"/>
    <x v="0"/>
    <x v="0"/>
    <s v="ON"/>
  </r>
  <r>
    <n v="1468"/>
    <x v="533"/>
    <x v="2"/>
    <n v="4002"/>
    <x v="0"/>
    <s v="Saturno Inc."/>
    <x v="11"/>
    <s v="INV6988197020"/>
    <s v="CAD"/>
    <n v="156"/>
    <n v="10.89"/>
    <n v="1698.8400000000001"/>
    <x v="4"/>
    <x v="3"/>
    <s v="QC"/>
  </r>
  <r>
    <n v="1469"/>
    <x v="424"/>
    <x v="2"/>
    <n v="4002"/>
    <x v="0"/>
    <s v="Saturno Inc."/>
    <x v="8"/>
    <s v="INV9691552181"/>
    <s v="CAD"/>
    <n v="196"/>
    <n v="10.89"/>
    <n v="2134.44"/>
    <x v="5"/>
    <x v="4"/>
    <s v="CA"/>
  </r>
  <r>
    <n v="1470"/>
    <x v="325"/>
    <x v="2"/>
    <n v="4001"/>
    <x v="1"/>
    <s v="Saturno Inc."/>
    <x v="0"/>
    <s v="INV2605701298"/>
    <s v="CAD"/>
    <n v="232"/>
    <n v="25.99"/>
    <n v="6029.6799999999994"/>
    <x v="0"/>
    <x v="0"/>
    <s v="ON"/>
  </r>
  <r>
    <n v="1471"/>
    <x v="372"/>
    <x v="2"/>
    <n v="4001"/>
    <x v="1"/>
    <s v="Saturno Inc."/>
    <x v="0"/>
    <s v="INV3806397355"/>
    <s v="CAD"/>
    <n v="100"/>
    <n v="25.99"/>
    <n v="2599"/>
    <x v="0"/>
    <x v="0"/>
    <s v="ON"/>
  </r>
  <r>
    <n v="1472"/>
    <x v="534"/>
    <x v="2"/>
    <n v="4002"/>
    <x v="0"/>
    <s v="Saturno Inc."/>
    <x v="4"/>
    <s v="INV4873382895"/>
    <s v="CAD"/>
    <n v="268"/>
    <n v="10.89"/>
    <n v="2918.52"/>
    <x v="3"/>
    <x v="3"/>
    <s v="QC"/>
  </r>
  <r>
    <n v="1473"/>
    <x v="417"/>
    <x v="2"/>
    <n v="4002"/>
    <x v="0"/>
    <s v="Saturno Inc."/>
    <x v="0"/>
    <s v="INV4189913222"/>
    <s v="CAD"/>
    <n v="252"/>
    <n v="10.89"/>
    <n v="2744.28"/>
    <x v="0"/>
    <x v="0"/>
    <s v="ON"/>
  </r>
  <r>
    <n v="1474"/>
    <x v="309"/>
    <x v="2"/>
    <n v="4001"/>
    <x v="1"/>
    <s v="Saturno Inc."/>
    <x v="0"/>
    <s v="INV3900084563"/>
    <s v="CAD"/>
    <n v="220"/>
    <n v="25.99"/>
    <n v="5717.7999999999993"/>
    <x v="0"/>
    <x v="0"/>
    <s v="ON"/>
  </r>
  <r>
    <n v="1475"/>
    <x v="319"/>
    <x v="0"/>
    <n v="4002"/>
    <x v="0"/>
    <s v="Saturno Inc."/>
    <x v="6"/>
    <s v="INV1865561610"/>
    <s v="CAD"/>
    <n v="96"/>
    <n v="10.89"/>
    <n v="1045.44"/>
    <x v="4"/>
    <x v="3"/>
    <s v="QC"/>
  </r>
  <r>
    <n v="1476"/>
    <x v="535"/>
    <x v="0"/>
    <n v="4001"/>
    <x v="1"/>
    <s v="Saturno Inc."/>
    <x v="0"/>
    <s v="INV8960161116"/>
    <s v="CAD"/>
    <n v="144"/>
    <n v="25.99"/>
    <n v="3742.56"/>
    <x v="0"/>
    <x v="0"/>
    <s v="ON"/>
  </r>
  <r>
    <n v="1477"/>
    <x v="384"/>
    <x v="2"/>
    <n v="4002"/>
    <x v="0"/>
    <s v="Saturno Inc."/>
    <x v="10"/>
    <s v="INV3082463404"/>
    <s v="CAD"/>
    <n v="264"/>
    <n v="10.89"/>
    <n v="2874.96"/>
    <x v="1"/>
    <x v="1"/>
    <s v="BC"/>
  </r>
  <r>
    <n v="1478"/>
    <x v="536"/>
    <x v="0"/>
    <n v="4001"/>
    <x v="1"/>
    <s v="Saturno Inc."/>
    <x v="13"/>
    <s v="INV9186564865"/>
    <s v="CAD"/>
    <n v="252"/>
    <n v="25.99"/>
    <n v="6549.48"/>
    <x v="8"/>
    <x v="5"/>
    <s v="AB"/>
  </r>
  <r>
    <n v="1479"/>
    <x v="498"/>
    <x v="2"/>
    <n v="4001"/>
    <x v="1"/>
    <s v="Saturno Inc."/>
    <x v="3"/>
    <s v="INV2068417343"/>
    <s v="CAD"/>
    <n v="148"/>
    <n v="25.99"/>
    <n v="3846.52"/>
    <x v="0"/>
    <x v="0"/>
    <s v="ON"/>
  </r>
  <r>
    <n v="1480"/>
    <x v="369"/>
    <x v="2"/>
    <n v="4002"/>
    <x v="0"/>
    <s v="Saturno Inc."/>
    <x v="16"/>
    <s v="INV3731786538"/>
    <s v="CAD"/>
    <n v="132"/>
    <n v="10.89"/>
    <n v="1437.48"/>
    <x v="10"/>
    <x v="0"/>
    <s v="ON"/>
  </r>
  <r>
    <n v="1481"/>
    <x v="416"/>
    <x v="2"/>
    <n v="4002"/>
    <x v="0"/>
    <s v="Saturno Inc."/>
    <x v="1"/>
    <s v="INV3074269285"/>
    <s v="CAD"/>
    <n v="180"/>
    <n v="10.89"/>
    <n v="1960.2"/>
    <x v="1"/>
    <x v="1"/>
    <s v="BC"/>
  </r>
  <r>
    <n v="1482"/>
    <x v="537"/>
    <x v="2"/>
    <n v="4002"/>
    <x v="0"/>
    <s v="Saturno Inc."/>
    <x v="8"/>
    <s v="INV7502673091"/>
    <s v="CAD"/>
    <n v="100"/>
    <n v="10.89"/>
    <n v="1089"/>
    <x v="5"/>
    <x v="4"/>
    <s v="CA"/>
  </r>
  <r>
    <n v="1483"/>
    <x v="343"/>
    <x v="2"/>
    <n v="4002"/>
    <x v="0"/>
    <s v="Saturno Inc."/>
    <x v="15"/>
    <s v="INV3268155995"/>
    <s v="CAD"/>
    <n v="160"/>
    <n v="10.89"/>
    <n v="1742.4"/>
    <x v="0"/>
    <x v="0"/>
    <s v="ON"/>
  </r>
  <r>
    <n v="1484"/>
    <x v="402"/>
    <x v="2"/>
    <n v="4002"/>
    <x v="0"/>
    <s v="Saturno Inc."/>
    <x v="2"/>
    <s v="INV1390179563"/>
    <s v="CAD"/>
    <n v="100"/>
    <n v="10.89"/>
    <n v="1089"/>
    <x v="2"/>
    <x v="2"/>
    <s v="MB"/>
  </r>
  <r>
    <n v="1485"/>
    <x v="528"/>
    <x v="2"/>
    <n v="4002"/>
    <x v="0"/>
    <s v="Saturno Inc."/>
    <x v="12"/>
    <s v="INV2740148254"/>
    <s v="CAD"/>
    <n v="288"/>
    <n v="10.89"/>
    <n v="3136.32"/>
    <x v="7"/>
    <x v="6"/>
    <s v="NS"/>
  </r>
  <r>
    <n v="1486"/>
    <x v="470"/>
    <x v="2"/>
    <n v="4001"/>
    <x v="1"/>
    <s v="Saturno Inc."/>
    <x v="6"/>
    <s v="INV4531957260"/>
    <s v="CAD"/>
    <n v="92"/>
    <n v="25.99"/>
    <n v="2391.08"/>
    <x v="4"/>
    <x v="3"/>
    <s v="QC"/>
  </r>
  <r>
    <n v="1487"/>
    <x v="450"/>
    <x v="2"/>
    <n v="4001"/>
    <x v="1"/>
    <s v="Saturno Inc."/>
    <x v="2"/>
    <s v="INV4106393025"/>
    <s v="CAD"/>
    <n v="132"/>
    <n v="25.99"/>
    <n v="3430.68"/>
    <x v="2"/>
    <x v="2"/>
    <s v="MB"/>
  </r>
  <r>
    <n v="1488"/>
    <x v="356"/>
    <x v="2"/>
    <n v="4001"/>
    <x v="1"/>
    <s v="Saturno Inc."/>
    <x v="10"/>
    <s v="INV3369612923"/>
    <s v="CAD"/>
    <n v="80"/>
    <n v="25.99"/>
    <n v="2079.1999999999998"/>
    <x v="1"/>
    <x v="1"/>
    <s v="BC"/>
  </r>
  <r>
    <n v="1489"/>
    <x v="353"/>
    <x v="2"/>
    <n v="4001"/>
    <x v="1"/>
    <s v="Saturno Inc."/>
    <x v="14"/>
    <s v="INV4138645682"/>
    <s v="CAD"/>
    <n v="244"/>
    <n v="25.99"/>
    <n v="6341.5599999999995"/>
    <x v="9"/>
    <x v="7"/>
    <s v="FL"/>
  </r>
  <r>
    <n v="1490"/>
    <x v="453"/>
    <x v="2"/>
    <n v="4002"/>
    <x v="0"/>
    <s v="Saturno Inc."/>
    <x v="7"/>
    <s v="INV3884943675"/>
    <s v="USD"/>
    <n v="252"/>
    <n v="10.89"/>
    <n v="2744.28"/>
    <x v="0"/>
    <x v="0"/>
    <s v="ON"/>
  </r>
  <r>
    <n v="1491"/>
    <x v="538"/>
    <x v="0"/>
    <n v="4002"/>
    <x v="0"/>
    <s v="Saturno Inc."/>
    <x v="1"/>
    <s v="INV4466389364"/>
    <s v="CAD"/>
    <n v="148"/>
    <n v="10.89"/>
    <n v="1611.72"/>
    <x v="1"/>
    <x v="1"/>
    <s v="BC"/>
  </r>
  <r>
    <n v="1492"/>
    <x v="539"/>
    <x v="2"/>
    <n v="4001"/>
    <x v="1"/>
    <s v="Saturno Inc."/>
    <x v="1"/>
    <s v="INV5771379329"/>
    <s v="CAD"/>
    <n v="256"/>
    <n v="25.99"/>
    <n v="6653.44"/>
    <x v="1"/>
    <x v="1"/>
    <s v="BC"/>
  </r>
  <r>
    <n v="1493"/>
    <x v="343"/>
    <x v="2"/>
    <n v="4001"/>
    <x v="1"/>
    <s v="Saturno Inc."/>
    <x v="10"/>
    <s v="INV5486926254"/>
    <s v="CAD"/>
    <n v="192"/>
    <n v="25.99"/>
    <n v="4990.08"/>
    <x v="1"/>
    <x v="1"/>
    <s v="BC"/>
  </r>
  <r>
    <n v="1494"/>
    <x v="540"/>
    <x v="0"/>
    <n v="4001"/>
    <x v="1"/>
    <s v="Saturno Inc."/>
    <x v="11"/>
    <s v="INV7323772671"/>
    <s v="CAD"/>
    <n v="240"/>
    <n v="25.99"/>
    <n v="6237.5999999999995"/>
    <x v="4"/>
    <x v="3"/>
    <s v="QC"/>
  </r>
  <r>
    <n v="1495"/>
    <x v="386"/>
    <x v="2"/>
    <n v="4002"/>
    <x v="0"/>
    <s v="Saturno Inc."/>
    <x v="1"/>
    <s v="INV7764277396"/>
    <s v="CAD"/>
    <n v="160"/>
    <n v="10.89"/>
    <n v="1742.4"/>
    <x v="1"/>
    <x v="1"/>
    <s v="BC"/>
  </r>
  <r>
    <n v="1496"/>
    <x v="343"/>
    <x v="2"/>
    <n v="4002"/>
    <x v="0"/>
    <s v="Saturno Inc."/>
    <x v="1"/>
    <s v="INV5661181392"/>
    <s v="CAD"/>
    <n v="184"/>
    <n v="10.89"/>
    <n v="2003.7600000000002"/>
    <x v="1"/>
    <x v="1"/>
    <s v="BC"/>
  </r>
  <r>
    <n v="1497"/>
    <x v="541"/>
    <x v="2"/>
    <n v="4002"/>
    <x v="0"/>
    <s v="Saturno Inc."/>
    <x v="8"/>
    <s v="INV7453893843"/>
    <s v="CAD"/>
    <n v="148"/>
    <n v="10.89"/>
    <n v="1611.72"/>
    <x v="5"/>
    <x v="4"/>
    <s v="CA"/>
  </r>
  <r>
    <n v="1498"/>
    <x v="347"/>
    <x v="2"/>
    <n v="4001"/>
    <x v="1"/>
    <s v="Saturno Inc."/>
    <x v="7"/>
    <s v="INV6020876627"/>
    <s v="USD"/>
    <n v="116"/>
    <n v="25.99"/>
    <n v="3014.8399999999997"/>
    <x v="0"/>
    <x v="0"/>
    <s v="ON"/>
  </r>
  <r>
    <n v="1499"/>
    <x v="542"/>
    <x v="2"/>
    <n v="4001"/>
    <x v="1"/>
    <s v="Saturno Inc."/>
    <x v="0"/>
    <s v="INV9586618759"/>
    <s v="CAD"/>
    <n v="112"/>
    <n v="25.99"/>
    <n v="2910.8799999999997"/>
    <x v="0"/>
    <x v="0"/>
    <s v="ON"/>
  </r>
  <r>
    <n v="1500"/>
    <x v="409"/>
    <x v="2"/>
    <n v="4001"/>
    <x v="1"/>
    <s v="Saturno Inc."/>
    <x v="15"/>
    <s v="INV7286636606"/>
    <s v="CAD"/>
    <n v="112"/>
    <n v="25.99"/>
    <n v="2910.8799999999997"/>
    <x v="0"/>
    <x v="0"/>
    <s v="ON"/>
  </r>
  <r>
    <n v="1501"/>
    <x v="498"/>
    <x v="2"/>
    <n v="4002"/>
    <x v="0"/>
    <s v="Saturno Inc."/>
    <x v="3"/>
    <s v="INV6998843804"/>
    <s v="CAD"/>
    <n v="184"/>
    <n v="10.89"/>
    <n v="2003.7600000000002"/>
    <x v="0"/>
    <x v="0"/>
    <s v="ON"/>
  </r>
  <r>
    <n v="1502"/>
    <x v="460"/>
    <x v="2"/>
    <n v="4001"/>
    <x v="1"/>
    <s v="Saturno Inc."/>
    <x v="1"/>
    <s v="INV478291314"/>
    <s v="CAD"/>
    <n v="88"/>
    <n v="25.99"/>
    <n v="2287.12"/>
    <x v="1"/>
    <x v="1"/>
    <s v="BC"/>
  </r>
  <r>
    <n v="1503"/>
    <x v="375"/>
    <x v="2"/>
    <n v="4002"/>
    <x v="0"/>
    <s v="Saturno Inc."/>
    <x v="6"/>
    <s v="INV5150394288"/>
    <s v="CAD"/>
    <n v="212"/>
    <n v="10.89"/>
    <n v="2308.6800000000003"/>
    <x v="4"/>
    <x v="3"/>
    <s v="QC"/>
  </r>
  <r>
    <n v="1504"/>
    <x v="543"/>
    <x v="2"/>
    <n v="4001"/>
    <x v="1"/>
    <s v="Saturno Inc."/>
    <x v="3"/>
    <s v="INV8172902144"/>
    <s v="CAD"/>
    <n v="112"/>
    <n v="25.99"/>
    <n v="2910.8799999999997"/>
    <x v="0"/>
    <x v="0"/>
    <s v="ON"/>
  </r>
  <r>
    <n v="1505"/>
    <x v="357"/>
    <x v="2"/>
    <n v="4001"/>
    <x v="1"/>
    <s v="Saturno Inc."/>
    <x v="6"/>
    <s v="INV2302781575"/>
    <s v="CAD"/>
    <n v="208"/>
    <n v="25.99"/>
    <n v="5405.92"/>
    <x v="4"/>
    <x v="3"/>
    <s v="QC"/>
  </r>
  <r>
    <n v="1506"/>
    <x v="386"/>
    <x v="2"/>
    <n v="4001"/>
    <x v="1"/>
    <s v="Saturno Inc."/>
    <x v="11"/>
    <s v="INV1096095458"/>
    <s v="CAD"/>
    <n v="100"/>
    <n v="25.99"/>
    <n v="2599"/>
    <x v="4"/>
    <x v="3"/>
    <s v="QC"/>
  </r>
  <r>
    <n v="1507"/>
    <x v="544"/>
    <x v="2"/>
    <n v="4002"/>
    <x v="0"/>
    <s v="Saturno Inc."/>
    <x v="1"/>
    <s v="INV4915542031"/>
    <s v="CAD"/>
    <n v="136"/>
    <n v="10.89"/>
    <n v="1481.04"/>
    <x v="1"/>
    <x v="1"/>
    <s v="BC"/>
  </r>
  <r>
    <n v="1508"/>
    <x v="545"/>
    <x v="2"/>
    <n v="4002"/>
    <x v="0"/>
    <s v="Saturno Inc."/>
    <x v="0"/>
    <s v="INV7874990197"/>
    <s v="CAD"/>
    <n v="100"/>
    <n v="10.89"/>
    <n v="1089"/>
    <x v="0"/>
    <x v="0"/>
    <s v="ON"/>
  </r>
  <r>
    <n v="1509"/>
    <x v="305"/>
    <x v="2"/>
    <n v="4001"/>
    <x v="1"/>
    <s v="Saturno Inc."/>
    <x v="7"/>
    <s v="INV6609275593"/>
    <s v="USD"/>
    <n v="140"/>
    <n v="25.99"/>
    <n v="3638.6"/>
    <x v="0"/>
    <x v="0"/>
    <s v="ON"/>
  </r>
  <r>
    <n v="1510"/>
    <x v="345"/>
    <x v="2"/>
    <n v="4002"/>
    <x v="0"/>
    <s v="Saturno Inc."/>
    <x v="3"/>
    <s v="INV2038669642"/>
    <s v="CAD"/>
    <n v="80"/>
    <n v="10.89"/>
    <n v="871.2"/>
    <x v="0"/>
    <x v="0"/>
    <s v="ON"/>
  </r>
  <r>
    <n v="1511"/>
    <x v="473"/>
    <x v="2"/>
    <n v="4002"/>
    <x v="0"/>
    <s v="Saturno Inc."/>
    <x v="9"/>
    <s v="INV4576011711"/>
    <s v="CAD"/>
    <n v="200"/>
    <n v="10.89"/>
    <n v="2178"/>
    <x v="6"/>
    <x v="5"/>
    <s v="AB"/>
  </r>
  <r>
    <n v="1512"/>
    <x v="546"/>
    <x v="2"/>
    <n v="4002"/>
    <x v="0"/>
    <s v="Saturno Inc."/>
    <x v="18"/>
    <s v="INV5489744244"/>
    <s v="USD"/>
    <n v="196"/>
    <n v="10.89"/>
    <n v="2134.44"/>
    <x v="6"/>
    <x v="5"/>
    <s v="AB"/>
  </r>
  <r>
    <n v="1513"/>
    <x v="426"/>
    <x v="2"/>
    <n v="4002"/>
    <x v="0"/>
    <s v="Saturno Inc."/>
    <x v="5"/>
    <s v="INV9055935409"/>
    <s v="USD"/>
    <n v="284"/>
    <n v="10.89"/>
    <n v="3092.76"/>
    <x v="1"/>
    <x v="1"/>
    <s v="BC"/>
  </r>
  <r>
    <n v="1514"/>
    <x v="379"/>
    <x v="2"/>
    <n v="4001"/>
    <x v="1"/>
    <s v="Saturno Inc."/>
    <x v="3"/>
    <s v="INV5346869489"/>
    <s v="CAD"/>
    <n v="76"/>
    <n v="25.99"/>
    <n v="1975.2399999999998"/>
    <x v="0"/>
    <x v="0"/>
    <s v="ON"/>
  </r>
  <r>
    <n v="1515"/>
    <x v="360"/>
    <x v="2"/>
    <n v="4002"/>
    <x v="0"/>
    <s v="Saturno Inc."/>
    <x v="14"/>
    <s v="INV6657510525"/>
    <s v="CAD"/>
    <n v="92"/>
    <n v="10.89"/>
    <n v="1001.8800000000001"/>
    <x v="9"/>
    <x v="7"/>
    <s v="FL"/>
  </r>
  <r>
    <n v="1516"/>
    <x v="449"/>
    <x v="2"/>
    <n v="4002"/>
    <x v="0"/>
    <s v="Saturno Inc."/>
    <x v="0"/>
    <s v="INV7816521689"/>
    <s v="CAD"/>
    <n v="140"/>
    <n v="10.89"/>
    <n v="1524.6000000000001"/>
    <x v="0"/>
    <x v="0"/>
    <s v="ON"/>
  </r>
  <r>
    <n v="1517"/>
    <x v="547"/>
    <x v="2"/>
    <n v="4001"/>
    <x v="1"/>
    <s v="Saturno Inc."/>
    <x v="6"/>
    <s v="INV3897864670"/>
    <s v="CAD"/>
    <n v="164"/>
    <n v="25.99"/>
    <n v="4262.3599999999997"/>
    <x v="4"/>
    <x v="3"/>
    <s v="QC"/>
  </r>
  <r>
    <n v="1518"/>
    <x v="495"/>
    <x v="2"/>
    <n v="4001"/>
    <x v="1"/>
    <s v="Saturno Inc."/>
    <x v="10"/>
    <s v="INV6925598226"/>
    <s v="CAD"/>
    <n v="132"/>
    <n v="25.99"/>
    <n v="3430.68"/>
    <x v="1"/>
    <x v="1"/>
    <s v="BC"/>
  </r>
  <r>
    <n v="1519"/>
    <x v="515"/>
    <x v="2"/>
    <n v="4002"/>
    <x v="0"/>
    <s v="Saturno Inc."/>
    <x v="12"/>
    <s v="INV7056430044"/>
    <s v="CAD"/>
    <n v="184"/>
    <n v="10.89"/>
    <n v="2003.7600000000002"/>
    <x v="7"/>
    <x v="6"/>
    <s v="NS"/>
  </r>
  <r>
    <n v="1520"/>
    <x v="490"/>
    <x v="2"/>
    <n v="4001"/>
    <x v="1"/>
    <s v="Saturno Inc."/>
    <x v="6"/>
    <s v="INV9264057605"/>
    <s v="CAD"/>
    <n v="92"/>
    <n v="25.99"/>
    <n v="2391.08"/>
    <x v="4"/>
    <x v="3"/>
    <s v="QC"/>
  </r>
  <r>
    <n v="1521"/>
    <x v="361"/>
    <x v="2"/>
    <n v="4002"/>
    <x v="0"/>
    <s v="Saturno Inc."/>
    <x v="5"/>
    <s v="INV5051214334"/>
    <s v="USD"/>
    <n v="264"/>
    <n v="10.89"/>
    <n v="2874.96"/>
    <x v="1"/>
    <x v="1"/>
    <s v="BC"/>
  </r>
  <r>
    <n v="1522"/>
    <x v="548"/>
    <x v="0"/>
    <n v="4002"/>
    <x v="0"/>
    <s v="Saturno Inc."/>
    <x v="5"/>
    <s v="INV7496203803"/>
    <s v="USD"/>
    <n v="168"/>
    <n v="10.89"/>
    <n v="1829.52"/>
    <x v="1"/>
    <x v="1"/>
    <s v="BC"/>
  </r>
  <r>
    <n v="1523"/>
    <x v="549"/>
    <x v="2"/>
    <n v="4002"/>
    <x v="0"/>
    <s v="Saturno Inc."/>
    <x v="0"/>
    <s v="INV7843978738"/>
    <s v="CAD"/>
    <n v="192"/>
    <n v="10.89"/>
    <n v="2090.88"/>
    <x v="0"/>
    <x v="0"/>
    <s v="ON"/>
  </r>
  <r>
    <n v="1524"/>
    <x v="350"/>
    <x v="2"/>
    <n v="4002"/>
    <x v="0"/>
    <s v="Saturno Inc."/>
    <x v="2"/>
    <s v="INV1958377434"/>
    <s v="CAD"/>
    <n v="148"/>
    <n v="10.89"/>
    <n v="1611.72"/>
    <x v="2"/>
    <x v="2"/>
    <s v="MB"/>
  </r>
  <r>
    <n v="1525"/>
    <x v="399"/>
    <x v="2"/>
    <n v="4002"/>
    <x v="0"/>
    <s v="Saturno Inc."/>
    <x v="2"/>
    <s v="INV8670072147"/>
    <s v="CAD"/>
    <n v="128"/>
    <n v="10.89"/>
    <n v="1393.92"/>
    <x v="2"/>
    <x v="2"/>
    <s v="MB"/>
  </r>
  <r>
    <n v="1526"/>
    <x v="363"/>
    <x v="2"/>
    <n v="4001"/>
    <x v="1"/>
    <s v="Saturno Inc."/>
    <x v="0"/>
    <s v="INV9741217748"/>
    <s v="CAD"/>
    <n v="120"/>
    <n v="25.99"/>
    <n v="3118.7999999999997"/>
    <x v="0"/>
    <x v="0"/>
    <s v="ON"/>
  </r>
  <r>
    <n v="1527"/>
    <x v="348"/>
    <x v="2"/>
    <n v="4002"/>
    <x v="0"/>
    <s v="Saturno Inc."/>
    <x v="5"/>
    <s v="INV7845509672"/>
    <s v="USD"/>
    <n v="132"/>
    <n v="10.89"/>
    <n v="1437.48"/>
    <x v="1"/>
    <x v="1"/>
    <s v="BC"/>
  </r>
  <r>
    <n v="1528"/>
    <x v="528"/>
    <x v="2"/>
    <n v="4001"/>
    <x v="1"/>
    <s v="Saturno Inc."/>
    <x v="3"/>
    <s v="INV7096011991"/>
    <s v="CAD"/>
    <n v="200"/>
    <n v="25.99"/>
    <n v="5198"/>
    <x v="0"/>
    <x v="0"/>
    <s v="ON"/>
  </r>
  <r>
    <n v="1529"/>
    <x v="350"/>
    <x v="2"/>
    <n v="4001"/>
    <x v="1"/>
    <s v="Saturno Inc."/>
    <x v="9"/>
    <s v="INV341005761"/>
    <s v="CAD"/>
    <n v="252"/>
    <n v="25.99"/>
    <n v="6549.48"/>
    <x v="6"/>
    <x v="5"/>
    <s v="AB"/>
  </r>
  <r>
    <n v="1530"/>
    <x v="528"/>
    <x v="2"/>
    <n v="4002"/>
    <x v="0"/>
    <s v="Saturno Inc."/>
    <x v="3"/>
    <s v="INV2237280623"/>
    <s v="CAD"/>
    <n v="132"/>
    <n v="10.89"/>
    <n v="1437.48"/>
    <x v="0"/>
    <x v="0"/>
    <s v="ON"/>
  </r>
  <r>
    <n v="1531"/>
    <x v="333"/>
    <x v="2"/>
    <n v="4001"/>
    <x v="1"/>
    <s v="Saturno Inc."/>
    <x v="0"/>
    <s v="INV9458687227"/>
    <s v="CAD"/>
    <n v="96"/>
    <n v="25.99"/>
    <n v="2495.04"/>
    <x v="0"/>
    <x v="0"/>
    <s v="ON"/>
  </r>
  <r>
    <n v="1532"/>
    <x v="469"/>
    <x v="0"/>
    <n v="4001"/>
    <x v="1"/>
    <s v="Saturno Inc."/>
    <x v="9"/>
    <s v="INV1149935705"/>
    <s v="CAD"/>
    <n v="256"/>
    <n v="25.99"/>
    <n v="6653.44"/>
    <x v="6"/>
    <x v="5"/>
    <s v="AB"/>
  </r>
  <r>
    <n v="1533"/>
    <x v="490"/>
    <x v="2"/>
    <n v="4001"/>
    <x v="1"/>
    <s v="Saturno Inc."/>
    <x v="18"/>
    <s v="INV2791036220"/>
    <s v="USD"/>
    <n v="212"/>
    <n v="25.99"/>
    <n v="5509.88"/>
    <x v="6"/>
    <x v="5"/>
    <s v="AB"/>
  </r>
  <r>
    <n v="1534"/>
    <x v="550"/>
    <x v="2"/>
    <n v="4002"/>
    <x v="0"/>
    <s v="Saturno Inc."/>
    <x v="0"/>
    <s v="INV7232001834"/>
    <s v="CAD"/>
    <n v="92"/>
    <n v="10.89"/>
    <n v="1001.8800000000001"/>
    <x v="0"/>
    <x v="0"/>
    <s v="ON"/>
  </r>
  <r>
    <n v="1535"/>
    <x v="412"/>
    <x v="2"/>
    <n v="4001"/>
    <x v="1"/>
    <s v="Saturno Inc."/>
    <x v="15"/>
    <s v="INV2984160755"/>
    <s v="CAD"/>
    <n v="160"/>
    <n v="25.99"/>
    <n v="4158.3999999999996"/>
    <x v="0"/>
    <x v="0"/>
    <s v="ON"/>
  </r>
  <r>
    <n v="1536"/>
    <x v="324"/>
    <x v="2"/>
    <n v="4001"/>
    <x v="1"/>
    <s v="Saturno Inc."/>
    <x v="5"/>
    <s v="INV3593010169"/>
    <s v="USD"/>
    <n v="252"/>
    <n v="25.99"/>
    <n v="6549.48"/>
    <x v="1"/>
    <x v="1"/>
    <s v="BC"/>
  </r>
  <r>
    <n v="1537"/>
    <x v="511"/>
    <x v="2"/>
    <n v="4001"/>
    <x v="1"/>
    <s v="Saturno Inc."/>
    <x v="3"/>
    <s v="INV6738295749"/>
    <s v="CAD"/>
    <n v="204"/>
    <n v="25.99"/>
    <n v="5301.96"/>
    <x v="0"/>
    <x v="0"/>
    <s v="ON"/>
  </r>
  <r>
    <n v="1538"/>
    <x v="380"/>
    <x v="2"/>
    <n v="4001"/>
    <x v="1"/>
    <s v="Saturno Inc."/>
    <x v="0"/>
    <s v="INV7869266060"/>
    <s v="CAD"/>
    <n v="148"/>
    <n v="25.99"/>
    <n v="3846.52"/>
    <x v="0"/>
    <x v="0"/>
    <s v="ON"/>
  </r>
  <r>
    <n v="1539"/>
    <x v="434"/>
    <x v="2"/>
    <n v="4002"/>
    <x v="0"/>
    <s v="Saturno Inc."/>
    <x v="14"/>
    <s v="INV5334819487"/>
    <s v="CAD"/>
    <n v="184"/>
    <n v="10.89"/>
    <n v="2003.7600000000002"/>
    <x v="9"/>
    <x v="7"/>
    <s v="FL"/>
  </r>
  <r>
    <n v="1540"/>
    <x v="528"/>
    <x v="2"/>
    <n v="4002"/>
    <x v="0"/>
    <s v="Saturno Inc."/>
    <x v="6"/>
    <s v="INV212411836"/>
    <s v="CAD"/>
    <n v="224"/>
    <n v="10.89"/>
    <n v="2439.36"/>
    <x v="4"/>
    <x v="3"/>
    <s v="QC"/>
  </r>
  <r>
    <n v="1541"/>
    <x v="487"/>
    <x v="2"/>
    <n v="4001"/>
    <x v="1"/>
    <s v="Saturno Inc."/>
    <x v="2"/>
    <s v="INV6500694143"/>
    <s v="CAD"/>
    <n v="116"/>
    <n v="25.99"/>
    <n v="3014.8399999999997"/>
    <x v="2"/>
    <x v="2"/>
    <s v="MB"/>
  </r>
  <r>
    <n v="1542"/>
    <x v="518"/>
    <x v="2"/>
    <n v="4001"/>
    <x v="1"/>
    <s v="Saturno Inc."/>
    <x v="15"/>
    <s v="INV5381140435"/>
    <s v="CAD"/>
    <n v="200"/>
    <n v="25.99"/>
    <n v="5198"/>
    <x v="0"/>
    <x v="0"/>
    <s v="ON"/>
  </r>
  <r>
    <n v="1543"/>
    <x v="489"/>
    <x v="2"/>
    <n v="4002"/>
    <x v="0"/>
    <s v="Saturno Inc."/>
    <x v="17"/>
    <s v="INV6143664628"/>
    <s v="CAD"/>
    <n v="168"/>
    <n v="10.89"/>
    <n v="1829.52"/>
    <x v="11"/>
    <x v="8"/>
    <s v="NY"/>
  </r>
  <r>
    <n v="1544"/>
    <x v="430"/>
    <x v="2"/>
    <n v="4001"/>
    <x v="1"/>
    <s v="Saturno Inc."/>
    <x v="6"/>
    <s v="INV3078831024"/>
    <s v="CAD"/>
    <n v="116"/>
    <n v="25.99"/>
    <n v="3014.8399999999997"/>
    <x v="4"/>
    <x v="3"/>
    <s v="QC"/>
  </r>
  <r>
    <n v="1545"/>
    <x v="354"/>
    <x v="2"/>
    <n v="4002"/>
    <x v="0"/>
    <s v="Saturno Inc."/>
    <x v="0"/>
    <s v="INV2988960961"/>
    <s v="CAD"/>
    <n v="216"/>
    <n v="10.89"/>
    <n v="2352.2400000000002"/>
    <x v="0"/>
    <x v="0"/>
    <s v="ON"/>
  </r>
  <r>
    <n v="1546"/>
    <x v="306"/>
    <x v="2"/>
    <n v="4002"/>
    <x v="0"/>
    <s v="Saturno Inc."/>
    <x v="14"/>
    <s v="INV9908168164"/>
    <s v="CAD"/>
    <n v="116"/>
    <n v="10.89"/>
    <n v="1263.24"/>
    <x v="9"/>
    <x v="7"/>
    <s v="FL"/>
  </r>
  <r>
    <n v="1547"/>
    <x v="308"/>
    <x v="2"/>
    <n v="4001"/>
    <x v="1"/>
    <s v="Saturno Inc."/>
    <x v="2"/>
    <s v="INV5559418085"/>
    <s v="CAD"/>
    <n v="72"/>
    <n v="25.99"/>
    <n v="1871.28"/>
    <x v="2"/>
    <x v="2"/>
    <s v="MB"/>
  </r>
  <r>
    <n v="1548"/>
    <x v="325"/>
    <x v="2"/>
    <n v="4002"/>
    <x v="0"/>
    <s v="Saturno Inc."/>
    <x v="0"/>
    <s v="INV4888537181"/>
    <s v="CAD"/>
    <n v="280"/>
    <n v="10.89"/>
    <n v="3049.2000000000003"/>
    <x v="0"/>
    <x v="0"/>
    <s v="ON"/>
  </r>
  <r>
    <n v="1549"/>
    <x v="545"/>
    <x v="2"/>
    <n v="4002"/>
    <x v="0"/>
    <s v="Saturno Inc."/>
    <x v="6"/>
    <s v="INV3775980724"/>
    <s v="CAD"/>
    <n v="204"/>
    <n v="10.89"/>
    <n v="2221.56"/>
    <x v="4"/>
    <x v="3"/>
    <s v="QC"/>
  </r>
  <r>
    <n v="1550"/>
    <x v="489"/>
    <x v="2"/>
    <n v="4002"/>
    <x v="0"/>
    <s v="Saturno Inc."/>
    <x v="1"/>
    <s v="INV3573719925"/>
    <s v="CAD"/>
    <n v="128"/>
    <n v="10.89"/>
    <n v="1393.92"/>
    <x v="1"/>
    <x v="1"/>
    <s v="BC"/>
  </r>
  <r>
    <n v="1551"/>
    <x v="551"/>
    <x v="2"/>
    <n v="4002"/>
    <x v="0"/>
    <s v="Saturno Inc."/>
    <x v="16"/>
    <s v="INV7580227583"/>
    <s v="CAD"/>
    <n v="80"/>
    <n v="10.89"/>
    <n v="871.2"/>
    <x v="10"/>
    <x v="0"/>
    <s v="ON"/>
  </r>
  <r>
    <n v="1552"/>
    <x v="372"/>
    <x v="2"/>
    <n v="4002"/>
    <x v="0"/>
    <s v="Saturno Inc."/>
    <x v="14"/>
    <s v="INV9137064760"/>
    <s v="CAD"/>
    <n v="84"/>
    <n v="10.89"/>
    <n v="914.76"/>
    <x v="9"/>
    <x v="7"/>
    <s v="FL"/>
  </r>
  <r>
    <n v="1553"/>
    <x v="552"/>
    <x v="2"/>
    <n v="4001"/>
    <x v="1"/>
    <s v="Saturno Inc."/>
    <x v="1"/>
    <s v="INV5314306846"/>
    <s v="CAD"/>
    <n v="60"/>
    <n v="25.99"/>
    <n v="1559.3999999999999"/>
    <x v="1"/>
    <x v="1"/>
    <s v="BC"/>
  </r>
  <r>
    <n v="1554"/>
    <x v="326"/>
    <x v="2"/>
    <n v="4002"/>
    <x v="0"/>
    <s v="Saturno Inc."/>
    <x v="6"/>
    <s v="INV399364904"/>
    <s v="CAD"/>
    <n v="264"/>
    <n v="10.89"/>
    <n v="2874.96"/>
    <x v="4"/>
    <x v="3"/>
    <s v="QC"/>
  </r>
  <r>
    <n v="1555"/>
    <x v="487"/>
    <x v="2"/>
    <n v="4002"/>
    <x v="0"/>
    <s v="Saturno Inc."/>
    <x v="2"/>
    <s v="INV8452875126"/>
    <s v="CAD"/>
    <n v="228"/>
    <n v="10.89"/>
    <n v="2482.92"/>
    <x v="2"/>
    <x v="2"/>
    <s v="MB"/>
  </r>
  <r>
    <n v="1556"/>
    <x v="431"/>
    <x v="2"/>
    <n v="4002"/>
    <x v="0"/>
    <s v="Saturno Inc."/>
    <x v="0"/>
    <s v="INV900124597"/>
    <s v="CAD"/>
    <n v="216"/>
    <n v="10.89"/>
    <n v="2352.2400000000002"/>
    <x v="0"/>
    <x v="0"/>
    <s v="ON"/>
  </r>
  <r>
    <n v="1557"/>
    <x v="319"/>
    <x v="0"/>
    <n v="4001"/>
    <x v="1"/>
    <s v="Saturno Inc."/>
    <x v="6"/>
    <s v="INV4296649687"/>
    <s v="CAD"/>
    <n v="220"/>
    <n v="25.99"/>
    <n v="5717.7999999999993"/>
    <x v="4"/>
    <x v="3"/>
    <s v="QC"/>
  </r>
  <r>
    <n v="1558"/>
    <x v="553"/>
    <x v="0"/>
    <n v="4002"/>
    <x v="0"/>
    <s v="Saturno Inc."/>
    <x v="1"/>
    <s v="INV592665158"/>
    <s v="CAD"/>
    <n v="168"/>
    <n v="10.89"/>
    <n v="1829.52"/>
    <x v="1"/>
    <x v="1"/>
    <s v="BC"/>
  </r>
  <r>
    <n v="1559"/>
    <x v="496"/>
    <x v="0"/>
    <n v="4001"/>
    <x v="1"/>
    <s v="Saturno Inc."/>
    <x v="14"/>
    <s v="INV4129782356"/>
    <s v="CAD"/>
    <n v="240"/>
    <n v="25.99"/>
    <n v="6237.5999999999995"/>
    <x v="9"/>
    <x v="7"/>
    <s v="FL"/>
  </r>
  <r>
    <n v="1560"/>
    <x v="344"/>
    <x v="2"/>
    <n v="4002"/>
    <x v="0"/>
    <s v="Saturno Inc."/>
    <x v="0"/>
    <s v="INV9979323703"/>
    <s v="CAD"/>
    <n v="228"/>
    <n v="10.89"/>
    <n v="2482.92"/>
    <x v="0"/>
    <x v="0"/>
    <s v="ON"/>
  </r>
  <r>
    <n v="1561"/>
    <x v="366"/>
    <x v="2"/>
    <n v="4002"/>
    <x v="0"/>
    <s v="Saturno Inc."/>
    <x v="17"/>
    <s v="INV5017053481"/>
    <s v="CAD"/>
    <n v="228"/>
    <n v="10.89"/>
    <n v="2482.92"/>
    <x v="11"/>
    <x v="8"/>
    <s v="NY"/>
  </r>
  <r>
    <n v="1562"/>
    <x v="450"/>
    <x v="2"/>
    <n v="4002"/>
    <x v="0"/>
    <s v="Saturno Inc."/>
    <x v="6"/>
    <s v="INV3346677660"/>
    <s v="CAD"/>
    <n v="284"/>
    <n v="10.89"/>
    <n v="3092.76"/>
    <x v="4"/>
    <x v="3"/>
    <s v="QC"/>
  </r>
  <r>
    <n v="1563"/>
    <x v="459"/>
    <x v="2"/>
    <n v="4001"/>
    <x v="1"/>
    <s v="Saturno Inc."/>
    <x v="13"/>
    <s v="INV5714885364"/>
    <s v="CAD"/>
    <n v="148"/>
    <n v="25.99"/>
    <n v="3846.52"/>
    <x v="8"/>
    <x v="5"/>
    <s v="AB"/>
  </r>
  <r>
    <n v="1564"/>
    <x v="323"/>
    <x v="2"/>
    <n v="4001"/>
    <x v="1"/>
    <s v="Saturno Inc."/>
    <x v="2"/>
    <s v="INV4508313174"/>
    <s v="CAD"/>
    <n v="184"/>
    <n v="25.99"/>
    <n v="4782.16"/>
    <x v="2"/>
    <x v="2"/>
    <s v="MB"/>
  </r>
  <r>
    <n v="1565"/>
    <x v="311"/>
    <x v="2"/>
    <n v="4001"/>
    <x v="1"/>
    <s v="Saturno Inc."/>
    <x v="3"/>
    <s v="INV8267387941"/>
    <s v="CAD"/>
    <n v="196"/>
    <n v="25.99"/>
    <n v="5094.04"/>
    <x v="0"/>
    <x v="0"/>
    <s v="ON"/>
  </r>
  <r>
    <n v="1566"/>
    <x v="368"/>
    <x v="2"/>
    <n v="4002"/>
    <x v="0"/>
    <s v="Saturno Inc."/>
    <x v="6"/>
    <s v="INV1796468550"/>
    <s v="CAD"/>
    <n v="152"/>
    <n v="10.89"/>
    <n v="1655.2800000000002"/>
    <x v="4"/>
    <x v="3"/>
    <s v="QC"/>
  </r>
  <r>
    <n v="1567"/>
    <x v="415"/>
    <x v="2"/>
    <n v="4001"/>
    <x v="1"/>
    <s v="Saturno Inc."/>
    <x v="2"/>
    <s v="INV7769389492"/>
    <s v="CAD"/>
    <n v="212"/>
    <n v="25.99"/>
    <n v="5509.88"/>
    <x v="2"/>
    <x v="2"/>
    <s v="MB"/>
  </r>
  <r>
    <n v="1568"/>
    <x v="486"/>
    <x v="2"/>
    <n v="4002"/>
    <x v="0"/>
    <s v="Saturno Inc."/>
    <x v="1"/>
    <s v="INV3220756931"/>
    <s v="CAD"/>
    <n v="288"/>
    <n v="10.89"/>
    <n v="3136.32"/>
    <x v="1"/>
    <x v="1"/>
    <s v="BC"/>
  </r>
  <r>
    <n v="1569"/>
    <x v="554"/>
    <x v="2"/>
    <n v="4001"/>
    <x v="1"/>
    <s v="Saturno Inc."/>
    <x v="5"/>
    <s v="INV41583621"/>
    <s v="USD"/>
    <n v="100"/>
    <n v="25.99"/>
    <n v="2599"/>
    <x v="1"/>
    <x v="1"/>
    <s v="BC"/>
  </r>
  <r>
    <n v="1570"/>
    <x v="331"/>
    <x v="2"/>
    <n v="4001"/>
    <x v="1"/>
    <s v="Saturno Inc."/>
    <x v="15"/>
    <s v="INV6387352089"/>
    <s v="CAD"/>
    <n v="156"/>
    <n v="25.99"/>
    <n v="4054.4399999999996"/>
    <x v="0"/>
    <x v="0"/>
    <s v="ON"/>
  </r>
  <r>
    <n v="1571"/>
    <x v="555"/>
    <x v="2"/>
    <n v="4001"/>
    <x v="1"/>
    <s v="Saturno Inc."/>
    <x v="0"/>
    <s v="INV4095792967"/>
    <s v="CAD"/>
    <n v="244"/>
    <n v="25.99"/>
    <n v="6341.5599999999995"/>
    <x v="0"/>
    <x v="0"/>
    <s v="ON"/>
  </r>
  <r>
    <n v="1572"/>
    <x v="556"/>
    <x v="2"/>
    <n v="4001"/>
    <x v="1"/>
    <s v="Saturno Inc."/>
    <x v="10"/>
    <s v="INV4817419849"/>
    <s v="CAD"/>
    <n v="212"/>
    <n v="25.99"/>
    <n v="5509.88"/>
    <x v="1"/>
    <x v="1"/>
    <s v="BC"/>
  </r>
  <r>
    <n v="1573"/>
    <x v="382"/>
    <x v="2"/>
    <n v="4001"/>
    <x v="1"/>
    <s v="Saturno Inc."/>
    <x v="0"/>
    <s v="INV5088746032"/>
    <s v="CAD"/>
    <n v="160"/>
    <n v="25.99"/>
    <n v="4158.3999999999996"/>
    <x v="0"/>
    <x v="0"/>
    <s v="ON"/>
  </r>
  <r>
    <n v="1574"/>
    <x v="417"/>
    <x v="2"/>
    <n v="4002"/>
    <x v="0"/>
    <s v="Saturno Inc."/>
    <x v="5"/>
    <s v="INV9375093686"/>
    <s v="USD"/>
    <n v="100"/>
    <n v="10.89"/>
    <n v="1089"/>
    <x v="1"/>
    <x v="1"/>
    <s v="BC"/>
  </r>
  <r>
    <n v="1575"/>
    <x v="373"/>
    <x v="2"/>
    <n v="4001"/>
    <x v="1"/>
    <s v="Saturno Inc."/>
    <x v="14"/>
    <s v="INV8896816942"/>
    <s v="CAD"/>
    <n v="120"/>
    <n v="25.99"/>
    <n v="3118.7999999999997"/>
    <x v="9"/>
    <x v="7"/>
    <s v="FL"/>
  </r>
  <r>
    <n v="1576"/>
    <x v="445"/>
    <x v="2"/>
    <n v="4001"/>
    <x v="1"/>
    <s v="Saturno Inc."/>
    <x v="2"/>
    <s v="INV8162834423"/>
    <s v="CAD"/>
    <n v="236"/>
    <n v="25.99"/>
    <n v="6133.6399999999994"/>
    <x v="2"/>
    <x v="2"/>
    <s v="MB"/>
  </r>
  <r>
    <n v="1577"/>
    <x v="500"/>
    <x v="2"/>
    <n v="4002"/>
    <x v="0"/>
    <s v="Saturno Inc."/>
    <x v="5"/>
    <s v="INV9790159197"/>
    <s v="USD"/>
    <n v="256"/>
    <n v="10.89"/>
    <n v="2787.84"/>
    <x v="1"/>
    <x v="1"/>
    <s v="BC"/>
  </r>
  <r>
    <n v="1578"/>
    <x v="469"/>
    <x v="0"/>
    <n v="4002"/>
    <x v="0"/>
    <s v="Saturno Inc."/>
    <x v="18"/>
    <s v="INV5189452491"/>
    <s v="USD"/>
    <n v="184"/>
    <n v="10.89"/>
    <n v="2003.7600000000002"/>
    <x v="6"/>
    <x v="5"/>
    <s v="AB"/>
  </r>
  <r>
    <n v="1579"/>
    <x v="354"/>
    <x v="2"/>
    <n v="4002"/>
    <x v="0"/>
    <s v="Saturno Inc."/>
    <x v="3"/>
    <s v="INV8310995233"/>
    <s v="CAD"/>
    <n v="116"/>
    <n v="10.89"/>
    <n v="1263.24"/>
    <x v="0"/>
    <x v="0"/>
    <s v="ON"/>
  </r>
  <r>
    <n v="1580"/>
    <x v="341"/>
    <x v="2"/>
    <n v="4002"/>
    <x v="0"/>
    <s v="Saturno Inc."/>
    <x v="6"/>
    <s v="INV1606835426"/>
    <s v="CAD"/>
    <n v="164"/>
    <n v="10.89"/>
    <n v="1785.96"/>
    <x v="4"/>
    <x v="3"/>
    <s v="QC"/>
  </r>
  <r>
    <n v="1581"/>
    <x v="348"/>
    <x v="2"/>
    <n v="4002"/>
    <x v="0"/>
    <s v="Saturno Inc."/>
    <x v="0"/>
    <s v="INV1524486365"/>
    <s v="CAD"/>
    <n v="184"/>
    <n v="10.89"/>
    <n v="2003.7600000000002"/>
    <x v="0"/>
    <x v="0"/>
    <s v="ON"/>
  </r>
  <r>
    <n v="1582"/>
    <x v="390"/>
    <x v="2"/>
    <n v="4001"/>
    <x v="1"/>
    <s v="Saturno Inc."/>
    <x v="1"/>
    <s v="INV5716664765"/>
    <s v="CAD"/>
    <n v="184"/>
    <n v="25.99"/>
    <n v="4782.16"/>
    <x v="1"/>
    <x v="1"/>
    <s v="BC"/>
  </r>
  <r>
    <n v="1583"/>
    <x v="455"/>
    <x v="2"/>
    <n v="4002"/>
    <x v="0"/>
    <s v="Saturno Inc."/>
    <x v="5"/>
    <s v="INV8720570435"/>
    <s v="USD"/>
    <n v="200"/>
    <n v="10.89"/>
    <n v="2178"/>
    <x v="1"/>
    <x v="1"/>
    <s v="BC"/>
  </r>
  <r>
    <n v="1584"/>
    <x v="322"/>
    <x v="2"/>
    <n v="4002"/>
    <x v="0"/>
    <s v="Saturno Inc."/>
    <x v="9"/>
    <s v="INV7798192900"/>
    <s v="CAD"/>
    <n v="132"/>
    <n v="10.89"/>
    <n v="1437.48"/>
    <x v="6"/>
    <x v="5"/>
    <s v="AB"/>
  </r>
  <r>
    <n v="1585"/>
    <x v="384"/>
    <x v="2"/>
    <n v="4002"/>
    <x v="0"/>
    <s v="Saturno Inc."/>
    <x v="0"/>
    <s v="INV4384667099"/>
    <s v="CAD"/>
    <n v="84"/>
    <n v="10.89"/>
    <n v="914.76"/>
    <x v="0"/>
    <x v="0"/>
    <s v="ON"/>
  </r>
  <r>
    <n v="1586"/>
    <x v="304"/>
    <x v="2"/>
    <n v="4002"/>
    <x v="0"/>
    <s v="Saturno Inc."/>
    <x v="1"/>
    <s v="INV8038926513"/>
    <s v="CAD"/>
    <n v="288"/>
    <n v="10.89"/>
    <n v="3136.32"/>
    <x v="1"/>
    <x v="1"/>
    <s v="BC"/>
  </r>
  <r>
    <n v="1587"/>
    <x v="459"/>
    <x v="2"/>
    <n v="4002"/>
    <x v="0"/>
    <s v="Saturno Inc."/>
    <x v="3"/>
    <s v="INV9602594631"/>
    <s v="CAD"/>
    <n v="224"/>
    <n v="10.89"/>
    <n v="2439.36"/>
    <x v="0"/>
    <x v="0"/>
    <s v="ON"/>
  </r>
  <r>
    <n v="1588"/>
    <x v="446"/>
    <x v="2"/>
    <n v="4001"/>
    <x v="1"/>
    <s v="Saturno Inc."/>
    <x v="0"/>
    <s v="INV2391617360"/>
    <s v="CAD"/>
    <n v="160"/>
    <n v="25.99"/>
    <n v="4158.3999999999996"/>
    <x v="0"/>
    <x v="0"/>
    <s v="ON"/>
  </r>
  <r>
    <n v="1589"/>
    <x v="350"/>
    <x v="2"/>
    <n v="4001"/>
    <x v="1"/>
    <s v="Saturno Inc."/>
    <x v="3"/>
    <s v="INV5807264914"/>
    <s v="CAD"/>
    <n v="104"/>
    <n v="25.99"/>
    <n v="2702.96"/>
    <x v="0"/>
    <x v="0"/>
    <s v="ON"/>
  </r>
  <r>
    <n v="1590"/>
    <x v="347"/>
    <x v="2"/>
    <n v="4002"/>
    <x v="0"/>
    <s v="Saturno Inc."/>
    <x v="5"/>
    <s v="INV6887667666"/>
    <s v="USD"/>
    <n v="240"/>
    <n v="10.89"/>
    <n v="2613.6000000000004"/>
    <x v="1"/>
    <x v="1"/>
    <s v="BC"/>
  </r>
  <r>
    <n v="1591"/>
    <x v="487"/>
    <x v="2"/>
    <n v="4002"/>
    <x v="0"/>
    <s v="Saturno Inc."/>
    <x v="0"/>
    <s v="INV913996991"/>
    <s v="CAD"/>
    <n v="200"/>
    <n v="10.89"/>
    <n v="2178"/>
    <x v="0"/>
    <x v="0"/>
    <s v="ON"/>
  </r>
  <r>
    <n v="1592"/>
    <x v="306"/>
    <x v="2"/>
    <n v="4001"/>
    <x v="1"/>
    <s v="Saturno Inc."/>
    <x v="7"/>
    <s v="INV1553001540"/>
    <s v="USD"/>
    <n v="224"/>
    <n v="25.99"/>
    <n v="5821.7599999999993"/>
    <x v="0"/>
    <x v="0"/>
    <s v="ON"/>
  </r>
  <r>
    <n v="1593"/>
    <x v="491"/>
    <x v="2"/>
    <n v="4001"/>
    <x v="1"/>
    <s v="Saturno Inc."/>
    <x v="3"/>
    <s v="INV3986215422"/>
    <s v="CAD"/>
    <n v="128"/>
    <n v="25.99"/>
    <n v="3326.72"/>
    <x v="0"/>
    <x v="0"/>
    <s v="ON"/>
  </r>
  <r>
    <n v="1594"/>
    <x v="418"/>
    <x v="2"/>
    <n v="4001"/>
    <x v="1"/>
    <s v="Saturno Inc."/>
    <x v="0"/>
    <s v="INV7784961427"/>
    <s v="CAD"/>
    <n v="164"/>
    <n v="25.99"/>
    <n v="4262.3599999999997"/>
    <x v="0"/>
    <x v="0"/>
    <s v="ON"/>
  </r>
  <r>
    <n v="1595"/>
    <x v="557"/>
    <x v="2"/>
    <n v="4002"/>
    <x v="0"/>
    <s v="Saturno Inc."/>
    <x v="12"/>
    <s v="INV5886783624"/>
    <s v="CAD"/>
    <n v="100"/>
    <n v="10.89"/>
    <n v="1089"/>
    <x v="7"/>
    <x v="6"/>
    <s v="NS"/>
  </r>
  <r>
    <n v="1596"/>
    <x v="558"/>
    <x v="2"/>
    <n v="4002"/>
    <x v="0"/>
    <s v="Saturno Inc."/>
    <x v="3"/>
    <s v="INV6153411274"/>
    <s v="CAD"/>
    <n v="288"/>
    <n v="10.89"/>
    <n v="3136.32"/>
    <x v="0"/>
    <x v="0"/>
    <s v="ON"/>
  </r>
  <r>
    <n v="1597"/>
    <x v="501"/>
    <x v="2"/>
    <n v="4001"/>
    <x v="1"/>
    <s v="Saturno Inc."/>
    <x v="16"/>
    <s v="INV7653463585"/>
    <s v="CAD"/>
    <n v="168"/>
    <n v="25.99"/>
    <n v="4366.32"/>
    <x v="10"/>
    <x v="0"/>
    <s v="ON"/>
  </r>
  <r>
    <n v="1598"/>
    <x v="491"/>
    <x v="2"/>
    <n v="4001"/>
    <x v="1"/>
    <s v="Saturno Inc."/>
    <x v="18"/>
    <s v="INV8378464144"/>
    <s v="USD"/>
    <n v="200"/>
    <n v="25.99"/>
    <n v="5198"/>
    <x v="6"/>
    <x v="5"/>
    <s v="AB"/>
  </r>
  <r>
    <n v="1599"/>
    <x v="507"/>
    <x v="0"/>
    <n v="4001"/>
    <x v="1"/>
    <s v="Saturno Inc."/>
    <x v="11"/>
    <s v="INV374999351"/>
    <s v="CAD"/>
    <n v="72"/>
    <n v="25.99"/>
    <n v="1871.28"/>
    <x v="4"/>
    <x v="3"/>
    <s v="QC"/>
  </r>
  <r>
    <n v="1600"/>
    <x v="427"/>
    <x v="2"/>
    <n v="4001"/>
    <x v="1"/>
    <s v="Saturno Inc."/>
    <x v="5"/>
    <s v="INV8422331037"/>
    <s v="USD"/>
    <n v="204"/>
    <n v="25.99"/>
    <n v="5301.96"/>
    <x v="1"/>
    <x v="1"/>
    <s v="BC"/>
  </r>
  <r>
    <n v="1601"/>
    <x v="515"/>
    <x v="2"/>
    <n v="4001"/>
    <x v="1"/>
    <s v="Saturno Inc."/>
    <x v="1"/>
    <s v="INV8787903640"/>
    <s v="CAD"/>
    <n v="52"/>
    <n v="25.99"/>
    <n v="1351.48"/>
    <x v="1"/>
    <x v="1"/>
    <s v="BC"/>
  </r>
  <r>
    <n v="1602"/>
    <x v="375"/>
    <x v="2"/>
    <n v="4002"/>
    <x v="0"/>
    <s v="Saturno Inc."/>
    <x v="13"/>
    <s v="INV1707122647"/>
    <s v="CAD"/>
    <n v="112"/>
    <n v="10.89"/>
    <n v="1219.68"/>
    <x v="8"/>
    <x v="5"/>
    <s v="AB"/>
  </r>
  <r>
    <n v="1603"/>
    <x v="380"/>
    <x v="2"/>
    <n v="4002"/>
    <x v="0"/>
    <s v="Saturno Inc."/>
    <x v="0"/>
    <s v="INV56450286"/>
    <s v="CAD"/>
    <n v="120"/>
    <n v="10.89"/>
    <n v="1306.8000000000002"/>
    <x v="0"/>
    <x v="0"/>
    <s v="ON"/>
  </r>
  <r>
    <n v="1604"/>
    <x v="544"/>
    <x v="2"/>
    <n v="4001"/>
    <x v="1"/>
    <s v="Saturno Inc."/>
    <x v="5"/>
    <s v="INV9127626809"/>
    <s v="USD"/>
    <n v="212"/>
    <n v="25.99"/>
    <n v="5509.88"/>
    <x v="1"/>
    <x v="1"/>
    <s v="BC"/>
  </r>
  <r>
    <n v="1605"/>
    <x v="559"/>
    <x v="2"/>
    <n v="4002"/>
    <x v="0"/>
    <s v="Saturno Inc."/>
    <x v="1"/>
    <s v="INV7291053638"/>
    <s v="CAD"/>
    <n v="184"/>
    <n v="10.89"/>
    <n v="2003.7600000000002"/>
    <x v="1"/>
    <x v="1"/>
    <s v="BC"/>
  </r>
  <r>
    <n v="1606"/>
    <x v="541"/>
    <x v="2"/>
    <n v="4002"/>
    <x v="0"/>
    <s v="Saturno Inc."/>
    <x v="6"/>
    <s v="INV6470321567"/>
    <s v="CAD"/>
    <n v="256"/>
    <n v="10.89"/>
    <n v="2787.84"/>
    <x v="4"/>
    <x v="3"/>
    <s v="QC"/>
  </r>
  <r>
    <n v="1607"/>
    <x v="426"/>
    <x v="2"/>
    <n v="4002"/>
    <x v="0"/>
    <s v="Saturno Inc."/>
    <x v="5"/>
    <s v="INV4947570539"/>
    <s v="USD"/>
    <n v="164"/>
    <n v="10.89"/>
    <n v="1785.96"/>
    <x v="1"/>
    <x v="1"/>
    <s v="BC"/>
  </r>
  <r>
    <n v="1608"/>
    <x v="560"/>
    <x v="2"/>
    <n v="4001"/>
    <x v="1"/>
    <s v="Saturno Inc."/>
    <x v="0"/>
    <s v="INV4243250835"/>
    <s v="CAD"/>
    <n v="164"/>
    <n v="25.99"/>
    <n v="4262.3599999999997"/>
    <x v="0"/>
    <x v="0"/>
    <s v="ON"/>
  </r>
  <r>
    <n v="1609"/>
    <x v="379"/>
    <x v="2"/>
    <n v="4001"/>
    <x v="1"/>
    <s v="Saturno Inc."/>
    <x v="16"/>
    <s v="INV7225787568"/>
    <s v="CAD"/>
    <n v="48"/>
    <n v="25.99"/>
    <n v="1247.52"/>
    <x v="10"/>
    <x v="0"/>
    <s v="ON"/>
  </r>
  <r>
    <n v="1610"/>
    <x v="444"/>
    <x v="2"/>
    <n v="4001"/>
    <x v="1"/>
    <s v="Saturno Inc."/>
    <x v="0"/>
    <s v="INV7452143887"/>
    <s v="CAD"/>
    <n v="108"/>
    <n v="25.99"/>
    <n v="2806.9199999999996"/>
    <x v="0"/>
    <x v="0"/>
    <s v="ON"/>
  </r>
  <r>
    <n v="1611"/>
    <x v="470"/>
    <x v="2"/>
    <n v="4002"/>
    <x v="0"/>
    <s v="Saturno Inc."/>
    <x v="0"/>
    <s v="INV5533530155"/>
    <s v="CAD"/>
    <n v="232"/>
    <n v="10.89"/>
    <n v="2526.48"/>
    <x v="0"/>
    <x v="0"/>
    <s v="ON"/>
  </r>
  <r>
    <n v="1612"/>
    <x v="495"/>
    <x v="2"/>
    <n v="4001"/>
    <x v="1"/>
    <s v="Saturno Inc."/>
    <x v="2"/>
    <s v="INV8054502513"/>
    <s v="CAD"/>
    <n v="256"/>
    <n v="25.99"/>
    <n v="6653.44"/>
    <x v="2"/>
    <x v="2"/>
    <s v="MB"/>
  </r>
  <r>
    <n v="1613"/>
    <x v="445"/>
    <x v="2"/>
    <n v="4002"/>
    <x v="0"/>
    <s v="Saturno Inc."/>
    <x v="6"/>
    <s v="INV570348733"/>
    <s v="CAD"/>
    <n v="204"/>
    <n v="10.89"/>
    <n v="2221.56"/>
    <x v="4"/>
    <x v="3"/>
    <s v="QC"/>
  </r>
  <r>
    <n v="1614"/>
    <x v="561"/>
    <x v="2"/>
    <n v="4002"/>
    <x v="0"/>
    <s v="Saturno Inc."/>
    <x v="5"/>
    <s v="INV2670551680"/>
    <s v="USD"/>
    <n v="248"/>
    <n v="10.89"/>
    <n v="2700.7200000000003"/>
    <x v="1"/>
    <x v="1"/>
    <s v="BC"/>
  </r>
  <r>
    <n v="1615"/>
    <x v="306"/>
    <x v="2"/>
    <n v="4001"/>
    <x v="1"/>
    <s v="Saturno Inc."/>
    <x v="3"/>
    <s v="INV7574573862"/>
    <s v="CAD"/>
    <n v="244"/>
    <n v="25.99"/>
    <n v="6341.5599999999995"/>
    <x v="0"/>
    <x v="0"/>
    <s v="ON"/>
  </r>
  <r>
    <n v="1616"/>
    <x v="384"/>
    <x v="2"/>
    <n v="4001"/>
    <x v="1"/>
    <s v="Saturno Inc."/>
    <x v="2"/>
    <s v="INV3316292278"/>
    <s v="CAD"/>
    <n v="96"/>
    <n v="25.99"/>
    <n v="2495.04"/>
    <x v="2"/>
    <x v="2"/>
    <s v="MB"/>
  </r>
  <r>
    <n v="1617"/>
    <x v="562"/>
    <x v="0"/>
    <n v="4002"/>
    <x v="0"/>
    <s v="Saturno Inc."/>
    <x v="4"/>
    <s v="INV2547977866"/>
    <s v="CAD"/>
    <n v="156"/>
    <n v="10.89"/>
    <n v="1698.8400000000001"/>
    <x v="3"/>
    <x v="3"/>
    <s v="QC"/>
  </r>
  <r>
    <n v="1618"/>
    <x v="411"/>
    <x v="2"/>
    <n v="4002"/>
    <x v="0"/>
    <s v="Saturno Inc."/>
    <x v="5"/>
    <s v="INV4399298664"/>
    <s v="USD"/>
    <n v="196"/>
    <n v="10.89"/>
    <n v="2134.44"/>
    <x v="1"/>
    <x v="1"/>
    <s v="BC"/>
  </r>
  <r>
    <n v="1619"/>
    <x v="333"/>
    <x v="2"/>
    <n v="4001"/>
    <x v="1"/>
    <s v="Saturno Inc."/>
    <x v="12"/>
    <s v="INV5551971979"/>
    <s v="CAD"/>
    <n v="100"/>
    <n v="25.99"/>
    <n v="2599"/>
    <x v="7"/>
    <x v="6"/>
    <s v="NS"/>
  </r>
  <r>
    <n v="1620"/>
    <x v="432"/>
    <x v="2"/>
    <n v="4002"/>
    <x v="0"/>
    <s v="Saturno Inc."/>
    <x v="0"/>
    <s v="INV9059496537"/>
    <s v="CAD"/>
    <n v="116"/>
    <n v="10.89"/>
    <n v="1263.24"/>
    <x v="0"/>
    <x v="0"/>
    <s v="ON"/>
  </r>
  <r>
    <n v="1621"/>
    <x v="541"/>
    <x v="2"/>
    <n v="4002"/>
    <x v="0"/>
    <s v="Saturno Inc."/>
    <x v="0"/>
    <s v="INV4796798682"/>
    <s v="CAD"/>
    <n v="196"/>
    <n v="10.89"/>
    <n v="2134.44"/>
    <x v="0"/>
    <x v="0"/>
    <s v="ON"/>
  </r>
  <r>
    <n v="1622"/>
    <x v="445"/>
    <x v="2"/>
    <n v="4001"/>
    <x v="1"/>
    <s v="Saturno Inc."/>
    <x v="1"/>
    <s v="INV1844656087"/>
    <s v="CAD"/>
    <n v="56"/>
    <n v="25.99"/>
    <n v="1455.4399999999998"/>
    <x v="1"/>
    <x v="1"/>
    <s v="BC"/>
  </r>
  <r>
    <n v="1623"/>
    <x v="391"/>
    <x v="2"/>
    <n v="4002"/>
    <x v="0"/>
    <s v="Saturno Inc."/>
    <x v="2"/>
    <s v="INV3070646838"/>
    <s v="CAD"/>
    <n v="276"/>
    <n v="10.89"/>
    <n v="3005.6400000000003"/>
    <x v="2"/>
    <x v="2"/>
    <s v="MB"/>
  </r>
  <r>
    <n v="1624"/>
    <x v="563"/>
    <x v="0"/>
    <n v="4002"/>
    <x v="0"/>
    <s v="Saturno Inc."/>
    <x v="5"/>
    <s v="INV8031389511"/>
    <s v="USD"/>
    <n v="160"/>
    <n v="10.89"/>
    <n v="1742.4"/>
    <x v="1"/>
    <x v="1"/>
    <s v="BC"/>
  </r>
  <r>
    <n v="1625"/>
    <x v="564"/>
    <x v="2"/>
    <n v="4001"/>
    <x v="1"/>
    <s v="Saturno Inc."/>
    <x v="3"/>
    <s v="INV9067548756"/>
    <s v="CAD"/>
    <n v="260"/>
    <n v="25.99"/>
    <n v="6757.4"/>
    <x v="0"/>
    <x v="0"/>
    <s v="ON"/>
  </r>
  <r>
    <n v="1626"/>
    <x v="528"/>
    <x v="2"/>
    <n v="4001"/>
    <x v="1"/>
    <s v="Saturno Inc."/>
    <x v="0"/>
    <s v="INV8004380801"/>
    <s v="CAD"/>
    <n v="208"/>
    <n v="25.99"/>
    <n v="5405.92"/>
    <x v="0"/>
    <x v="0"/>
    <s v="ON"/>
  </r>
  <r>
    <n v="1627"/>
    <x v="422"/>
    <x v="2"/>
    <n v="4002"/>
    <x v="0"/>
    <s v="Saturno Inc."/>
    <x v="3"/>
    <s v="INV2533421549"/>
    <s v="CAD"/>
    <n v="260"/>
    <n v="10.89"/>
    <n v="2831.4"/>
    <x v="0"/>
    <x v="0"/>
    <s v="ON"/>
  </r>
  <r>
    <n v="1628"/>
    <x v="462"/>
    <x v="2"/>
    <n v="4001"/>
    <x v="1"/>
    <s v="Saturno Inc."/>
    <x v="6"/>
    <s v="INV8751761181"/>
    <s v="CAD"/>
    <n v="72"/>
    <n v="25.99"/>
    <n v="1871.28"/>
    <x v="4"/>
    <x v="3"/>
    <s v="QC"/>
  </r>
  <r>
    <n v="1629"/>
    <x v="383"/>
    <x v="2"/>
    <n v="4001"/>
    <x v="1"/>
    <s v="Saturno Inc."/>
    <x v="16"/>
    <s v="INV7655875184"/>
    <s v="CAD"/>
    <n v="180"/>
    <n v="25.99"/>
    <n v="4678.2"/>
    <x v="10"/>
    <x v="0"/>
    <s v="ON"/>
  </r>
  <r>
    <n v="1630"/>
    <x v="565"/>
    <x v="2"/>
    <n v="4002"/>
    <x v="0"/>
    <s v="Saturno Inc."/>
    <x v="0"/>
    <s v="INV920351356"/>
    <s v="CAD"/>
    <n v="168"/>
    <n v="10.89"/>
    <n v="1829.52"/>
    <x v="0"/>
    <x v="0"/>
    <s v="ON"/>
  </r>
  <r>
    <n v="1631"/>
    <x v="473"/>
    <x v="2"/>
    <n v="4001"/>
    <x v="1"/>
    <s v="Saturno Inc."/>
    <x v="8"/>
    <s v="INV43517269"/>
    <s v="CAD"/>
    <n v="100"/>
    <n v="25.99"/>
    <n v="2599"/>
    <x v="5"/>
    <x v="4"/>
    <s v="CA"/>
  </r>
  <r>
    <n v="1632"/>
    <x v="316"/>
    <x v="2"/>
    <n v="4002"/>
    <x v="0"/>
    <s v="Saturno Inc."/>
    <x v="3"/>
    <s v="INV1727836504"/>
    <s v="CAD"/>
    <n v="84"/>
    <n v="10.89"/>
    <n v="914.76"/>
    <x v="0"/>
    <x v="0"/>
    <s v="ON"/>
  </r>
  <r>
    <n v="1633"/>
    <x v="306"/>
    <x v="2"/>
    <n v="4001"/>
    <x v="1"/>
    <s v="Saturno Inc."/>
    <x v="2"/>
    <s v="INV930459655"/>
    <s v="CAD"/>
    <n v="156"/>
    <n v="25.99"/>
    <n v="4054.4399999999996"/>
    <x v="2"/>
    <x v="2"/>
    <s v="MB"/>
  </r>
  <r>
    <n v="1634"/>
    <x v="566"/>
    <x v="0"/>
    <n v="4001"/>
    <x v="1"/>
    <s v="Saturno Inc."/>
    <x v="7"/>
    <s v="INV5138568519"/>
    <s v="USD"/>
    <n v="144"/>
    <n v="25.99"/>
    <n v="3742.56"/>
    <x v="0"/>
    <x v="0"/>
    <s v="ON"/>
  </r>
  <r>
    <n v="1635"/>
    <x v="567"/>
    <x v="0"/>
    <n v="4001"/>
    <x v="1"/>
    <s v="Saturno Inc."/>
    <x v="0"/>
    <s v="INV6245231246"/>
    <s v="CAD"/>
    <n v="228"/>
    <n v="25.99"/>
    <n v="5925.7199999999993"/>
    <x v="0"/>
    <x v="0"/>
    <s v="ON"/>
  </r>
  <r>
    <n v="1636"/>
    <x v="305"/>
    <x v="2"/>
    <n v="4002"/>
    <x v="0"/>
    <s v="Saturno Inc."/>
    <x v="2"/>
    <s v="INV3568257464"/>
    <s v="CAD"/>
    <n v="276"/>
    <n v="10.89"/>
    <n v="3005.6400000000003"/>
    <x v="2"/>
    <x v="2"/>
    <s v="MB"/>
  </r>
  <r>
    <n v="1637"/>
    <x v="555"/>
    <x v="2"/>
    <n v="4002"/>
    <x v="0"/>
    <s v="Saturno Inc."/>
    <x v="2"/>
    <s v="INV6480668855"/>
    <s v="CAD"/>
    <n v="88"/>
    <n v="10.89"/>
    <n v="958.32"/>
    <x v="2"/>
    <x v="2"/>
    <s v="MB"/>
  </r>
  <r>
    <n v="1638"/>
    <x v="458"/>
    <x v="2"/>
    <n v="4002"/>
    <x v="0"/>
    <s v="Saturno Inc."/>
    <x v="0"/>
    <s v="INV7061599229"/>
    <s v="CAD"/>
    <n v="276"/>
    <n v="10.89"/>
    <n v="3005.6400000000003"/>
    <x v="0"/>
    <x v="0"/>
    <s v="ON"/>
  </r>
  <r>
    <n v="1639"/>
    <x v="568"/>
    <x v="0"/>
    <n v="4001"/>
    <x v="1"/>
    <s v="Saturno Inc."/>
    <x v="0"/>
    <s v="INV7501501600"/>
    <s v="CAD"/>
    <n v="64"/>
    <n v="25.99"/>
    <n v="1663.36"/>
    <x v="0"/>
    <x v="0"/>
    <s v="ON"/>
  </r>
  <r>
    <n v="1640"/>
    <x v="366"/>
    <x v="2"/>
    <n v="4001"/>
    <x v="1"/>
    <s v="Saturno Inc."/>
    <x v="4"/>
    <s v="INV843144185"/>
    <s v="CAD"/>
    <n v="116"/>
    <n v="25.99"/>
    <n v="3014.8399999999997"/>
    <x v="3"/>
    <x v="3"/>
    <s v="QC"/>
  </r>
  <r>
    <n v="1641"/>
    <x v="471"/>
    <x v="2"/>
    <n v="4001"/>
    <x v="1"/>
    <s v="Saturno Inc."/>
    <x v="6"/>
    <s v="INV3975895871"/>
    <s v="CAD"/>
    <n v="84"/>
    <n v="25.99"/>
    <n v="2183.16"/>
    <x v="4"/>
    <x v="3"/>
    <s v="QC"/>
  </r>
  <r>
    <n v="1642"/>
    <x v="569"/>
    <x v="2"/>
    <n v="4002"/>
    <x v="0"/>
    <s v="Saturno Inc."/>
    <x v="6"/>
    <s v="INV9183252603"/>
    <s v="CAD"/>
    <n v="144"/>
    <n v="10.89"/>
    <n v="1568.16"/>
    <x v="4"/>
    <x v="3"/>
    <s v="QC"/>
  </r>
  <r>
    <n v="1643"/>
    <x v="334"/>
    <x v="2"/>
    <n v="4002"/>
    <x v="0"/>
    <s v="Saturno Inc."/>
    <x v="2"/>
    <s v="INV769665521"/>
    <s v="CAD"/>
    <n v="108"/>
    <n v="10.89"/>
    <n v="1176.1200000000001"/>
    <x v="2"/>
    <x v="2"/>
    <s v="MB"/>
  </r>
  <r>
    <n v="1644"/>
    <x v="499"/>
    <x v="2"/>
    <n v="4001"/>
    <x v="1"/>
    <s v="Saturno Inc."/>
    <x v="3"/>
    <s v="INV3159328966"/>
    <s v="CAD"/>
    <n v="64"/>
    <n v="25.99"/>
    <n v="1663.36"/>
    <x v="0"/>
    <x v="0"/>
    <s v="ON"/>
  </r>
  <r>
    <n v="1645"/>
    <x v="446"/>
    <x v="2"/>
    <n v="4001"/>
    <x v="1"/>
    <s v="Saturno Inc."/>
    <x v="12"/>
    <s v="INV2546922992"/>
    <s v="CAD"/>
    <n v="56"/>
    <n v="25.99"/>
    <n v="1455.4399999999998"/>
    <x v="7"/>
    <x v="6"/>
    <s v="NS"/>
  </r>
  <r>
    <n v="1646"/>
    <x v="323"/>
    <x v="2"/>
    <n v="4002"/>
    <x v="0"/>
    <s v="Saturno Inc."/>
    <x v="5"/>
    <s v="INV1527770603"/>
    <s v="USD"/>
    <n v="88"/>
    <n v="10.89"/>
    <n v="958.32"/>
    <x v="1"/>
    <x v="1"/>
    <s v="BC"/>
  </r>
  <r>
    <n v="1647"/>
    <x v="466"/>
    <x v="0"/>
    <n v="4002"/>
    <x v="0"/>
    <s v="Saturno Inc."/>
    <x v="13"/>
    <s v="INV3441260450"/>
    <s v="CAD"/>
    <n v="236"/>
    <n v="10.89"/>
    <n v="2570.04"/>
    <x v="8"/>
    <x v="5"/>
    <s v="AB"/>
  </r>
  <r>
    <n v="1648"/>
    <x v="459"/>
    <x v="2"/>
    <n v="4002"/>
    <x v="0"/>
    <s v="Saturno Inc."/>
    <x v="7"/>
    <s v="INV6392844248"/>
    <s v="USD"/>
    <n v="160"/>
    <n v="10.89"/>
    <n v="1742.4"/>
    <x v="0"/>
    <x v="0"/>
    <s v="ON"/>
  </r>
  <r>
    <n v="1649"/>
    <x v="455"/>
    <x v="2"/>
    <n v="4001"/>
    <x v="1"/>
    <s v="Saturno Inc."/>
    <x v="12"/>
    <s v="INV3989553595"/>
    <s v="CAD"/>
    <n v="204"/>
    <n v="25.99"/>
    <n v="5301.96"/>
    <x v="7"/>
    <x v="6"/>
    <s v="NS"/>
  </r>
  <r>
    <n v="1650"/>
    <x v="324"/>
    <x v="2"/>
    <n v="4002"/>
    <x v="0"/>
    <s v="Saturno Inc."/>
    <x v="15"/>
    <s v="INV33218920"/>
    <s v="CAD"/>
    <n v="116"/>
    <n v="10.89"/>
    <n v="1263.24"/>
    <x v="0"/>
    <x v="0"/>
    <s v="ON"/>
  </r>
  <r>
    <n v="1651"/>
    <x v="491"/>
    <x v="2"/>
    <n v="4001"/>
    <x v="1"/>
    <s v="Saturno Inc."/>
    <x v="6"/>
    <s v="INV7997409003"/>
    <s v="CAD"/>
    <n v="92"/>
    <n v="25.99"/>
    <n v="2391.08"/>
    <x v="4"/>
    <x v="3"/>
    <s v="QC"/>
  </r>
  <r>
    <n v="1652"/>
    <x v="429"/>
    <x v="2"/>
    <n v="4002"/>
    <x v="0"/>
    <s v="Saturno Inc."/>
    <x v="13"/>
    <s v="INV2285966115"/>
    <s v="CAD"/>
    <n v="248"/>
    <n v="10.89"/>
    <n v="2700.7200000000003"/>
    <x v="8"/>
    <x v="5"/>
    <s v="AB"/>
  </r>
  <r>
    <n v="1653"/>
    <x v="570"/>
    <x v="0"/>
    <n v="4001"/>
    <x v="1"/>
    <s v="Saturno Inc."/>
    <x v="1"/>
    <s v="INV983262195"/>
    <s v="CAD"/>
    <n v="56"/>
    <n v="25.99"/>
    <n v="1455.4399999999998"/>
    <x v="1"/>
    <x v="1"/>
    <s v="BC"/>
  </r>
  <r>
    <n v="1654"/>
    <x v="500"/>
    <x v="2"/>
    <n v="4001"/>
    <x v="1"/>
    <s v="Saturno Inc."/>
    <x v="14"/>
    <s v="INV8181560055"/>
    <s v="CAD"/>
    <n v="104"/>
    <n v="25.99"/>
    <n v="2702.96"/>
    <x v="9"/>
    <x v="7"/>
    <s v="FL"/>
  </r>
  <r>
    <n v="1655"/>
    <x v="309"/>
    <x v="2"/>
    <n v="4002"/>
    <x v="0"/>
    <s v="Saturno Inc."/>
    <x v="18"/>
    <s v="INV8655586932"/>
    <s v="USD"/>
    <n v="196"/>
    <n v="10.89"/>
    <n v="2134.44"/>
    <x v="6"/>
    <x v="5"/>
    <s v="AB"/>
  </r>
  <r>
    <n v="1656"/>
    <x v="417"/>
    <x v="2"/>
    <n v="4001"/>
    <x v="1"/>
    <s v="Saturno Inc."/>
    <x v="1"/>
    <s v="INV5412342990"/>
    <s v="CAD"/>
    <n v="40"/>
    <n v="25.99"/>
    <n v="1039.5999999999999"/>
    <x v="1"/>
    <x v="1"/>
    <s v="BC"/>
  </r>
  <r>
    <n v="1657"/>
    <x v="552"/>
    <x v="2"/>
    <n v="4001"/>
    <x v="1"/>
    <s v="Saturno Inc."/>
    <x v="3"/>
    <s v="INV517330082"/>
    <s v="CAD"/>
    <n v="116"/>
    <n v="25.99"/>
    <n v="3014.8399999999997"/>
    <x v="0"/>
    <x v="0"/>
    <s v="ON"/>
  </r>
  <r>
    <n v="1658"/>
    <x v="539"/>
    <x v="2"/>
    <n v="4001"/>
    <x v="1"/>
    <s v="Saturno Inc."/>
    <x v="5"/>
    <s v="INV6248354629"/>
    <s v="USD"/>
    <n v="132"/>
    <n v="25.99"/>
    <n v="3430.68"/>
    <x v="1"/>
    <x v="1"/>
    <s v="BC"/>
  </r>
  <r>
    <n v="1659"/>
    <x v="458"/>
    <x v="2"/>
    <n v="4002"/>
    <x v="0"/>
    <s v="Saturno Inc."/>
    <x v="5"/>
    <s v="INV3557447312"/>
    <s v="USD"/>
    <n v="192"/>
    <n v="10.89"/>
    <n v="2090.88"/>
    <x v="1"/>
    <x v="1"/>
    <s v="BC"/>
  </r>
  <r>
    <n v="1660"/>
    <x v="571"/>
    <x v="2"/>
    <n v="4002"/>
    <x v="0"/>
    <s v="Saturno Inc."/>
    <x v="5"/>
    <s v="INV1733034430"/>
    <s v="USD"/>
    <n v="204"/>
    <n v="10.89"/>
    <n v="2221.56"/>
    <x v="1"/>
    <x v="1"/>
    <s v="BC"/>
  </r>
  <r>
    <n v="1661"/>
    <x v="325"/>
    <x v="2"/>
    <n v="4001"/>
    <x v="1"/>
    <s v="Saturno Inc."/>
    <x v="3"/>
    <s v="INV6637314857"/>
    <s v="CAD"/>
    <n v="244"/>
    <n v="25.99"/>
    <n v="6341.5599999999995"/>
    <x v="0"/>
    <x v="0"/>
    <s v="ON"/>
  </r>
  <r>
    <n v="1662"/>
    <x v="572"/>
    <x v="0"/>
    <n v="4001"/>
    <x v="1"/>
    <s v="Saturno Inc."/>
    <x v="3"/>
    <s v="INV4016069673"/>
    <s v="CAD"/>
    <n v="176"/>
    <n v="25.99"/>
    <n v="4574.24"/>
    <x v="0"/>
    <x v="0"/>
    <s v="ON"/>
  </r>
  <r>
    <n v="1663"/>
    <x v="523"/>
    <x v="2"/>
    <n v="4002"/>
    <x v="0"/>
    <s v="Saturno Inc."/>
    <x v="2"/>
    <s v="INV2661739854"/>
    <s v="CAD"/>
    <n v="268"/>
    <n v="10.89"/>
    <n v="2918.52"/>
    <x v="2"/>
    <x v="2"/>
    <s v="MB"/>
  </r>
  <r>
    <n v="1664"/>
    <x v="531"/>
    <x v="2"/>
    <n v="4001"/>
    <x v="1"/>
    <s v="Saturno Inc."/>
    <x v="8"/>
    <s v="INV2915493902"/>
    <s v="CAD"/>
    <n v="44"/>
    <n v="25.99"/>
    <n v="1143.56"/>
    <x v="5"/>
    <x v="4"/>
    <s v="CA"/>
  </r>
  <r>
    <n v="1665"/>
    <x v="397"/>
    <x v="2"/>
    <n v="4001"/>
    <x v="1"/>
    <s v="Saturno Inc."/>
    <x v="3"/>
    <s v="INV8683462330"/>
    <s v="CAD"/>
    <n v="188"/>
    <n v="25.99"/>
    <n v="4886.12"/>
    <x v="0"/>
    <x v="0"/>
    <s v="ON"/>
  </r>
  <r>
    <n v="1666"/>
    <x v="318"/>
    <x v="2"/>
    <n v="4001"/>
    <x v="1"/>
    <s v="Saturno Inc."/>
    <x v="0"/>
    <s v="INV2066859598"/>
    <s v="CAD"/>
    <n v="60"/>
    <n v="25.99"/>
    <n v="1559.3999999999999"/>
    <x v="0"/>
    <x v="0"/>
    <s v="ON"/>
  </r>
  <r>
    <n v="1667"/>
    <x v="573"/>
    <x v="0"/>
    <n v="4002"/>
    <x v="0"/>
    <s v="Saturno Inc."/>
    <x v="12"/>
    <s v="INV7763957776"/>
    <s v="CAD"/>
    <n v="188"/>
    <n v="10.89"/>
    <n v="2047.3200000000002"/>
    <x v="7"/>
    <x v="6"/>
    <s v="NS"/>
  </r>
  <r>
    <n v="1668"/>
    <x v="470"/>
    <x v="2"/>
    <n v="4002"/>
    <x v="0"/>
    <s v="Saturno Inc."/>
    <x v="3"/>
    <s v="INV3632655397"/>
    <s v="CAD"/>
    <n v="108"/>
    <n v="10.89"/>
    <n v="1176.1200000000001"/>
    <x v="0"/>
    <x v="0"/>
    <s v="ON"/>
  </r>
  <r>
    <n v="1669"/>
    <x v="400"/>
    <x v="2"/>
    <n v="4001"/>
    <x v="1"/>
    <s v="Saturno Inc."/>
    <x v="10"/>
    <s v="INV996265378"/>
    <s v="CAD"/>
    <n v="40"/>
    <n v="25.99"/>
    <n v="1039.5999999999999"/>
    <x v="1"/>
    <x v="1"/>
    <s v="BC"/>
  </r>
  <r>
    <n v="1670"/>
    <x v="574"/>
    <x v="0"/>
    <n v="4001"/>
    <x v="1"/>
    <s v="Saturno Inc."/>
    <x v="1"/>
    <s v="INV7760750291"/>
    <s v="CAD"/>
    <n v="76"/>
    <n v="25.99"/>
    <n v="1975.2399999999998"/>
    <x v="1"/>
    <x v="1"/>
    <s v="BC"/>
  </r>
  <r>
    <n v="1671"/>
    <x v="516"/>
    <x v="2"/>
    <n v="4001"/>
    <x v="1"/>
    <s v="Saturno Inc."/>
    <x v="3"/>
    <s v="INV8974583240"/>
    <s v="CAD"/>
    <n v="188"/>
    <n v="25.99"/>
    <n v="4886.12"/>
    <x v="0"/>
    <x v="0"/>
    <s v="ON"/>
  </r>
  <r>
    <n v="1672"/>
    <x v="575"/>
    <x v="2"/>
    <n v="4002"/>
    <x v="0"/>
    <s v="Saturno Inc."/>
    <x v="6"/>
    <s v="INV2621448539"/>
    <s v="CAD"/>
    <n v="252"/>
    <n v="10.89"/>
    <n v="2744.28"/>
    <x v="4"/>
    <x v="3"/>
    <s v="QC"/>
  </r>
  <r>
    <n v="1673"/>
    <x v="434"/>
    <x v="2"/>
    <n v="4002"/>
    <x v="0"/>
    <s v="Saturno Inc."/>
    <x v="2"/>
    <s v="INV7554530105"/>
    <s v="CAD"/>
    <n v="256"/>
    <n v="10.89"/>
    <n v="2787.84"/>
    <x v="2"/>
    <x v="2"/>
    <s v="MB"/>
  </r>
  <r>
    <n v="1674"/>
    <x v="308"/>
    <x v="2"/>
    <n v="4001"/>
    <x v="1"/>
    <s v="Saturno Inc."/>
    <x v="3"/>
    <s v="INV4455043786"/>
    <s v="CAD"/>
    <n v="224"/>
    <n v="25.99"/>
    <n v="5821.7599999999993"/>
    <x v="0"/>
    <x v="0"/>
    <s v="ON"/>
  </r>
  <r>
    <n v="1675"/>
    <x v="409"/>
    <x v="2"/>
    <n v="4002"/>
    <x v="0"/>
    <s v="Saturno Inc."/>
    <x v="16"/>
    <s v="INV1459482888"/>
    <s v="CAD"/>
    <n v="260"/>
    <n v="10.89"/>
    <n v="2831.4"/>
    <x v="10"/>
    <x v="0"/>
    <s v="ON"/>
  </r>
  <r>
    <n v="1676"/>
    <x v="436"/>
    <x v="2"/>
    <n v="4001"/>
    <x v="1"/>
    <s v="Saturno Inc."/>
    <x v="7"/>
    <s v="INV858492684"/>
    <s v="USD"/>
    <n v="228"/>
    <n v="25.99"/>
    <n v="5925.7199999999993"/>
    <x v="0"/>
    <x v="0"/>
    <s v="ON"/>
  </r>
  <r>
    <n v="1677"/>
    <x v="555"/>
    <x v="2"/>
    <n v="4002"/>
    <x v="0"/>
    <s v="Saturno Inc."/>
    <x v="3"/>
    <s v="INV2772994599"/>
    <s v="CAD"/>
    <n v="264"/>
    <n v="10.89"/>
    <n v="2874.96"/>
    <x v="0"/>
    <x v="0"/>
    <s v="ON"/>
  </r>
  <r>
    <n v="1678"/>
    <x v="576"/>
    <x v="2"/>
    <n v="4001"/>
    <x v="1"/>
    <s v="Saturno Inc."/>
    <x v="4"/>
    <s v="INV2701539517"/>
    <s v="CAD"/>
    <n v="64"/>
    <n v="25.99"/>
    <n v="1663.36"/>
    <x v="3"/>
    <x v="3"/>
    <s v="QC"/>
  </r>
  <r>
    <n v="1679"/>
    <x v="455"/>
    <x v="2"/>
    <n v="4002"/>
    <x v="0"/>
    <s v="Saturno Inc."/>
    <x v="6"/>
    <s v="INV290773065"/>
    <s v="CAD"/>
    <n v="176"/>
    <n v="10.89"/>
    <n v="1916.64"/>
    <x v="4"/>
    <x v="3"/>
    <s v="QC"/>
  </r>
  <r>
    <n v="1680"/>
    <x v="376"/>
    <x v="2"/>
    <n v="4001"/>
    <x v="1"/>
    <s v="Saturno Inc."/>
    <x v="4"/>
    <s v="INV7808244006"/>
    <s v="CAD"/>
    <n v="140"/>
    <n v="25.99"/>
    <n v="3638.6"/>
    <x v="3"/>
    <x v="3"/>
    <s v="QC"/>
  </r>
  <r>
    <n v="1681"/>
    <x v="375"/>
    <x v="2"/>
    <n v="4001"/>
    <x v="1"/>
    <s v="Saturno Inc."/>
    <x v="5"/>
    <s v="INV638030504"/>
    <s v="USD"/>
    <n v="160"/>
    <n v="25.99"/>
    <n v="4158.3999999999996"/>
    <x v="1"/>
    <x v="1"/>
    <s v="BC"/>
  </r>
  <r>
    <n v="1682"/>
    <x v="461"/>
    <x v="2"/>
    <n v="4001"/>
    <x v="1"/>
    <s v="Saturno Inc."/>
    <x v="10"/>
    <s v="INV4362146117"/>
    <s v="CAD"/>
    <n v="76"/>
    <n v="25.99"/>
    <n v="1975.2399999999998"/>
    <x v="1"/>
    <x v="1"/>
    <s v="BC"/>
  </r>
  <r>
    <n v="1683"/>
    <x v="577"/>
    <x v="2"/>
    <n v="4002"/>
    <x v="0"/>
    <s v="Saturno Inc."/>
    <x v="6"/>
    <s v="INV8729246278"/>
    <s v="CAD"/>
    <n v="204"/>
    <n v="10.89"/>
    <n v="2221.56"/>
    <x v="4"/>
    <x v="3"/>
    <s v="QC"/>
  </r>
  <r>
    <n v="1684"/>
    <x v="506"/>
    <x v="2"/>
    <n v="4001"/>
    <x v="1"/>
    <s v="Saturno Inc."/>
    <x v="6"/>
    <s v="INV2162744866"/>
    <s v="CAD"/>
    <n v="248"/>
    <n v="25.99"/>
    <n v="6445.5199999999995"/>
    <x v="4"/>
    <x v="3"/>
    <s v="QC"/>
  </r>
  <r>
    <n v="1685"/>
    <x v="434"/>
    <x v="2"/>
    <n v="4002"/>
    <x v="0"/>
    <s v="Saturno Inc."/>
    <x v="16"/>
    <s v="INV8518214270"/>
    <s v="CAD"/>
    <n v="84"/>
    <n v="10.89"/>
    <n v="914.76"/>
    <x v="10"/>
    <x v="0"/>
    <s v="ON"/>
  </r>
  <r>
    <n v="1686"/>
    <x v="425"/>
    <x v="2"/>
    <n v="4001"/>
    <x v="1"/>
    <s v="Saturno Inc."/>
    <x v="13"/>
    <s v="INV4268070480"/>
    <s v="CAD"/>
    <n v="220"/>
    <n v="25.99"/>
    <n v="5717.7999999999993"/>
    <x v="8"/>
    <x v="5"/>
    <s v="AB"/>
  </r>
  <r>
    <n v="1687"/>
    <x v="414"/>
    <x v="2"/>
    <n v="4001"/>
    <x v="1"/>
    <s v="Saturno Inc."/>
    <x v="3"/>
    <s v="INV922390076"/>
    <s v="CAD"/>
    <n v="44"/>
    <n v="25.99"/>
    <n v="1143.56"/>
    <x v="0"/>
    <x v="0"/>
    <s v="ON"/>
  </r>
  <r>
    <n v="1688"/>
    <x v="334"/>
    <x v="2"/>
    <n v="4001"/>
    <x v="1"/>
    <s v="Saturno Inc."/>
    <x v="0"/>
    <s v="INV3083883012"/>
    <s v="CAD"/>
    <n v="216"/>
    <n v="25.99"/>
    <n v="5613.8399999999992"/>
    <x v="0"/>
    <x v="0"/>
    <s v="ON"/>
  </r>
  <r>
    <n v="1689"/>
    <x v="534"/>
    <x v="2"/>
    <n v="4002"/>
    <x v="0"/>
    <s v="Saturno Inc."/>
    <x v="2"/>
    <s v="INV1307284136"/>
    <s v="CAD"/>
    <n v="288"/>
    <n v="10.89"/>
    <n v="3136.32"/>
    <x v="2"/>
    <x v="2"/>
    <s v="MB"/>
  </r>
  <r>
    <n v="1690"/>
    <x v="554"/>
    <x v="2"/>
    <n v="4002"/>
    <x v="0"/>
    <s v="Saturno Inc."/>
    <x v="2"/>
    <s v="INV3351639381"/>
    <s v="CAD"/>
    <n v="168"/>
    <n v="10.89"/>
    <n v="1829.52"/>
    <x v="2"/>
    <x v="2"/>
    <s v="MB"/>
  </r>
  <r>
    <n v="1691"/>
    <x v="515"/>
    <x v="2"/>
    <n v="4001"/>
    <x v="1"/>
    <s v="Saturno Inc."/>
    <x v="12"/>
    <s v="INV1585718503"/>
    <s v="CAD"/>
    <n v="212"/>
    <n v="25.99"/>
    <n v="5509.88"/>
    <x v="7"/>
    <x v="6"/>
    <s v="NS"/>
  </r>
  <r>
    <n v="1692"/>
    <x v="523"/>
    <x v="2"/>
    <n v="4002"/>
    <x v="0"/>
    <s v="Saturno Inc."/>
    <x v="15"/>
    <s v="INV7011238071"/>
    <s v="CAD"/>
    <n v="184"/>
    <n v="10.89"/>
    <n v="2003.7600000000002"/>
    <x v="0"/>
    <x v="0"/>
    <s v="ON"/>
  </r>
  <r>
    <n v="1693"/>
    <x v="521"/>
    <x v="2"/>
    <n v="4002"/>
    <x v="0"/>
    <s v="Saturno Inc."/>
    <x v="15"/>
    <s v="INV5241766481"/>
    <s v="CAD"/>
    <n v="136"/>
    <n v="10.89"/>
    <n v="1481.04"/>
    <x v="0"/>
    <x v="0"/>
    <s v="ON"/>
  </r>
  <r>
    <n v="1694"/>
    <x v="379"/>
    <x v="2"/>
    <n v="4002"/>
    <x v="0"/>
    <s v="Saturno Inc."/>
    <x v="0"/>
    <s v="INV5910761746"/>
    <s v="CAD"/>
    <n v="172"/>
    <n v="10.89"/>
    <n v="1873.0800000000002"/>
    <x v="0"/>
    <x v="0"/>
    <s v="ON"/>
  </r>
  <r>
    <n v="1695"/>
    <x v="440"/>
    <x v="2"/>
    <n v="4002"/>
    <x v="0"/>
    <s v="Saturno Inc."/>
    <x v="0"/>
    <s v="INV218729495"/>
    <s v="CAD"/>
    <n v="240"/>
    <n v="10.89"/>
    <n v="2613.6000000000004"/>
    <x v="0"/>
    <x v="0"/>
    <s v="ON"/>
  </r>
  <r>
    <n v="1696"/>
    <x v="578"/>
    <x v="2"/>
    <n v="4001"/>
    <x v="1"/>
    <s v="Saturno Inc."/>
    <x v="1"/>
    <s v="INV1371279943"/>
    <s v="CAD"/>
    <n v="124"/>
    <n v="25.99"/>
    <n v="3222.7599999999998"/>
    <x v="1"/>
    <x v="1"/>
    <s v="BC"/>
  </r>
  <r>
    <n v="1697"/>
    <x v="352"/>
    <x v="2"/>
    <n v="4002"/>
    <x v="0"/>
    <s v="Saturno Inc."/>
    <x v="4"/>
    <s v="INV8853212323"/>
    <s v="CAD"/>
    <n v="116"/>
    <n v="10.89"/>
    <n v="1263.24"/>
    <x v="3"/>
    <x v="3"/>
    <s v="QC"/>
  </r>
  <r>
    <n v="1698"/>
    <x v="560"/>
    <x v="2"/>
    <n v="4002"/>
    <x v="0"/>
    <s v="Saturno Inc."/>
    <x v="4"/>
    <s v="INV2636422387"/>
    <s v="CAD"/>
    <n v="264"/>
    <n v="10.89"/>
    <n v="2874.96"/>
    <x v="3"/>
    <x v="3"/>
    <s v="QC"/>
  </r>
  <r>
    <n v="1699"/>
    <x v="414"/>
    <x v="2"/>
    <n v="4002"/>
    <x v="0"/>
    <s v="Saturno Inc."/>
    <x v="1"/>
    <s v="INV8315537222"/>
    <s v="CAD"/>
    <n v="192"/>
    <n v="10.89"/>
    <n v="2090.88"/>
    <x v="1"/>
    <x v="1"/>
    <s v="BC"/>
  </r>
  <r>
    <n v="1700"/>
    <x v="305"/>
    <x v="2"/>
    <n v="4001"/>
    <x v="1"/>
    <s v="Saturno Inc."/>
    <x v="3"/>
    <s v="INV3915590293"/>
    <s v="CAD"/>
    <n v="120"/>
    <n v="25.99"/>
    <n v="3118.7999999999997"/>
    <x v="0"/>
    <x v="0"/>
    <s v="ON"/>
  </r>
  <r>
    <n v="1701"/>
    <x v="379"/>
    <x v="2"/>
    <n v="4001"/>
    <x v="1"/>
    <s v="Saturno Inc."/>
    <x v="4"/>
    <s v="INV2698506620"/>
    <s v="CAD"/>
    <n v="244"/>
    <n v="25.99"/>
    <n v="6341.5599999999995"/>
    <x v="3"/>
    <x v="3"/>
    <s v="QC"/>
  </r>
  <r>
    <n v="1702"/>
    <x v="381"/>
    <x v="2"/>
    <n v="4001"/>
    <x v="1"/>
    <s v="Saturno Inc."/>
    <x v="12"/>
    <s v="INV3662208562"/>
    <s v="CAD"/>
    <n v="220"/>
    <n v="25.99"/>
    <n v="5717.7999999999993"/>
    <x v="7"/>
    <x v="6"/>
    <s v="NS"/>
  </r>
  <r>
    <n v="1703"/>
    <x v="459"/>
    <x v="2"/>
    <n v="4002"/>
    <x v="0"/>
    <s v="Saturno Inc."/>
    <x v="2"/>
    <s v="INV4745826433"/>
    <s v="CAD"/>
    <n v="168"/>
    <n v="10.89"/>
    <n v="1829.52"/>
    <x v="2"/>
    <x v="2"/>
    <s v="MB"/>
  </r>
  <r>
    <n v="1704"/>
    <x v="469"/>
    <x v="0"/>
    <n v="4001"/>
    <x v="1"/>
    <s v="Saturno Inc."/>
    <x v="2"/>
    <s v="INV3154487892"/>
    <s v="CAD"/>
    <n v="140"/>
    <n v="25.99"/>
    <n v="3638.6"/>
    <x v="2"/>
    <x v="2"/>
    <s v="MB"/>
  </r>
  <r>
    <n v="1705"/>
    <x v="354"/>
    <x v="2"/>
    <n v="4002"/>
    <x v="0"/>
    <s v="Saturno Inc."/>
    <x v="5"/>
    <s v="INV6730791068"/>
    <s v="USD"/>
    <n v="212"/>
    <n v="10.89"/>
    <n v="2308.6800000000003"/>
    <x v="1"/>
    <x v="1"/>
    <s v="BC"/>
  </r>
  <r>
    <n v="1706"/>
    <x v="361"/>
    <x v="2"/>
    <n v="4002"/>
    <x v="0"/>
    <s v="Saturno Inc."/>
    <x v="15"/>
    <s v="INV7486991979"/>
    <s v="CAD"/>
    <n v="200"/>
    <n v="10.89"/>
    <n v="2178"/>
    <x v="0"/>
    <x v="0"/>
    <s v="ON"/>
  </r>
  <r>
    <n v="1707"/>
    <x v="376"/>
    <x v="2"/>
    <n v="4001"/>
    <x v="1"/>
    <s v="Saturno Inc."/>
    <x v="0"/>
    <s v="INV3952717411"/>
    <s v="CAD"/>
    <n v="220"/>
    <n v="25.99"/>
    <n v="5717.7999999999993"/>
    <x v="0"/>
    <x v="0"/>
    <s v="ON"/>
  </r>
  <r>
    <n v="1708"/>
    <x v="383"/>
    <x v="2"/>
    <n v="4001"/>
    <x v="1"/>
    <s v="Saturno Inc."/>
    <x v="15"/>
    <s v="INV5238730336"/>
    <s v="CAD"/>
    <n v="124"/>
    <n v="25.99"/>
    <n v="3222.7599999999998"/>
    <x v="0"/>
    <x v="0"/>
    <s v="ON"/>
  </r>
  <r>
    <n v="1709"/>
    <x v="304"/>
    <x v="2"/>
    <n v="4002"/>
    <x v="0"/>
    <s v="Saturno Inc."/>
    <x v="14"/>
    <s v="INV6187229829"/>
    <s v="CAD"/>
    <n v="84"/>
    <n v="10.89"/>
    <n v="914.76"/>
    <x v="9"/>
    <x v="7"/>
    <s v="FL"/>
  </r>
  <r>
    <n v="1710"/>
    <x v="352"/>
    <x v="2"/>
    <n v="4002"/>
    <x v="0"/>
    <s v="Saturno Inc."/>
    <x v="0"/>
    <s v="INV6572780591"/>
    <s v="CAD"/>
    <n v="284"/>
    <n v="10.89"/>
    <n v="3092.76"/>
    <x v="0"/>
    <x v="0"/>
    <s v="ON"/>
  </r>
  <r>
    <n v="1711"/>
    <x v="579"/>
    <x v="2"/>
    <n v="4002"/>
    <x v="0"/>
    <s v="Saturno Inc."/>
    <x v="6"/>
    <s v="INV2761620807"/>
    <s v="CAD"/>
    <n v="240"/>
    <n v="10.89"/>
    <n v="2613.6000000000004"/>
    <x v="4"/>
    <x v="3"/>
    <s v="QC"/>
  </r>
  <r>
    <n v="1712"/>
    <x v="436"/>
    <x v="2"/>
    <n v="4002"/>
    <x v="0"/>
    <s v="Saturno Inc."/>
    <x v="15"/>
    <s v="INV6608708282"/>
    <s v="CAD"/>
    <n v="256"/>
    <n v="10.89"/>
    <n v="2787.84"/>
    <x v="0"/>
    <x v="0"/>
    <s v="ON"/>
  </r>
  <r>
    <n v="1713"/>
    <x v="367"/>
    <x v="2"/>
    <n v="4001"/>
    <x v="1"/>
    <s v="Saturno Inc."/>
    <x v="7"/>
    <s v="INV7181208827"/>
    <s v="USD"/>
    <n v="240"/>
    <n v="25.99"/>
    <n v="6237.5999999999995"/>
    <x v="0"/>
    <x v="0"/>
    <s v="ON"/>
  </r>
  <r>
    <n v="1714"/>
    <x v="505"/>
    <x v="2"/>
    <n v="4002"/>
    <x v="0"/>
    <s v="Saturno Inc."/>
    <x v="6"/>
    <s v="INV7632057887"/>
    <s v="CAD"/>
    <n v="140"/>
    <n v="10.89"/>
    <n v="1524.6000000000001"/>
    <x v="4"/>
    <x v="3"/>
    <s v="QC"/>
  </r>
  <r>
    <n v="1715"/>
    <x v="347"/>
    <x v="2"/>
    <n v="4002"/>
    <x v="0"/>
    <s v="Saturno Inc."/>
    <x v="16"/>
    <s v="INV8414365274"/>
    <s v="CAD"/>
    <n v="236"/>
    <n v="10.89"/>
    <n v="2570.04"/>
    <x v="10"/>
    <x v="0"/>
    <s v="ON"/>
  </r>
  <r>
    <n v="1716"/>
    <x v="547"/>
    <x v="2"/>
    <n v="4002"/>
    <x v="0"/>
    <s v="Saturno Inc."/>
    <x v="9"/>
    <s v="INV3118680190"/>
    <s v="CAD"/>
    <n v="144"/>
    <n v="10.89"/>
    <n v="1568.16"/>
    <x v="6"/>
    <x v="5"/>
    <s v="AB"/>
  </r>
  <r>
    <n v="1717"/>
    <x v="473"/>
    <x v="2"/>
    <n v="4001"/>
    <x v="1"/>
    <s v="Saturno Inc."/>
    <x v="18"/>
    <s v="INV8679918493"/>
    <s v="USD"/>
    <n v="60"/>
    <n v="25.99"/>
    <n v="1559.3999999999999"/>
    <x v="6"/>
    <x v="5"/>
    <s v="AB"/>
  </r>
  <r>
    <n v="1718"/>
    <x v="347"/>
    <x v="2"/>
    <n v="4001"/>
    <x v="1"/>
    <s v="Saturno Inc."/>
    <x v="8"/>
    <s v="INV7103937768"/>
    <s v="CAD"/>
    <n v="152"/>
    <n v="25.99"/>
    <n v="3950.4799999999996"/>
    <x v="5"/>
    <x v="4"/>
    <s v="CA"/>
  </r>
  <r>
    <n v="1719"/>
    <x v="417"/>
    <x v="2"/>
    <n v="4002"/>
    <x v="0"/>
    <s v="Saturno Inc."/>
    <x v="4"/>
    <s v="INV6881916797"/>
    <s v="CAD"/>
    <n v="216"/>
    <n v="10.89"/>
    <n v="2352.2400000000002"/>
    <x v="3"/>
    <x v="3"/>
    <s v="QC"/>
  </r>
  <r>
    <n v="1720"/>
    <x v="315"/>
    <x v="2"/>
    <n v="4002"/>
    <x v="0"/>
    <s v="Saturno Inc."/>
    <x v="12"/>
    <s v="INV6211793854"/>
    <s v="CAD"/>
    <n v="144"/>
    <n v="10.89"/>
    <n v="1568.16"/>
    <x v="7"/>
    <x v="6"/>
    <s v="NS"/>
  </r>
  <r>
    <n v="1721"/>
    <x v="378"/>
    <x v="2"/>
    <n v="4001"/>
    <x v="1"/>
    <s v="Saturno Inc."/>
    <x v="17"/>
    <s v="INV8268569447"/>
    <s v="CAD"/>
    <n v="220"/>
    <n v="25.99"/>
    <n v="5717.7999999999993"/>
    <x v="11"/>
    <x v="8"/>
    <s v="NY"/>
  </r>
  <r>
    <n v="1722"/>
    <x v="363"/>
    <x v="2"/>
    <n v="4001"/>
    <x v="1"/>
    <s v="Saturno Inc."/>
    <x v="3"/>
    <s v="INV6944501733"/>
    <s v="CAD"/>
    <n v="112"/>
    <n v="25.99"/>
    <n v="2910.8799999999997"/>
    <x v="0"/>
    <x v="0"/>
    <s v="ON"/>
  </r>
  <r>
    <n v="1723"/>
    <x v="434"/>
    <x v="2"/>
    <n v="4002"/>
    <x v="0"/>
    <s v="Saturno Inc."/>
    <x v="10"/>
    <s v="INV8362357276"/>
    <s v="CAD"/>
    <n v="196"/>
    <n v="10.89"/>
    <n v="2134.44"/>
    <x v="1"/>
    <x v="1"/>
    <s v="BC"/>
  </r>
  <r>
    <n v="1724"/>
    <x v="359"/>
    <x v="2"/>
    <n v="4001"/>
    <x v="1"/>
    <s v="Saturno Inc."/>
    <x v="3"/>
    <s v="INV952756241"/>
    <s v="CAD"/>
    <n v="236"/>
    <n v="25.99"/>
    <n v="6133.6399999999994"/>
    <x v="0"/>
    <x v="0"/>
    <s v="ON"/>
  </r>
  <r>
    <n v="1725"/>
    <x v="465"/>
    <x v="0"/>
    <n v="4001"/>
    <x v="1"/>
    <s v="Saturno Inc."/>
    <x v="6"/>
    <s v="INV4117249926"/>
    <s v="CAD"/>
    <n v="132"/>
    <n v="25.99"/>
    <n v="3430.68"/>
    <x v="4"/>
    <x v="3"/>
    <s v="QC"/>
  </r>
  <r>
    <n v="1726"/>
    <x v="543"/>
    <x v="2"/>
    <n v="4001"/>
    <x v="1"/>
    <s v="Saturno Inc."/>
    <x v="14"/>
    <s v="INV3720601969"/>
    <s v="CAD"/>
    <n v="216"/>
    <n v="25.99"/>
    <n v="5613.8399999999992"/>
    <x v="9"/>
    <x v="7"/>
    <s v="FL"/>
  </r>
  <r>
    <n v="1727"/>
    <x v="490"/>
    <x v="2"/>
    <n v="4001"/>
    <x v="1"/>
    <s v="Saturno Inc."/>
    <x v="10"/>
    <s v="INV9631520245"/>
    <s v="CAD"/>
    <n v="236"/>
    <n v="25.99"/>
    <n v="6133.6399999999994"/>
    <x v="1"/>
    <x v="1"/>
    <s v="BC"/>
  </r>
  <r>
    <n v="1728"/>
    <x v="580"/>
    <x v="2"/>
    <n v="4002"/>
    <x v="0"/>
    <s v="Saturno Inc."/>
    <x v="14"/>
    <s v="INV4622455729"/>
    <s v="CAD"/>
    <n v="268"/>
    <n v="10.89"/>
    <n v="2918.52"/>
    <x v="9"/>
    <x v="7"/>
    <s v="FL"/>
  </r>
  <r>
    <n v="1729"/>
    <x v="500"/>
    <x v="2"/>
    <n v="4002"/>
    <x v="0"/>
    <s v="Saturno Inc."/>
    <x v="7"/>
    <s v="INV3549811359"/>
    <s v="USD"/>
    <n v="260"/>
    <n v="10.89"/>
    <n v="2831.4"/>
    <x v="0"/>
    <x v="0"/>
    <s v="ON"/>
  </r>
  <r>
    <n v="1730"/>
    <x v="581"/>
    <x v="2"/>
    <n v="4001"/>
    <x v="1"/>
    <s v="Saturno Inc."/>
    <x v="8"/>
    <s v="INV8458980312"/>
    <s v="CAD"/>
    <n v="100"/>
    <n v="25.99"/>
    <n v="2599"/>
    <x v="5"/>
    <x v="4"/>
    <s v="CA"/>
  </r>
  <r>
    <n v="1731"/>
    <x v="582"/>
    <x v="0"/>
    <n v="4002"/>
    <x v="0"/>
    <s v="Saturno Inc."/>
    <x v="14"/>
    <s v="INV6437386270"/>
    <s v="CAD"/>
    <n v="188"/>
    <n v="10.89"/>
    <n v="2047.3200000000002"/>
    <x v="9"/>
    <x v="7"/>
    <s v="FL"/>
  </r>
  <r>
    <n v="1732"/>
    <x v="556"/>
    <x v="2"/>
    <n v="4002"/>
    <x v="0"/>
    <s v="Saturno Inc."/>
    <x v="10"/>
    <s v="INV8022415134"/>
    <s v="CAD"/>
    <n v="256"/>
    <n v="10.89"/>
    <n v="2787.84"/>
    <x v="1"/>
    <x v="1"/>
    <s v="BC"/>
  </r>
  <r>
    <n v="1733"/>
    <x v="499"/>
    <x v="2"/>
    <n v="4001"/>
    <x v="1"/>
    <s v="Saturno Inc."/>
    <x v="18"/>
    <s v="INV2187498952"/>
    <s v="USD"/>
    <n v="208"/>
    <n v="25.99"/>
    <n v="5405.92"/>
    <x v="6"/>
    <x v="5"/>
    <s v="AB"/>
  </r>
  <r>
    <n v="1734"/>
    <x v="583"/>
    <x v="2"/>
    <n v="4002"/>
    <x v="0"/>
    <s v="Saturno Inc."/>
    <x v="11"/>
    <s v="INV8676780175"/>
    <s v="CAD"/>
    <n v="140"/>
    <n v="10.89"/>
    <n v="1524.6000000000001"/>
    <x v="4"/>
    <x v="3"/>
    <s v="QC"/>
  </r>
  <r>
    <n v="1735"/>
    <x v="471"/>
    <x v="2"/>
    <n v="4002"/>
    <x v="0"/>
    <s v="Saturno Inc."/>
    <x v="16"/>
    <s v="INV5753083039"/>
    <s v="CAD"/>
    <n v="140"/>
    <n v="10.89"/>
    <n v="1524.6000000000001"/>
    <x v="10"/>
    <x v="0"/>
    <s v="ON"/>
  </r>
  <r>
    <n v="1736"/>
    <x v="399"/>
    <x v="2"/>
    <n v="4002"/>
    <x v="0"/>
    <s v="Saturno Inc."/>
    <x v="0"/>
    <s v="INV3203043968"/>
    <s v="CAD"/>
    <n v="272"/>
    <n v="10.89"/>
    <n v="2962.08"/>
    <x v="0"/>
    <x v="0"/>
    <s v="ON"/>
  </r>
  <r>
    <n v="1737"/>
    <x v="308"/>
    <x v="2"/>
    <n v="4002"/>
    <x v="0"/>
    <s v="Saturno Inc."/>
    <x v="8"/>
    <s v="INV6813909032"/>
    <s v="CAD"/>
    <n v="232"/>
    <n v="10.89"/>
    <n v="2526.48"/>
    <x v="5"/>
    <x v="4"/>
    <s v="CA"/>
  </r>
  <r>
    <n v="1738"/>
    <x v="584"/>
    <x v="2"/>
    <n v="4001"/>
    <x v="1"/>
    <s v="Saturno Inc."/>
    <x v="6"/>
    <s v="INV7561097040"/>
    <s v="CAD"/>
    <n v="76"/>
    <n v="25.99"/>
    <n v="1975.2399999999998"/>
    <x v="4"/>
    <x v="3"/>
    <s v="QC"/>
  </r>
  <r>
    <n v="1739"/>
    <x v="541"/>
    <x v="2"/>
    <n v="4002"/>
    <x v="0"/>
    <s v="Saturno Inc."/>
    <x v="6"/>
    <s v="INV2548673786"/>
    <s v="CAD"/>
    <n v="104"/>
    <n v="10.89"/>
    <n v="1132.56"/>
    <x v="4"/>
    <x v="3"/>
    <s v="QC"/>
  </r>
  <r>
    <n v="1740"/>
    <x v="576"/>
    <x v="2"/>
    <n v="4001"/>
    <x v="1"/>
    <s v="Saturno Inc."/>
    <x v="6"/>
    <s v="INV1093675572"/>
    <s v="CAD"/>
    <n v="64"/>
    <n v="25.99"/>
    <n v="1663.36"/>
    <x v="4"/>
    <x v="3"/>
    <s v="QC"/>
  </r>
  <r>
    <n v="1741"/>
    <x v="352"/>
    <x v="2"/>
    <n v="4002"/>
    <x v="0"/>
    <s v="Saturno Inc."/>
    <x v="0"/>
    <s v="INV8699251895"/>
    <s v="CAD"/>
    <n v="284"/>
    <n v="10.89"/>
    <n v="3092.76"/>
    <x v="0"/>
    <x v="0"/>
    <s v="ON"/>
  </r>
  <r>
    <n v="1742"/>
    <x v="524"/>
    <x v="2"/>
    <n v="4001"/>
    <x v="1"/>
    <s v="Saturno Inc."/>
    <x v="0"/>
    <s v="INV5508444625"/>
    <s v="CAD"/>
    <n v="68"/>
    <n v="25.99"/>
    <n v="1767.32"/>
    <x v="0"/>
    <x v="0"/>
    <s v="ON"/>
  </r>
  <r>
    <n v="1743"/>
    <x v="309"/>
    <x v="2"/>
    <n v="4002"/>
    <x v="0"/>
    <s v="Saturno Inc."/>
    <x v="5"/>
    <s v="INV1401729014"/>
    <s v="USD"/>
    <n v="80"/>
    <n v="10.89"/>
    <n v="871.2"/>
    <x v="1"/>
    <x v="1"/>
    <s v="BC"/>
  </r>
  <r>
    <n v="1744"/>
    <x v="386"/>
    <x v="2"/>
    <n v="4001"/>
    <x v="1"/>
    <s v="Saturno Inc."/>
    <x v="12"/>
    <s v="INV9600633037"/>
    <s v="CAD"/>
    <n v="100"/>
    <n v="25.99"/>
    <n v="2599"/>
    <x v="7"/>
    <x v="6"/>
    <s v="NS"/>
  </r>
  <r>
    <n v="1745"/>
    <x v="429"/>
    <x v="2"/>
    <n v="4001"/>
    <x v="1"/>
    <s v="Saturno Inc."/>
    <x v="3"/>
    <s v="INV4425407414"/>
    <s v="CAD"/>
    <n v="96"/>
    <n v="25.99"/>
    <n v="2495.04"/>
    <x v="0"/>
    <x v="0"/>
    <s v="ON"/>
  </r>
  <r>
    <n v="1746"/>
    <x v="473"/>
    <x v="2"/>
    <n v="4001"/>
    <x v="1"/>
    <s v="Saturno Inc."/>
    <x v="14"/>
    <s v="INV1460268226"/>
    <s v="CAD"/>
    <n v="224"/>
    <n v="25.99"/>
    <n v="5821.7599999999993"/>
    <x v="9"/>
    <x v="7"/>
    <s v="FL"/>
  </r>
  <r>
    <n v="1747"/>
    <x v="308"/>
    <x v="2"/>
    <n v="4002"/>
    <x v="0"/>
    <s v="Saturno Inc."/>
    <x v="15"/>
    <s v="INV2072721291"/>
    <s v="CAD"/>
    <n v="108"/>
    <n v="10.89"/>
    <n v="1176.1200000000001"/>
    <x v="0"/>
    <x v="0"/>
    <s v="ON"/>
  </r>
  <r>
    <n v="1748"/>
    <x v="500"/>
    <x v="2"/>
    <n v="4002"/>
    <x v="0"/>
    <s v="Saturno Inc."/>
    <x v="10"/>
    <s v="INV9542772461"/>
    <s v="CAD"/>
    <n v="208"/>
    <n v="10.89"/>
    <n v="2265.12"/>
    <x v="1"/>
    <x v="1"/>
    <s v="BC"/>
  </r>
  <r>
    <n v="1749"/>
    <x v="435"/>
    <x v="2"/>
    <n v="4002"/>
    <x v="0"/>
    <s v="Saturno Inc."/>
    <x v="1"/>
    <s v="INV4668067559"/>
    <s v="CAD"/>
    <n v="144"/>
    <n v="10.89"/>
    <n v="1568.16"/>
    <x v="1"/>
    <x v="1"/>
    <s v="BC"/>
  </r>
  <r>
    <n v="1750"/>
    <x v="468"/>
    <x v="2"/>
    <n v="4002"/>
    <x v="0"/>
    <s v="Saturno Inc."/>
    <x v="1"/>
    <s v="INV9625887545"/>
    <s v="CAD"/>
    <n v="216"/>
    <n v="10.89"/>
    <n v="2352.2400000000002"/>
    <x v="1"/>
    <x v="1"/>
    <s v="BC"/>
  </r>
  <r>
    <n v="1751"/>
    <x v="349"/>
    <x v="2"/>
    <n v="4001"/>
    <x v="1"/>
    <s v="Saturno Inc."/>
    <x v="0"/>
    <s v="INV8260430577"/>
    <s v="CAD"/>
    <n v="104"/>
    <n v="25.99"/>
    <n v="2702.96"/>
    <x v="0"/>
    <x v="0"/>
    <s v="ON"/>
  </r>
  <r>
    <n v="1752"/>
    <x v="328"/>
    <x v="0"/>
    <n v="4002"/>
    <x v="0"/>
    <s v="Saturno Inc."/>
    <x v="7"/>
    <s v="INV8545343034"/>
    <s v="USD"/>
    <n v="88"/>
    <n v="10.89"/>
    <n v="958.32"/>
    <x v="0"/>
    <x v="0"/>
    <s v="ON"/>
  </r>
  <r>
    <n v="1753"/>
    <x v="585"/>
    <x v="0"/>
    <n v="4001"/>
    <x v="1"/>
    <s v="Saturno Inc."/>
    <x v="14"/>
    <s v="INV5883880227"/>
    <s v="CAD"/>
    <n v="164"/>
    <n v="25.99"/>
    <n v="4262.3599999999997"/>
    <x v="9"/>
    <x v="7"/>
    <s v="FL"/>
  </r>
  <r>
    <n v="1754"/>
    <x v="521"/>
    <x v="2"/>
    <n v="4001"/>
    <x v="1"/>
    <s v="Saturno Inc."/>
    <x v="3"/>
    <s v="INV7782138225"/>
    <s v="CAD"/>
    <n v="64"/>
    <n v="25.99"/>
    <n v="1663.36"/>
    <x v="0"/>
    <x v="0"/>
    <s v="ON"/>
  </r>
  <r>
    <n v="1755"/>
    <x v="473"/>
    <x v="2"/>
    <n v="4001"/>
    <x v="1"/>
    <s v="Saturno Inc."/>
    <x v="3"/>
    <s v="INV8086013004"/>
    <s v="CAD"/>
    <n v="80"/>
    <n v="25.99"/>
    <n v="2079.1999999999998"/>
    <x v="0"/>
    <x v="0"/>
    <s v="ON"/>
  </r>
  <r>
    <n v="1756"/>
    <x v="425"/>
    <x v="2"/>
    <n v="4002"/>
    <x v="0"/>
    <s v="Saturno Inc."/>
    <x v="14"/>
    <s v="INV4325271240"/>
    <s v="CAD"/>
    <n v="92"/>
    <n v="10.89"/>
    <n v="1001.8800000000001"/>
    <x v="9"/>
    <x v="7"/>
    <s v="FL"/>
  </r>
  <r>
    <n v="1757"/>
    <x v="304"/>
    <x v="2"/>
    <n v="4001"/>
    <x v="1"/>
    <s v="Saturno Inc."/>
    <x v="11"/>
    <s v="INV1413936163"/>
    <s v="CAD"/>
    <n v="148"/>
    <n v="25.99"/>
    <n v="3846.52"/>
    <x v="4"/>
    <x v="3"/>
    <s v="QC"/>
  </r>
  <r>
    <n v="1758"/>
    <x v="515"/>
    <x v="2"/>
    <n v="4001"/>
    <x v="1"/>
    <s v="Saturno Inc."/>
    <x v="14"/>
    <s v="INV6792313575"/>
    <s v="CAD"/>
    <n v="188"/>
    <n v="25.99"/>
    <n v="4886.12"/>
    <x v="9"/>
    <x v="7"/>
    <s v="FL"/>
  </r>
  <r>
    <n v="1759"/>
    <x v="586"/>
    <x v="0"/>
    <n v="4001"/>
    <x v="1"/>
    <s v="Saturno Inc."/>
    <x v="4"/>
    <s v="INV6703548931"/>
    <s v="CAD"/>
    <n v="96"/>
    <n v="25.99"/>
    <n v="2495.04"/>
    <x v="3"/>
    <x v="3"/>
    <s v="QC"/>
  </r>
  <r>
    <n v="1760"/>
    <x v="549"/>
    <x v="2"/>
    <n v="4002"/>
    <x v="0"/>
    <s v="Saturno Inc."/>
    <x v="14"/>
    <s v="INV2029592951"/>
    <s v="CAD"/>
    <n v="236"/>
    <n v="10.89"/>
    <n v="2570.04"/>
    <x v="9"/>
    <x v="7"/>
    <s v="FL"/>
  </r>
  <r>
    <n v="1761"/>
    <x v="343"/>
    <x v="2"/>
    <n v="4001"/>
    <x v="1"/>
    <s v="Saturno Inc."/>
    <x v="3"/>
    <s v="INV1775905872"/>
    <s v="CAD"/>
    <n v="108"/>
    <n v="25.99"/>
    <n v="2806.9199999999996"/>
    <x v="0"/>
    <x v="0"/>
    <s v="ON"/>
  </r>
  <r>
    <n v="1762"/>
    <x v="339"/>
    <x v="2"/>
    <n v="4001"/>
    <x v="1"/>
    <s v="Saturno Inc."/>
    <x v="14"/>
    <s v="INV3660865157"/>
    <s v="CAD"/>
    <n v="100"/>
    <n v="25.99"/>
    <n v="2599"/>
    <x v="9"/>
    <x v="7"/>
    <s v="FL"/>
  </r>
  <r>
    <n v="1763"/>
    <x v="305"/>
    <x v="2"/>
    <n v="4001"/>
    <x v="1"/>
    <s v="Saturno Inc."/>
    <x v="0"/>
    <s v="INV8488187155"/>
    <s v="CAD"/>
    <n v="100"/>
    <n v="25.99"/>
    <n v="2599"/>
    <x v="0"/>
    <x v="0"/>
    <s v="ON"/>
  </r>
  <r>
    <n v="1764"/>
    <x v="587"/>
    <x v="2"/>
    <n v="4002"/>
    <x v="0"/>
    <s v="Saturno Inc."/>
    <x v="10"/>
    <s v="INV2959846945"/>
    <s v="CAD"/>
    <n v="260"/>
    <n v="10.89"/>
    <n v="2831.4"/>
    <x v="1"/>
    <x v="1"/>
    <s v="BC"/>
  </r>
  <r>
    <n v="1765"/>
    <x v="387"/>
    <x v="2"/>
    <n v="4001"/>
    <x v="1"/>
    <s v="Saturno Inc."/>
    <x v="0"/>
    <s v="INV9824615600"/>
    <s v="CAD"/>
    <n v="44"/>
    <n v="25.99"/>
    <n v="1143.56"/>
    <x v="0"/>
    <x v="0"/>
    <s v="ON"/>
  </r>
  <r>
    <n v="1766"/>
    <x v="386"/>
    <x v="2"/>
    <n v="4001"/>
    <x v="1"/>
    <s v="Saturno Inc."/>
    <x v="5"/>
    <s v="INV899932853"/>
    <s v="USD"/>
    <n v="52"/>
    <n v="25.99"/>
    <n v="1351.48"/>
    <x v="1"/>
    <x v="1"/>
    <s v="BC"/>
  </r>
  <r>
    <n v="1767"/>
    <x v="309"/>
    <x v="2"/>
    <n v="4001"/>
    <x v="1"/>
    <s v="Saturno Inc."/>
    <x v="3"/>
    <s v="INV3996215755"/>
    <s v="CAD"/>
    <n v="76"/>
    <n v="25.99"/>
    <n v="1975.2399999999998"/>
    <x v="0"/>
    <x v="0"/>
    <s v="ON"/>
  </r>
  <r>
    <n v="1768"/>
    <x v="588"/>
    <x v="2"/>
    <n v="4002"/>
    <x v="0"/>
    <s v="Saturno Inc."/>
    <x v="0"/>
    <s v="INV919377253"/>
    <s v="CAD"/>
    <n v="140"/>
    <n v="10.89"/>
    <n v="1524.6000000000001"/>
    <x v="0"/>
    <x v="0"/>
    <s v="ON"/>
  </r>
  <r>
    <n v="1769"/>
    <x v="350"/>
    <x v="2"/>
    <n v="4001"/>
    <x v="1"/>
    <s v="Saturno Inc."/>
    <x v="14"/>
    <s v="INV1167843487"/>
    <s v="CAD"/>
    <n v="200"/>
    <n v="25.99"/>
    <n v="5198"/>
    <x v="9"/>
    <x v="7"/>
    <s v="FL"/>
  </r>
  <r>
    <n v="1770"/>
    <x v="589"/>
    <x v="0"/>
    <n v="4001"/>
    <x v="1"/>
    <s v="Saturno Inc."/>
    <x v="3"/>
    <s v="INV8682888922"/>
    <s v="CAD"/>
    <n v="188"/>
    <n v="25.99"/>
    <n v="4886.12"/>
    <x v="0"/>
    <x v="0"/>
    <s v="ON"/>
  </r>
  <r>
    <n v="1771"/>
    <x v="321"/>
    <x v="2"/>
    <n v="4002"/>
    <x v="0"/>
    <s v="Saturno Inc."/>
    <x v="0"/>
    <s v="INV5753027676"/>
    <s v="CAD"/>
    <n v="80"/>
    <n v="10.89"/>
    <n v="871.2"/>
    <x v="0"/>
    <x v="0"/>
    <s v="ON"/>
  </r>
  <r>
    <n v="1772"/>
    <x v="590"/>
    <x v="2"/>
    <n v="4002"/>
    <x v="0"/>
    <s v="Saturno Inc."/>
    <x v="6"/>
    <s v="INV5340418006"/>
    <s v="CAD"/>
    <n v="136"/>
    <n v="10.89"/>
    <n v="1481.04"/>
    <x v="4"/>
    <x v="3"/>
    <s v="QC"/>
  </r>
  <r>
    <n v="1773"/>
    <x v="365"/>
    <x v="2"/>
    <n v="4002"/>
    <x v="0"/>
    <s v="Saturno Inc."/>
    <x v="14"/>
    <s v="INV6587710549"/>
    <s v="CAD"/>
    <n v="192"/>
    <n v="10.89"/>
    <n v="2090.88"/>
    <x v="9"/>
    <x v="7"/>
    <s v="FL"/>
  </r>
  <r>
    <n v="1774"/>
    <x v="468"/>
    <x v="2"/>
    <n v="4001"/>
    <x v="1"/>
    <s v="Saturno Inc."/>
    <x v="5"/>
    <s v="INV2753694421"/>
    <s v="USD"/>
    <n v="92"/>
    <n v="25.99"/>
    <n v="2391.08"/>
    <x v="1"/>
    <x v="1"/>
    <s v="BC"/>
  </r>
  <r>
    <n v="1775"/>
    <x v="371"/>
    <x v="2"/>
    <n v="4002"/>
    <x v="0"/>
    <s v="Saturno Inc."/>
    <x v="5"/>
    <s v="INV2947969266"/>
    <s v="USD"/>
    <n v="212"/>
    <n v="10.89"/>
    <n v="2308.6800000000003"/>
    <x v="1"/>
    <x v="1"/>
    <s v="BC"/>
  </r>
  <r>
    <n v="1776"/>
    <x v="367"/>
    <x v="2"/>
    <n v="4001"/>
    <x v="1"/>
    <s v="Saturno Inc."/>
    <x v="0"/>
    <s v="INV9416442972"/>
    <s v="CAD"/>
    <n v="140"/>
    <n v="25.99"/>
    <n v="3638.6"/>
    <x v="0"/>
    <x v="0"/>
    <s v="ON"/>
  </r>
  <r>
    <n v="1777"/>
    <x v="591"/>
    <x v="0"/>
    <n v="4002"/>
    <x v="0"/>
    <s v="Saturno Inc."/>
    <x v="0"/>
    <s v="INV5296424250"/>
    <s v="CAD"/>
    <n v="140"/>
    <n v="10.89"/>
    <n v="1524.6000000000001"/>
    <x v="0"/>
    <x v="0"/>
    <s v="ON"/>
  </r>
  <r>
    <n v="1778"/>
    <x v="479"/>
    <x v="2"/>
    <n v="4001"/>
    <x v="1"/>
    <s v="Saturno Inc."/>
    <x v="11"/>
    <s v="INV8927803054"/>
    <s v="CAD"/>
    <n v="88"/>
    <n v="25.99"/>
    <n v="2287.12"/>
    <x v="4"/>
    <x v="3"/>
    <s v="QC"/>
  </r>
  <r>
    <n v="1779"/>
    <x v="506"/>
    <x v="2"/>
    <n v="4001"/>
    <x v="1"/>
    <s v="Saturno Inc."/>
    <x v="2"/>
    <s v="INV183995765"/>
    <s v="CAD"/>
    <n v="252"/>
    <n v="25.99"/>
    <n v="6549.48"/>
    <x v="2"/>
    <x v="2"/>
    <s v="MB"/>
  </r>
  <r>
    <n v="1780"/>
    <x v="392"/>
    <x v="2"/>
    <n v="4001"/>
    <x v="1"/>
    <s v="Saturno Inc."/>
    <x v="5"/>
    <s v="INV3317468198"/>
    <s v="USD"/>
    <n v="124"/>
    <n v="25.99"/>
    <n v="3222.7599999999998"/>
    <x v="1"/>
    <x v="1"/>
    <s v="BC"/>
  </r>
  <r>
    <n v="1781"/>
    <x v="444"/>
    <x v="2"/>
    <n v="4002"/>
    <x v="0"/>
    <s v="Saturno Inc."/>
    <x v="7"/>
    <s v="INV8311672005"/>
    <s v="USD"/>
    <n v="200"/>
    <n v="10.89"/>
    <n v="2178"/>
    <x v="0"/>
    <x v="0"/>
    <s v="ON"/>
  </r>
  <r>
    <n v="1782"/>
    <x v="323"/>
    <x v="2"/>
    <n v="4001"/>
    <x v="1"/>
    <s v="Saturno Inc."/>
    <x v="9"/>
    <s v="INV2841902053"/>
    <s v="CAD"/>
    <n v="116"/>
    <n v="25.99"/>
    <n v="3014.8399999999997"/>
    <x v="6"/>
    <x v="5"/>
    <s v="AB"/>
  </r>
  <r>
    <n v="1783"/>
    <x v="309"/>
    <x v="2"/>
    <n v="4002"/>
    <x v="0"/>
    <s v="Saturno Inc."/>
    <x v="3"/>
    <s v="INV5494677882"/>
    <s v="CAD"/>
    <n v="264"/>
    <n v="10.89"/>
    <n v="2874.96"/>
    <x v="0"/>
    <x v="0"/>
    <s v="ON"/>
  </r>
  <r>
    <n v="1784"/>
    <x v="420"/>
    <x v="2"/>
    <n v="4002"/>
    <x v="0"/>
    <s v="Saturno Inc."/>
    <x v="3"/>
    <s v="INV4320850165"/>
    <s v="CAD"/>
    <n v="172"/>
    <n v="10.89"/>
    <n v="1873.0800000000002"/>
    <x v="0"/>
    <x v="0"/>
    <s v="ON"/>
  </r>
  <r>
    <n v="1785"/>
    <x v="429"/>
    <x v="2"/>
    <n v="4001"/>
    <x v="1"/>
    <s v="Saturno Inc."/>
    <x v="5"/>
    <s v="INV8338629656"/>
    <s v="USD"/>
    <n v="260"/>
    <n v="25.99"/>
    <n v="6757.4"/>
    <x v="1"/>
    <x v="1"/>
    <s v="BC"/>
  </r>
  <r>
    <n v="1786"/>
    <x v="322"/>
    <x v="2"/>
    <n v="4001"/>
    <x v="1"/>
    <s v="Saturno Inc."/>
    <x v="16"/>
    <s v="INV7906732205"/>
    <s v="CAD"/>
    <n v="104"/>
    <n v="25.99"/>
    <n v="2702.96"/>
    <x v="10"/>
    <x v="0"/>
    <s v="ON"/>
  </r>
  <r>
    <n v="1787"/>
    <x v="500"/>
    <x v="2"/>
    <n v="4002"/>
    <x v="0"/>
    <s v="Saturno Inc."/>
    <x v="16"/>
    <s v="INV809667366"/>
    <s v="CAD"/>
    <n v="108"/>
    <n v="10.89"/>
    <n v="1176.1200000000001"/>
    <x v="10"/>
    <x v="0"/>
    <s v="ON"/>
  </r>
  <r>
    <n v="1788"/>
    <x v="338"/>
    <x v="2"/>
    <n v="4002"/>
    <x v="0"/>
    <s v="Saturno Inc."/>
    <x v="0"/>
    <s v="INV7766411754"/>
    <s v="CAD"/>
    <n v="96"/>
    <n v="10.89"/>
    <n v="1045.44"/>
    <x v="0"/>
    <x v="0"/>
    <s v="ON"/>
  </r>
  <r>
    <n v="1789"/>
    <x v="441"/>
    <x v="2"/>
    <n v="4002"/>
    <x v="0"/>
    <s v="Saturno Inc."/>
    <x v="11"/>
    <s v="INV9301692500"/>
    <s v="CAD"/>
    <n v="276"/>
    <n v="10.89"/>
    <n v="3005.6400000000003"/>
    <x v="4"/>
    <x v="3"/>
    <s v="QC"/>
  </r>
  <r>
    <n v="1790"/>
    <x v="373"/>
    <x v="2"/>
    <n v="4002"/>
    <x v="0"/>
    <s v="Saturno Inc."/>
    <x v="14"/>
    <s v="INV9167769648"/>
    <s v="CAD"/>
    <n v="200"/>
    <n v="10.89"/>
    <n v="2178"/>
    <x v="9"/>
    <x v="7"/>
    <s v="FL"/>
  </r>
  <r>
    <n v="1791"/>
    <x v="417"/>
    <x v="2"/>
    <n v="4001"/>
    <x v="1"/>
    <s v="Saturno Inc."/>
    <x v="7"/>
    <s v="INV7893412129"/>
    <s v="USD"/>
    <n v="80"/>
    <n v="25.99"/>
    <n v="2079.1999999999998"/>
    <x v="0"/>
    <x v="0"/>
    <s v="ON"/>
  </r>
  <r>
    <n v="1792"/>
    <x v="542"/>
    <x v="2"/>
    <n v="4001"/>
    <x v="1"/>
    <s v="Saturno Inc."/>
    <x v="8"/>
    <s v="INV5888614274"/>
    <s v="CAD"/>
    <n v="92"/>
    <n v="25.99"/>
    <n v="2391.08"/>
    <x v="5"/>
    <x v="4"/>
    <s v="CA"/>
  </r>
  <r>
    <n v="1793"/>
    <x v="453"/>
    <x v="2"/>
    <n v="4002"/>
    <x v="0"/>
    <s v="Saturno Inc."/>
    <x v="0"/>
    <s v="INV4878510993"/>
    <s v="CAD"/>
    <n v="184"/>
    <n v="10.89"/>
    <n v="2003.7600000000002"/>
    <x v="0"/>
    <x v="0"/>
    <s v="ON"/>
  </r>
  <r>
    <n v="1794"/>
    <x v="360"/>
    <x v="2"/>
    <n v="4002"/>
    <x v="0"/>
    <s v="Saturno Inc."/>
    <x v="1"/>
    <s v="INV114114875"/>
    <s v="CAD"/>
    <n v="248"/>
    <n v="10.89"/>
    <n v="2700.7200000000003"/>
    <x v="1"/>
    <x v="1"/>
    <s v="BC"/>
  </r>
  <r>
    <n v="1795"/>
    <x v="371"/>
    <x v="2"/>
    <n v="4002"/>
    <x v="0"/>
    <s v="Saturno Inc."/>
    <x v="2"/>
    <s v="INV6725711490"/>
    <s v="CAD"/>
    <n v="208"/>
    <n v="10.89"/>
    <n v="2265.12"/>
    <x v="2"/>
    <x v="2"/>
    <s v="MB"/>
  </r>
  <r>
    <n v="1796"/>
    <x v="350"/>
    <x v="2"/>
    <n v="4001"/>
    <x v="1"/>
    <s v="Saturno Inc."/>
    <x v="6"/>
    <s v="INV6830083536"/>
    <s v="CAD"/>
    <n v="116"/>
    <n v="25.99"/>
    <n v="3014.8399999999997"/>
    <x v="4"/>
    <x v="3"/>
    <s v="QC"/>
  </r>
  <r>
    <n v="1797"/>
    <x v="491"/>
    <x v="2"/>
    <n v="4001"/>
    <x v="1"/>
    <s v="Saturno Inc."/>
    <x v="18"/>
    <s v="INV4748650527"/>
    <s v="USD"/>
    <n v="176"/>
    <n v="25.99"/>
    <n v="4574.24"/>
    <x v="6"/>
    <x v="5"/>
    <s v="AB"/>
  </r>
  <r>
    <n v="1798"/>
    <x v="440"/>
    <x v="2"/>
    <n v="4001"/>
    <x v="1"/>
    <s v="Saturno Inc."/>
    <x v="17"/>
    <s v="INV403406073"/>
    <s v="CAD"/>
    <n v="112"/>
    <n v="25.99"/>
    <n v="2910.8799999999997"/>
    <x v="11"/>
    <x v="8"/>
    <s v="NY"/>
  </r>
  <r>
    <n v="1799"/>
    <x v="592"/>
    <x v="2"/>
    <n v="4002"/>
    <x v="0"/>
    <s v="Saturno Inc."/>
    <x v="5"/>
    <s v="INV3002294853"/>
    <s v="USD"/>
    <n v="212"/>
    <n v="10.89"/>
    <n v="2308.6800000000003"/>
    <x v="1"/>
    <x v="1"/>
    <s v="BC"/>
  </r>
  <r>
    <n v="1800"/>
    <x v="309"/>
    <x v="2"/>
    <n v="4002"/>
    <x v="0"/>
    <s v="Saturno Inc."/>
    <x v="0"/>
    <s v="INV704756198"/>
    <s v="CAD"/>
    <n v="148"/>
    <n v="10.89"/>
    <n v="1611.72"/>
    <x v="0"/>
    <x v="0"/>
    <s v="ON"/>
  </r>
  <r>
    <n v="1801"/>
    <x v="430"/>
    <x v="2"/>
    <n v="4002"/>
    <x v="0"/>
    <s v="Saturno Inc."/>
    <x v="15"/>
    <s v="INV7522099702"/>
    <s v="CAD"/>
    <n v="80"/>
    <n v="10.89"/>
    <n v="871.2"/>
    <x v="0"/>
    <x v="0"/>
    <s v="ON"/>
  </r>
  <r>
    <n v="1802"/>
    <x v="503"/>
    <x v="2"/>
    <n v="4001"/>
    <x v="1"/>
    <s v="Saturno Inc."/>
    <x v="7"/>
    <s v="INV163710038"/>
    <s v="USD"/>
    <n v="176"/>
    <n v="25.99"/>
    <n v="4574.24"/>
    <x v="0"/>
    <x v="0"/>
    <s v="ON"/>
  </r>
  <r>
    <n v="1803"/>
    <x v="324"/>
    <x v="2"/>
    <n v="4002"/>
    <x v="0"/>
    <s v="Saturno Inc."/>
    <x v="2"/>
    <s v="INV2301113220"/>
    <s v="CAD"/>
    <n v="232"/>
    <n v="10.89"/>
    <n v="2526.48"/>
    <x v="2"/>
    <x v="2"/>
    <s v="MB"/>
  </r>
  <r>
    <n v="1804"/>
    <x v="444"/>
    <x v="2"/>
    <n v="4002"/>
    <x v="0"/>
    <s v="Saturno Inc."/>
    <x v="15"/>
    <s v="INV2049101837"/>
    <s v="CAD"/>
    <n v="288"/>
    <n v="10.89"/>
    <n v="3136.32"/>
    <x v="0"/>
    <x v="0"/>
    <s v="ON"/>
  </r>
  <r>
    <n v="1805"/>
    <x v="459"/>
    <x v="2"/>
    <n v="4001"/>
    <x v="1"/>
    <s v="Saturno Inc."/>
    <x v="1"/>
    <s v="INV1809345950"/>
    <s v="CAD"/>
    <n v="212"/>
    <n v="25.99"/>
    <n v="5509.88"/>
    <x v="1"/>
    <x v="1"/>
    <s v="BC"/>
  </r>
  <r>
    <n v="1806"/>
    <x v="319"/>
    <x v="0"/>
    <n v="4001"/>
    <x v="1"/>
    <s v="Saturno Inc."/>
    <x v="6"/>
    <s v="INV5024760025"/>
    <s v="CAD"/>
    <n v="112"/>
    <n v="25.99"/>
    <n v="2910.8799999999997"/>
    <x v="4"/>
    <x v="3"/>
    <s v="QC"/>
  </r>
  <r>
    <n v="1807"/>
    <x v="453"/>
    <x v="2"/>
    <n v="4002"/>
    <x v="0"/>
    <s v="Saturno Inc."/>
    <x v="0"/>
    <s v="INV5248004132"/>
    <s v="CAD"/>
    <n v="252"/>
    <n v="10.89"/>
    <n v="2744.28"/>
    <x v="0"/>
    <x v="0"/>
    <s v="ON"/>
  </r>
  <r>
    <n v="1808"/>
    <x v="313"/>
    <x v="2"/>
    <n v="4001"/>
    <x v="1"/>
    <s v="Saturno Inc."/>
    <x v="0"/>
    <s v="INV9373624358"/>
    <s v="CAD"/>
    <n v="232"/>
    <n v="25.99"/>
    <n v="6029.6799999999994"/>
    <x v="0"/>
    <x v="0"/>
    <s v="ON"/>
  </r>
  <r>
    <n v="1809"/>
    <x v="369"/>
    <x v="2"/>
    <n v="4001"/>
    <x v="1"/>
    <s v="Saturno Inc."/>
    <x v="15"/>
    <s v="INV2286156642"/>
    <s v="CAD"/>
    <n v="200"/>
    <n v="25.99"/>
    <n v="5198"/>
    <x v="0"/>
    <x v="0"/>
    <s v="ON"/>
  </r>
  <r>
    <n v="1810"/>
    <x v="547"/>
    <x v="2"/>
    <n v="4002"/>
    <x v="0"/>
    <s v="Saturno Inc."/>
    <x v="15"/>
    <s v="INV925622336"/>
    <s v="CAD"/>
    <n v="152"/>
    <n v="10.89"/>
    <n v="1655.2800000000002"/>
    <x v="0"/>
    <x v="0"/>
    <s v="ON"/>
  </r>
  <r>
    <n v="1811"/>
    <x v="501"/>
    <x v="2"/>
    <n v="4001"/>
    <x v="1"/>
    <s v="Saturno Inc."/>
    <x v="10"/>
    <s v="INV1039314922"/>
    <s v="CAD"/>
    <n v="92"/>
    <n v="25.99"/>
    <n v="2391.08"/>
    <x v="1"/>
    <x v="1"/>
    <s v="BC"/>
  </r>
  <r>
    <n v="1812"/>
    <x v="499"/>
    <x v="2"/>
    <n v="4001"/>
    <x v="1"/>
    <s v="Saturno Inc."/>
    <x v="2"/>
    <s v="INV6008791057"/>
    <s v="CAD"/>
    <n v="256"/>
    <n v="25.99"/>
    <n v="6653.44"/>
    <x v="2"/>
    <x v="2"/>
    <s v="MB"/>
  </r>
  <r>
    <n v="1813"/>
    <x v="509"/>
    <x v="2"/>
    <n v="4001"/>
    <x v="1"/>
    <s v="Saturno Inc."/>
    <x v="0"/>
    <s v="INV1261293522"/>
    <s v="CAD"/>
    <n v="244"/>
    <n v="25.99"/>
    <n v="6341.5599999999995"/>
    <x v="0"/>
    <x v="0"/>
    <s v="ON"/>
  </r>
  <r>
    <n v="1814"/>
    <x v="450"/>
    <x v="2"/>
    <n v="4001"/>
    <x v="1"/>
    <s v="Saturno Inc."/>
    <x v="6"/>
    <s v="INV6161019385"/>
    <s v="CAD"/>
    <n v="44"/>
    <n v="25.99"/>
    <n v="1143.56"/>
    <x v="4"/>
    <x v="3"/>
    <s v="QC"/>
  </r>
  <r>
    <n v="1815"/>
    <x v="588"/>
    <x v="2"/>
    <n v="4001"/>
    <x v="1"/>
    <s v="Saturno Inc."/>
    <x v="0"/>
    <s v="INV5324046641"/>
    <s v="CAD"/>
    <n v="196"/>
    <n v="25.99"/>
    <n v="5094.04"/>
    <x v="0"/>
    <x v="0"/>
    <s v="ON"/>
  </r>
  <r>
    <n v="1816"/>
    <x v="549"/>
    <x v="2"/>
    <n v="4002"/>
    <x v="0"/>
    <s v="Saturno Inc."/>
    <x v="6"/>
    <s v="INV9588850495"/>
    <s v="CAD"/>
    <n v="168"/>
    <n v="10.89"/>
    <n v="1829.52"/>
    <x v="4"/>
    <x v="3"/>
    <s v="QC"/>
  </r>
  <r>
    <n v="1817"/>
    <x v="523"/>
    <x v="2"/>
    <n v="4001"/>
    <x v="1"/>
    <s v="Saturno Inc."/>
    <x v="0"/>
    <s v="INV4655656266"/>
    <s v="CAD"/>
    <n v="212"/>
    <n v="25.99"/>
    <n v="5509.88"/>
    <x v="0"/>
    <x v="0"/>
    <s v="ON"/>
  </r>
  <r>
    <n v="1818"/>
    <x v="534"/>
    <x v="2"/>
    <n v="4002"/>
    <x v="0"/>
    <s v="Saturno Inc."/>
    <x v="1"/>
    <s v="INV5030606993"/>
    <s v="CAD"/>
    <n v="276"/>
    <n v="10.89"/>
    <n v="3005.6400000000003"/>
    <x v="1"/>
    <x v="1"/>
    <s v="BC"/>
  </r>
  <r>
    <n v="1819"/>
    <x v="524"/>
    <x v="2"/>
    <n v="4001"/>
    <x v="1"/>
    <s v="Saturno Inc."/>
    <x v="6"/>
    <s v="INV2855142278"/>
    <s v="CAD"/>
    <n v="164"/>
    <n v="25.99"/>
    <n v="4262.3599999999997"/>
    <x v="4"/>
    <x v="3"/>
    <s v="QC"/>
  </r>
  <r>
    <n v="1820"/>
    <x v="552"/>
    <x v="2"/>
    <n v="4001"/>
    <x v="1"/>
    <s v="Saturno Inc."/>
    <x v="4"/>
    <s v="INV1854362541"/>
    <s v="CAD"/>
    <n v="72"/>
    <n v="25.99"/>
    <n v="1871.28"/>
    <x v="3"/>
    <x v="3"/>
    <s v="QC"/>
  </r>
  <r>
    <n v="1821"/>
    <x v="515"/>
    <x v="2"/>
    <n v="4002"/>
    <x v="0"/>
    <s v="Saturno Inc."/>
    <x v="1"/>
    <s v="INV7440728631"/>
    <s v="CAD"/>
    <n v="192"/>
    <n v="10.89"/>
    <n v="2090.88"/>
    <x v="1"/>
    <x v="1"/>
    <s v="BC"/>
  </r>
  <r>
    <n v="1822"/>
    <x v="453"/>
    <x v="2"/>
    <n v="4002"/>
    <x v="0"/>
    <s v="Saturno Inc."/>
    <x v="5"/>
    <s v="INV5162528542"/>
    <s v="USD"/>
    <n v="172"/>
    <n v="10.89"/>
    <n v="1873.0800000000002"/>
    <x v="1"/>
    <x v="1"/>
    <s v="BC"/>
  </r>
  <r>
    <n v="1823"/>
    <x v="576"/>
    <x v="2"/>
    <n v="4001"/>
    <x v="1"/>
    <s v="Saturno Inc."/>
    <x v="0"/>
    <s v="INV7361551874"/>
    <s v="CAD"/>
    <n v="132"/>
    <n v="25.99"/>
    <n v="3430.68"/>
    <x v="0"/>
    <x v="0"/>
    <s v="ON"/>
  </r>
  <r>
    <n v="1824"/>
    <x v="475"/>
    <x v="2"/>
    <n v="4001"/>
    <x v="1"/>
    <s v="Saturno Inc."/>
    <x v="0"/>
    <s v="INV8727934757"/>
    <s v="CAD"/>
    <n v="120"/>
    <n v="25.99"/>
    <n v="3118.7999999999997"/>
    <x v="0"/>
    <x v="0"/>
    <s v="ON"/>
  </r>
  <r>
    <n v="1825"/>
    <x v="306"/>
    <x v="2"/>
    <n v="4001"/>
    <x v="1"/>
    <s v="Saturno Inc."/>
    <x v="7"/>
    <s v="INV4786916624"/>
    <s v="USD"/>
    <n v="172"/>
    <n v="25.99"/>
    <n v="4470.28"/>
    <x v="0"/>
    <x v="0"/>
    <s v="ON"/>
  </r>
  <r>
    <n v="1826"/>
    <x v="552"/>
    <x v="2"/>
    <n v="4002"/>
    <x v="0"/>
    <s v="Saturno Inc."/>
    <x v="13"/>
    <s v="INV93842089"/>
    <s v="CAD"/>
    <n v="80"/>
    <n v="10.89"/>
    <n v="871.2"/>
    <x v="8"/>
    <x v="5"/>
    <s v="AB"/>
  </r>
  <r>
    <n v="1827"/>
    <x v="500"/>
    <x v="2"/>
    <n v="4002"/>
    <x v="0"/>
    <s v="Saturno Inc."/>
    <x v="5"/>
    <s v="INV7969452777"/>
    <s v="USD"/>
    <n v="256"/>
    <n v="10.89"/>
    <n v="2787.84"/>
    <x v="1"/>
    <x v="1"/>
    <s v="BC"/>
  </r>
  <r>
    <n v="1828"/>
    <x v="501"/>
    <x v="2"/>
    <n v="4001"/>
    <x v="1"/>
    <s v="Saturno Inc."/>
    <x v="6"/>
    <s v="INV8437098466"/>
    <s v="CAD"/>
    <n v="236"/>
    <n v="25.99"/>
    <n v="6133.6399999999994"/>
    <x v="4"/>
    <x v="3"/>
    <s v="QC"/>
  </r>
  <r>
    <n v="1829"/>
    <x v="418"/>
    <x v="2"/>
    <n v="4002"/>
    <x v="0"/>
    <s v="Saturno Inc."/>
    <x v="10"/>
    <s v="INV5758759162"/>
    <s v="CAD"/>
    <n v="196"/>
    <n v="10.89"/>
    <n v="2134.44"/>
    <x v="1"/>
    <x v="1"/>
    <s v="BC"/>
  </r>
  <r>
    <n v="1830"/>
    <x v="399"/>
    <x v="2"/>
    <n v="4002"/>
    <x v="0"/>
    <s v="Saturno Inc."/>
    <x v="5"/>
    <s v="INV5044518630"/>
    <s v="USD"/>
    <n v="112"/>
    <n v="10.89"/>
    <n v="1219.68"/>
    <x v="1"/>
    <x v="1"/>
    <s v="BC"/>
  </r>
  <r>
    <n v="1831"/>
    <x v="422"/>
    <x v="2"/>
    <n v="4001"/>
    <x v="1"/>
    <s v="Saturno Inc."/>
    <x v="8"/>
    <s v="INV2293377219"/>
    <s v="CAD"/>
    <n v="80"/>
    <n v="25.99"/>
    <n v="2079.1999999999998"/>
    <x v="5"/>
    <x v="4"/>
    <s v="CA"/>
  </r>
  <r>
    <n v="1832"/>
    <x v="419"/>
    <x v="0"/>
    <n v="4002"/>
    <x v="0"/>
    <s v="Saturno Inc."/>
    <x v="0"/>
    <s v="INV3051120795"/>
    <s v="CAD"/>
    <n v="140"/>
    <n v="10.89"/>
    <n v="1524.6000000000001"/>
    <x v="0"/>
    <x v="0"/>
    <s v="ON"/>
  </r>
  <r>
    <n v="1833"/>
    <x v="569"/>
    <x v="2"/>
    <n v="4001"/>
    <x v="1"/>
    <s v="Saturno Inc."/>
    <x v="12"/>
    <s v="INV1961244006"/>
    <s v="CAD"/>
    <n v="68"/>
    <n v="25.99"/>
    <n v="1767.32"/>
    <x v="7"/>
    <x v="6"/>
    <s v="NS"/>
  </r>
  <r>
    <n v="1834"/>
    <x v="543"/>
    <x v="2"/>
    <n v="4002"/>
    <x v="0"/>
    <s v="Saturno Inc."/>
    <x v="6"/>
    <s v="INV5992675995"/>
    <s v="CAD"/>
    <n v="176"/>
    <n v="10.89"/>
    <n v="1916.64"/>
    <x v="4"/>
    <x v="3"/>
    <s v="QC"/>
  </r>
  <r>
    <n v="1835"/>
    <x v="588"/>
    <x v="2"/>
    <n v="4002"/>
    <x v="0"/>
    <s v="Saturno Inc."/>
    <x v="3"/>
    <s v="INV3249171256"/>
    <s v="CAD"/>
    <n v="180"/>
    <n v="10.89"/>
    <n v="1960.2"/>
    <x v="0"/>
    <x v="0"/>
    <s v="ON"/>
  </r>
  <r>
    <n v="1836"/>
    <x v="338"/>
    <x v="2"/>
    <n v="4001"/>
    <x v="1"/>
    <s v="Saturno Inc."/>
    <x v="11"/>
    <s v="INV5626924443"/>
    <s v="CAD"/>
    <n v="228"/>
    <n v="25.99"/>
    <n v="5925.7199999999993"/>
    <x v="4"/>
    <x v="3"/>
    <s v="QC"/>
  </r>
  <r>
    <n v="1837"/>
    <x v="338"/>
    <x v="2"/>
    <n v="4002"/>
    <x v="0"/>
    <s v="Saturno Inc."/>
    <x v="11"/>
    <s v="INV8275828942"/>
    <s v="CAD"/>
    <n v="228"/>
    <n v="10.89"/>
    <n v="2482.92"/>
    <x v="4"/>
    <x v="3"/>
    <s v="QC"/>
  </r>
  <r>
    <n v="1838"/>
    <x v="593"/>
    <x v="2"/>
    <n v="4001"/>
    <x v="1"/>
    <s v="Saturno Inc."/>
    <x v="1"/>
    <s v="INV5483791294"/>
    <s v="CAD"/>
    <n v="64"/>
    <n v="25.99"/>
    <n v="1663.36"/>
    <x v="1"/>
    <x v="1"/>
    <s v="BC"/>
  </r>
  <r>
    <n v="1839"/>
    <x v="316"/>
    <x v="2"/>
    <n v="4002"/>
    <x v="0"/>
    <s v="Saturno Inc."/>
    <x v="15"/>
    <s v="INV3126212882"/>
    <s v="CAD"/>
    <n v="128"/>
    <n v="10.89"/>
    <n v="1393.92"/>
    <x v="0"/>
    <x v="0"/>
    <s v="ON"/>
  </r>
  <r>
    <n v="1840"/>
    <x v="565"/>
    <x v="2"/>
    <n v="4002"/>
    <x v="0"/>
    <s v="Saturno Inc."/>
    <x v="15"/>
    <s v="INV7252557546"/>
    <s v="CAD"/>
    <n v="276"/>
    <n v="10.89"/>
    <n v="3005.6400000000003"/>
    <x v="0"/>
    <x v="0"/>
    <s v="ON"/>
  </r>
  <r>
    <n v="1841"/>
    <x v="594"/>
    <x v="2"/>
    <n v="4002"/>
    <x v="0"/>
    <s v="Saturno Inc."/>
    <x v="3"/>
    <s v="INV5201739600"/>
    <s v="CAD"/>
    <n v="112"/>
    <n v="10.89"/>
    <n v="1219.68"/>
    <x v="0"/>
    <x v="0"/>
    <s v="ON"/>
  </r>
  <r>
    <n v="1842"/>
    <x v="386"/>
    <x v="2"/>
    <n v="4002"/>
    <x v="0"/>
    <s v="Saturno Inc."/>
    <x v="12"/>
    <s v="INV380176276"/>
    <s v="CAD"/>
    <n v="184"/>
    <n v="10.89"/>
    <n v="2003.7600000000002"/>
    <x v="7"/>
    <x v="6"/>
    <s v="NS"/>
  </r>
  <r>
    <n v="1843"/>
    <x v="468"/>
    <x v="2"/>
    <n v="4002"/>
    <x v="0"/>
    <s v="Saturno Inc."/>
    <x v="1"/>
    <s v="INV1929198477"/>
    <s v="CAD"/>
    <n v="232"/>
    <n v="10.89"/>
    <n v="2526.48"/>
    <x v="1"/>
    <x v="1"/>
    <s v="BC"/>
  </r>
  <r>
    <n v="1844"/>
    <x v="458"/>
    <x v="2"/>
    <n v="4002"/>
    <x v="0"/>
    <s v="Saturno Inc."/>
    <x v="6"/>
    <s v="INV2672280604"/>
    <s v="CAD"/>
    <n v="248"/>
    <n v="10.89"/>
    <n v="2700.7200000000003"/>
    <x v="4"/>
    <x v="3"/>
    <s v="QC"/>
  </r>
  <r>
    <n v="1845"/>
    <x v="427"/>
    <x v="2"/>
    <n v="4002"/>
    <x v="0"/>
    <s v="Saturno Inc."/>
    <x v="0"/>
    <s v="INV8957119488"/>
    <s v="CAD"/>
    <n v="192"/>
    <n v="10.89"/>
    <n v="2090.88"/>
    <x v="0"/>
    <x v="0"/>
    <s v="ON"/>
  </r>
  <r>
    <n v="1846"/>
    <x v="595"/>
    <x v="2"/>
    <n v="4001"/>
    <x v="1"/>
    <s v="Saturno Inc."/>
    <x v="5"/>
    <s v="INV9314984714"/>
    <s v="USD"/>
    <n v="196"/>
    <n v="25.99"/>
    <n v="5094.04"/>
    <x v="1"/>
    <x v="1"/>
    <s v="BC"/>
  </r>
  <r>
    <n v="1847"/>
    <x v="395"/>
    <x v="2"/>
    <n v="4002"/>
    <x v="0"/>
    <s v="Saturno Inc."/>
    <x v="0"/>
    <s v="INV2577363114"/>
    <s v="CAD"/>
    <n v="200"/>
    <n v="10.89"/>
    <n v="2178"/>
    <x v="0"/>
    <x v="0"/>
    <s v="ON"/>
  </r>
  <r>
    <n v="1848"/>
    <x v="304"/>
    <x v="2"/>
    <n v="4001"/>
    <x v="1"/>
    <s v="Saturno Inc."/>
    <x v="14"/>
    <s v="INV6964255841"/>
    <s v="CAD"/>
    <n v="44"/>
    <n v="25.99"/>
    <n v="1143.56"/>
    <x v="9"/>
    <x v="7"/>
    <s v="FL"/>
  </r>
  <r>
    <n v="1849"/>
    <x v="320"/>
    <x v="2"/>
    <n v="4002"/>
    <x v="0"/>
    <s v="Saturno Inc."/>
    <x v="5"/>
    <s v="INV2704629919"/>
    <s v="USD"/>
    <n v="208"/>
    <n v="10.89"/>
    <n v="2265.12"/>
    <x v="1"/>
    <x v="1"/>
    <s v="BC"/>
  </r>
  <r>
    <n v="1850"/>
    <x v="434"/>
    <x v="2"/>
    <n v="4001"/>
    <x v="1"/>
    <s v="Saturno Inc."/>
    <x v="3"/>
    <s v="INV2073138469"/>
    <s v="CAD"/>
    <n v="184"/>
    <n v="25.99"/>
    <n v="4782.16"/>
    <x v="0"/>
    <x v="0"/>
    <s v="ON"/>
  </r>
  <r>
    <n v="1851"/>
    <x v="499"/>
    <x v="2"/>
    <n v="4001"/>
    <x v="1"/>
    <s v="Saturno Inc."/>
    <x v="2"/>
    <s v="INV5110304572"/>
    <s v="CAD"/>
    <n v="176"/>
    <n v="25.99"/>
    <n v="4574.24"/>
    <x v="2"/>
    <x v="2"/>
    <s v="MB"/>
  </r>
  <r>
    <n v="1852"/>
    <x v="544"/>
    <x v="2"/>
    <n v="4001"/>
    <x v="1"/>
    <s v="Saturno Inc."/>
    <x v="0"/>
    <s v="INV4014161457"/>
    <s v="CAD"/>
    <n v="112"/>
    <n v="25.99"/>
    <n v="2910.8799999999997"/>
    <x v="0"/>
    <x v="0"/>
    <s v="ON"/>
  </r>
  <r>
    <n v="1853"/>
    <x v="494"/>
    <x v="2"/>
    <n v="4001"/>
    <x v="1"/>
    <s v="Saturno Inc."/>
    <x v="2"/>
    <s v="INV4056571227"/>
    <s v="CAD"/>
    <n v="192"/>
    <n v="25.99"/>
    <n v="4990.08"/>
    <x v="2"/>
    <x v="2"/>
    <s v="MB"/>
  </r>
  <r>
    <n v="1854"/>
    <x v="422"/>
    <x v="2"/>
    <n v="4002"/>
    <x v="0"/>
    <s v="Saturno Inc."/>
    <x v="0"/>
    <s v="INV8646036613"/>
    <s v="CAD"/>
    <n v="272"/>
    <n v="10.89"/>
    <n v="2962.08"/>
    <x v="0"/>
    <x v="0"/>
    <s v="ON"/>
  </r>
  <r>
    <n v="1855"/>
    <x v="483"/>
    <x v="2"/>
    <n v="4002"/>
    <x v="0"/>
    <s v="Saturno Inc."/>
    <x v="14"/>
    <s v="INV9353456938"/>
    <s v="CAD"/>
    <n v="240"/>
    <n v="10.89"/>
    <n v="2613.6000000000004"/>
    <x v="9"/>
    <x v="7"/>
    <s v="FL"/>
  </r>
  <r>
    <n v="1856"/>
    <x v="391"/>
    <x v="2"/>
    <n v="4002"/>
    <x v="0"/>
    <s v="Saturno Inc."/>
    <x v="6"/>
    <s v="INV602643899"/>
    <s v="CAD"/>
    <n v="288"/>
    <n v="10.89"/>
    <n v="3136.32"/>
    <x v="4"/>
    <x v="3"/>
    <s v="QC"/>
  </r>
  <r>
    <n v="1857"/>
    <x v="596"/>
    <x v="2"/>
    <n v="4002"/>
    <x v="0"/>
    <s v="Saturno Inc."/>
    <x v="13"/>
    <s v="INV6796344919"/>
    <s v="CAD"/>
    <n v="288"/>
    <n v="10.89"/>
    <n v="3136.32"/>
    <x v="8"/>
    <x v="5"/>
    <s v="AB"/>
  </r>
  <r>
    <n v="1858"/>
    <x v="597"/>
    <x v="2"/>
    <n v="4002"/>
    <x v="0"/>
    <s v="Saturno Inc."/>
    <x v="3"/>
    <s v="INV6813503999"/>
    <s v="CAD"/>
    <n v="148"/>
    <n v="10.89"/>
    <n v="1611.72"/>
    <x v="0"/>
    <x v="0"/>
    <s v="ON"/>
  </r>
  <r>
    <n v="1859"/>
    <x v="320"/>
    <x v="2"/>
    <n v="4002"/>
    <x v="0"/>
    <s v="Saturno Inc."/>
    <x v="9"/>
    <s v="INV6240907816"/>
    <s v="CAD"/>
    <n v="288"/>
    <n v="10.89"/>
    <n v="3136.32"/>
    <x v="6"/>
    <x v="5"/>
    <s v="AB"/>
  </r>
  <r>
    <n v="1860"/>
    <x v="598"/>
    <x v="0"/>
    <n v="4002"/>
    <x v="0"/>
    <s v="Saturno Inc."/>
    <x v="5"/>
    <s v="INV1153909612"/>
    <s v="USD"/>
    <n v="180"/>
    <n v="10.89"/>
    <n v="1960.2"/>
    <x v="1"/>
    <x v="1"/>
    <s v="BC"/>
  </r>
  <r>
    <n v="1861"/>
    <x v="576"/>
    <x v="2"/>
    <n v="4002"/>
    <x v="0"/>
    <s v="Saturno Inc."/>
    <x v="0"/>
    <s v="INV9722372274"/>
    <s v="CAD"/>
    <n v="264"/>
    <n v="10.89"/>
    <n v="2874.96"/>
    <x v="0"/>
    <x v="0"/>
    <s v="ON"/>
  </r>
  <r>
    <n v="1862"/>
    <x v="304"/>
    <x v="2"/>
    <n v="4002"/>
    <x v="0"/>
    <s v="Saturno Inc."/>
    <x v="12"/>
    <s v="INV8871667249"/>
    <s v="CAD"/>
    <n v="248"/>
    <n v="10.89"/>
    <n v="2700.7200000000003"/>
    <x v="7"/>
    <x v="6"/>
    <s v="NS"/>
  </r>
  <r>
    <n v="1863"/>
    <x v="541"/>
    <x v="2"/>
    <n v="4002"/>
    <x v="0"/>
    <s v="Saturno Inc."/>
    <x v="16"/>
    <s v="INV2438259415"/>
    <s v="CAD"/>
    <n v="128"/>
    <n v="10.89"/>
    <n v="1393.92"/>
    <x v="10"/>
    <x v="0"/>
    <s v="ON"/>
  </r>
  <r>
    <n v="1864"/>
    <x v="494"/>
    <x v="2"/>
    <n v="4001"/>
    <x v="1"/>
    <s v="Saturno Inc."/>
    <x v="3"/>
    <s v="INV5950355089"/>
    <s v="CAD"/>
    <n v="180"/>
    <n v="25.99"/>
    <n v="4678.2"/>
    <x v="0"/>
    <x v="0"/>
    <s v="ON"/>
  </r>
  <r>
    <n v="1865"/>
    <x v="599"/>
    <x v="0"/>
    <n v="4001"/>
    <x v="1"/>
    <s v="Saturno Inc."/>
    <x v="5"/>
    <s v="INV6244718206"/>
    <s v="USD"/>
    <n v="152"/>
    <n v="25.99"/>
    <n v="3950.4799999999996"/>
    <x v="1"/>
    <x v="1"/>
    <s v="BC"/>
  </r>
  <r>
    <n v="1866"/>
    <x v="600"/>
    <x v="0"/>
    <n v="4002"/>
    <x v="0"/>
    <s v="Saturno Inc."/>
    <x v="12"/>
    <s v="INV4987556635"/>
    <s v="CAD"/>
    <n v="288"/>
    <n v="10.89"/>
    <n v="3136.32"/>
    <x v="7"/>
    <x v="6"/>
    <s v="NS"/>
  </r>
  <r>
    <n v="1867"/>
    <x v="576"/>
    <x v="2"/>
    <n v="4002"/>
    <x v="0"/>
    <s v="Saturno Inc."/>
    <x v="5"/>
    <s v="INV8396037641"/>
    <s v="USD"/>
    <n v="172"/>
    <n v="10.89"/>
    <n v="1873.0800000000002"/>
    <x v="1"/>
    <x v="1"/>
    <s v="BC"/>
  </r>
  <r>
    <n v="1868"/>
    <x v="368"/>
    <x v="2"/>
    <n v="4002"/>
    <x v="0"/>
    <s v="Saturno Inc."/>
    <x v="2"/>
    <s v="INV3491836009"/>
    <s v="CAD"/>
    <n v="196"/>
    <n v="10.89"/>
    <n v="2134.44"/>
    <x v="2"/>
    <x v="2"/>
    <s v="MB"/>
  </r>
  <r>
    <n v="1869"/>
    <x v="507"/>
    <x v="0"/>
    <n v="4001"/>
    <x v="1"/>
    <s v="Saturno Inc."/>
    <x v="0"/>
    <s v="INV1905333872"/>
    <s v="CAD"/>
    <n v="100"/>
    <n v="25.99"/>
    <n v="2599"/>
    <x v="0"/>
    <x v="0"/>
    <s v="ON"/>
  </r>
  <r>
    <n v="1870"/>
    <x v="452"/>
    <x v="0"/>
    <n v="4001"/>
    <x v="1"/>
    <s v="Saturno Inc."/>
    <x v="6"/>
    <s v="INV6165583273"/>
    <s v="CAD"/>
    <n v="208"/>
    <n v="25.99"/>
    <n v="5405.92"/>
    <x v="4"/>
    <x v="3"/>
    <s v="QC"/>
  </r>
  <r>
    <n v="1871"/>
    <x v="434"/>
    <x v="2"/>
    <n v="4002"/>
    <x v="0"/>
    <s v="Saturno Inc."/>
    <x v="0"/>
    <s v="INV5560891368"/>
    <s v="CAD"/>
    <n v="188"/>
    <n v="10.89"/>
    <n v="2047.3200000000002"/>
    <x v="0"/>
    <x v="0"/>
    <s v="ON"/>
  </r>
  <r>
    <n v="1872"/>
    <x v="601"/>
    <x v="0"/>
    <n v="4002"/>
    <x v="0"/>
    <s v="Saturno Inc."/>
    <x v="10"/>
    <s v="INV6919422660"/>
    <s v="CAD"/>
    <n v="156"/>
    <n v="10.89"/>
    <n v="1698.8400000000001"/>
    <x v="1"/>
    <x v="1"/>
    <s v="BC"/>
  </r>
  <r>
    <n v="1873"/>
    <x v="343"/>
    <x v="2"/>
    <n v="4001"/>
    <x v="1"/>
    <s v="Saturno Inc."/>
    <x v="7"/>
    <s v="INV3489653654"/>
    <s v="USD"/>
    <n v="196"/>
    <n v="25.99"/>
    <n v="5094.04"/>
    <x v="0"/>
    <x v="0"/>
    <s v="ON"/>
  </r>
  <r>
    <n v="1874"/>
    <x v="493"/>
    <x v="2"/>
    <n v="4002"/>
    <x v="0"/>
    <s v="Saturno Inc."/>
    <x v="5"/>
    <s v="INV880087878"/>
    <s v="USD"/>
    <n v="264"/>
    <n v="10.89"/>
    <n v="2874.96"/>
    <x v="1"/>
    <x v="1"/>
    <s v="BC"/>
  </r>
  <r>
    <n v="1875"/>
    <x v="368"/>
    <x v="2"/>
    <n v="4001"/>
    <x v="1"/>
    <s v="Saturno Inc."/>
    <x v="2"/>
    <s v="INV6421574810"/>
    <s v="CAD"/>
    <n v="148"/>
    <n v="25.99"/>
    <n v="3846.52"/>
    <x v="2"/>
    <x v="2"/>
    <s v="MB"/>
  </r>
  <r>
    <n v="1876"/>
    <x v="410"/>
    <x v="2"/>
    <n v="4002"/>
    <x v="0"/>
    <s v="Saturno Inc."/>
    <x v="4"/>
    <s v="INV2648152475"/>
    <s v="CAD"/>
    <n v="212"/>
    <n v="10.89"/>
    <n v="2308.6800000000003"/>
    <x v="3"/>
    <x v="3"/>
    <s v="QC"/>
  </r>
  <r>
    <n v="1877"/>
    <x v="387"/>
    <x v="2"/>
    <n v="4001"/>
    <x v="1"/>
    <s v="Saturno Inc."/>
    <x v="1"/>
    <s v="INV6340818963"/>
    <s v="CAD"/>
    <n v="216"/>
    <n v="25.99"/>
    <n v="5613.8399999999992"/>
    <x v="1"/>
    <x v="1"/>
    <s v="BC"/>
  </r>
  <r>
    <n v="1878"/>
    <x v="545"/>
    <x v="2"/>
    <n v="4002"/>
    <x v="0"/>
    <s v="Saturno Inc."/>
    <x v="0"/>
    <s v="INV4157749010"/>
    <s v="CAD"/>
    <n v="216"/>
    <n v="10.89"/>
    <n v="2352.2400000000002"/>
    <x v="0"/>
    <x v="0"/>
    <s v="ON"/>
  </r>
  <r>
    <n v="1879"/>
    <x v="388"/>
    <x v="2"/>
    <n v="4002"/>
    <x v="0"/>
    <s v="Saturno Inc."/>
    <x v="0"/>
    <s v="INV1391559379"/>
    <s v="CAD"/>
    <n v="124"/>
    <n v="10.89"/>
    <n v="1350.3600000000001"/>
    <x v="0"/>
    <x v="0"/>
    <s v="ON"/>
  </r>
  <r>
    <n v="1880"/>
    <x v="379"/>
    <x v="2"/>
    <n v="4002"/>
    <x v="0"/>
    <s v="Saturno Inc."/>
    <x v="5"/>
    <s v="INV4851327738"/>
    <s v="USD"/>
    <n v="252"/>
    <n v="10.89"/>
    <n v="2744.28"/>
    <x v="1"/>
    <x v="1"/>
    <s v="BC"/>
  </r>
  <r>
    <n v="1881"/>
    <x v="574"/>
    <x v="0"/>
    <n v="4001"/>
    <x v="1"/>
    <s v="Saturno Inc."/>
    <x v="1"/>
    <s v="INV7810883741"/>
    <s v="CAD"/>
    <n v="68"/>
    <n v="25.99"/>
    <n v="1767.32"/>
    <x v="1"/>
    <x v="1"/>
    <s v="BC"/>
  </r>
  <r>
    <n v="1882"/>
    <x v="449"/>
    <x v="2"/>
    <n v="4001"/>
    <x v="1"/>
    <s v="Saturno Inc."/>
    <x v="2"/>
    <s v="INV2240465302"/>
    <s v="CAD"/>
    <n v="128"/>
    <n v="25.99"/>
    <n v="3326.72"/>
    <x v="2"/>
    <x v="2"/>
    <s v="MB"/>
  </r>
  <r>
    <n v="1883"/>
    <x v="530"/>
    <x v="2"/>
    <n v="4001"/>
    <x v="1"/>
    <s v="Saturno Inc."/>
    <x v="4"/>
    <s v="INV8849336151"/>
    <s v="CAD"/>
    <n v="128"/>
    <n v="25.99"/>
    <n v="3326.72"/>
    <x v="3"/>
    <x v="3"/>
    <s v="QC"/>
  </r>
  <r>
    <n v="1884"/>
    <x v="480"/>
    <x v="0"/>
    <n v="4002"/>
    <x v="0"/>
    <s v="Saturno Inc."/>
    <x v="17"/>
    <s v="INV552710495"/>
    <s v="CAD"/>
    <n v="224"/>
    <n v="10.89"/>
    <n v="2439.36"/>
    <x v="11"/>
    <x v="8"/>
    <s v="NY"/>
  </r>
  <r>
    <n v="1885"/>
    <x v="329"/>
    <x v="2"/>
    <n v="4002"/>
    <x v="0"/>
    <s v="Saturno Inc."/>
    <x v="5"/>
    <s v="INV2501924358"/>
    <s v="USD"/>
    <n v="104"/>
    <n v="10.89"/>
    <n v="1132.56"/>
    <x v="1"/>
    <x v="1"/>
    <s v="BC"/>
  </r>
  <r>
    <n v="1886"/>
    <x v="494"/>
    <x v="2"/>
    <n v="4001"/>
    <x v="1"/>
    <s v="Saturno Inc."/>
    <x v="0"/>
    <s v="INV4852924214"/>
    <s v="CAD"/>
    <n v="104"/>
    <n v="25.99"/>
    <n v="2702.96"/>
    <x v="0"/>
    <x v="0"/>
    <s v="ON"/>
  </r>
  <r>
    <n v="1887"/>
    <x v="396"/>
    <x v="2"/>
    <n v="4001"/>
    <x v="1"/>
    <s v="Saturno Inc."/>
    <x v="3"/>
    <s v="INV1806506647"/>
    <s v="CAD"/>
    <n v="176"/>
    <n v="25.99"/>
    <n v="4574.24"/>
    <x v="0"/>
    <x v="0"/>
    <s v="ON"/>
  </r>
  <r>
    <n v="1888"/>
    <x v="513"/>
    <x v="2"/>
    <n v="4001"/>
    <x v="1"/>
    <s v="Saturno Inc."/>
    <x v="8"/>
    <s v="INV1965237274"/>
    <s v="CAD"/>
    <n v="124"/>
    <n v="25.99"/>
    <n v="3222.7599999999998"/>
    <x v="5"/>
    <x v="4"/>
    <s v="CA"/>
  </r>
  <r>
    <n v="1889"/>
    <x v="386"/>
    <x v="2"/>
    <n v="4002"/>
    <x v="0"/>
    <s v="Saturno Inc."/>
    <x v="5"/>
    <s v="INV1999701550"/>
    <s v="USD"/>
    <n v="128"/>
    <n v="10.89"/>
    <n v="1393.92"/>
    <x v="1"/>
    <x v="1"/>
    <s v="BC"/>
  </r>
  <r>
    <n v="1890"/>
    <x v="366"/>
    <x v="2"/>
    <n v="4002"/>
    <x v="0"/>
    <s v="Saturno Inc."/>
    <x v="15"/>
    <s v="INV7217657899"/>
    <s v="CAD"/>
    <n v="288"/>
    <n v="10.89"/>
    <n v="3136.32"/>
    <x v="0"/>
    <x v="0"/>
    <s v="ON"/>
  </r>
  <r>
    <n v="1891"/>
    <x v="499"/>
    <x v="2"/>
    <n v="4002"/>
    <x v="0"/>
    <s v="Saturno Inc."/>
    <x v="2"/>
    <s v="INV2772232095"/>
    <s v="CAD"/>
    <n v="88"/>
    <n v="10.89"/>
    <n v="958.32"/>
    <x v="2"/>
    <x v="2"/>
    <s v="MB"/>
  </r>
  <r>
    <n v="1892"/>
    <x v="366"/>
    <x v="2"/>
    <n v="4002"/>
    <x v="0"/>
    <s v="Saturno Inc."/>
    <x v="2"/>
    <s v="INV1756635371"/>
    <s v="CAD"/>
    <n v="264"/>
    <n v="10.89"/>
    <n v="2874.96"/>
    <x v="2"/>
    <x v="2"/>
    <s v="MB"/>
  </r>
  <r>
    <n v="1893"/>
    <x v="325"/>
    <x v="2"/>
    <n v="4002"/>
    <x v="0"/>
    <s v="Saturno Inc."/>
    <x v="18"/>
    <s v="INV8734399918"/>
    <s v="USD"/>
    <n v="228"/>
    <n v="10.89"/>
    <n v="2482.92"/>
    <x v="6"/>
    <x v="5"/>
    <s v="AB"/>
  </r>
  <r>
    <n v="1894"/>
    <x v="600"/>
    <x v="0"/>
    <n v="4001"/>
    <x v="1"/>
    <s v="Saturno Inc."/>
    <x v="3"/>
    <s v="INV7881880768"/>
    <s v="CAD"/>
    <n v="208"/>
    <n v="25.99"/>
    <n v="5405.92"/>
    <x v="0"/>
    <x v="0"/>
    <s v="ON"/>
  </r>
  <r>
    <n v="1895"/>
    <x v="471"/>
    <x v="2"/>
    <n v="4001"/>
    <x v="1"/>
    <s v="Saturno Inc."/>
    <x v="2"/>
    <s v="INV8333597678"/>
    <s v="CAD"/>
    <n v="252"/>
    <n v="25.99"/>
    <n v="6549.48"/>
    <x v="2"/>
    <x v="2"/>
    <s v="MB"/>
  </r>
  <r>
    <n v="1896"/>
    <x v="522"/>
    <x v="0"/>
    <n v="4002"/>
    <x v="0"/>
    <s v="Saturno Inc."/>
    <x v="3"/>
    <s v="INV6020893858"/>
    <s v="CAD"/>
    <n v="120"/>
    <n v="10.89"/>
    <n v="1306.8000000000002"/>
    <x v="0"/>
    <x v="0"/>
    <s v="ON"/>
  </r>
  <r>
    <n v="1897"/>
    <x v="602"/>
    <x v="2"/>
    <n v="4002"/>
    <x v="0"/>
    <s v="Saturno Inc."/>
    <x v="0"/>
    <s v="INV6360006787"/>
    <s v="CAD"/>
    <n v="156"/>
    <n v="10.89"/>
    <n v="1698.8400000000001"/>
    <x v="0"/>
    <x v="0"/>
    <s v="ON"/>
  </r>
  <r>
    <n v="1898"/>
    <x v="518"/>
    <x v="2"/>
    <n v="4001"/>
    <x v="1"/>
    <s v="Saturno Inc."/>
    <x v="0"/>
    <s v="INV6760448891"/>
    <s v="CAD"/>
    <n v="120"/>
    <n v="25.99"/>
    <n v="3118.7999999999997"/>
    <x v="0"/>
    <x v="0"/>
    <s v="ON"/>
  </r>
  <r>
    <n v="1899"/>
    <x v="494"/>
    <x v="2"/>
    <n v="4002"/>
    <x v="0"/>
    <s v="Saturno Inc."/>
    <x v="3"/>
    <s v="INV3958494736"/>
    <s v="CAD"/>
    <n v="112"/>
    <n v="10.89"/>
    <n v="1219.68"/>
    <x v="0"/>
    <x v="0"/>
    <s v="ON"/>
  </r>
  <r>
    <n v="1900"/>
    <x v="390"/>
    <x v="2"/>
    <n v="4002"/>
    <x v="0"/>
    <s v="Saturno Inc."/>
    <x v="15"/>
    <s v="INV4267437823"/>
    <s v="CAD"/>
    <n v="236"/>
    <n v="10.89"/>
    <n v="2570.04"/>
    <x v="0"/>
    <x v="0"/>
    <s v="ON"/>
  </r>
  <r>
    <n v="1901"/>
    <x v="526"/>
    <x v="2"/>
    <n v="4001"/>
    <x v="1"/>
    <s v="Saturno Inc."/>
    <x v="0"/>
    <s v="INV8144649057"/>
    <s v="CAD"/>
    <n v="88"/>
    <n v="25.99"/>
    <n v="2287.12"/>
    <x v="0"/>
    <x v="0"/>
    <s v="ON"/>
  </r>
  <r>
    <n v="1902"/>
    <x v="470"/>
    <x v="2"/>
    <n v="4002"/>
    <x v="0"/>
    <s v="Saturno Inc."/>
    <x v="3"/>
    <s v="INV6258837922"/>
    <s v="CAD"/>
    <n v="92"/>
    <n v="10.89"/>
    <n v="1001.8800000000001"/>
    <x v="0"/>
    <x v="0"/>
    <s v="ON"/>
  </r>
  <r>
    <n v="1903"/>
    <x v="400"/>
    <x v="2"/>
    <n v="4002"/>
    <x v="0"/>
    <s v="Saturno Inc."/>
    <x v="5"/>
    <s v="INV2831229478"/>
    <s v="USD"/>
    <n v="80"/>
    <n v="10.89"/>
    <n v="871.2"/>
    <x v="1"/>
    <x v="1"/>
    <s v="BC"/>
  </r>
  <r>
    <n v="1904"/>
    <x v="432"/>
    <x v="2"/>
    <n v="4001"/>
    <x v="1"/>
    <s v="Saturno Inc."/>
    <x v="1"/>
    <s v="INV8058412847"/>
    <s v="CAD"/>
    <n v="80"/>
    <n v="25.99"/>
    <n v="2079.1999999999998"/>
    <x v="1"/>
    <x v="1"/>
    <s v="BC"/>
  </r>
  <r>
    <n v="1905"/>
    <x v="471"/>
    <x v="2"/>
    <n v="4002"/>
    <x v="0"/>
    <s v="Saturno Inc."/>
    <x v="8"/>
    <s v="INV8927841280"/>
    <s v="CAD"/>
    <n v="92"/>
    <n v="10.89"/>
    <n v="1001.8800000000001"/>
    <x v="5"/>
    <x v="4"/>
    <s v="CA"/>
  </r>
  <r>
    <n v="1906"/>
    <x v="371"/>
    <x v="2"/>
    <n v="4002"/>
    <x v="0"/>
    <s v="Saturno Inc."/>
    <x v="5"/>
    <s v="INV8534557091"/>
    <s v="USD"/>
    <n v="148"/>
    <n v="10.89"/>
    <n v="1611.72"/>
    <x v="1"/>
    <x v="1"/>
    <s v="BC"/>
  </r>
  <r>
    <n v="1907"/>
    <x v="424"/>
    <x v="2"/>
    <n v="4001"/>
    <x v="1"/>
    <s v="Saturno Inc."/>
    <x v="10"/>
    <s v="INV6351952369"/>
    <s v="CAD"/>
    <n v="164"/>
    <n v="25.99"/>
    <n v="4262.3599999999997"/>
    <x v="1"/>
    <x v="1"/>
    <s v="BC"/>
  </r>
  <r>
    <n v="1908"/>
    <x v="380"/>
    <x v="2"/>
    <n v="4002"/>
    <x v="0"/>
    <s v="Saturno Inc."/>
    <x v="14"/>
    <s v="INV4573900912"/>
    <s v="CAD"/>
    <n v="288"/>
    <n v="10.89"/>
    <n v="3136.32"/>
    <x v="9"/>
    <x v="7"/>
    <s v="FL"/>
  </r>
  <r>
    <n v="1909"/>
    <x v="556"/>
    <x v="2"/>
    <n v="4001"/>
    <x v="1"/>
    <s v="Saturno Inc."/>
    <x v="2"/>
    <s v="INV1774879598"/>
    <s v="CAD"/>
    <n v="236"/>
    <n v="25.99"/>
    <n v="6133.6399999999994"/>
    <x v="2"/>
    <x v="2"/>
    <s v="MB"/>
  </r>
  <r>
    <n v="1910"/>
    <x v="425"/>
    <x v="2"/>
    <n v="4002"/>
    <x v="0"/>
    <s v="Saturno Inc."/>
    <x v="0"/>
    <s v="INV7858379991"/>
    <s v="CAD"/>
    <n v="116"/>
    <n v="10.89"/>
    <n v="1263.24"/>
    <x v="0"/>
    <x v="0"/>
    <s v="ON"/>
  </r>
  <r>
    <n v="1911"/>
    <x v="360"/>
    <x v="2"/>
    <n v="4002"/>
    <x v="0"/>
    <s v="Saturno Inc."/>
    <x v="16"/>
    <s v="INV5661674958"/>
    <s v="CAD"/>
    <n v="164"/>
    <n v="10.89"/>
    <n v="1785.96"/>
    <x v="10"/>
    <x v="0"/>
    <s v="ON"/>
  </r>
  <r>
    <n v="1912"/>
    <x v="603"/>
    <x v="0"/>
    <n v="4001"/>
    <x v="1"/>
    <s v="Saturno Inc."/>
    <x v="2"/>
    <s v="INV4604751940"/>
    <s v="CAD"/>
    <n v="152"/>
    <n v="25.99"/>
    <n v="3950.4799999999996"/>
    <x v="2"/>
    <x v="2"/>
    <s v="MB"/>
  </r>
  <r>
    <n v="1913"/>
    <x v="316"/>
    <x v="2"/>
    <n v="4001"/>
    <x v="1"/>
    <s v="Saturno Inc."/>
    <x v="15"/>
    <s v="INV8358159165"/>
    <s v="CAD"/>
    <n v="228"/>
    <n v="25.99"/>
    <n v="5925.7199999999993"/>
    <x v="0"/>
    <x v="0"/>
    <s v="ON"/>
  </r>
  <r>
    <n v="1914"/>
    <x v="368"/>
    <x v="2"/>
    <n v="4002"/>
    <x v="0"/>
    <s v="Saturno Inc."/>
    <x v="6"/>
    <s v="INV6499219436"/>
    <s v="CAD"/>
    <n v="240"/>
    <n v="10.89"/>
    <n v="2613.6000000000004"/>
    <x v="4"/>
    <x v="3"/>
    <s v="QC"/>
  </r>
  <r>
    <n v="1915"/>
    <x v="323"/>
    <x v="2"/>
    <n v="4001"/>
    <x v="1"/>
    <s v="Saturno Inc."/>
    <x v="10"/>
    <s v="INV614774892"/>
    <s v="CAD"/>
    <n v="228"/>
    <n v="25.99"/>
    <n v="5925.7199999999993"/>
    <x v="1"/>
    <x v="1"/>
    <s v="BC"/>
  </r>
  <r>
    <n v="1916"/>
    <x v="453"/>
    <x v="2"/>
    <n v="4002"/>
    <x v="0"/>
    <s v="Saturno Inc."/>
    <x v="10"/>
    <s v="INV718719484"/>
    <s v="CAD"/>
    <n v="100"/>
    <n v="10.89"/>
    <n v="1089"/>
    <x v="1"/>
    <x v="1"/>
    <s v="BC"/>
  </r>
  <r>
    <n v="1917"/>
    <x v="446"/>
    <x v="2"/>
    <n v="4001"/>
    <x v="1"/>
    <s v="Saturno Inc."/>
    <x v="4"/>
    <s v="INV6716111840"/>
    <s v="CAD"/>
    <n v="208"/>
    <n v="25.99"/>
    <n v="5405.92"/>
    <x v="3"/>
    <x v="3"/>
    <s v="QC"/>
  </r>
  <r>
    <n v="1918"/>
    <x v="546"/>
    <x v="2"/>
    <n v="4001"/>
    <x v="1"/>
    <s v="Saturno Inc."/>
    <x v="5"/>
    <s v="INV3127822799"/>
    <s v="USD"/>
    <n v="160"/>
    <n v="25.99"/>
    <n v="4158.3999999999996"/>
    <x v="1"/>
    <x v="1"/>
    <s v="BC"/>
  </r>
  <r>
    <n v="1919"/>
    <x v="373"/>
    <x v="2"/>
    <n v="4001"/>
    <x v="1"/>
    <s v="Saturno Inc."/>
    <x v="1"/>
    <s v="INV8150953149"/>
    <s v="CAD"/>
    <n v="84"/>
    <n v="25.99"/>
    <n v="2183.16"/>
    <x v="1"/>
    <x v="1"/>
    <s v="BC"/>
  </r>
  <r>
    <n v="1920"/>
    <x v="544"/>
    <x v="2"/>
    <n v="4002"/>
    <x v="0"/>
    <s v="Saturno Inc."/>
    <x v="0"/>
    <s v="INV2081097952"/>
    <s v="CAD"/>
    <n v="288"/>
    <n v="10.89"/>
    <n v="3136.32"/>
    <x v="0"/>
    <x v="0"/>
    <s v="ON"/>
  </r>
  <r>
    <n v="1921"/>
    <x v="472"/>
    <x v="0"/>
    <n v="4001"/>
    <x v="1"/>
    <s v="Saturno Inc."/>
    <x v="6"/>
    <s v="INV9373236710"/>
    <s v="CAD"/>
    <n v="168"/>
    <n v="25.99"/>
    <n v="4366.32"/>
    <x v="4"/>
    <x v="3"/>
    <s v="QC"/>
  </r>
  <r>
    <n v="1922"/>
    <x v="549"/>
    <x v="2"/>
    <n v="4001"/>
    <x v="1"/>
    <s v="Saturno Inc."/>
    <x v="14"/>
    <s v="INV4275144308"/>
    <s v="CAD"/>
    <n v="156"/>
    <n v="25.99"/>
    <n v="4054.4399999999996"/>
    <x v="9"/>
    <x v="7"/>
    <s v="FL"/>
  </r>
  <r>
    <n v="1923"/>
    <x v="588"/>
    <x v="2"/>
    <n v="4001"/>
    <x v="1"/>
    <s v="Saturno Inc."/>
    <x v="0"/>
    <s v="INV7613906083"/>
    <s v="CAD"/>
    <n v="220"/>
    <n v="25.99"/>
    <n v="5717.7999999999993"/>
    <x v="0"/>
    <x v="0"/>
    <s v="ON"/>
  </r>
  <r>
    <n v="1924"/>
    <x v="371"/>
    <x v="2"/>
    <n v="4001"/>
    <x v="1"/>
    <s v="Saturno Inc."/>
    <x v="0"/>
    <s v="INV1798036958"/>
    <s v="CAD"/>
    <n v="172"/>
    <n v="25.99"/>
    <n v="4470.28"/>
    <x v="0"/>
    <x v="0"/>
    <s v="ON"/>
  </r>
  <r>
    <n v="1925"/>
    <x v="441"/>
    <x v="2"/>
    <n v="4001"/>
    <x v="1"/>
    <s v="Saturno Inc."/>
    <x v="0"/>
    <s v="INV795308767"/>
    <s v="CAD"/>
    <n v="236"/>
    <n v="25.99"/>
    <n v="6133.6399999999994"/>
    <x v="0"/>
    <x v="0"/>
    <s v="ON"/>
  </r>
  <r>
    <n v="1926"/>
    <x v="604"/>
    <x v="2"/>
    <n v="4001"/>
    <x v="1"/>
    <s v="Saturno Inc."/>
    <x v="3"/>
    <s v="INV659933747"/>
    <s v="CAD"/>
    <n v="140"/>
    <n v="25.99"/>
    <n v="3638.6"/>
    <x v="0"/>
    <x v="0"/>
    <s v="ON"/>
  </r>
  <r>
    <n v="1927"/>
    <x v="413"/>
    <x v="2"/>
    <n v="4001"/>
    <x v="1"/>
    <s v="Saturno Inc."/>
    <x v="16"/>
    <s v="INV6148295236"/>
    <s v="CAD"/>
    <n v="232"/>
    <n v="25.99"/>
    <n v="6029.6799999999994"/>
    <x v="10"/>
    <x v="0"/>
    <s v="ON"/>
  </r>
  <r>
    <n v="1928"/>
    <x v="585"/>
    <x v="0"/>
    <n v="4002"/>
    <x v="0"/>
    <s v="Saturno Inc."/>
    <x v="2"/>
    <s v="INV2402605251"/>
    <s v="CAD"/>
    <n v="244"/>
    <n v="10.89"/>
    <n v="2657.1600000000003"/>
    <x v="2"/>
    <x v="2"/>
    <s v="MB"/>
  </r>
  <r>
    <n v="1929"/>
    <x v="598"/>
    <x v="0"/>
    <n v="4001"/>
    <x v="1"/>
    <s v="Saturno Inc."/>
    <x v="15"/>
    <s v="INV4399811596"/>
    <s v="CAD"/>
    <n v="48"/>
    <n v="25.99"/>
    <n v="1247.52"/>
    <x v="0"/>
    <x v="0"/>
    <s v="ON"/>
  </r>
  <r>
    <n v="1930"/>
    <x v="428"/>
    <x v="0"/>
    <n v="4001"/>
    <x v="1"/>
    <s v="Saturno Inc."/>
    <x v="1"/>
    <s v="INV2033943788"/>
    <s v="CAD"/>
    <n v="100"/>
    <n v="25.99"/>
    <n v="2599"/>
    <x v="1"/>
    <x v="1"/>
    <s v="BC"/>
  </r>
  <r>
    <n v="1931"/>
    <x v="367"/>
    <x v="2"/>
    <n v="4001"/>
    <x v="1"/>
    <s v="Saturno Inc."/>
    <x v="5"/>
    <s v="INV1393410647"/>
    <s v="USD"/>
    <n v="40"/>
    <n v="25.99"/>
    <n v="1039.5999999999999"/>
    <x v="1"/>
    <x v="1"/>
    <s v="BC"/>
  </r>
  <r>
    <n v="1932"/>
    <x v="473"/>
    <x v="2"/>
    <n v="4002"/>
    <x v="0"/>
    <s v="Saturno Inc."/>
    <x v="5"/>
    <s v="INV8420126865"/>
    <s v="USD"/>
    <n v="140"/>
    <n v="10.89"/>
    <n v="1524.6000000000001"/>
    <x v="1"/>
    <x v="1"/>
    <s v="BC"/>
  </r>
  <r>
    <n v="1933"/>
    <x v="466"/>
    <x v="0"/>
    <n v="4001"/>
    <x v="1"/>
    <s v="Saturno Inc."/>
    <x v="6"/>
    <s v="INV3897632581"/>
    <s v="CAD"/>
    <n v="188"/>
    <n v="25.99"/>
    <n v="4886.12"/>
    <x v="4"/>
    <x v="3"/>
    <s v="QC"/>
  </r>
  <r>
    <n v="1934"/>
    <x v="483"/>
    <x v="2"/>
    <n v="4002"/>
    <x v="0"/>
    <s v="Saturno Inc."/>
    <x v="3"/>
    <s v="INV999587841"/>
    <s v="CAD"/>
    <n v="284"/>
    <n v="10.89"/>
    <n v="3092.76"/>
    <x v="0"/>
    <x v="0"/>
    <s v="ON"/>
  </r>
  <r>
    <n v="1935"/>
    <x v="400"/>
    <x v="2"/>
    <n v="4002"/>
    <x v="0"/>
    <s v="Saturno Inc."/>
    <x v="5"/>
    <s v="INV4921393579"/>
    <s v="USD"/>
    <n v="160"/>
    <n v="10.89"/>
    <n v="1742.4"/>
    <x v="1"/>
    <x v="1"/>
    <s v="BC"/>
  </r>
  <r>
    <n v="1936"/>
    <x v="424"/>
    <x v="2"/>
    <n v="4002"/>
    <x v="0"/>
    <s v="Saturno Inc."/>
    <x v="0"/>
    <s v="INV6665441231"/>
    <s v="CAD"/>
    <n v="84"/>
    <n v="10.89"/>
    <n v="914.76"/>
    <x v="0"/>
    <x v="0"/>
    <s v="ON"/>
  </r>
  <r>
    <n v="1937"/>
    <x v="432"/>
    <x v="2"/>
    <n v="4002"/>
    <x v="0"/>
    <s v="Saturno Inc."/>
    <x v="13"/>
    <s v="INV2030950820"/>
    <s v="CAD"/>
    <n v="84"/>
    <n v="10.89"/>
    <n v="914.76"/>
    <x v="8"/>
    <x v="5"/>
    <s v="AB"/>
  </r>
  <r>
    <n v="1938"/>
    <x v="450"/>
    <x v="2"/>
    <n v="4002"/>
    <x v="0"/>
    <s v="Saturno Inc."/>
    <x v="1"/>
    <s v="INV6358920008"/>
    <s v="CAD"/>
    <n v="184"/>
    <n v="10.89"/>
    <n v="2003.7600000000002"/>
    <x v="1"/>
    <x v="1"/>
    <s v="BC"/>
  </r>
  <r>
    <n v="1939"/>
    <x v="308"/>
    <x v="2"/>
    <n v="4002"/>
    <x v="0"/>
    <s v="Saturno Inc."/>
    <x v="3"/>
    <s v="INV4102692550"/>
    <s v="CAD"/>
    <n v="140"/>
    <n v="10.89"/>
    <n v="1524.6000000000001"/>
    <x v="0"/>
    <x v="0"/>
    <s v="ON"/>
  </r>
  <r>
    <n v="1940"/>
    <x v="379"/>
    <x v="2"/>
    <n v="4002"/>
    <x v="0"/>
    <s v="Saturno Inc."/>
    <x v="2"/>
    <s v="INV7798258998"/>
    <s v="CAD"/>
    <n v="184"/>
    <n v="10.89"/>
    <n v="2003.7600000000002"/>
    <x v="2"/>
    <x v="2"/>
    <s v="MB"/>
  </r>
  <r>
    <n v="1941"/>
    <x v="321"/>
    <x v="2"/>
    <n v="4001"/>
    <x v="1"/>
    <s v="Saturno Inc."/>
    <x v="3"/>
    <s v="INV845542592"/>
    <s v="CAD"/>
    <n v="248"/>
    <n v="25.99"/>
    <n v="6445.5199999999995"/>
    <x v="0"/>
    <x v="0"/>
    <s v="ON"/>
  </r>
  <r>
    <n v="1942"/>
    <x v="605"/>
    <x v="2"/>
    <n v="4001"/>
    <x v="1"/>
    <s v="Saturno Inc."/>
    <x v="6"/>
    <s v="INV4959651411"/>
    <s v="CAD"/>
    <n v="52"/>
    <n v="25.99"/>
    <n v="1351.48"/>
    <x v="4"/>
    <x v="3"/>
    <s v="QC"/>
  </r>
  <r>
    <n v="1943"/>
    <x v="606"/>
    <x v="2"/>
    <n v="4001"/>
    <x v="1"/>
    <s v="Saturno Inc."/>
    <x v="3"/>
    <s v="INV6393963818"/>
    <s v="CAD"/>
    <n v="184"/>
    <n v="25.99"/>
    <n v="4782.16"/>
    <x v="0"/>
    <x v="0"/>
    <s v="ON"/>
  </r>
  <r>
    <n v="1944"/>
    <x v="343"/>
    <x v="2"/>
    <n v="4002"/>
    <x v="0"/>
    <s v="Saturno Inc."/>
    <x v="6"/>
    <s v="INV9339718555"/>
    <s v="CAD"/>
    <n v="140"/>
    <n v="10.89"/>
    <n v="1524.6000000000001"/>
    <x v="4"/>
    <x v="3"/>
    <s v="QC"/>
  </r>
  <r>
    <n v="1945"/>
    <x v="437"/>
    <x v="2"/>
    <n v="4002"/>
    <x v="0"/>
    <s v="Saturno Inc."/>
    <x v="1"/>
    <s v="INV8588306054"/>
    <s v="CAD"/>
    <n v="176"/>
    <n v="10.89"/>
    <n v="1916.64"/>
    <x v="1"/>
    <x v="1"/>
    <s v="BC"/>
  </r>
  <r>
    <n v="1946"/>
    <x v="489"/>
    <x v="2"/>
    <n v="4002"/>
    <x v="0"/>
    <s v="Saturno Inc."/>
    <x v="0"/>
    <s v="INV9547823549"/>
    <s v="CAD"/>
    <n v="268"/>
    <n v="10.89"/>
    <n v="2918.52"/>
    <x v="0"/>
    <x v="0"/>
    <s v="ON"/>
  </r>
  <r>
    <n v="1947"/>
    <x v="539"/>
    <x v="2"/>
    <n v="4001"/>
    <x v="1"/>
    <s v="Saturno Inc."/>
    <x v="17"/>
    <s v="INV8595156760"/>
    <s v="CAD"/>
    <n v="176"/>
    <n v="25.99"/>
    <n v="4574.24"/>
    <x v="11"/>
    <x v="8"/>
    <s v="NY"/>
  </r>
  <r>
    <n v="1948"/>
    <x v="513"/>
    <x v="2"/>
    <n v="4002"/>
    <x v="0"/>
    <s v="Saturno Inc."/>
    <x v="0"/>
    <s v="INV2084915449"/>
    <s v="CAD"/>
    <n v="248"/>
    <n v="10.89"/>
    <n v="2700.7200000000003"/>
    <x v="0"/>
    <x v="0"/>
    <s v="ON"/>
  </r>
  <r>
    <n v="1949"/>
    <x v="589"/>
    <x v="0"/>
    <n v="4001"/>
    <x v="1"/>
    <s v="Saturno Inc."/>
    <x v="2"/>
    <s v="INV2392687706"/>
    <s v="CAD"/>
    <n v="48"/>
    <n v="25.99"/>
    <n v="1247.52"/>
    <x v="2"/>
    <x v="2"/>
    <s v="MB"/>
  </r>
  <r>
    <n v="1950"/>
    <x v="607"/>
    <x v="2"/>
    <n v="4001"/>
    <x v="1"/>
    <s v="Saturno Inc."/>
    <x v="0"/>
    <s v="INV6406915992"/>
    <s v="CAD"/>
    <n v="196"/>
    <n v="25.99"/>
    <n v="5094.04"/>
    <x v="0"/>
    <x v="0"/>
    <s v="ON"/>
  </r>
  <r>
    <n v="1951"/>
    <x v="454"/>
    <x v="2"/>
    <n v="4002"/>
    <x v="0"/>
    <s v="Saturno Inc."/>
    <x v="3"/>
    <s v="INV1374912507"/>
    <s v="CAD"/>
    <n v="124"/>
    <n v="10.89"/>
    <n v="1350.3600000000001"/>
    <x v="0"/>
    <x v="0"/>
    <s v="ON"/>
  </r>
  <r>
    <n v="1952"/>
    <x v="608"/>
    <x v="0"/>
    <n v="4002"/>
    <x v="0"/>
    <s v="Saturno Inc."/>
    <x v="12"/>
    <s v="INV7947418202"/>
    <s v="CAD"/>
    <n v="128"/>
    <n v="10.89"/>
    <n v="1393.92"/>
    <x v="7"/>
    <x v="6"/>
    <s v="NS"/>
  </r>
  <r>
    <n v="1953"/>
    <x v="609"/>
    <x v="2"/>
    <n v="4002"/>
    <x v="0"/>
    <s v="Saturno Inc."/>
    <x v="2"/>
    <s v="INV2541088823"/>
    <s v="CAD"/>
    <n v="100"/>
    <n v="10.89"/>
    <n v="1089"/>
    <x v="2"/>
    <x v="2"/>
    <s v="MB"/>
  </r>
  <r>
    <n v="1954"/>
    <x v="419"/>
    <x v="0"/>
    <n v="4001"/>
    <x v="1"/>
    <s v="Saturno Inc."/>
    <x v="3"/>
    <s v="INV9920608788"/>
    <s v="CAD"/>
    <n v="172"/>
    <n v="25.99"/>
    <n v="4470.28"/>
    <x v="0"/>
    <x v="0"/>
    <s v="ON"/>
  </r>
  <r>
    <n v="1955"/>
    <x v="479"/>
    <x v="2"/>
    <n v="4001"/>
    <x v="1"/>
    <s v="Saturno Inc."/>
    <x v="11"/>
    <s v="INV4752930660"/>
    <s v="CAD"/>
    <n v="204"/>
    <n v="25.99"/>
    <n v="5301.96"/>
    <x v="4"/>
    <x v="3"/>
    <s v="QC"/>
  </r>
  <r>
    <n v="1956"/>
    <x v="538"/>
    <x v="0"/>
    <n v="4001"/>
    <x v="1"/>
    <s v="Saturno Inc."/>
    <x v="1"/>
    <s v="INV4793554807"/>
    <s v="CAD"/>
    <n v="184"/>
    <n v="25.99"/>
    <n v="4782.16"/>
    <x v="1"/>
    <x v="1"/>
    <s v="BC"/>
  </r>
  <r>
    <n v="1957"/>
    <x v="429"/>
    <x v="2"/>
    <n v="4001"/>
    <x v="1"/>
    <s v="Saturno Inc."/>
    <x v="6"/>
    <s v="INV9145050929"/>
    <s v="CAD"/>
    <n v="244"/>
    <n v="25.99"/>
    <n v="6341.5599999999995"/>
    <x v="4"/>
    <x v="3"/>
    <s v="QC"/>
  </r>
  <r>
    <n v="1958"/>
    <x v="470"/>
    <x v="2"/>
    <n v="4001"/>
    <x v="1"/>
    <s v="Saturno Inc."/>
    <x v="0"/>
    <s v="INV1530434483"/>
    <s v="CAD"/>
    <n v="104"/>
    <n v="25.99"/>
    <n v="2702.96"/>
    <x v="0"/>
    <x v="0"/>
    <s v="ON"/>
  </r>
  <r>
    <n v="1959"/>
    <x v="319"/>
    <x v="0"/>
    <n v="4002"/>
    <x v="0"/>
    <s v="Saturno Inc."/>
    <x v="15"/>
    <s v="INV2306559097"/>
    <s v="CAD"/>
    <n v="160"/>
    <n v="10.89"/>
    <n v="1742.4"/>
    <x v="0"/>
    <x v="0"/>
    <s v="ON"/>
  </r>
  <r>
    <n v="1960"/>
    <x v="321"/>
    <x v="2"/>
    <n v="4002"/>
    <x v="0"/>
    <s v="Saturno Inc."/>
    <x v="6"/>
    <s v="INV7638075049"/>
    <s v="CAD"/>
    <n v="80"/>
    <n v="10.89"/>
    <n v="871.2"/>
    <x v="4"/>
    <x v="3"/>
    <s v="QC"/>
  </r>
  <r>
    <n v="1961"/>
    <x v="343"/>
    <x v="2"/>
    <n v="4001"/>
    <x v="1"/>
    <s v="Saturno Inc."/>
    <x v="0"/>
    <s v="INV111883504"/>
    <s v="CAD"/>
    <n v="260"/>
    <n v="25.99"/>
    <n v="6757.4"/>
    <x v="0"/>
    <x v="0"/>
    <s v="ON"/>
  </r>
  <r>
    <n v="1962"/>
    <x v="525"/>
    <x v="2"/>
    <n v="4001"/>
    <x v="1"/>
    <s v="Saturno Inc."/>
    <x v="3"/>
    <s v="INV1823997904"/>
    <s v="CAD"/>
    <n v="172"/>
    <n v="25.99"/>
    <n v="4470.28"/>
    <x v="0"/>
    <x v="0"/>
    <s v="ON"/>
  </r>
  <r>
    <n v="1963"/>
    <x v="367"/>
    <x v="2"/>
    <n v="4001"/>
    <x v="1"/>
    <s v="Saturno Inc."/>
    <x v="12"/>
    <s v="INV5747543837"/>
    <s v="CAD"/>
    <n v="88"/>
    <n v="25.99"/>
    <n v="2287.12"/>
    <x v="7"/>
    <x v="6"/>
    <s v="NS"/>
  </r>
  <r>
    <n v="1964"/>
    <x v="446"/>
    <x v="2"/>
    <n v="4001"/>
    <x v="1"/>
    <s v="Saturno Inc."/>
    <x v="5"/>
    <s v="INV1782943354"/>
    <s v="USD"/>
    <n v="184"/>
    <n v="25.99"/>
    <n v="4782.16"/>
    <x v="1"/>
    <x v="1"/>
    <s v="BC"/>
  </r>
  <r>
    <n v="1965"/>
    <x v="457"/>
    <x v="0"/>
    <n v="4001"/>
    <x v="1"/>
    <s v="Saturno Inc."/>
    <x v="14"/>
    <s v="INV1069151497"/>
    <s v="CAD"/>
    <n v="120"/>
    <n v="25.99"/>
    <n v="3118.7999999999997"/>
    <x v="9"/>
    <x v="7"/>
    <s v="FL"/>
  </r>
  <r>
    <n v="1966"/>
    <x v="311"/>
    <x v="2"/>
    <n v="4002"/>
    <x v="0"/>
    <s v="Saturno Inc."/>
    <x v="18"/>
    <s v="INV8396674043"/>
    <s v="USD"/>
    <n v="244"/>
    <n v="10.89"/>
    <n v="2657.1600000000003"/>
    <x v="6"/>
    <x v="5"/>
    <s v="AB"/>
  </r>
  <r>
    <n v="1967"/>
    <x v="558"/>
    <x v="2"/>
    <n v="4002"/>
    <x v="0"/>
    <s v="Saturno Inc."/>
    <x v="1"/>
    <s v="INV7050945008"/>
    <s v="CAD"/>
    <n v="148"/>
    <n v="10.89"/>
    <n v="1611.72"/>
    <x v="1"/>
    <x v="1"/>
    <s v="BC"/>
  </r>
  <r>
    <n v="1968"/>
    <x v="380"/>
    <x v="2"/>
    <n v="4001"/>
    <x v="1"/>
    <s v="Saturno Inc."/>
    <x v="7"/>
    <s v="INV497633993"/>
    <s v="USD"/>
    <n v="56"/>
    <n v="25.99"/>
    <n v="1455.4399999999998"/>
    <x v="0"/>
    <x v="0"/>
    <s v="ON"/>
  </r>
  <r>
    <n v="1969"/>
    <x v="610"/>
    <x v="0"/>
    <n v="4002"/>
    <x v="0"/>
    <s v="Saturno Inc."/>
    <x v="7"/>
    <s v="INV6910376067"/>
    <s v="USD"/>
    <n v="184"/>
    <n v="10.89"/>
    <n v="2003.7600000000002"/>
    <x v="0"/>
    <x v="0"/>
    <s v="ON"/>
  </r>
  <r>
    <n v="1970"/>
    <x v="321"/>
    <x v="2"/>
    <n v="4001"/>
    <x v="1"/>
    <s v="Saturno Inc."/>
    <x v="12"/>
    <s v="INV5341537384"/>
    <s v="CAD"/>
    <n v="180"/>
    <n v="25.99"/>
    <n v="4678.2"/>
    <x v="7"/>
    <x v="6"/>
    <s v="NS"/>
  </r>
  <r>
    <n v="1971"/>
    <x v="409"/>
    <x v="2"/>
    <n v="4002"/>
    <x v="0"/>
    <s v="Saturno Inc."/>
    <x v="2"/>
    <s v="INV9099269638"/>
    <s v="CAD"/>
    <n v="272"/>
    <n v="10.89"/>
    <n v="2962.08"/>
    <x v="2"/>
    <x v="2"/>
    <s v="MB"/>
  </r>
  <r>
    <n v="1972"/>
    <x v="391"/>
    <x v="2"/>
    <n v="4002"/>
    <x v="0"/>
    <s v="Saturno Inc."/>
    <x v="6"/>
    <s v="INV9601449273"/>
    <s v="CAD"/>
    <n v="228"/>
    <n v="10.89"/>
    <n v="2482.92"/>
    <x v="4"/>
    <x v="3"/>
    <s v="QC"/>
  </r>
  <r>
    <n v="1973"/>
    <x v="489"/>
    <x v="2"/>
    <n v="4001"/>
    <x v="1"/>
    <s v="Saturno Inc."/>
    <x v="3"/>
    <s v="INV4680834958"/>
    <s v="CAD"/>
    <n v="60"/>
    <n v="25.99"/>
    <n v="1559.3999999999999"/>
    <x v="0"/>
    <x v="0"/>
    <s v="ON"/>
  </r>
  <r>
    <n v="1974"/>
    <x v="611"/>
    <x v="0"/>
    <n v="4002"/>
    <x v="0"/>
    <s v="Saturno Inc."/>
    <x v="13"/>
    <s v="INV483010877"/>
    <s v="CAD"/>
    <n v="232"/>
    <n v="10.89"/>
    <n v="2526.48"/>
    <x v="8"/>
    <x v="5"/>
    <s v="AB"/>
  </r>
  <r>
    <n v="1975"/>
    <x v="338"/>
    <x v="2"/>
    <n v="4001"/>
    <x v="1"/>
    <s v="Saturno Inc."/>
    <x v="5"/>
    <s v="INV8903691263"/>
    <s v="USD"/>
    <n v="88"/>
    <n v="25.99"/>
    <n v="2287.12"/>
    <x v="1"/>
    <x v="1"/>
    <s v="BC"/>
  </r>
  <r>
    <n v="1976"/>
    <x v="612"/>
    <x v="2"/>
    <n v="4002"/>
    <x v="0"/>
    <s v="Saturno Inc."/>
    <x v="14"/>
    <s v="INV1054028405"/>
    <s v="CAD"/>
    <n v="252"/>
    <n v="10.89"/>
    <n v="2744.28"/>
    <x v="9"/>
    <x v="7"/>
    <s v="FL"/>
  </r>
  <r>
    <n v="1977"/>
    <x v="334"/>
    <x v="2"/>
    <n v="4001"/>
    <x v="1"/>
    <s v="Saturno Inc."/>
    <x v="15"/>
    <s v="INV8843926673"/>
    <s v="CAD"/>
    <n v="64"/>
    <n v="25.99"/>
    <n v="1663.36"/>
    <x v="0"/>
    <x v="0"/>
    <s v="ON"/>
  </r>
  <r>
    <n v="1978"/>
    <x v="612"/>
    <x v="2"/>
    <n v="4001"/>
    <x v="1"/>
    <s v="Saturno Inc."/>
    <x v="0"/>
    <s v="INV4106544767"/>
    <s v="CAD"/>
    <n v="168"/>
    <n v="25.99"/>
    <n v="4366.32"/>
    <x v="0"/>
    <x v="0"/>
    <s v="ON"/>
  </r>
  <r>
    <n v="1979"/>
    <x v="613"/>
    <x v="2"/>
    <n v="4001"/>
    <x v="1"/>
    <s v="Saturno Inc."/>
    <x v="13"/>
    <s v="INV3801623038"/>
    <s v="CAD"/>
    <n v="100"/>
    <n v="25.99"/>
    <n v="2599"/>
    <x v="8"/>
    <x v="5"/>
    <s v="AB"/>
  </r>
  <r>
    <n v="1980"/>
    <x v="352"/>
    <x v="2"/>
    <n v="4001"/>
    <x v="1"/>
    <s v="Saturno Inc."/>
    <x v="7"/>
    <s v="INV9561060053"/>
    <s v="USD"/>
    <n v="80"/>
    <n v="25.99"/>
    <n v="2079.1999999999998"/>
    <x v="0"/>
    <x v="0"/>
    <s v="ON"/>
  </r>
  <r>
    <n v="1981"/>
    <x v="551"/>
    <x v="2"/>
    <n v="4002"/>
    <x v="0"/>
    <s v="Saturno Inc."/>
    <x v="6"/>
    <s v="INV2998512655"/>
    <s v="CAD"/>
    <n v="84"/>
    <n v="10.89"/>
    <n v="914.76"/>
    <x v="4"/>
    <x v="3"/>
    <s v="QC"/>
  </r>
  <r>
    <n v="1982"/>
    <x v="350"/>
    <x v="2"/>
    <n v="4002"/>
    <x v="0"/>
    <s v="Saturno Inc."/>
    <x v="14"/>
    <s v="INV6382830793"/>
    <s v="CAD"/>
    <n v="84"/>
    <n v="10.89"/>
    <n v="914.76"/>
    <x v="9"/>
    <x v="7"/>
    <s v="FL"/>
  </r>
  <r>
    <n v="1983"/>
    <x v="403"/>
    <x v="2"/>
    <n v="4002"/>
    <x v="0"/>
    <s v="Saturno Inc."/>
    <x v="3"/>
    <s v="INV6519577178"/>
    <s v="CAD"/>
    <n v="284"/>
    <n v="10.89"/>
    <n v="3092.76"/>
    <x v="0"/>
    <x v="0"/>
    <s v="ON"/>
  </r>
  <r>
    <n v="1984"/>
    <x v="366"/>
    <x v="2"/>
    <n v="4002"/>
    <x v="0"/>
    <s v="Saturno Inc."/>
    <x v="12"/>
    <s v="INV4956905261"/>
    <s v="CAD"/>
    <n v="244"/>
    <n v="10.89"/>
    <n v="2657.1600000000003"/>
    <x v="7"/>
    <x v="6"/>
    <s v="NS"/>
  </r>
  <r>
    <n v="1985"/>
    <x v="373"/>
    <x v="2"/>
    <n v="4002"/>
    <x v="0"/>
    <s v="Saturno Inc."/>
    <x v="4"/>
    <s v="INV3874719105"/>
    <s v="CAD"/>
    <n v="116"/>
    <n v="10.89"/>
    <n v="1263.24"/>
    <x v="3"/>
    <x v="3"/>
    <s v="QC"/>
  </r>
  <r>
    <n v="1986"/>
    <x v="614"/>
    <x v="2"/>
    <n v="4001"/>
    <x v="1"/>
    <s v="Saturno Inc."/>
    <x v="0"/>
    <s v="INV1641135741"/>
    <s v="CAD"/>
    <n v="216"/>
    <n v="25.99"/>
    <n v="5613.8399999999992"/>
    <x v="0"/>
    <x v="0"/>
    <s v="ON"/>
  </r>
  <r>
    <n v="1987"/>
    <x v="615"/>
    <x v="0"/>
    <n v="4001"/>
    <x v="1"/>
    <s v="Saturno Inc."/>
    <x v="18"/>
    <s v="INV8631974573"/>
    <s v="USD"/>
    <n v="100"/>
    <n v="25.99"/>
    <n v="2599"/>
    <x v="6"/>
    <x v="5"/>
    <s v="AB"/>
  </r>
  <r>
    <n v="1988"/>
    <x v="317"/>
    <x v="0"/>
    <n v="4002"/>
    <x v="0"/>
    <s v="Saturno Inc."/>
    <x v="14"/>
    <s v="INV7966822623"/>
    <s v="CAD"/>
    <n v="144"/>
    <n v="10.89"/>
    <n v="1568.16"/>
    <x v="9"/>
    <x v="7"/>
    <s v="FL"/>
  </r>
  <r>
    <n v="1989"/>
    <x v="352"/>
    <x v="2"/>
    <n v="4002"/>
    <x v="0"/>
    <s v="Saturno Inc."/>
    <x v="0"/>
    <s v="INV6952375110"/>
    <s v="CAD"/>
    <n v="108"/>
    <n v="10.89"/>
    <n v="1176.1200000000001"/>
    <x v="0"/>
    <x v="0"/>
    <s v="ON"/>
  </r>
  <r>
    <n v="1990"/>
    <x v="565"/>
    <x v="2"/>
    <n v="4001"/>
    <x v="1"/>
    <s v="Saturno Inc."/>
    <x v="6"/>
    <s v="INV7599491758"/>
    <s v="CAD"/>
    <n v="164"/>
    <n v="25.99"/>
    <n v="4262.3599999999997"/>
    <x v="4"/>
    <x v="3"/>
    <s v="QC"/>
  </r>
  <r>
    <n v="1991"/>
    <x v="341"/>
    <x v="2"/>
    <n v="4002"/>
    <x v="0"/>
    <s v="Saturno Inc."/>
    <x v="0"/>
    <s v="INV7498604370"/>
    <s v="CAD"/>
    <n v="244"/>
    <n v="10.89"/>
    <n v="2657.1600000000003"/>
    <x v="0"/>
    <x v="0"/>
    <s v="ON"/>
  </r>
  <r>
    <n v="1992"/>
    <x v="331"/>
    <x v="2"/>
    <n v="4001"/>
    <x v="1"/>
    <s v="Saturno Inc."/>
    <x v="3"/>
    <s v="INV7236219142"/>
    <s v="CAD"/>
    <n v="96"/>
    <n v="25.99"/>
    <n v="2495.04"/>
    <x v="0"/>
    <x v="0"/>
    <s v="ON"/>
  </r>
  <r>
    <n v="1993"/>
    <x v="338"/>
    <x v="2"/>
    <n v="4002"/>
    <x v="0"/>
    <s v="Saturno Inc."/>
    <x v="0"/>
    <s v="INV7852788391"/>
    <s v="CAD"/>
    <n v="152"/>
    <n v="10.89"/>
    <n v="1655.2800000000002"/>
    <x v="0"/>
    <x v="0"/>
    <s v="ON"/>
  </r>
  <r>
    <n v="1994"/>
    <x v="387"/>
    <x v="2"/>
    <n v="4002"/>
    <x v="0"/>
    <s v="Saturno Inc."/>
    <x v="5"/>
    <s v="INV5780195013"/>
    <s v="USD"/>
    <n v="112"/>
    <n v="10.89"/>
    <n v="1219.68"/>
    <x v="1"/>
    <x v="1"/>
    <s v="BC"/>
  </r>
  <r>
    <n v="1995"/>
    <x v="494"/>
    <x v="2"/>
    <n v="4001"/>
    <x v="1"/>
    <s v="Saturno Inc."/>
    <x v="2"/>
    <s v="INV1710711564"/>
    <s v="CAD"/>
    <n v="184"/>
    <n v="25.99"/>
    <n v="4782.16"/>
    <x v="2"/>
    <x v="2"/>
    <s v="MB"/>
  </r>
  <r>
    <n v="1996"/>
    <x v="343"/>
    <x v="2"/>
    <n v="4002"/>
    <x v="0"/>
    <s v="Saturno Inc."/>
    <x v="10"/>
    <s v="INV7541510807"/>
    <s v="CAD"/>
    <n v="276"/>
    <n v="10.89"/>
    <n v="3005.6400000000003"/>
    <x v="1"/>
    <x v="1"/>
    <s v="BC"/>
  </r>
  <r>
    <n v="1997"/>
    <x v="613"/>
    <x v="2"/>
    <n v="4001"/>
    <x v="1"/>
    <s v="Saturno Inc."/>
    <x v="14"/>
    <s v="INV9401366670"/>
    <s v="CAD"/>
    <n v="80"/>
    <n v="25.99"/>
    <n v="2079.1999999999998"/>
    <x v="9"/>
    <x v="7"/>
    <s v="FL"/>
  </r>
  <r>
    <n v="1998"/>
    <x v="455"/>
    <x v="2"/>
    <n v="4001"/>
    <x v="1"/>
    <s v="Saturno Inc."/>
    <x v="3"/>
    <s v="INV409554908"/>
    <s v="CAD"/>
    <n v="240"/>
    <n v="25.99"/>
    <n v="6237.5999999999995"/>
    <x v="0"/>
    <x v="0"/>
    <s v="ON"/>
  </r>
  <r>
    <n v="1999"/>
    <x v="379"/>
    <x v="2"/>
    <n v="4001"/>
    <x v="1"/>
    <s v="Saturno Inc."/>
    <x v="0"/>
    <s v="INV3514967205"/>
    <s v="CAD"/>
    <n v="200"/>
    <n v="25.99"/>
    <n v="5198"/>
    <x v="0"/>
    <x v="0"/>
    <s v="ON"/>
  </r>
  <r>
    <n v="2000"/>
    <x v="585"/>
    <x v="0"/>
    <n v="4002"/>
    <x v="0"/>
    <s v="Saturno Inc."/>
    <x v="12"/>
    <s v="INV4806379530"/>
    <s v="CAD"/>
    <n v="84"/>
    <n v="10.89"/>
    <n v="914.76"/>
    <x v="7"/>
    <x v="6"/>
    <s v="NS"/>
  </r>
  <r>
    <n v="2001"/>
    <x v="616"/>
    <x v="3"/>
    <n v="4001"/>
    <x v="1"/>
    <s v="Saturno Inc."/>
    <x v="0"/>
    <s v="INV8629371545"/>
    <s v="CAD"/>
    <n v="92"/>
    <n v="32.99"/>
    <n v="3035.0800000000004"/>
    <x v="0"/>
    <x v="0"/>
    <s v="ON"/>
  </r>
  <r>
    <n v="2002"/>
    <x v="617"/>
    <x v="3"/>
    <n v="4002"/>
    <x v="0"/>
    <s v="Saturno Inc."/>
    <x v="0"/>
    <s v="INV7483135246"/>
    <s v="CAD"/>
    <n v="276"/>
    <n v="11.25"/>
    <n v="3105"/>
    <x v="0"/>
    <x v="0"/>
    <s v="ON"/>
  </r>
  <r>
    <n v="2003"/>
    <x v="618"/>
    <x v="3"/>
    <n v="4002"/>
    <x v="0"/>
    <s v="Saturno Inc."/>
    <x v="12"/>
    <s v="INV6897335158"/>
    <s v="CAD"/>
    <n v="260"/>
    <n v="11.25"/>
    <n v="2925"/>
    <x v="7"/>
    <x v="6"/>
    <s v="NS"/>
  </r>
  <r>
    <n v="2004"/>
    <x v="619"/>
    <x v="3"/>
    <n v="4002"/>
    <x v="0"/>
    <s v="Saturno Inc."/>
    <x v="6"/>
    <s v="INV1989292840"/>
    <s v="CAD"/>
    <n v="144"/>
    <n v="11.25"/>
    <n v="1620"/>
    <x v="4"/>
    <x v="3"/>
    <s v="QC"/>
  </r>
  <r>
    <n v="2005"/>
    <x v="620"/>
    <x v="3"/>
    <n v="4002"/>
    <x v="0"/>
    <s v="Saturno Inc."/>
    <x v="0"/>
    <s v="INV5260435859"/>
    <s v="CAD"/>
    <n v="108"/>
    <n v="11.25"/>
    <n v="1215"/>
    <x v="0"/>
    <x v="0"/>
    <s v="ON"/>
  </r>
  <r>
    <n v="2006"/>
    <x v="621"/>
    <x v="3"/>
    <n v="4001"/>
    <x v="1"/>
    <s v="Saturno Inc."/>
    <x v="1"/>
    <s v="INV9025534365"/>
    <s v="CAD"/>
    <n v="100"/>
    <n v="32.99"/>
    <n v="3299"/>
    <x v="1"/>
    <x v="1"/>
    <s v="BC"/>
  </r>
  <r>
    <n v="2007"/>
    <x v="621"/>
    <x v="3"/>
    <n v="4001"/>
    <x v="1"/>
    <s v="Saturno Inc."/>
    <x v="0"/>
    <s v="INV748358345"/>
    <s v="CAD"/>
    <n v="104"/>
    <n v="32.99"/>
    <n v="3430.96"/>
    <x v="0"/>
    <x v="0"/>
    <s v="ON"/>
  </r>
  <r>
    <n v="2008"/>
    <x v="622"/>
    <x v="3"/>
    <n v="4002"/>
    <x v="0"/>
    <s v="Saturno Inc."/>
    <x v="18"/>
    <s v="INV4580021578"/>
    <s v="USD"/>
    <n v="212"/>
    <n v="11.25"/>
    <n v="2385"/>
    <x v="6"/>
    <x v="5"/>
    <s v="AB"/>
  </r>
  <r>
    <n v="2009"/>
    <x v="623"/>
    <x v="3"/>
    <n v="4001"/>
    <x v="1"/>
    <s v="Saturno Inc."/>
    <x v="6"/>
    <s v="INV770882968"/>
    <s v="CAD"/>
    <n v="40"/>
    <n v="32.99"/>
    <n v="1319.6000000000001"/>
    <x v="4"/>
    <x v="3"/>
    <s v="QC"/>
  </r>
  <r>
    <n v="2010"/>
    <x v="624"/>
    <x v="3"/>
    <n v="4002"/>
    <x v="0"/>
    <s v="Saturno Inc."/>
    <x v="0"/>
    <s v="INV4836951766"/>
    <s v="CAD"/>
    <n v="260"/>
    <n v="11.25"/>
    <n v="2925"/>
    <x v="0"/>
    <x v="0"/>
    <s v="ON"/>
  </r>
  <r>
    <n v="2011"/>
    <x v="625"/>
    <x v="3"/>
    <n v="4002"/>
    <x v="0"/>
    <s v="Saturno Inc."/>
    <x v="5"/>
    <s v="INV6752360952"/>
    <s v="USD"/>
    <n v="172"/>
    <n v="11.25"/>
    <n v="1935"/>
    <x v="1"/>
    <x v="1"/>
    <s v="BC"/>
  </r>
  <r>
    <n v="2012"/>
    <x v="626"/>
    <x v="3"/>
    <n v="4002"/>
    <x v="0"/>
    <s v="Saturno Inc."/>
    <x v="6"/>
    <s v="INV6570852446"/>
    <s v="CAD"/>
    <n v="164"/>
    <n v="11.25"/>
    <n v="1845"/>
    <x v="4"/>
    <x v="3"/>
    <s v="QC"/>
  </r>
  <r>
    <n v="2013"/>
    <x v="627"/>
    <x v="3"/>
    <n v="4001"/>
    <x v="1"/>
    <s v="Saturno Inc."/>
    <x v="4"/>
    <s v="INV2608961157"/>
    <s v="CAD"/>
    <n v="124"/>
    <n v="32.99"/>
    <n v="4090.76"/>
    <x v="3"/>
    <x v="3"/>
    <s v="QC"/>
  </r>
  <r>
    <n v="2014"/>
    <x v="628"/>
    <x v="3"/>
    <n v="4002"/>
    <x v="0"/>
    <s v="Saturno Inc."/>
    <x v="5"/>
    <s v="INV2107514476"/>
    <s v="USD"/>
    <n v="288"/>
    <n v="11.25"/>
    <n v="3240"/>
    <x v="1"/>
    <x v="1"/>
    <s v="BC"/>
  </r>
  <r>
    <n v="2015"/>
    <x v="629"/>
    <x v="3"/>
    <n v="4002"/>
    <x v="0"/>
    <s v="Saturno Inc."/>
    <x v="1"/>
    <s v="INV7191086776"/>
    <s v="CAD"/>
    <n v="156"/>
    <n v="11.25"/>
    <n v="1755"/>
    <x v="1"/>
    <x v="1"/>
    <s v="BC"/>
  </r>
  <r>
    <n v="2016"/>
    <x v="630"/>
    <x v="3"/>
    <n v="4002"/>
    <x v="0"/>
    <s v="Saturno Inc."/>
    <x v="7"/>
    <s v="INV3497141961"/>
    <s v="USD"/>
    <n v="172"/>
    <n v="11.25"/>
    <n v="1935"/>
    <x v="0"/>
    <x v="0"/>
    <s v="ON"/>
  </r>
  <r>
    <n v="2017"/>
    <x v="631"/>
    <x v="3"/>
    <n v="4002"/>
    <x v="0"/>
    <s v="Saturno Inc."/>
    <x v="4"/>
    <s v="INV9272306245"/>
    <s v="CAD"/>
    <n v="188"/>
    <n v="11.25"/>
    <n v="2115"/>
    <x v="3"/>
    <x v="3"/>
    <s v="QC"/>
  </r>
  <r>
    <n v="2018"/>
    <x v="632"/>
    <x v="3"/>
    <n v="4001"/>
    <x v="1"/>
    <s v="Saturno Inc."/>
    <x v="0"/>
    <s v="INV9594546272"/>
    <s v="CAD"/>
    <n v="116"/>
    <n v="32.99"/>
    <n v="3826.84"/>
    <x v="0"/>
    <x v="0"/>
    <s v="ON"/>
  </r>
  <r>
    <n v="2019"/>
    <x v="633"/>
    <x v="3"/>
    <n v="4002"/>
    <x v="0"/>
    <s v="Saturno Inc."/>
    <x v="0"/>
    <s v="INV1812993566"/>
    <s v="CAD"/>
    <n v="228"/>
    <n v="11.25"/>
    <n v="2565"/>
    <x v="0"/>
    <x v="0"/>
    <s v="ON"/>
  </r>
  <r>
    <n v="2020"/>
    <x v="634"/>
    <x v="3"/>
    <n v="4002"/>
    <x v="0"/>
    <s v="Saturno Inc."/>
    <x v="3"/>
    <s v="INV361526543"/>
    <s v="CAD"/>
    <n v="152"/>
    <n v="11.25"/>
    <n v="1710"/>
    <x v="0"/>
    <x v="0"/>
    <s v="ON"/>
  </r>
  <r>
    <n v="2021"/>
    <x v="635"/>
    <x v="3"/>
    <n v="4001"/>
    <x v="1"/>
    <s v="Saturno Inc."/>
    <x v="13"/>
    <s v="INV1918673214"/>
    <s v="CAD"/>
    <n v="200"/>
    <n v="32.99"/>
    <n v="6598"/>
    <x v="8"/>
    <x v="5"/>
    <s v="AB"/>
  </r>
  <r>
    <n v="2022"/>
    <x v="636"/>
    <x v="2"/>
    <n v="4002"/>
    <x v="0"/>
    <s v="Saturno Inc."/>
    <x v="0"/>
    <s v="INV5722955207"/>
    <s v="CAD"/>
    <n v="180"/>
    <n v="11.25"/>
    <n v="2025"/>
    <x v="0"/>
    <x v="0"/>
    <s v="ON"/>
  </r>
  <r>
    <n v="2023"/>
    <x v="637"/>
    <x v="3"/>
    <n v="4002"/>
    <x v="0"/>
    <s v="Saturno Inc."/>
    <x v="5"/>
    <s v="INV8611921652"/>
    <s v="USD"/>
    <n v="128"/>
    <n v="11.25"/>
    <n v="1440"/>
    <x v="1"/>
    <x v="1"/>
    <s v="BC"/>
  </r>
  <r>
    <n v="2024"/>
    <x v="638"/>
    <x v="2"/>
    <n v="4001"/>
    <x v="1"/>
    <s v="Saturno Inc."/>
    <x v="4"/>
    <s v="INV2451633033"/>
    <s v="CAD"/>
    <n v="132"/>
    <n v="32.99"/>
    <n v="4354.68"/>
    <x v="3"/>
    <x v="3"/>
    <s v="QC"/>
  </r>
  <r>
    <n v="2025"/>
    <x v="639"/>
    <x v="3"/>
    <n v="4002"/>
    <x v="0"/>
    <s v="Saturno Inc."/>
    <x v="6"/>
    <s v="INV3036217833"/>
    <s v="CAD"/>
    <n v="272"/>
    <n v="11.25"/>
    <n v="3060"/>
    <x v="4"/>
    <x v="3"/>
    <s v="QC"/>
  </r>
  <r>
    <n v="2026"/>
    <x v="640"/>
    <x v="3"/>
    <n v="4001"/>
    <x v="1"/>
    <s v="Saturno Inc."/>
    <x v="6"/>
    <s v="INV4981492889"/>
    <s v="CAD"/>
    <n v="56"/>
    <n v="32.99"/>
    <n v="1847.44"/>
    <x v="4"/>
    <x v="3"/>
    <s v="QC"/>
  </r>
  <r>
    <n v="2027"/>
    <x v="641"/>
    <x v="3"/>
    <n v="4002"/>
    <x v="0"/>
    <s v="Saturno Inc."/>
    <x v="9"/>
    <s v="INV5853584664"/>
    <s v="CAD"/>
    <n v="128"/>
    <n v="11.25"/>
    <n v="1440"/>
    <x v="6"/>
    <x v="5"/>
    <s v="AB"/>
  </r>
  <r>
    <n v="2028"/>
    <x v="642"/>
    <x v="3"/>
    <n v="4002"/>
    <x v="0"/>
    <s v="Saturno Inc."/>
    <x v="6"/>
    <s v="INV5973309798"/>
    <s v="CAD"/>
    <n v="284"/>
    <n v="11.25"/>
    <n v="3195"/>
    <x v="4"/>
    <x v="3"/>
    <s v="QC"/>
  </r>
  <r>
    <n v="2029"/>
    <x v="643"/>
    <x v="3"/>
    <n v="4002"/>
    <x v="0"/>
    <s v="Saturno Inc."/>
    <x v="15"/>
    <s v="INV3563337696"/>
    <s v="CAD"/>
    <n v="116"/>
    <n v="11.25"/>
    <n v="1305"/>
    <x v="0"/>
    <x v="0"/>
    <s v="ON"/>
  </r>
  <r>
    <n v="2030"/>
    <x v="644"/>
    <x v="2"/>
    <n v="4001"/>
    <x v="1"/>
    <s v="Saturno Inc."/>
    <x v="3"/>
    <s v="INV2433935298"/>
    <s v="CAD"/>
    <n v="212"/>
    <n v="32.99"/>
    <n v="6993.88"/>
    <x v="0"/>
    <x v="0"/>
    <s v="ON"/>
  </r>
  <r>
    <n v="2031"/>
    <x v="629"/>
    <x v="3"/>
    <n v="4002"/>
    <x v="0"/>
    <s v="Saturno Inc."/>
    <x v="0"/>
    <s v="INV1484900961"/>
    <s v="CAD"/>
    <n v="184"/>
    <n v="11.25"/>
    <n v="2070"/>
    <x v="0"/>
    <x v="0"/>
    <s v="ON"/>
  </r>
  <r>
    <n v="2032"/>
    <x v="645"/>
    <x v="3"/>
    <n v="4002"/>
    <x v="0"/>
    <s v="Saturno Inc."/>
    <x v="0"/>
    <s v="INV4163919592"/>
    <s v="CAD"/>
    <n v="80"/>
    <n v="11.25"/>
    <n v="900"/>
    <x v="0"/>
    <x v="0"/>
    <s v="ON"/>
  </r>
  <r>
    <n v="2033"/>
    <x v="646"/>
    <x v="3"/>
    <n v="4002"/>
    <x v="0"/>
    <s v="Saturno Inc."/>
    <x v="0"/>
    <s v="INV9790678325"/>
    <s v="CAD"/>
    <n v="128"/>
    <n v="11.25"/>
    <n v="1440"/>
    <x v="0"/>
    <x v="0"/>
    <s v="ON"/>
  </r>
  <r>
    <n v="2034"/>
    <x v="647"/>
    <x v="3"/>
    <n v="4002"/>
    <x v="0"/>
    <s v="Saturno Inc."/>
    <x v="0"/>
    <s v="INV5011212414"/>
    <s v="CAD"/>
    <n v="268"/>
    <n v="11.25"/>
    <n v="3015"/>
    <x v="0"/>
    <x v="0"/>
    <s v="ON"/>
  </r>
  <r>
    <n v="2035"/>
    <x v="648"/>
    <x v="3"/>
    <n v="4001"/>
    <x v="1"/>
    <s v="Saturno Inc."/>
    <x v="2"/>
    <s v="INV1497924285"/>
    <s v="CAD"/>
    <n v="40"/>
    <n v="32.99"/>
    <n v="1319.6000000000001"/>
    <x v="2"/>
    <x v="2"/>
    <s v="MB"/>
  </r>
  <r>
    <n v="2036"/>
    <x v="649"/>
    <x v="3"/>
    <n v="4002"/>
    <x v="0"/>
    <s v="Saturno Inc."/>
    <x v="0"/>
    <s v="INV4311324323"/>
    <s v="CAD"/>
    <n v="300"/>
    <n v="11.25"/>
    <n v="3375"/>
    <x v="0"/>
    <x v="0"/>
    <s v="ON"/>
  </r>
  <r>
    <n v="2037"/>
    <x v="648"/>
    <x v="3"/>
    <n v="4002"/>
    <x v="0"/>
    <s v="Saturno Inc."/>
    <x v="4"/>
    <s v="INV3027371747"/>
    <s v="CAD"/>
    <n v="240"/>
    <n v="11.25"/>
    <n v="2700"/>
    <x v="3"/>
    <x v="3"/>
    <s v="QC"/>
  </r>
  <r>
    <n v="2038"/>
    <x v="650"/>
    <x v="3"/>
    <n v="4001"/>
    <x v="1"/>
    <s v="Saturno Inc."/>
    <x v="6"/>
    <s v="INV5260858955"/>
    <s v="CAD"/>
    <n v="200"/>
    <n v="32.99"/>
    <n v="6598"/>
    <x v="4"/>
    <x v="3"/>
    <s v="QC"/>
  </r>
  <r>
    <n v="2039"/>
    <x v="651"/>
    <x v="3"/>
    <n v="4001"/>
    <x v="1"/>
    <s v="Saturno Inc."/>
    <x v="12"/>
    <s v="INV1038855692"/>
    <s v="CAD"/>
    <n v="140"/>
    <n v="32.99"/>
    <n v="4618.6000000000004"/>
    <x v="7"/>
    <x v="6"/>
    <s v="NS"/>
  </r>
  <r>
    <n v="2040"/>
    <x v="652"/>
    <x v="3"/>
    <n v="4002"/>
    <x v="0"/>
    <s v="Saturno Inc."/>
    <x v="3"/>
    <s v="INV8381097414"/>
    <s v="CAD"/>
    <n v="260"/>
    <n v="11.25"/>
    <n v="2925"/>
    <x v="0"/>
    <x v="0"/>
    <s v="ON"/>
  </r>
  <r>
    <n v="2041"/>
    <x v="653"/>
    <x v="3"/>
    <n v="4002"/>
    <x v="0"/>
    <s v="Saturno Inc."/>
    <x v="0"/>
    <s v="INV1013314782"/>
    <s v="CAD"/>
    <n v="144"/>
    <n v="11.25"/>
    <n v="1620"/>
    <x v="0"/>
    <x v="0"/>
    <s v="ON"/>
  </r>
  <r>
    <n v="2042"/>
    <x v="654"/>
    <x v="3"/>
    <n v="4001"/>
    <x v="1"/>
    <s v="Saturno Inc."/>
    <x v="12"/>
    <s v="INV7302517139"/>
    <s v="CAD"/>
    <n v="48"/>
    <n v="32.99"/>
    <n v="1583.52"/>
    <x v="7"/>
    <x v="6"/>
    <s v="NS"/>
  </r>
  <r>
    <n v="2043"/>
    <x v="655"/>
    <x v="3"/>
    <n v="4001"/>
    <x v="1"/>
    <s v="Saturno Inc."/>
    <x v="0"/>
    <s v="INV2602660934"/>
    <s v="CAD"/>
    <n v="44"/>
    <n v="32.99"/>
    <n v="1451.5600000000002"/>
    <x v="0"/>
    <x v="0"/>
    <s v="ON"/>
  </r>
  <r>
    <n v="2044"/>
    <x v="656"/>
    <x v="3"/>
    <n v="4002"/>
    <x v="0"/>
    <s v="Saturno Inc."/>
    <x v="6"/>
    <s v="INV1173327874"/>
    <s v="CAD"/>
    <n v="136"/>
    <n v="11.25"/>
    <n v="1530"/>
    <x v="4"/>
    <x v="3"/>
    <s v="QC"/>
  </r>
  <r>
    <n v="2045"/>
    <x v="656"/>
    <x v="3"/>
    <n v="4001"/>
    <x v="1"/>
    <s v="Saturno Inc."/>
    <x v="5"/>
    <s v="INV7246217491"/>
    <s v="USD"/>
    <n v="192"/>
    <n v="32.99"/>
    <n v="6334.08"/>
    <x v="1"/>
    <x v="1"/>
    <s v="BC"/>
  </r>
  <r>
    <n v="2046"/>
    <x v="657"/>
    <x v="3"/>
    <n v="4002"/>
    <x v="0"/>
    <s v="Saturno Inc."/>
    <x v="0"/>
    <s v="INV9108450357"/>
    <s v="CAD"/>
    <n v="88"/>
    <n v="11.25"/>
    <n v="990"/>
    <x v="0"/>
    <x v="0"/>
    <s v="ON"/>
  </r>
  <r>
    <n v="2047"/>
    <x v="658"/>
    <x v="3"/>
    <n v="4002"/>
    <x v="0"/>
    <s v="Saturno Inc."/>
    <x v="0"/>
    <s v="INV389962222"/>
    <s v="CAD"/>
    <n v="112"/>
    <n v="11.25"/>
    <n v="1260"/>
    <x v="0"/>
    <x v="0"/>
    <s v="ON"/>
  </r>
  <r>
    <n v="2048"/>
    <x v="659"/>
    <x v="3"/>
    <n v="4002"/>
    <x v="0"/>
    <s v="Saturno Inc."/>
    <x v="0"/>
    <s v="INV6544328936"/>
    <s v="CAD"/>
    <n v="88"/>
    <n v="11.25"/>
    <n v="990"/>
    <x v="0"/>
    <x v="0"/>
    <s v="ON"/>
  </r>
  <r>
    <n v="2049"/>
    <x v="660"/>
    <x v="2"/>
    <n v="4001"/>
    <x v="1"/>
    <s v="Saturno Inc."/>
    <x v="7"/>
    <s v="INV1830071895"/>
    <s v="USD"/>
    <n v="136"/>
    <n v="32.99"/>
    <n v="4486.6400000000003"/>
    <x v="0"/>
    <x v="0"/>
    <s v="ON"/>
  </r>
  <r>
    <n v="2050"/>
    <x v="661"/>
    <x v="3"/>
    <n v="4002"/>
    <x v="0"/>
    <s v="Saturno Inc."/>
    <x v="0"/>
    <s v="INV9910814640"/>
    <s v="CAD"/>
    <n v="232"/>
    <n v="11.25"/>
    <n v="2610"/>
    <x v="0"/>
    <x v="0"/>
    <s v="ON"/>
  </r>
  <r>
    <n v="2051"/>
    <x v="640"/>
    <x v="3"/>
    <n v="4001"/>
    <x v="1"/>
    <s v="Saturno Inc."/>
    <x v="6"/>
    <s v="INV2842564202"/>
    <s v="CAD"/>
    <n v="212"/>
    <n v="32.99"/>
    <n v="6993.88"/>
    <x v="4"/>
    <x v="3"/>
    <s v="QC"/>
  </r>
  <r>
    <n v="2052"/>
    <x v="662"/>
    <x v="3"/>
    <n v="4002"/>
    <x v="0"/>
    <s v="Saturno Inc."/>
    <x v="3"/>
    <s v="INV6819998280"/>
    <s v="CAD"/>
    <n v="280"/>
    <n v="11.25"/>
    <n v="3150"/>
    <x v="0"/>
    <x v="0"/>
    <s v="ON"/>
  </r>
  <r>
    <n v="2053"/>
    <x v="663"/>
    <x v="3"/>
    <n v="4002"/>
    <x v="0"/>
    <s v="Saturno Inc."/>
    <x v="12"/>
    <s v="INV3949544400"/>
    <s v="CAD"/>
    <n v="248"/>
    <n v="11.25"/>
    <n v="2790"/>
    <x v="7"/>
    <x v="6"/>
    <s v="NS"/>
  </r>
  <r>
    <n v="2054"/>
    <x v="664"/>
    <x v="2"/>
    <n v="4002"/>
    <x v="0"/>
    <s v="Saturno Inc."/>
    <x v="14"/>
    <s v="INV489170321"/>
    <s v="CAD"/>
    <n v="252"/>
    <n v="11.25"/>
    <n v="2835"/>
    <x v="9"/>
    <x v="7"/>
    <s v="FL"/>
  </r>
  <r>
    <n v="2055"/>
    <x v="665"/>
    <x v="3"/>
    <n v="4002"/>
    <x v="0"/>
    <s v="Saturno Inc."/>
    <x v="2"/>
    <s v="INV3039575632"/>
    <s v="CAD"/>
    <n v="220"/>
    <n v="11.25"/>
    <n v="2475"/>
    <x v="2"/>
    <x v="2"/>
    <s v="MB"/>
  </r>
  <r>
    <n v="2056"/>
    <x v="666"/>
    <x v="3"/>
    <n v="4002"/>
    <x v="0"/>
    <s v="Saturno Inc."/>
    <x v="1"/>
    <s v="INV4695165638"/>
    <s v="CAD"/>
    <n v="252"/>
    <n v="11.25"/>
    <n v="2835"/>
    <x v="1"/>
    <x v="1"/>
    <s v="BC"/>
  </r>
  <r>
    <n v="2057"/>
    <x v="667"/>
    <x v="3"/>
    <n v="4001"/>
    <x v="1"/>
    <s v="Saturno Inc."/>
    <x v="11"/>
    <s v="INV8582568898"/>
    <s v="CAD"/>
    <n v="40"/>
    <n v="32.99"/>
    <n v="1319.6000000000001"/>
    <x v="4"/>
    <x v="3"/>
    <s v="QC"/>
  </r>
  <r>
    <n v="2058"/>
    <x v="668"/>
    <x v="2"/>
    <n v="4001"/>
    <x v="1"/>
    <s v="Saturno Inc."/>
    <x v="3"/>
    <s v="INV4063288231"/>
    <s v="CAD"/>
    <n v="84"/>
    <n v="32.99"/>
    <n v="2771.1600000000003"/>
    <x v="0"/>
    <x v="0"/>
    <s v="ON"/>
  </r>
  <r>
    <n v="2059"/>
    <x v="630"/>
    <x v="3"/>
    <n v="4001"/>
    <x v="1"/>
    <s v="Saturno Inc."/>
    <x v="10"/>
    <s v="INV5497089119"/>
    <s v="CAD"/>
    <n v="68"/>
    <n v="32.99"/>
    <n v="2243.3200000000002"/>
    <x v="1"/>
    <x v="1"/>
    <s v="BC"/>
  </r>
  <r>
    <n v="2060"/>
    <x v="669"/>
    <x v="3"/>
    <n v="4002"/>
    <x v="0"/>
    <s v="Saturno Inc."/>
    <x v="4"/>
    <s v="INV2134262957"/>
    <s v="CAD"/>
    <n v="300"/>
    <n v="11.25"/>
    <n v="3375"/>
    <x v="3"/>
    <x v="3"/>
    <s v="QC"/>
  </r>
  <r>
    <n v="2061"/>
    <x v="670"/>
    <x v="2"/>
    <n v="4001"/>
    <x v="1"/>
    <s v="Saturno Inc."/>
    <x v="14"/>
    <s v="INV1518911204"/>
    <s v="CAD"/>
    <n v="160"/>
    <n v="32.99"/>
    <n v="5278.4000000000005"/>
    <x v="9"/>
    <x v="7"/>
    <s v="FL"/>
  </r>
  <r>
    <n v="2062"/>
    <x v="671"/>
    <x v="2"/>
    <n v="4001"/>
    <x v="1"/>
    <s v="Saturno Inc."/>
    <x v="7"/>
    <s v="INV1035236872"/>
    <s v="USD"/>
    <n v="240"/>
    <n v="32.99"/>
    <n v="7917.6"/>
    <x v="0"/>
    <x v="0"/>
    <s v="ON"/>
  </r>
  <r>
    <n v="2063"/>
    <x v="646"/>
    <x v="3"/>
    <n v="4001"/>
    <x v="1"/>
    <s v="Saturno Inc."/>
    <x v="8"/>
    <s v="INV4619459736"/>
    <s v="CAD"/>
    <n v="164"/>
    <n v="32.99"/>
    <n v="5410.3600000000006"/>
    <x v="5"/>
    <x v="4"/>
    <s v="CA"/>
  </r>
  <r>
    <n v="2064"/>
    <x v="672"/>
    <x v="3"/>
    <n v="4001"/>
    <x v="1"/>
    <s v="Saturno Inc."/>
    <x v="6"/>
    <s v="INV8412146866"/>
    <s v="CAD"/>
    <n v="208"/>
    <n v="32.99"/>
    <n v="6861.92"/>
    <x v="4"/>
    <x v="3"/>
    <s v="QC"/>
  </r>
  <r>
    <n v="2065"/>
    <x v="673"/>
    <x v="3"/>
    <n v="4001"/>
    <x v="1"/>
    <s v="Saturno Inc."/>
    <x v="10"/>
    <s v="INV869575689"/>
    <s v="CAD"/>
    <n v="164"/>
    <n v="32.99"/>
    <n v="5410.3600000000006"/>
    <x v="1"/>
    <x v="1"/>
    <s v="BC"/>
  </r>
  <r>
    <n v="2066"/>
    <x v="674"/>
    <x v="2"/>
    <n v="4002"/>
    <x v="0"/>
    <s v="Saturno Inc."/>
    <x v="15"/>
    <s v="INV3383205523"/>
    <s v="CAD"/>
    <n v="160"/>
    <n v="11.25"/>
    <n v="1800"/>
    <x v="0"/>
    <x v="0"/>
    <s v="ON"/>
  </r>
  <r>
    <n v="2067"/>
    <x v="675"/>
    <x v="3"/>
    <n v="4002"/>
    <x v="0"/>
    <s v="Saturno Inc."/>
    <x v="3"/>
    <s v="INV4481785803"/>
    <s v="CAD"/>
    <n v="264"/>
    <n v="11.25"/>
    <n v="2970"/>
    <x v="0"/>
    <x v="0"/>
    <s v="ON"/>
  </r>
  <r>
    <n v="2068"/>
    <x v="676"/>
    <x v="3"/>
    <n v="4001"/>
    <x v="1"/>
    <s v="Saturno Inc."/>
    <x v="1"/>
    <s v="INV4447083654"/>
    <s v="CAD"/>
    <n v="180"/>
    <n v="32.99"/>
    <n v="5938.2000000000007"/>
    <x v="1"/>
    <x v="1"/>
    <s v="BC"/>
  </r>
  <r>
    <n v="2069"/>
    <x v="677"/>
    <x v="3"/>
    <n v="4001"/>
    <x v="1"/>
    <s v="Saturno Inc."/>
    <x v="5"/>
    <s v="INV9292032540"/>
    <s v="USD"/>
    <n v="80"/>
    <n v="32.99"/>
    <n v="2639.2000000000003"/>
    <x v="1"/>
    <x v="1"/>
    <s v="BC"/>
  </r>
  <r>
    <n v="2070"/>
    <x v="678"/>
    <x v="3"/>
    <n v="4001"/>
    <x v="1"/>
    <s v="Saturno Inc."/>
    <x v="16"/>
    <s v="INV6643196164"/>
    <s v="CAD"/>
    <n v="40"/>
    <n v="32.99"/>
    <n v="1319.6000000000001"/>
    <x v="10"/>
    <x v="0"/>
    <s v="ON"/>
  </r>
  <r>
    <n v="2071"/>
    <x v="617"/>
    <x v="3"/>
    <n v="4001"/>
    <x v="1"/>
    <s v="Saturno Inc."/>
    <x v="0"/>
    <s v="INV1366812991"/>
    <s v="CAD"/>
    <n v="228"/>
    <n v="32.99"/>
    <n v="7521.72"/>
    <x v="0"/>
    <x v="0"/>
    <s v="ON"/>
  </r>
  <r>
    <n v="2072"/>
    <x v="633"/>
    <x v="3"/>
    <n v="4001"/>
    <x v="1"/>
    <s v="Saturno Inc."/>
    <x v="7"/>
    <s v="INV1075312980"/>
    <s v="USD"/>
    <n v="104"/>
    <n v="32.99"/>
    <n v="3430.96"/>
    <x v="0"/>
    <x v="0"/>
    <s v="ON"/>
  </r>
  <r>
    <n v="2073"/>
    <x v="679"/>
    <x v="3"/>
    <n v="4001"/>
    <x v="1"/>
    <s v="Saturno Inc."/>
    <x v="1"/>
    <s v="INV8112659996"/>
    <s v="CAD"/>
    <n v="100"/>
    <n v="32.99"/>
    <n v="3299"/>
    <x v="1"/>
    <x v="1"/>
    <s v="BC"/>
  </r>
  <r>
    <n v="2074"/>
    <x v="680"/>
    <x v="3"/>
    <n v="4002"/>
    <x v="0"/>
    <s v="Saturno Inc."/>
    <x v="4"/>
    <s v="INV4454049256"/>
    <s v="CAD"/>
    <n v="128"/>
    <n v="11.25"/>
    <n v="1440"/>
    <x v="3"/>
    <x v="3"/>
    <s v="QC"/>
  </r>
  <r>
    <n v="2075"/>
    <x v="681"/>
    <x v="3"/>
    <n v="4001"/>
    <x v="1"/>
    <s v="Saturno Inc."/>
    <x v="6"/>
    <s v="INV8272278179"/>
    <s v="CAD"/>
    <n v="100"/>
    <n v="32.99"/>
    <n v="3299"/>
    <x v="4"/>
    <x v="3"/>
    <s v="QC"/>
  </r>
  <r>
    <n v="2076"/>
    <x v="682"/>
    <x v="3"/>
    <n v="4001"/>
    <x v="1"/>
    <s v="Saturno Inc."/>
    <x v="15"/>
    <s v="INV2462646729"/>
    <s v="CAD"/>
    <n v="168"/>
    <n v="32.99"/>
    <n v="5542.3200000000006"/>
    <x v="0"/>
    <x v="0"/>
    <s v="ON"/>
  </r>
  <r>
    <n v="2077"/>
    <x v="683"/>
    <x v="2"/>
    <n v="4002"/>
    <x v="0"/>
    <s v="Saturno Inc."/>
    <x v="6"/>
    <s v="INV5994894057"/>
    <s v="CAD"/>
    <n v="248"/>
    <n v="11.25"/>
    <n v="2790"/>
    <x v="4"/>
    <x v="3"/>
    <s v="QC"/>
  </r>
  <r>
    <n v="2078"/>
    <x v="684"/>
    <x v="3"/>
    <n v="4002"/>
    <x v="0"/>
    <s v="Saturno Inc."/>
    <x v="3"/>
    <s v="INV9559057344"/>
    <s v="CAD"/>
    <n v="148"/>
    <n v="11.25"/>
    <n v="1665"/>
    <x v="0"/>
    <x v="0"/>
    <s v="ON"/>
  </r>
  <r>
    <n v="2079"/>
    <x v="641"/>
    <x v="3"/>
    <n v="4001"/>
    <x v="1"/>
    <s v="Saturno Inc."/>
    <x v="7"/>
    <s v="INV8370484525"/>
    <s v="USD"/>
    <n v="144"/>
    <n v="32.99"/>
    <n v="4750.5600000000004"/>
    <x v="0"/>
    <x v="0"/>
    <s v="ON"/>
  </r>
  <r>
    <n v="2080"/>
    <x v="666"/>
    <x v="3"/>
    <n v="4002"/>
    <x v="0"/>
    <s v="Saturno Inc."/>
    <x v="0"/>
    <s v="INV1081364668"/>
    <s v="CAD"/>
    <n v="160"/>
    <n v="11.25"/>
    <n v="1800"/>
    <x v="0"/>
    <x v="0"/>
    <s v="ON"/>
  </r>
  <r>
    <n v="2081"/>
    <x v="685"/>
    <x v="3"/>
    <n v="4002"/>
    <x v="0"/>
    <s v="Saturno Inc."/>
    <x v="10"/>
    <s v="INV5727112827"/>
    <s v="CAD"/>
    <n v="240"/>
    <n v="11.25"/>
    <n v="2700"/>
    <x v="1"/>
    <x v="1"/>
    <s v="BC"/>
  </r>
  <r>
    <n v="2082"/>
    <x v="686"/>
    <x v="3"/>
    <n v="4001"/>
    <x v="1"/>
    <s v="Saturno Inc."/>
    <x v="16"/>
    <s v="INV7363430717"/>
    <s v="CAD"/>
    <n v="148"/>
    <n v="32.99"/>
    <n v="4882.5200000000004"/>
    <x v="10"/>
    <x v="0"/>
    <s v="ON"/>
  </r>
  <r>
    <n v="2083"/>
    <x v="687"/>
    <x v="3"/>
    <n v="4002"/>
    <x v="0"/>
    <s v="Saturno Inc."/>
    <x v="13"/>
    <s v="INV1631902463"/>
    <s v="CAD"/>
    <n v="244"/>
    <n v="11.25"/>
    <n v="2745"/>
    <x v="8"/>
    <x v="5"/>
    <s v="AB"/>
  </r>
  <r>
    <n v="2084"/>
    <x v="672"/>
    <x v="3"/>
    <n v="4001"/>
    <x v="1"/>
    <s v="Saturno Inc."/>
    <x v="15"/>
    <s v="INV2997409085"/>
    <s v="CAD"/>
    <n v="100"/>
    <n v="32.99"/>
    <n v="3299"/>
    <x v="0"/>
    <x v="0"/>
    <s v="ON"/>
  </r>
  <r>
    <n v="2085"/>
    <x v="688"/>
    <x v="3"/>
    <n v="4002"/>
    <x v="0"/>
    <s v="Saturno Inc."/>
    <x v="4"/>
    <s v="INV3886426149"/>
    <s v="CAD"/>
    <n v="96"/>
    <n v="11.25"/>
    <n v="1080"/>
    <x v="3"/>
    <x v="3"/>
    <s v="QC"/>
  </r>
  <r>
    <n v="2086"/>
    <x v="689"/>
    <x v="3"/>
    <n v="4002"/>
    <x v="0"/>
    <s v="Saturno Inc."/>
    <x v="4"/>
    <s v="INV1747122289"/>
    <s v="CAD"/>
    <n v="272"/>
    <n v="11.25"/>
    <n v="3060"/>
    <x v="3"/>
    <x v="3"/>
    <s v="QC"/>
  </r>
  <r>
    <n v="2087"/>
    <x v="690"/>
    <x v="3"/>
    <n v="4002"/>
    <x v="0"/>
    <s v="Saturno Inc."/>
    <x v="6"/>
    <s v="INV6854882562"/>
    <s v="CAD"/>
    <n v="244"/>
    <n v="11.25"/>
    <n v="2745"/>
    <x v="4"/>
    <x v="3"/>
    <s v="QC"/>
  </r>
  <r>
    <n v="2088"/>
    <x v="691"/>
    <x v="3"/>
    <n v="4001"/>
    <x v="1"/>
    <s v="Saturno Inc."/>
    <x v="4"/>
    <s v="INV9502671941"/>
    <s v="CAD"/>
    <n v="224"/>
    <n v="32.99"/>
    <n v="7389.76"/>
    <x v="3"/>
    <x v="3"/>
    <s v="QC"/>
  </r>
  <r>
    <n v="2089"/>
    <x v="692"/>
    <x v="3"/>
    <n v="4001"/>
    <x v="1"/>
    <s v="Saturno Inc."/>
    <x v="1"/>
    <s v="INV4633864490"/>
    <s v="CAD"/>
    <n v="40"/>
    <n v="32.99"/>
    <n v="1319.6000000000001"/>
    <x v="1"/>
    <x v="1"/>
    <s v="BC"/>
  </r>
  <r>
    <n v="2090"/>
    <x v="693"/>
    <x v="3"/>
    <n v="4001"/>
    <x v="1"/>
    <s v="Saturno Inc."/>
    <x v="5"/>
    <s v="INV4591306920"/>
    <s v="USD"/>
    <n v="196"/>
    <n v="32.99"/>
    <n v="6466.04"/>
    <x v="1"/>
    <x v="1"/>
    <s v="BC"/>
  </r>
  <r>
    <n v="2091"/>
    <x v="694"/>
    <x v="3"/>
    <n v="4001"/>
    <x v="1"/>
    <s v="Saturno Inc."/>
    <x v="8"/>
    <s v="INV7996418656"/>
    <s v="CAD"/>
    <n v="140"/>
    <n v="32.99"/>
    <n v="4618.6000000000004"/>
    <x v="5"/>
    <x v="4"/>
    <s v="CA"/>
  </r>
  <r>
    <n v="2092"/>
    <x v="695"/>
    <x v="3"/>
    <n v="4002"/>
    <x v="0"/>
    <s v="Saturno Inc."/>
    <x v="14"/>
    <s v="INV8685352420"/>
    <s v="CAD"/>
    <n v="120"/>
    <n v="11.25"/>
    <n v="1350"/>
    <x v="9"/>
    <x v="7"/>
    <s v="FL"/>
  </r>
  <r>
    <n v="2093"/>
    <x v="696"/>
    <x v="3"/>
    <n v="4002"/>
    <x v="0"/>
    <s v="Saturno Inc."/>
    <x v="4"/>
    <s v="INV7158044241"/>
    <s v="CAD"/>
    <n v="284"/>
    <n v="11.25"/>
    <n v="3195"/>
    <x v="3"/>
    <x v="3"/>
    <s v="QC"/>
  </r>
  <r>
    <n v="2094"/>
    <x v="697"/>
    <x v="2"/>
    <n v="4001"/>
    <x v="1"/>
    <s v="Saturno Inc."/>
    <x v="15"/>
    <s v="INV2419958026"/>
    <s v="CAD"/>
    <n v="176"/>
    <n v="32.99"/>
    <n v="5806.2400000000007"/>
    <x v="0"/>
    <x v="0"/>
    <s v="ON"/>
  </r>
  <r>
    <n v="2095"/>
    <x v="698"/>
    <x v="3"/>
    <n v="4002"/>
    <x v="0"/>
    <s v="Saturno Inc."/>
    <x v="3"/>
    <s v="INV983229337"/>
    <s v="CAD"/>
    <n v="264"/>
    <n v="11.25"/>
    <n v="2970"/>
    <x v="0"/>
    <x v="0"/>
    <s v="ON"/>
  </r>
  <r>
    <n v="2096"/>
    <x v="699"/>
    <x v="3"/>
    <n v="4001"/>
    <x v="1"/>
    <s v="Saturno Inc."/>
    <x v="10"/>
    <s v="INV9304514972"/>
    <s v="CAD"/>
    <n v="104"/>
    <n v="32.99"/>
    <n v="3430.96"/>
    <x v="1"/>
    <x v="1"/>
    <s v="BC"/>
  </r>
  <r>
    <n v="2097"/>
    <x v="700"/>
    <x v="3"/>
    <n v="4002"/>
    <x v="0"/>
    <s v="Saturno Inc."/>
    <x v="7"/>
    <s v="INV6158708029"/>
    <s v="USD"/>
    <n v="284"/>
    <n v="11.25"/>
    <n v="3195"/>
    <x v="0"/>
    <x v="0"/>
    <s v="ON"/>
  </r>
  <r>
    <n v="2098"/>
    <x v="701"/>
    <x v="3"/>
    <n v="4002"/>
    <x v="0"/>
    <s v="Saturno Inc."/>
    <x v="16"/>
    <s v="INV6460074293"/>
    <s v="CAD"/>
    <n v="136"/>
    <n v="11.25"/>
    <n v="1530"/>
    <x v="10"/>
    <x v="0"/>
    <s v="ON"/>
  </r>
  <r>
    <n v="2099"/>
    <x v="649"/>
    <x v="3"/>
    <n v="4001"/>
    <x v="1"/>
    <s v="Saturno Inc."/>
    <x v="1"/>
    <s v="INV7200599654"/>
    <s v="CAD"/>
    <n v="180"/>
    <n v="32.99"/>
    <n v="5938.2000000000007"/>
    <x v="1"/>
    <x v="1"/>
    <s v="BC"/>
  </r>
  <r>
    <n v="2100"/>
    <x v="702"/>
    <x v="3"/>
    <n v="4001"/>
    <x v="1"/>
    <s v="Saturno Inc."/>
    <x v="0"/>
    <s v="INV9424707443"/>
    <s v="CAD"/>
    <n v="160"/>
    <n v="32.99"/>
    <n v="5278.4000000000005"/>
    <x v="0"/>
    <x v="0"/>
    <s v="ON"/>
  </r>
  <r>
    <n v="2101"/>
    <x v="703"/>
    <x v="2"/>
    <n v="4001"/>
    <x v="1"/>
    <s v="Saturno Inc."/>
    <x v="8"/>
    <s v="INV3590570951"/>
    <s v="CAD"/>
    <n v="132"/>
    <n v="32.99"/>
    <n v="4354.68"/>
    <x v="5"/>
    <x v="4"/>
    <s v="CA"/>
  </r>
  <r>
    <n v="2102"/>
    <x v="704"/>
    <x v="3"/>
    <n v="4002"/>
    <x v="0"/>
    <s v="Saturno Inc."/>
    <x v="18"/>
    <s v="INV6626719163"/>
    <s v="USD"/>
    <n v="236"/>
    <n v="11.25"/>
    <n v="2655"/>
    <x v="6"/>
    <x v="5"/>
    <s v="AB"/>
  </r>
  <r>
    <n v="2103"/>
    <x v="657"/>
    <x v="3"/>
    <n v="4001"/>
    <x v="1"/>
    <s v="Saturno Inc."/>
    <x v="5"/>
    <s v="INV9459089197"/>
    <s v="USD"/>
    <n v="152"/>
    <n v="32.99"/>
    <n v="5014.4800000000005"/>
    <x v="1"/>
    <x v="1"/>
    <s v="BC"/>
  </r>
  <r>
    <n v="2104"/>
    <x v="630"/>
    <x v="3"/>
    <n v="4001"/>
    <x v="1"/>
    <s v="Saturno Inc."/>
    <x v="6"/>
    <s v="INV1912433534"/>
    <s v="CAD"/>
    <n v="196"/>
    <n v="32.99"/>
    <n v="6466.04"/>
    <x v="4"/>
    <x v="3"/>
    <s v="QC"/>
  </r>
  <r>
    <n v="2105"/>
    <x v="705"/>
    <x v="3"/>
    <n v="4001"/>
    <x v="1"/>
    <s v="Saturno Inc."/>
    <x v="14"/>
    <s v="INV7235007751"/>
    <s v="CAD"/>
    <n v="124"/>
    <n v="32.99"/>
    <n v="4090.76"/>
    <x v="9"/>
    <x v="7"/>
    <s v="FL"/>
  </r>
  <r>
    <n v="2106"/>
    <x v="666"/>
    <x v="3"/>
    <n v="4001"/>
    <x v="1"/>
    <s v="Saturno Inc."/>
    <x v="17"/>
    <s v="INV4384246193"/>
    <s v="CAD"/>
    <n v="52"/>
    <n v="32.99"/>
    <n v="1715.48"/>
    <x v="11"/>
    <x v="8"/>
    <s v="NY"/>
  </r>
  <r>
    <n v="2107"/>
    <x v="649"/>
    <x v="3"/>
    <n v="4001"/>
    <x v="1"/>
    <s v="Saturno Inc."/>
    <x v="1"/>
    <s v="INV2587025219"/>
    <s v="CAD"/>
    <n v="152"/>
    <n v="32.99"/>
    <n v="5014.4800000000005"/>
    <x v="1"/>
    <x v="1"/>
    <s v="BC"/>
  </r>
  <r>
    <n v="2108"/>
    <x v="643"/>
    <x v="3"/>
    <n v="4002"/>
    <x v="0"/>
    <s v="Saturno Inc."/>
    <x v="5"/>
    <s v="INV8508988248"/>
    <s v="USD"/>
    <n v="120"/>
    <n v="11.25"/>
    <n v="1350"/>
    <x v="1"/>
    <x v="1"/>
    <s v="BC"/>
  </r>
  <r>
    <n v="2109"/>
    <x v="706"/>
    <x v="3"/>
    <n v="4001"/>
    <x v="1"/>
    <s v="Saturno Inc."/>
    <x v="9"/>
    <s v="INV1030663650"/>
    <s v="CAD"/>
    <n v="156"/>
    <n v="32.99"/>
    <n v="5146.4400000000005"/>
    <x v="6"/>
    <x v="5"/>
    <s v="AB"/>
  </r>
  <r>
    <n v="2110"/>
    <x v="707"/>
    <x v="2"/>
    <n v="4002"/>
    <x v="0"/>
    <s v="Saturno Inc."/>
    <x v="2"/>
    <s v="INV6862737300"/>
    <s v="CAD"/>
    <n v="108"/>
    <n v="11.25"/>
    <n v="1215"/>
    <x v="2"/>
    <x v="2"/>
    <s v="MB"/>
  </r>
  <r>
    <n v="2111"/>
    <x v="708"/>
    <x v="3"/>
    <n v="4001"/>
    <x v="1"/>
    <s v="Saturno Inc."/>
    <x v="4"/>
    <s v="INV6607079247"/>
    <s v="CAD"/>
    <n v="188"/>
    <n v="32.99"/>
    <n v="6202.1200000000008"/>
    <x v="3"/>
    <x v="3"/>
    <s v="QC"/>
  </r>
  <r>
    <n v="2112"/>
    <x v="709"/>
    <x v="3"/>
    <n v="4002"/>
    <x v="0"/>
    <s v="Saturno Inc."/>
    <x v="3"/>
    <s v="INV529201271"/>
    <s v="CAD"/>
    <n v="276"/>
    <n v="11.25"/>
    <n v="3105"/>
    <x v="0"/>
    <x v="0"/>
    <s v="ON"/>
  </r>
  <r>
    <n v="2113"/>
    <x v="710"/>
    <x v="3"/>
    <n v="4002"/>
    <x v="0"/>
    <s v="Saturno Inc."/>
    <x v="11"/>
    <s v="INV933994755"/>
    <s v="CAD"/>
    <n v="172"/>
    <n v="11.25"/>
    <n v="1935"/>
    <x v="4"/>
    <x v="3"/>
    <s v="QC"/>
  </r>
  <r>
    <n v="2114"/>
    <x v="681"/>
    <x v="3"/>
    <n v="4001"/>
    <x v="1"/>
    <s v="Saturno Inc."/>
    <x v="6"/>
    <s v="INV7374489367"/>
    <s v="CAD"/>
    <n v="132"/>
    <n v="32.99"/>
    <n v="4354.68"/>
    <x v="4"/>
    <x v="3"/>
    <s v="QC"/>
  </r>
  <r>
    <n v="2115"/>
    <x v="711"/>
    <x v="3"/>
    <n v="4001"/>
    <x v="1"/>
    <s v="Saturno Inc."/>
    <x v="10"/>
    <s v="INV6627419012"/>
    <s v="CAD"/>
    <n v="88"/>
    <n v="32.99"/>
    <n v="2903.1200000000003"/>
    <x v="1"/>
    <x v="1"/>
    <s v="BC"/>
  </r>
  <r>
    <n v="2116"/>
    <x v="712"/>
    <x v="3"/>
    <n v="4001"/>
    <x v="1"/>
    <s v="Saturno Inc."/>
    <x v="11"/>
    <s v="INV9431377566"/>
    <s v="CAD"/>
    <n v="184"/>
    <n v="32.99"/>
    <n v="6070.1600000000008"/>
    <x v="4"/>
    <x v="3"/>
    <s v="QC"/>
  </r>
  <r>
    <n v="2117"/>
    <x v="713"/>
    <x v="2"/>
    <n v="4002"/>
    <x v="0"/>
    <s v="Saturno Inc."/>
    <x v="14"/>
    <s v="INV7728263406"/>
    <s v="CAD"/>
    <n v="80"/>
    <n v="11.25"/>
    <n v="900"/>
    <x v="9"/>
    <x v="7"/>
    <s v="FL"/>
  </r>
  <r>
    <n v="2118"/>
    <x v="714"/>
    <x v="3"/>
    <n v="4002"/>
    <x v="0"/>
    <s v="Saturno Inc."/>
    <x v="18"/>
    <s v="INV2753027694"/>
    <s v="USD"/>
    <n v="284"/>
    <n v="11.25"/>
    <n v="3195"/>
    <x v="6"/>
    <x v="5"/>
    <s v="AB"/>
  </r>
  <r>
    <n v="2119"/>
    <x v="687"/>
    <x v="3"/>
    <n v="4001"/>
    <x v="1"/>
    <s v="Saturno Inc."/>
    <x v="14"/>
    <s v="INV9047256917"/>
    <s v="CAD"/>
    <n v="100"/>
    <n v="32.99"/>
    <n v="3299"/>
    <x v="9"/>
    <x v="7"/>
    <s v="FL"/>
  </r>
  <r>
    <n v="2120"/>
    <x v="617"/>
    <x v="3"/>
    <n v="4001"/>
    <x v="1"/>
    <s v="Saturno Inc."/>
    <x v="6"/>
    <s v="INV3441053149"/>
    <s v="CAD"/>
    <n v="168"/>
    <n v="32.99"/>
    <n v="5542.3200000000006"/>
    <x v="4"/>
    <x v="3"/>
    <s v="QC"/>
  </r>
  <r>
    <n v="2121"/>
    <x v="637"/>
    <x v="3"/>
    <n v="4001"/>
    <x v="1"/>
    <s v="Saturno Inc."/>
    <x v="1"/>
    <s v="INV8802661705"/>
    <s v="CAD"/>
    <n v="52"/>
    <n v="32.99"/>
    <n v="1715.48"/>
    <x v="1"/>
    <x v="1"/>
    <s v="BC"/>
  </r>
  <r>
    <n v="2122"/>
    <x v="715"/>
    <x v="3"/>
    <n v="4001"/>
    <x v="1"/>
    <s v="Saturno Inc."/>
    <x v="6"/>
    <s v="INV5558561074"/>
    <s v="CAD"/>
    <n v="48"/>
    <n v="32.99"/>
    <n v="1583.52"/>
    <x v="4"/>
    <x v="3"/>
    <s v="QC"/>
  </r>
  <r>
    <n v="2123"/>
    <x v="716"/>
    <x v="3"/>
    <n v="4002"/>
    <x v="0"/>
    <s v="Saturno Inc."/>
    <x v="3"/>
    <s v="INV5149463862"/>
    <s v="CAD"/>
    <n v="256"/>
    <n v="11.25"/>
    <n v="2880"/>
    <x v="0"/>
    <x v="0"/>
    <s v="ON"/>
  </r>
  <r>
    <n v="2124"/>
    <x v="717"/>
    <x v="3"/>
    <n v="4001"/>
    <x v="1"/>
    <s v="Saturno Inc."/>
    <x v="3"/>
    <s v="INV4003688691"/>
    <s v="CAD"/>
    <n v="104"/>
    <n v="32.99"/>
    <n v="3430.96"/>
    <x v="0"/>
    <x v="0"/>
    <s v="ON"/>
  </r>
  <r>
    <n v="2125"/>
    <x v="718"/>
    <x v="3"/>
    <n v="4002"/>
    <x v="0"/>
    <s v="Saturno Inc."/>
    <x v="0"/>
    <s v="INV2963943278"/>
    <s v="CAD"/>
    <n v="288"/>
    <n v="11.25"/>
    <n v="3240"/>
    <x v="0"/>
    <x v="0"/>
    <s v="ON"/>
  </r>
  <r>
    <n v="2126"/>
    <x v="710"/>
    <x v="3"/>
    <n v="4001"/>
    <x v="1"/>
    <s v="Saturno Inc."/>
    <x v="11"/>
    <s v="INV4117655612"/>
    <s v="CAD"/>
    <n v="164"/>
    <n v="32.99"/>
    <n v="5410.3600000000006"/>
    <x v="4"/>
    <x v="3"/>
    <s v="QC"/>
  </r>
  <r>
    <n v="2127"/>
    <x v="719"/>
    <x v="2"/>
    <n v="4002"/>
    <x v="0"/>
    <s v="Saturno Inc."/>
    <x v="14"/>
    <s v="INV924193656"/>
    <s v="CAD"/>
    <n v="232"/>
    <n v="11.25"/>
    <n v="2610"/>
    <x v="9"/>
    <x v="7"/>
    <s v="FL"/>
  </r>
  <r>
    <n v="2128"/>
    <x v="720"/>
    <x v="3"/>
    <n v="4001"/>
    <x v="1"/>
    <s v="Saturno Inc."/>
    <x v="14"/>
    <s v="INV3991418771"/>
    <s v="CAD"/>
    <n v="220"/>
    <n v="32.99"/>
    <n v="7257.8"/>
    <x v="9"/>
    <x v="7"/>
    <s v="FL"/>
  </r>
  <r>
    <n v="2129"/>
    <x v="721"/>
    <x v="3"/>
    <n v="4002"/>
    <x v="0"/>
    <s v="Saturno Inc."/>
    <x v="7"/>
    <s v="INV6704996853"/>
    <s v="USD"/>
    <n v="184"/>
    <n v="11.25"/>
    <n v="2070"/>
    <x v="0"/>
    <x v="0"/>
    <s v="ON"/>
  </r>
  <r>
    <n v="2130"/>
    <x v="722"/>
    <x v="3"/>
    <n v="4002"/>
    <x v="0"/>
    <s v="Saturno Inc."/>
    <x v="6"/>
    <s v="INV9105702802"/>
    <s v="CAD"/>
    <n v="204"/>
    <n v="11.25"/>
    <n v="2295"/>
    <x v="4"/>
    <x v="3"/>
    <s v="QC"/>
  </r>
  <r>
    <n v="2131"/>
    <x v="723"/>
    <x v="3"/>
    <n v="4002"/>
    <x v="0"/>
    <s v="Saturno Inc."/>
    <x v="0"/>
    <s v="INV826320294"/>
    <s v="CAD"/>
    <n v="136"/>
    <n v="11.25"/>
    <n v="1530"/>
    <x v="0"/>
    <x v="0"/>
    <s v="ON"/>
  </r>
  <r>
    <n v="2132"/>
    <x v="711"/>
    <x v="3"/>
    <n v="4001"/>
    <x v="1"/>
    <s v="Saturno Inc."/>
    <x v="15"/>
    <s v="INV680244204"/>
    <s v="CAD"/>
    <n v="160"/>
    <n v="32.99"/>
    <n v="5278.4000000000005"/>
    <x v="0"/>
    <x v="0"/>
    <s v="ON"/>
  </r>
  <r>
    <n v="2133"/>
    <x v="646"/>
    <x v="3"/>
    <n v="4001"/>
    <x v="1"/>
    <s v="Saturno Inc."/>
    <x v="1"/>
    <s v="INV3300721332"/>
    <s v="CAD"/>
    <n v="172"/>
    <n v="32.99"/>
    <n v="5674.2800000000007"/>
    <x v="1"/>
    <x v="1"/>
    <s v="BC"/>
  </r>
  <r>
    <n v="2134"/>
    <x v="724"/>
    <x v="2"/>
    <n v="4002"/>
    <x v="0"/>
    <s v="Saturno Inc."/>
    <x v="1"/>
    <s v="INV4572311473"/>
    <s v="CAD"/>
    <n v="180"/>
    <n v="11.25"/>
    <n v="2025"/>
    <x v="1"/>
    <x v="1"/>
    <s v="BC"/>
  </r>
  <r>
    <n v="2135"/>
    <x v="725"/>
    <x v="2"/>
    <n v="4001"/>
    <x v="1"/>
    <s v="Saturno Inc."/>
    <x v="6"/>
    <s v="INV6437369152"/>
    <s v="CAD"/>
    <n v="140"/>
    <n v="32.99"/>
    <n v="4618.6000000000004"/>
    <x v="4"/>
    <x v="3"/>
    <s v="QC"/>
  </r>
  <r>
    <n v="2136"/>
    <x v="717"/>
    <x v="3"/>
    <n v="4002"/>
    <x v="0"/>
    <s v="Saturno Inc."/>
    <x v="2"/>
    <s v="INV3647489717"/>
    <s v="CAD"/>
    <n v="228"/>
    <n v="11.25"/>
    <n v="2565"/>
    <x v="2"/>
    <x v="2"/>
    <s v="MB"/>
  </r>
  <r>
    <n v="2137"/>
    <x v="726"/>
    <x v="3"/>
    <n v="4002"/>
    <x v="0"/>
    <s v="Saturno Inc."/>
    <x v="0"/>
    <s v="INV9921095076"/>
    <s v="CAD"/>
    <n v="164"/>
    <n v="11.25"/>
    <n v="1845"/>
    <x v="0"/>
    <x v="0"/>
    <s v="ON"/>
  </r>
  <r>
    <n v="2138"/>
    <x v="646"/>
    <x v="3"/>
    <n v="4002"/>
    <x v="0"/>
    <s v="Saturno Inc."/>
    <x v="11"/>
    <s v="INV8105834039"/>
    <s v="CAD"/>
    <n v="132"/>
    <n v="11.25"/>
    <n v="1485"/>
    <x v="4"/>
    <x v="3"/>
    <s v="QC"/>
  </r>
  <r>
    <n v="2139"/>
    <x v="727"/>
    <x v="3"/>
    <n v="4002"/>
    <x v="0"/>
    <s v="Saturno Inc."/>
    <x v="10"/>
    <s v="INV141662136"/>
    <s v="CAD"/>
    <n v="196"/>
    <n v="11.25"/>
    <n v="2205"/>
    <x v="1"/>
    <x v="1"/>
    <s v="BC"/>
  </r>
  <r>
    <n v="2140"/>
    <x v="728"/>
    <x v="3"/>
    <n v="4002"/>
    <x v="0"/>
    <s v="Saturno Inc."/>
    <x v="5"/>
    <s v="INV2040094679"/>
    <s v="USD"/>
    <n v="148"/>
    <n v="11.25"/>
    <n v="1665"/>
    <x v="1"/>
    <x v="1"/>
    <s v="BC"/>
  </r>
  <r>
    <n v="2141"/>
    <x v="729"/>
    <x v="3"/>
    <n v="4002"/>
    <x v="0"/>
    <s v="Saturno Inc."/>
    <x v="0"/>
    <s v="INV783984231"/>
    <s v="CAD"/>
    <n v="152"/>
    <n v="11.25"/>
    <n v="1710"/>
    <x v="0"/>
    <x v="0"/>
    <s v="ON"/>
  </r>
  <r>
    <n v="2142"/>
    <x v="730"/>
    <x v="3"/>
    <n v="4001"/>
    <x v="1"/>
    <s v="Saturno Inc."/>
    <x v="7"/>
    <s v="INV7684613566"/>
    <s v="USD"/>
    <n v="184"/>
    <n v="32.99"/>
    <n v="6070.1600000000008"/>
    <x v="0"/>
    <x v="0"/>
    <s v="ON"/>
  </r>
  <r>
    <n v="2143"/>
    <x v="731"/>
    <x v="3"/>
    <n v="4001"/>
    <x v="1"/>
    <s v="Saturno Inc."/>
    <x v="12"/>
    <s v="INV8773346932"/>
    <s v="CAD"/>
    <n v="216"/>
    <n v="32.99"/>
    <n v="7125.84"/>
    <x v="7"/>
    <x v="6"/>
    <s v="NS"/>
  </r>
  <r>
    <n v="2144"/>
    <x v="732"/>
    <x v="3"/>
    <n v="4001"/>
    <x v="1"/>
    <s v="Saturno Inc."/>
    <x v="6"/>
    <s v="INV6622637959"/>
    <s v="CAD"/>
    <n v="132"/>
    <n v="32.99"/>
    <n v="4354.68"/>
    <x v="4"/>
    <x v="3"/>
    <s v="QC"/>
  </r>
  <r>
    <n v="2145"/>
    <x v="733"/>
    <x v="3"/>
    <n v="4001"/>
    <x v="1"/>
    <s v="Saturno Inc."/>
    <x v="6"/>
    <s v="INV8293297368"/>
    <s v="CAD"/>
    <n v="176"/>
    <n v="32.99"/>
    <n v="5806.2400000000007"/>
    <x v="4"/>
    <x v="3"/>
    <s v="QC"/>
  </r>
  <r>
    <n v="2146"/>
    <x v="734"/>
    <x v="3"/>
    <n v="4001"/>
    <x v="1"/>
    <s v="Saturno Inc."/>
    <x v="5"/>
    <s v="INV2121459512"/>
    <s v="USD"/>
    <n v="224"/>
    <n v="32.99"/>
    <n v="7389.76"/>
    <x v="1"/>
    <x v="1"/>
    <s v="BC"/>
  </r>
  <r>
    <n v="2147"/>
    <x v="735"/>
    <x v="3"/>
    <n v="4001"/>
    <x v="1"/>
    <s v="Saturno Inc."/>
    <x v="16"/>
    <s v="INV2610456345"/>
    <s v="CAD"/>
    <n v="188"/>
    <n v="32.99"/>
    <n v="6202.1200000000008"/>
    <x v="10"/>
    <x v="0"/>
    <s v="ON"/>
  </r>
  <r>
    <n v="2148"/>
    <x v="689"/>
    <x v="3"/>
    <n v="4002"/>
    <x v="0"/>
    <s v="Saturno Inc."/>
    <x v="14"/>
    <s v="INV6723524337"/>
    <s v="CAD"/>
    <n v="168"/>
    <n v="11.25"/>
    <n v="1890"/>
    <x v="9"/>
    <x v="7"/>
    <s v="FL"/>
  </r>
  <r>
    <n v="2149"/>
    <x v="616"/>
    <x v="3"/>
    <n v="4002"/>
    <x v="0"/>
    <s v="Saturno Inc."/>
    <x v="4"/>
    <s v="INV1483913325"/>
    <s v="CAD"/>
    <n v="196"/>
    <n v="11.25"/>
    <n v="2205"/>
    <x v="3"/>
    <x v="3"/>
    <s v="QC"/>
  </r>
  <r>
    <n v="2150"/>
    <x v="699"/>
    <x v="3"/>
    <n v="4001"/>
    <x v="1"/>
    <s v="Saturno Inc."/>
    <x v="0"/>
    <s v="INV860981244"/>
    <s v="CAD"/>
    <n v="144"/>
    <n v="32.99"/>
    <n v="4750.5600000000004"/>
    <x v="0"/>
    <x v="0"/>
    <s v="ON"/>
  </r>
  <r>
    <n v="2151"/>
    <x v="736"/>
    <x v="3"/>
    <n v="4001"/>
    <x v="1"/>
    <s v="Saturno Inc."/>
    <x v="7"/>
    <s v="INV8464869322"/>
    <s v="USD"/>
    <n v="144"/>
    <n v="32.99"/>
    <n v="4750.5600000000004"/>
    <x v="0"/>
    <x v="0"/>
    <s v="ON"/>
  </r>
  <r>
    <n v="2152"/>
    <x v="737"/>
    <x v="3"/>
    <n v="4001"/>
    <x v="1"/>
    <s v="Saturno Inc."/>
    <x v="5"/>
    <s v="INV8720721350"/>
    <s v="USD"/>
    <n v="228"/>
    <n v="32.99"/>
    <n v="7521.72"/>
    <x v="1"/>
    <x v="1"/>
    <s v="BC"/>
  </r>
  <r>
    <n v="2153"/>
    <x v="687"/>
    <x v="3"/>
    <n v="4002"/>
    <x v="0"/>
    <s v="Saturno Inc."/>
    <x v="8"/>
    <s v="INV4771978598"/>
    <s v="CAD"/>
    <n v="300"/>
    <n v="11.25"/>
    <n v="3375"/>
    <x v="5"/>
    <x v="4"/>
    <s v="CA"/>
  </r>
  <r>
    <n v="2154"/>
    <x v="738"/>
    <x v="3"/>
    <n v="4001"/>
    <x v="1"/>
    <s v="Saturno Inc."/>
    <x v="11"/>
    <s v="INV845013848"/>
    <s v="CAD"/>
    <n v="200"/>
    <n v="32.99"/>
    <n v="6598"/>
    <x v="4"/>
    <x v="3"/>
    <s v="QC"/>
  </r>
  <r>
    <n v="2155"/>
    <x v="711"/>
    <x v="3"/>
    <n v="4001"/>
    <x v="1"/>
    <s v="Saturno Inc."/>
    <x v="6"/>
    <s v="INV8999036134"/>
    <s v="CAD"/>
    <n v="180"/>
    <n v="32.99"/>
    <n v="5938.2000000000007"/>
    <x v="4"/>
    <x v="3"/>
    <s v="QC"/>
  </r>
  <r>
    <n v="2156"/>
    <x v="739"/>
    <x v="3"/>
    <n v="4002"/>
    <x v="0"/>
    <s v="Saturno Inc."/>
    <x v="5"/>
    <s v="INV9727166401"/>
    <s v="USD"/>
    <n v="180"/>
    <n v="11.25"/>
    <n v="2025"/>
    <x v="1"/>
    <x v="1"/>
    <s v="BC"/>
  </r>
  <r>
    <n v="2157"/>
    <x v="633"/>
    <x v="3"/>
    <n v="4002"/>
    <x v="0"/>
    <s v="Saturno Inc."/>
    <x v="14"/>
    <s v="INV8290716910"/>
    <s v="CAD"/>
    <n v="176"/>
    <n v="11.25"/>
    <n v="1980"/>
    <x v="9"/>
    <x v="7"/>
    <s v="FL"/>
  </r>
  <r>
    <n v="2158"/>
    <x v="655"/>
    <x v="3"/>
    <n v="4001"/>
    <x v="1"/>
    <s v="Saturno Inc."/>
    <x v="6"/>
    <s v="INV9396593868"/>
    <s v="CAD"/>
    <n v="60"/>
    <n v="32.99"/>
    <n v="1979.4"/>
    <x v="4"/>
    <x v="3"/>
    <s v="QC"/>
  </r>
  <r>
    <n v="2159"/>
    <x v="625"/>
    <x v="3"/>
    <n v="4002"/>
    <x v="0"/>
    <s v="Saturno Inc."/>
    <x v="0"/>
    <s v="INV9424683112"/>
    <s v="CAD"/>
    <n v="244"/>
    <n v="11.25"/>
    <n v="2745"/>
    <x v="0"/>
    <x v="0"/>
    <s v="ON"/>
  </r>
  <r>
    <n v="2160"/>
    <x v="693"/>
    <x v="3"/>
    <n v="4002"/>
    <x v="0"/>
    <s v="Saturno Inc."/>
    <x v="6"/>
    <s v="INV7891691147"/>
    <s v="CAD"/>
    <n v="92"/>
    <n v="11.25"/>
    <n v="1035"/>
    <x v="4"/>
    <x v="3"/>
    <s v="QC"/>
  </r>
  <r>
    <n v="2161"/>
    <x v="740"/>
    <x v="3"/>
    <n v="4001"/>
    <x v="1"/>
    <s v="Saturno Inc."/>
    <x v="12"/>
    <s v="INV5520620021"/>
    <s v="CAD"/>
    <n v="152"/>
    <n v="32.99"/>
    <n v="5014.4800000000005"/>
    <x v="7"/>
    <x v="6"/>
    <s v="NS"/>
  </r>
  <r>
    <n v="2162"/>
    <x v="741"/>
    <x v="3"/>
    <n v="4002"/>
    <x v="0"/>
    <s v="Saturno Inc."/>
    <x v="5"/>
    <s v="INV978067876"/>
    <s v="USD"/>
    <n v="104"/>
    <n v="11.25"/>
    <n v="1170"/>
    <x v="1"/>
    <x v="1"/>
    <s v="BC"/>
  </r>
  <r>
    <n v="2163"/>
    <x v="693"/>
    <x v="3"/>
    <n v="4001"/>
    <x v="1"/>
    <s v="Saturno Inc."/>
    <x v="0"/>
    <s v="INV8141033796"/>
    <s v="CAD"/>
    <n v="132"/>
    <n v="32.99"/>
    <n v="4354.68"/>
    <x v="0"/>
    <x v="0"/>
    <s v="ON"/>
  </r>
  <r>
    <n v="2164"/>
    <x v="621"/>
    <x v="3"/>
    <n v="4001"/>
    <x v="1"/>
    <s v="Saturno Inc."/>
    <x v="0"/>
    <s v="INV4626057739"/>
    <s v="CAD"/>
    <n v="224"/>
    <n v="32.99"/>
    <n v="7389.76"/>
    <x v="0"/>
    <x v="0"/>
    <s v="ON"/>
  </r>
  <r>
    <n v="2165"/>
    <x v="742"/>
    <x v="3"/>
    <n v="4001"/>
    <x v="1"/>
    <s v="Saturno Inc."/>
    <x v="15"/>
    <s v="INV8046541582"/>
    <s v="CAD"/>
    <n v="240"/>
    <n v="32.99"/>
    <n v="7917.6"/>
    <x v="0"/>
    <x v="0"/>
    <s v="ON"/>
  </r>
  <r>
    <n v="2166"/>
    <x v="743"/>
    <x v="3"/>
    <n v="4002"/>
    <x v="0"/>
    <s v="Saturno Inc."/>
    <x v="6"/>
    <s v="INV8023922585"/>
    <s v="CAD"/>
    <n v="256"/>
    <n v="11.25"/>
    <n v="2880"/>
    <x v="4"/>
    <x v="3"/>
    <s v="QC"/>
  </r>
  <r>
    <n v="2167"/>
    <x v="640"/>
    <x v="3"/>
    <n v="4001"/>
    <x v="1"/>
    <s v="Saturno Inc."/>
    <x v="14"/>
    <s v="INV6513187067"/>
    <s v="CAD"/>
    <n v="216"/>
    <n v="32.99"/>
    <n v="7125.84"/>
    <x v="9"/>
    <x v="7"/>
    <s v="FL"/>
  </r>
  <r>
    <n v="2168"/>
    <x v="641"/>
    <x v="3"/>
    <n v="4002"/>
    <x v="0"/>
    <s v="Saturno Inc."/>
    <x v="6"/>
    <s v="INV8379143534"/>
    <s v="CAD"/>
    <n v="260"/>
    <n v="11.25"/>
    <n v="2925"/>
    <x v="4"/>
    <x v="3"/>
    <s v="QC"/>
  </r>
  <r>
    <n v="2169"/>
    <x v="744"/>
    <x v="3"/>
    <n v="4001"/>
    <x v="1"/>
    <s v="Saturno Inc."/>
    <x v="12"/>
    <s v="INV9985947037"/>
    <s v="CAD"/>
    <n v="240"/>
    <n v="32.99"/>
    <n v="7917.6"/>
    <x v="7"/>
    <x v="6"/>
    <s v="NS"/>
  </r>
  <r>
    <n v="2170"/>
    <x v="672"/>
    <x v="3"/>
    <n v="4001"/>
    <x v="1"/>
    <s v="Saturno Inc."/>
    <x v="0"/>
    <s v="INV2171931376"/>
    <s v="CAD"/>
    <n v="68"/>
    <n v="32.99"/>
    <n v="2243.3200000000002"/>
    <x v="0"/>
    <x v="0"/>
    <s v="ON"/>
  </r>
  <r>
    <n v="2171"/>
    <x v="618"/>
    <x v="3"/>
    <n v="4001"/>
    <x v="1"/>
    <s v="Saturno Inc."/>
    <x v="0"/>
    <s v="INV7832403209"/>
    <s v="CAD"/>
    <n v="228"/>
    <n v="32.99"/>
    <n v="7521.72"/>
    <x v="0"/>
    <x v="0"/>
    <s v="ON"/>
  </r>
  <r>
    <n v="2172"/>
    <x v="617"/>
    <x v="3"/>
    <n v="4001"/>
    <x v="1"/>
    <s v="Saturno Inc."/>
    <x v="0"/>
    <s v="INV8139121879"/>
    <s v="CAD"/>
    <n v="76"/>
    <n v="32.99"/>
    <n v="2507.2400000000002"/>
    <x v="0"/>
    <x v="0"/>
    <s v="ON"/>
  </r>
  <r>
    <n v="2173"/>
    <x v="745"/>
    <x v="3"/>
    <n v="4001"/>
    <x v="1"/>
    <s v="Saturno Inc."/>
    <x v="0"/>
    <s v="INV6085202674"/>
    <s v="CAD"/>
    <n v="64"/>
    <n v="32.99"/>
    <n v="2111.36"/>
    <x v="0"/>
    <x v="0"/>
    <s v="ON"/>
  </r>
  <r>
    <n v="2174"/>
    <x v="746"/>
    <x v="3"/>
    <n v="4002"/>
    <x v="0"/>
    <s v="Saturno Inc."/>
    <x v="2"/>
    <s v="INV2466678071"/>
    <s v="CAD"/>
    <n v="220"/>
    <n v="11.25"/>
    <n v="2475"/>
    <x v="2"/>
    <x v="2"/>
    <s v="MB"/>
  </r>
  <r>
    <n v="2175"/>
    <x v="617"/>
    <x v="3"/>
    <n v="4001"/>
    <x v="1"/>
    <s v="Saturno Inc."/>
    <x v="6"/>
    <s v="INV3464502969"/>
    <s v="CAD"/>
    <n v="208"/>
    <n v="32.99"/>
    <n v="6861.92"/>
    <x v="4"/>
    <x v="3"/>
    <s v="QC"/>
  </r>
  <r>
    <n v="2176"/>
    <x v="747"/>
    <x v="3"/>
    <n v="4001"/>
    <x v="1"/>
    <s v="Saturno Inc."/>
    <x v="5"/>
    <s v="INV7894230881"/>
    <s v="USD"/>
    <n v="64"/>
    <n v="32.99"/>
    <n v="2111.36"/>
    <x v="1"/>
    <x v="1"/>
    <s v="BC"/>
  </r>
  <r>
    <n v="2177"/>
    <x v="748"/>
    <x v="3"/>
    <n v="4001"/>
    <x v="1"/>
    <s v="Saturno Inc."/>
    <x v="0"/>
    <s v="INV8936514970"/>
    <s v="CAD"/>
    <n v="212"/>
    <n v="32.99"/>
    <n v="6993.88"/>
    <x v="0"/>
    <x v="0"/>
    <s v="ON"/>
  </r>
  <r>
    <n v="2178"/>
    <x v="749"/>
    <x v="3"/>
    <n v="4001"/>
    <x v="1"/>
    <s v="Saturno Inc."/>
    <x v="7"/>
    <s v="INV5045501131"/>
    <s v="USD"/>
    <n v="56"/>
    <n v="32.99"/>
    <n v="1847.44"/>
    <x v="0"/>
    <x v="0"/>
    <s v="ON"/>
  </r>
  <r>
    <n v="2179"/>
    <x v="750"/>
    <x v="3"/>
    <n v="4001"/>
    <x v="1"/>
    <s v="Saturno Inc."/>
    <x v="11"/>
    <s v="INV8175319379"/>
    <s v="CAD"/>
    <n v="160"/>
    <n v="32.99"/>
    <n v="5278.4000000000005"/>
    <x v="4"/>
    <x v="3"/>
    <s v="QC"/>
  </r>
  <r>
    <n v="2180"/>
    <x v="751"/>
    <x v="3"/>
    <n v="4002"/>
    <x v="0"/>
    <s v="Saturno Inc."/>
    <x v="10"/>
    <s v="INV7694766172"/>
    <s v="CAD"/>
    <n v="156"/>
    <n v="11.25"/>
    <n v="1755"/>
    <x v="1"/>
    <x v="1"/>
    <s v="BC"/>
  </r>
  <r>
    <n v="2181"/>
    <x v="752"/>
    <x v="3"/>
    <n v="4001"/>
    <x v="1"/>
    <s v="Saturno Inc."/>
    <x v="0"/>
    <s v="INV340836891"/>
    <s v="CAD"/>
    <n v="72"/>
    <n v="32.99"/>
    <n v="2375.2800000000002"/>
    <x v="0"/>
    <x v="0"/>
    <s v="ON"/>
  </r>
  <r>
    <n v="2182"/>
    <x v="650"/>
    <x v="3"/>
    <n v="4002"/>
    <x v="0"/>
    <s v="Saturno Inc."/>
    <x v="10"/>
    <s v="INV1858528028"/>
    <s v="CAD"/>
    <n v="228"/>
    <n v="11.25"/>
    <n v="2565"/>
    <x v="1"/>
    <x v="1"/>
    <s v="BC"/>
  </r>
  <r>
    <n v="2183"/>
    <x v="753"/>
    <x v="3"/>
    <n v="4002"/>
    <x v="0"/>
    <s v="Saturno Inc."/>
    <x v="16"/>
    <s v="INV1597961053"/>
    <s v="CAD"/>
    <n v="92"/>
    <n v="11.25"/>
    <n v="1035"/>
    <x v="10"/>
    <x v="0"/>
    <s v="ON"/>
  </r>
  <r>
    <n v="2184"/>
    <x v="666"/>
    <x v="3"/>
    <n v="4002"/>
    <x v="0"/>
    <s v="Saturno Inc."/>
    <x v="5"/>
    <s v="INV6316086735"/>
    <s v="USD"/>
    <n v="296"/>
    <n v="11.25"/>
    <n v="3330"/>
    <x v="1"/>
    <x v="1"/>
    <s v="BC"/>
  </r>
  <r>
    <n v="2185"/>
    <x v="617"/>
    <x v="3"/>
    <n v="4002"/>
    <x v="0"/>
    <s v="Saturno Inc."/>
    <x v="0"/>
    <s v="INV3142409088"/>
    <s v="CAD"/>
    <n v="232"/>
    <n v="11.25"/>
    <n v="2610"/>
    <x v="0"/>
    <x v="0"/>
    <s v="ON"/>
  </r>
  <r>
    <n v="2186"/>
    <x v="754"/>
    <x v="3"/>
    <n v="4002"/>
    <x v="0"/>
    <s v="Saturno Inc."/>
    <x v="7"/>
    <s v="INV246082950"/>
    <s v="USD"/>
    <n v="248"/>
    <n v="11.25"/>
    <n v="2790"/>
    <x v="0"/>
    <x v="0"/>
    <s v="ON"/>
  </r>
  <r>
    <n v="2187"/>
    <x v="675"/>
    <x v="3"/>
    <n v="4001"/>
    <x v="1"/>
    <s v="Saturno Inc."/>
    <x v="5"/>
    <s v="INV1313997502"/>
    <s v="USD"/>
    <n v="128"/>
    <n v="32.99"/>
    <n v="4222.72"/>
    <x v="1"/>
    <x v="1"/>
    <s v="BC"/>
  </r>
  <r>
    <n v="2188"/>
    <x v="755"/>
    <x v="2"/>
    <n v="4002"/>
    <x v="0"/>
    <s v="Saturno Inc."/>
    <x v="0"/>
    <s v="INV6004817679"/>
    <s v="CAD"/>
    <n v="128"/>
    <n v="11.25"/>
    <n v="1440"/>
    <x v="0"/>
    <x v="0"/>
    <s v="ON"/>
  </r>
  <r>
    <n v="2189"/>
    <x v="756"/>
    <x v="3"/>
    <n v="4002"/>
    <x v="0"/>
    <s v="Saturno Inc."/>
    <x v="15"/>
    <s v="INV573774159"/>
    <s v="CAD"/>
    <n v="244"/>
    <n v="11.25"/>
    <n v="2745"/>
    <x v="0"/>
    <x v="0"/>
    <s v="ON"/>
  </r>
  <r>
    <n v="2190"/>
    <x v="617"/>
    <x v="3"/>
    <n v="4001"/>
    <x v="1"/>
    <s v="Saturno Inc."/>
    <x v="0"/>
    <s v="INV4528227886"/>
    <s v="CAD"/>
    <n v="136"/>
    <n v="32.99"/>
    <n v="4486.6400000000003"/>
    <x v="0"/>
    <x v="0"/>
    <s v="ON"/>
  </r>
  <r>
    <n v="2191"/>
    <x v="630"/>
    <x v="3"/>
    <n v="4002"/>
    <x v="0"/>
    <s v="Saturno Inc."/>
    <x v="10"/>
    <s v="INV5292304738"/>
    <s v="CAD"/>
    <n v="280"/>
    <n v="11.25"/>
    <n v="3150"/>
    <x v="1"/>
    <x v="1"/>
    <s v="BC"/>
  </r>
  <r>
    <n v="2192"/>
    <x v="651"/>
    <x v="3"/>
    <n v="4002"/>
    <x v="0"/>
    <s v="Saturno Inc."/>
    <x v="0"/>
    <s v="INV1907514135"/>
    <s v="CAD"/>
    <n v="252"/>
    <n v="11.25"/>
    <n v="2835"/>
    <x v="0"/>
    <x v="0"/>
    <s v="ON"/>
  </r>
  <r>
    <n v="2193"/>
    <x v="757"/>
    <x v="3"/>
    <n v="4002"/>
    <x v="0"/>
    <s v="Saturno Inc."/>
    <x v="10"/>
    <s v="INV441871197"/>
    <s v="CAD"/>
    <n v="244"/>
    <n v="11.25"/>
    <n v="2745"/>
    <x v="1"/>
    <x v="1"/>
    <s v="BC"/>
  </r>
  <r>
    <n v="2194"/>
    <x v="616"/>
    <x v="3"/>
    <n v="4002"/>
    <x v="0"/>
    <s v="Saturno Inc."/>
    <x v="5"/>
    <s v="INV5574090662"/>
    <s v="USD"/>
    <n v="148"/>
    <n v="11.25"/>
    <n v="1665"/>
    <x v="1"/>
    <x v="1"/>
    <s v="BC"/>
  </r>
  <r>
    <n v="2195"/>
    <x v="717"/>
    <x v="3"/>
    <n v="4001"/>
    <x v="1"/>
    <s v="Saturno Inc."/>
    <x v="1"/>
    <s v="INV4718695837"/>
    <s v="CAD"/>
    <n v="240"/>
    <n v="32.99"/>
    <n v="7917.6"/>
    <x v="1"/>
    <x v="1"/>
    <s v="BC"/>
  </r>
  <r>
    <n v="2196"/>
    <x v="758"/>
    <x v="3"/>
    <n v="4001"/>
    <x v="1"/>
    <s v="Saturno Inc."/>
    <x v="0"/>
    <s v="INV1889080109"/>
    <s v="CAD"/>
    <n v="172"/>
    <n v="32.99"/>
    <n v="5674.2800000000007"/>
    <x v="0"/>
    <x v="0"/>
    <s v="ON"/>
  </r>
  <r>
    <n v="2197"/>
    <x v="759"/>
    <x v="3"/>
    <n v="4002"/>
    <x v="0"/>
    <s v="Saturno Inc."/>
    <x v="5"/>
    <s v="INV5534800001"/>
    <s v="USD"/>
    <n v="128"/>
    <n v="11.25"/>
    <n v="1440"/>
    <x v="1"/>
    <x v="1"/>
    <s v="BC"/>
  </r>
  <r>
    <n v="2198"/>
    <x v="760"/>
    <x v="3"/>
    <n v="4001"/>
    <x v="1"/>
    <s v="Saturno Inc."/>
    <x v="14"/>
    <s v="INV5436801609"/>
    <s v="CAD"/>
    <n v="56"/>
    <n v="32.99"/>
    <n v="1847.44"/>
    <x v="9"/>
    <x v="7"/>
    <s v="FL"/>
  </r>
  <r>
    <n v="2199"/>
    <x v="761"/>
    <x v="3"/>
    <n v="4002"/>
    <x v="0"/>
    <s v="Saturno Inc."/>
    <x v="5"/>
    <s v="INV3919214214"/>
    <s v="USD"/>
    <n v="288"/>
    <n v="11.25"/>
    <n v="3240"/>
    <x v="1"/>
    <x v="1"/>
    <s v="BC"/>
  </r>
  <r>
    <n v="2200"/>
    <x v="762"/>
    <x v="3"/>
    <n v="4002"/>
    <x v="0"/>
    <s v="Saturno Inc."/>
    <x v="3"/>
    <s v="INV8777820503"/>
    <s v="CAD"/>
    <n v="260"/>
    <n v="11.25"/>
    <n v="2925"/>
    <x v="0"/>
    <x v="0"/>
    <s v="ON"/>
  </r>
  <r>
    <n v="2201"/>
    <x v="763"/>
    <x v="3"/>
    <n v="4001"/>
    <x v="1"/>
    <s v="Saturno Inc."/>
    <x v="10"/>
    <s v="INV7776844465"/>
    <s v="CAD"/>
    <n v="68"/>
    <n v="32.99"/>
    <n v="2243.3200000000002"/>
    <x v="1"/>
    <x v="1"/>
    <s v="BC"/>
  </r>
  <r>
    <n v="2202"/>
    <x v="729"/>
    <x v="3"/>
    <n v="4001"/>
    <x v="1"/>
    <s v="Saturno Inc."/>
    <x v="0"/>
    <s v="INV5599808575"/>
    <s v="CAD"/>
    <n v="88"/>
    <n v="32.99"/>
    <n v="2903.1200000000003"/>
    <x v="0"/>
    <x v="0"/>
    <s v="ON"/>
  </r>
  <r>
    <n v="2203"/>
    <x v="764"/>
    <x v="3"/>
    <n v="4002"/>
    <x v="0"/>
    <s v="Saturno Inc."/>
    <x v="0"/>
    <s v="INV8020393691"/>
    <s v="CAD"/>
    <n v="92"/>
    <n v="11.25"/>
    <n v="1035"/>
    <x v="0"/>
    <x v="0"/>
    <s v="ON"/>
  </r>
  <r>
    <n v="2204"/>
    <x v="637"/>
    <x v="3"/>
    <n v="4002"/>
    <x v="0"/>
    <s v="Saturno Inc."/>
    <x v="3"/>
    <s v="INV4412534734"/>
    <s v="CAD"/>
    <n v="200"/>
    <n v="11.25"/>
    <n v="2250"/>
    <x v="0"/>
    <x v="0"/>
    <s v="ON"/>
  </r>
  <r>
    <n v="2205"/>
    <x v="765"/>
    <x v="3"/>
    <n v="4001"/>
    <x v="1"/>
    <s v="Saturno Inc."/>
    <x v="9"/>
    <s v="INV1114675459"/>
    <s v="CAD"/>
    <n v="180"/>
    <n v="32.99"/>
    <n v="5938.2000000000007"/>
    <x v="6"/>
    <x v="5"/>
    <s v="AB"/>
  </r>
  <r>
    <n v="2206"/>
    <x v="753"/>
    <x v="3"/>
    <n v="4002"/>
    <x v="0"/>
    <s v="Saturno Inc."/>
    <x v="5"/>
    <s v="INV5275676073"/>
    <s v="USD"/>
    <n v="168"/>
    <n v="11.25"/>
    <n v="1890"/>
    <x v="1"/>
    <x v="1"/>
    <s v="BC"/>
  </r>
  <r>
    <n v="2207"/>
    <x v="630"/>
    <x v="3"/>
    <n v="4002"/>
    <x v="0"/>
    <s v="Saturno Inc."/>
    <x v="2"/>
    <s v="INV9224510272"/>
    <s v="CAD"/>
    <n v="236"/>
    <n v="11.25"/>
    <n v="2655"/>
    <x v="2"/>
    <x v="2"/>
    <s v="MB"/>
  </r>
  <r>
    <n v="2208"/>
    <x v="766"/>
    <x v="2"/>
    <n v="4001"/>
    <x v="1"/>
    <s v="Saturno Inc."/>
    <x v="0"/>
    <s v="INV6309402219"/>
    <s v="CAD"/>
    <n v="148"/>
    <n v="32.99"/>
    <n v="4882.5200000000004"/>
    <x v="0"/>
    <x v="0"/>
    <s v="ON"/>
  </r>
  <r>
    <n v="2209"/>
    <x v="767"/>
    <x v="2"/>
    <n v="4001"/>
    <x v="1"/>
    <s v="Saturno Inc."/>
    <x v="5"/>
    <s v="INV7540858989"/>
    <s v="USD"/>
    <n v="112"/>
    <n v="32.99"/>
    <n v="3694.88"/>
    <x v="1"/>
    <x v="1"/>
    <s v="BC"/>
  </r>
  <r>
    <n v="2210"/>
    <x v="687"/>
    <x v="3"/>
    <n v="4001"/>
    <x v="1"/>
    <s v="Saturno Inc."/>
    <x v="2"/>
    <s v="INV7551780564"/>
    <s v="CAD"/>
    <n v="140"/>
    <n v="32.99"/>
    <n v="4618.6000000000004"/>
    <x v="2"/>
    <x v="2"/>
    <s v="MB"/>
  </r>
  <r>
    <n v="2211"/>
    <x v="641"/>
    <x v="3"/>
    <n v="4002"/>
    <x v="0"/>
    <s v="Saturno Inc."/>
    <x v="10"/>
    <s v="INV3898070521"/>
    <s v="CAD"/>
    <n v="172"/>
    <n v="11.25"/>
    <n v="1935"/>
    <x v="1"/>
    <x v="1"/>
    <s v="BC"/>
  </r>
  <r>
    <n v="2212"/>
    <x v="768"/>
    <x v="3"/>
    <n v="4001"/>
    <x v="1"/>
    <s v="Saturno Inc."/>
    <x v="16"/>
    <s v="INV6972025737"/>
    <s v="CAD"/>
    <n v="184"/>
    <n v="32.99"/>
    <n v="6070.1600000000008"/>
    <x v="10"/>
    <x v="0"/>
    <s v="ON"/>
  </r>
  <r>
    <n v="2213"/>
    <x v="694"/>
    <x v="3"/>
    <n v="4001"/>
    <x v="1"/>
    <s v="Saturno Inc."/>
    <x v="0"/>
    <s v="INV7544018086"/>
    <s v="CAD"/>
    <n v="152"/>
    <n v="32.99"/>
    <n v="5014.4800000000005"/>
    <x v="0"/>
    <x v="0"/>
    <s v="ON"/>
  </r>
  <r>
    <n v="2214"/>
    <x v="769"/>
    <x v="3"/>
    <n v="4001"/>
    <x v="1"/>
    <s v="Saturno Inc."/>
    <x v="6"/>
    <s v="INV2321028125"/>
    <s v="CAD"/>
    <n v="212"/>
    <n v="32.99"/>
    <n v="6993.88"/>
    <x v="4"/>
    <x v="3"/>
    <s v="QC"/>
  </r>
  <r>
    <n v="2215"/>
    <x v="672"/>
    <x v="3"/>
    <n v="4002"/>
    <x v="0"/>
    <s v="Saturno Inc."/>
    <x v="10"/>
    <s v="INV6104776560"/>
    <s v="CAD"/>
    <n v="80"/>
    <n v="11.25"/>
    <n v="900"/>
    <x v="1"/>
    <x v="1"/>
    <s v="BC"/>
  </r>
  <r>
    <n v="2216"/>
    <x v="651"/>
    <x v="3"/>
    <n v="4001"/>
    <x v="1"/>
    <s v="Saturno Inc."/>
    <x v="6"/>
    <s v="INV6845184620"/>
    <s v="CAD"/>
    <n v="212"/>
    <n v="32.99"/>
    <n v="6993.88"/>
    <x v="4"/>
    <x v="3"/>
    <s v="QC"/>
  </r>
  <r>
    <n v="2217"/>
    <x v="629"/>
    <x v="3"/>
    <n v="4001"/>
    <x v="1"/>
    <s v="Saturno Inc."/>
    <x v="0"/>
    <s v="INV9542415473"/>
    <s v="CAD"/>
    <n v="196"/>
    <n v="32.99"/>
    <n v="6466.04"/>
    <x v="0"/>
    <x v="0"/>
    <s v="ON"/>
  </r>
  <r>
    <n v="2218"/>
    <x v="770"/>
    <x v="2"/>
    <n v="4002"/>
    <x v="0"/>
    <s v="Saturno Inc."/>
    <x v="5"/>
    <s v="INV5301332527"/>
    <s v="USD"/>
    <n v="84"/>
    <n v="11.25"/>
    <n v="945"/>
    <x v="1"/>
    <x v="1"/>
    <s v="BC"/>
  </r>
  <r>
    <n v="2219"/>
    <x v="753"/>
    <x v="3"/>
    <n v="4001"/>
    <x v="1"/>
    <s v="Saturno Inc."/>
    <x v="3"/>
    <s v="INV9605427901"/>
    <s v="CAD"/>
    <n v="140"/>
    <n v="32.99"/>
    <n v="4618.6000000000004"/>
    <x v="0"/>
    <x v="0"/>
    <s v="ON"/>
  </r>
  <r>
    <n v="2220"/>
    <x v="663"/>
    <x v="3"/>
    <n v="4002"/>
    <x v="0"/>
    <s v="Saturno Inc."/>
    <x v="4"/>
    <s v="INV9084993082"/>
    <s v="CAD"/>
    <n v="80"/>
    <n v="11.25"/>
    <n v="900"/>
    <x v="3"/>
    <x v="3"/>
    <s v="QC"/>
  </r>
  <r>
    <n v="2221"/>
    <x v="629"/>
    <x v="3"/>
    <n v="4001"/>
    <x v="1"/>
    <s v="Saturno Inc."/>
    <x v="14"/>
    <s v="INV6595534512"/>
    <s v="CAD"/>
    <n v="112"/>
    <n v="32.99"/>
    <n v="3694.88"/>
    <x v="9"/>
    <x v="7"/>
    <s v="FL"/>
  </r>
  <r>
    <n v="2222"/>
    <x v="771"/>
    <x v="3"/>
    <n v="4002"/>
    <x v="0"/>
    <s v="Saturno Inc."/>
    <x v="16"/>
    <s v="INV6702298987"/>
    <s v="CAD"/>
    <n v="224"/>
    <n v="11.25"/>
    <n v="2520"/>
    <x v="10"/>
    <x v="0"/>
    <s v="ON"/>
  </r>
  <r>
    <n v="2223"/>
    <x v="629"/>
    <x v="3"/>
    <n v="4001"/>
    <x v="1"/>
    <s v="Saturno Inc."/>
    <x v="0"/>
    <s v="INV4174845253"/>
    <s v="CAD"/>
    <n v="88"/>
    <n v="32.99"/>
    <n v="2903.1200000000003"/>
    <x v="0"/>
    <x v="0"/>
    <s v="ON"/>
  </r>
  <r>
    <n v="2224"/>
    <x v="772"/>
    <x v="3"/>
    <n v="4002"/>
    <x v="0"/>
    <s v="Saturno Inc."/>
    <x v="3"/>
    <s v="INV6943513553"/>
    <s v="CAD"/>
    <n v="224"/>
    <n v="11.25"/>
    <n v="2520"/>
    <x v="0"/>
    <x v="0"/>
    <s v="ON"/>
  </r>
  <r>
    <n v="2225"/>
    <x v="773"/>
    <x v="3"/>
    <n v="4001"/>
    <x v="1"/>
    <s v="Saturno Inc."/>
    <x v="6"/>
    <s v="INV9578671287"/>
    <s v="CAD"/>
    <n v="88"/>
    <n v="32.99"/>
    <n v="2903.1200000000003"/>
    <x v="4"/>
    <x v="3"/>
    <s v="QC"/>
  </r>
  <r>
    <n v="2226"/>
    <x v="774"/>
    <x v="3"/>
    <n v="4002"/>
    <x v="0"/>
    <s v="Saturno Inc."/>
    <x v="4"/>
    <s v="INV5025682129"/>
    <s v="CAD"/>
    <n v="292"/>
    <n v="11.25"/>
    <n v="3285"/>
    <x v="3"/>
    <x v="3"/>
    <s v="QC"/>
  </r>
  <r>
    <n v="2227"/>
    <x v="775"/>
    <x v="3"/>
    <n v="4002"/>
    <x v="0"/>
    <s v="Saturno Inc."/>
    <x v="0"/>
    <s v="INV6147434861"/>
    <s v="CAD"/>
    <n v="96"/>
    <n v="11.25"/>
    <n v="1080"/>
    <x v="0"/>
    <x v="0"/>
    <s v="ON"/>
  </r>
  <r>
    <n v="2228"/>
    <x v="620"/>
    <x v="3"/>
    <n v="4002"/>
    <x v="0"/>
    <s v="Saturno Inc."/>
    <x v="12"/>
    <s v="INV3696846975"/>
    <s v="CAD"/>
    <n v="244"/>
    <n v="11.25"/>
    <n v="2745"/>
    <x v="7"/>
    <x v="6"/>
    <s v="NS"/>
  </r>
  <r>
    <n v="2229"/>
    <x v="651"/>
    <x v="3"/>
    <n v="4002"/>
    <x v="0"/>
    <s v="Saturno Inc."/>
    <x v="4"/>
    <s v="INV2962913602"/>
    <s v="CAD"/>
    <n v="216"/>
    <n v="11.25"/>
    <n v="2430"/>
    <x v="3"/>
    <x v="3"/>
    <s v="QC"/>
  </r>
  <r>
    <n v="2230"/>
    <x v="722"/>
    <x v="3"/>
    <n v="4002"/>
    <x v="0"/>
    <s v="Saturno Inc."/>
    <x v="6"/>
    <s v="INV5026424854"/>
    <s v="CAD"/>
    <n v="120"/>
    <n v="11.25"/>
    <n v="1350"/>
    <x v="4"/>
    <x v="3"/>
    <s v="QC"/>
  </r>
  <r>
    <n v="2231"/>
    <x v="776"/>
    <x v="3"/>
    <n v="4002"/>
    <x v="0"/>
    <s v="Saturno Inc."/>
    <x v="2"/>
    <s v="INV2597828849"/>
    <s v="CAD"/>
    <n v="116"/>
    <n v="11.25"/>
    <n v="1305"/>
    <x v="2"/>
    <x v="2"/>
    <s v="MB"/>
  </r>
  <r>
    <n v="2232"/>
    <x v="683"/>
    <x v="2"/>
    <n v="4001"/>
    <x v="1"/>
    <s v="Saturno Inc."/>
    <x v="0"/>
    <s v="INV2391216760"/>
    <s v="CAD"/>
    <n v="188"/>
    <n v="32.99"/>
    <n v="6202.1200000000008"/>
    <x v="0"/>
    <x v="0"/>
    <s v="ON"/>
  </r>
  <r>
    <n v="2233"/>
    <x v="639"/>
    <x v="3"/>
    <n v="4001"/>
    <x v="1"/>
    <s v="Saturno Inc."/>
    <x v="0"/>
    <s v="INV849507444"/>
    <s v="CAD"/>
    <n v="180"/>
    <n v="32.99"/>
    <n v="5938.2000000000007"/>
    <x v="0"/>
    <x v="0"/>
    <s v="ON"/>
  </r>
  <r>
    <n v="2234"/>
    <x v="644"/>
    <x v="2"/>
    <n v="4001"/>
    <x v="1"/>
    <s v="Saturno Inc."/>
    <x v="5"/>
    <s v="INV5134611334"/>
    <s v="USD"/>
    <n v="84"/>
    <n v="32.99"/>
    <n v="2771.1600000000003"/>
    <x v="1"/>
    <x v="1"/>
    <s v="BC"/>
  </r>
  <r>
    <n v="2235"/>
    <x v="681"/>
    <x v="3"/>
    <n v="4001"/>
    <x v="1"/>
    <s v="Saturno Inc."/>
    <x v="5"/>
    <s v="INV4443141187"/>
    <s v="USD"/>
    <n v="48"/>
    <n v="32.99"/>
    <n v="1583.52"/>
    <x v="1"/>
    <x v="1"/>
    <s v="BC"/>
  </r>
  <r>
    <n v="2236"/>
    <x v="777"/>
    <x v="3"/>
    <n v="4001"/>
    <x v="1"/>
    <s v="Saturno Inc."/>
    <x v="14"/>
    <s v="INV275984883"/>
    <s v="CAD"/>
    <n v="144"/>
    <n v="32.99"/>
    <n v="4750.5600000000004"/>
    <x v="9"/>
    <x v="7"/>
    <s v="FL"/>
  </r>
  <r>
    <n v="2237"/>
    <x v="726"/>
    <x v="3"/>
    <n v="4001"/>
    <x v="1"/>
    <s v="Saturno Inc."/>
    <x v="9"/>
    <s v="INV9247983533"/>
    <s v="CAD"/>
    <n v="124"/>
    <n v="32.99"/>
    <n v="4090.76"/>
    <x v="6"/>
    <x v="5"/>
    <s v="AB"/>
  </r>
  <r>
    <n v="2238"/>
    <x v="778"/>
    <x v="3"/>
    <n v="4001"/>
    <x v="1"/>
    <s v="Saturno Inc."/>
    <x v="4"/>
    <s v="INV1163241683"/>
    <s v="CAD"/>
    <n v="64"/>
    <n v="32.99"/>
    <n v="2111.36"/>
    <x v="3"/>
    <x v="3"/>
    <s v="QC"/>
  </r>
  <r>
    <n v="2239"/>
    <x v="779"/>
    <x v="3"/>
    <n v="4001"/>
    <x v="1"/>
    <s v="Saturno Inc."/>
    <x v="2"/>
    <s v="INV1942014746"/>
    <s v="CAD"/>
    <n v="136"/>
    <n v="32.99"/>
    <n v="4486.6400000000003"/>
    <x v="2"/>
    <x v="2"/>
    <s v="MB"/>
  </r>
  <r>
    <n v="2240"/>
    <x v="654"/>
    <x v="3"/>
    <n v="4001"/>
    <x v="1"/>
    <s v="Saturno Inc."/>
    <x v="0"/>
    <s v="INV1709649170"/>
    <s v="CAD"/>
    <n v="204"/>
    <n v="32.99"/>
    <n v="6729.96"/>
    <x v="0"/>
    <x v="0"/>
    <s v="ON"/>
  </r>
  <r>
    <n v="2241"/>
    <x v="711"/>
    <x v="3"/>
    <n v="4002"/>
    <x v="0"/>
    <s v="Saturno Inc."/>
    <x v="14"/>
    <s v="INV3338142959"/>
    <s v="CAD"/>
    <n v="164"/>
    <n v="11.25"/>
    <n v="1845"/>
    <x v="9"/>
    <x v="7"/>
    <s v="FL"/>
  </r>
  <r>
    <n v="2242"/>
    <x v="780"/>
    <x v="3"/>
    <n v="4001"/>
    <x v="1"/>
    <s v="Saturno Inc."/>
    <x v="3"/>
    <s v="INV4939071425"/>
    <s v="CAD"/>
    <n v="148"/>
    <n v="32.99"/>
    <n v="4882.5200000000004"/>
    <x v="0"/>
    <x v="0"/>
    <s v="ON"/>
  </r>
  <r>
    <n v="2243"/>
    <x v="751"/>
    <x v="3"/>
    <n v="4001"/>
    <x v="1"/>
    <s v="Saturno Inc."/>
    <x v="16"/>
    <s v="INV6507613152"/>
    <s v="CAD"/>
    <n v="40"/>
    <n v="32.99"/>
    <n v="1319.6000000000001"/>
    <x v="10"/>
    <x v="0"/>
    <s v="ON"/>
  </r>
  <r>
    <n v="2244"/>
    <x v="665"/>
    <x v="3"/>
    <n v="4001"/>
    <x v="1"/>
    <s v="Saturno Inc."/>
    <x v="11"/>
    <s v="INV5008142332"/>
    <s v="CAD"/>
    <n v="56"/>
    <n v="32.99"/>
    <n v="1847.44"/>
    <x v="4"/>
    <x v="3"/>
    <s v="QC"/>
  </r>
  <r>
    <n v="2245"/>
    <x v="780"/>
    <x v="3"/>
    <n v="4001"/>
    <x v="1"/>
    <s v="Saturno Inc."/>
    <x v="5"/>
    <s v="INV2507678687"/>
    <s v="USD"/>
    <n v="228"/>
    <n v="32.99"/>
    <n v="7521.72"/>
    <x v="1"/>
    <x v="1"/>
    <s v="BC"/>
  </r>
  <r>
    <n v="2246"/>
    <x v="781"/>
    <x v="3"/>
    <n v="4001"/>
    <x v="1"/>
    <s v="Saturno Inc."/>
    <x v="1"/>
    <s v="INV1397690189"/>
    <s v="CAD"/>
    <n v="168"/>
    <n v="32.99"/>
    <n v="5542.3200000000006"/>
    <x v="1"/>
    <x v="1"/>
    <s v="BC"/>
  </r>
  <r>
    <n v="2247"/>
    <x v="782"/>
    <x v="3"/>
    <n v="4002"/>
    <x v="0"/>
    <s v="Saturno Inc."/>
    <x v="10"/>
    <s v="INV8857761276"/>
    <s v="CAD"/>
    <n v="100"/>
    <n v="11.25"/>
    <n v="1125"/>
    <x v="1"/>
    <x v="1"/>
    <s v="BC"/>
  </r>
  <r>
    <n v="2248"/>
    <x v="687"/>
    <x v="3"/>
    <n v="4001"/>
    <x v="1"/>
    <s v="Saturno Inc."/>
    <x v="6"/>
    <s v="INV9367324859"/>
    <s v="CAD"/>
    <n v="216"/>
    <n v="32.99"/>
    <n v="7125.84"/>
    <x v="4"/>
    <x v="3"/>
    <s v="QC"/>
  </r>
  <r>
    <n v="2249"/>
    <x v="731"/>
    <x v="3"/>
    <n v="4001"/>
    <x v="1"/>
    <s v="Saturno Inc."/>
    <x v="5"/>
    <s v="INV3002235486"/>
    <s v="USD"/>
    <n v="220"/>
    <n v="32.99"/>
    <n v="7257.8"/>
    <x v="1"/>
    <x v="1"/>
    <s v="BC"/>
  </r>
  <r>
    <n v="2250"/>
    <x v="704"/>
    <x v="3"/>
    <n v="4001"/>
    <x v="1"/>
    <s v="Saturno Inc."/>
    <x v="17"/>
    <s v="INV2763902513"/>
    <s v="CAD"/>
    <n v="200"/>
    <n v="32.99"/>
    <n v="6598"/>
    <x v="11"/>
    <x v="8"/>
    <s v="NY"/>
  </r>
  <r>
    <n v="2251"/>
    <x v="783"/>
    <x v="3"/>
    <n v="4002"/>
    <x v="0"/>
    <s v="Saturno Inc."/>
    <x v="11"/>
    <s v="INV1590068585"/>
    <s v="CAD"/>
    <n v="84"/>
    <n v="11.25"/>
    <n v="945"/>
    <x v="4"/>
    <x v="3"/>
    <s v="QC"/>
  </r>
  <r>
    <n v="2252"/>
    <x v="698"/>
    <x v="3"/>
    <n v="4001"/>
    <x v="1"/>
    <s v="Saturno Inc."/>
    <x v="14"/>
    <s v="INV158727730"/>
    <s v="CAD"/>
    <n v="160"/>
    <n v="32.99"/>
    <n v="5278.4000000000005"/>
    <x v="9"/>
    <x v="7"/>
    <s v="FL"/>
  </r>
  <r>
    <n v="2253"/>
    <x v="690"/>
    <x v="3"/>
    <n v="4001"/>
    <x v="1"/>
    <s v="Saturno Inc."/>
    <x v="3"/>
    <s v="INV6785339378"/>
    <s v="CAD"/>
    <n v="228"/>
    <n v="32.99"/>
    <n v="7521.72"/>
    <x v="0"/>
    <x v="0"/>
    <s v="ON"/>
  </r>
  <r>
    <n v="2254"/>
    <x v="734"/>
    <x v="3"/>
    <n v="4002"/>
    <x v="0"/>
    <s v="Saturno Inc."/>
    <x v="9"/>
    <s v="INV1435960980"/>
    <s v="CAD"/>
    <n v="200"/>
    <n v="11.25"/>
    <n v="2250"/>
    <x v="6"/>
    <x v="5"/>
    <s v="AB"/>
  </r>
  <r>
    <n v="2255"/>
    <x v="784"/>
    <x v="3"/>
    <n v="4002"/>
    <x v="0"/>
    <s v="Saturno Inc."/>
    <x v="0"/>
    <s v="INV6266529723"/>
    <s v="CAD"/>
    <n v="260"/>
    <n v="11.25"/>
    <n v="2925"/>
    <x v="0"/>
    <x v="0"/>
    <s v="ON"/>
  </r>
  <r>
    <n v="2256"/>
    <x v="784"/>
    <x v="3"/>
    <n v="4002"/>
    <x v="0"/>
    <s v="Saturno Inc."/>
    <x v="5"/>
    <s v="INV6609759554"/>
    <s v="USD"/>
    <n v="152"/>
    <n v="11.25"/>
    <n v="1710"/>
    <x v="1"/>
    <x v="1"/>
    <s v="BC"/>
  </r>
  <r>
    <n v="2257"/>
    <x v="785"/>
    <x v="2"/>
    <n v="4001"/>
    <x v="1"/>
    <s v="Saturno Inc."/>
    <x v="0"/>
    <s v="INV3361631903"/>
    <s v="CAD"/>
    <n v="132"/>
    <n v="32.99"/>
    <n v="4354.68"/>
    <x v="0"/>
    <x v="0"/>
    <s v="ON"/>
  </r>
  <r>
    <n v="2258"/>
    <x v="786"/>
    <x v="3"/>
    <n v="4002"/>
    <x v="0"/>
    <s v="Saturno Inc."/>
    <x v="15"/>
    <s v="INV7365342433"/>
    <s v="CAD"/>
    <n v="80"/>
    <n v="11.25"/>
    <n v="900"/>
    <x v="0"/>
    <x v="0"/>
    <s v="ON"/>
  </r>
  <r>
    <n v="2259"/>
    <x v="648"/>
    <x v="3"/>
    <n v="4001"/>
    <x v="1"/>
    <s v="Saturno Inc."/>
    <x v="4"/>
    <s v="INV1859335295"/>
    <s v="CAD"/>
    <n v="112"/>
    <n v="32.99"/>
    <n v="3694.88"/>
    <x v="3"/>
    <x v="3"/>
    <s v="QC"/>
  </r>
  <r>
    <n v="2260"/>
    <x v="787"/>
    <x v="2"/>
    <n v="4001"/>
    <x v="1"/>
    <s v="Saturno Inc."/>
    <x v="10"/>
    <s v="INV6432885344"/>
    <s v="CAD"/>
    <n v="100"/>
    <n v="32.99"/>
    <n v="3299"/>
    <x v="1"/>
    <x v="1"/>
    <s v="BC"/>
  </r>
  <r>
    <n v="2261"/>
    <x v="788"/>
    <x v="3"/>
    <n v="4001"/>
    <x v="1"/>
    <s v="Saturno Inc."/>
    <x v="4"/>
    <s v="INV1620195723"/>
    <s v="CAD"/>
    <n v="148"/>
    <n v="32.99"/>
    <n v="4882.5200000000004"/>
    <x v="3"/>
    <x v="3"/>
    <s v="QC"/>
  </r>
  <r>
    <n v="2262"/>
    <x v="618"/>
    <x v="3"/>
    <n v="4001"/>
    <x v="1"/>
    <s v="Saturno Inc."/>
    <x v="0"/>
    <s v="INV8853544862"/>
    <s v="CAD"/>
    <n v="64"/>
    <n v="32.99"/>
    <n v="2111.36"/>
    <x v="0"/>
    <x v="0"/>
    <s v="ON"/>
  </r>
  <r>
    <n v="2263"/>
    <x v="789"/>
    <x v="3"/>
    <n v="4001"/>
    <x v="1"/>
    <s v="Saturno Inc."/>
    <x v="6"/>
    <s v="INV6005996583"/>
    <s v="CAD"/>
    <n v="200"/>
    <n v="32.99"/>
    <n v="6598"/>
    <x v="4"/>
    <x v="3"/>
    <s v="QC"/>
  </r>
  <r>
    <n v="2264"/>
    <x v="790"/>
    <x v="3"/>
    <n v="4002"/>
    <x v="0"/>
    <s v="Saturno Inc."/>
    <x v="3"/>
    <s v="INV892804533"/>
    <s v="CAD"/>
    <n v="224"/>
    <n v="11.25"/>
    <n v="2520"/>
    <x v="0"/>
    <x v="0"/>
    <s v="ON"/>
  </r>
  <r>
    <n v="2265"/>
    <x v="704"/>
    <x v="3"/>
    <n v="4001"/>
    <x v="1"/>
    <s v="Saturno Inc."/>
    <x v="2"/>
    <s v="INV1616793642"/>
    <s v="CAD"/>
    <n v="208"/>
    <n v="32.99"/>
    <n v="6861.92"/>
    <x v="2"/>
    <x v="2"/>
    <s v="MB"/>
  </r>
  <r>
    <n v="2266"/>
    <x v="772"/>
    <x v="3"/>
    <n v="4001"/>
    <x v="1"/>
    <s v="Saturno Inc."/>
    <x v="12"/>
    <s v="INV1588386367"/>
    <s v="CAD"/>
    <n v="200"/>
    <n v="32.99"/>
    <n v="6598"/>
    <x v="7"/>
    <x v="6"/>
    <s v="NS"/>
  </r>
  <r>
    <n v="2267"/>
    <x v="782"/>
    <x v="3"/>
    <n v="4002"/>
    <x v="0"/>
    <s v="Saturno Inc."/>
    <x v="0"/>
    <s v="INV5325818558"/>
    <s v="CAD"/>
    <n v="132"/>
    <n v="11.25"/>
    <n v="1485"/>
    <x v="0"/>
    <x v="0"/>
    <s v="ON"/>
  </r>
  <r>
    <n v="2268"/>
    <x v="791"/>
    <x v="2"/>
    <n v="4002"/>
    <x v="0"/>
    <s v="Saturno Inc."/>
    <x v="1"/>
    <s v="INV5678987197"/>
    <s v="CAD"/>
    <n v="224"/>
    <n v="11.25"/>
    <n v="2520"/>
    <x v="1"/>
    <x v="1"/>
    <s v="BC"/>
  </r>
  <r>
    <n v="2269"/>
    <x v="696"/>
    <x v="3"/>
    <n v="4001"/>
    <x v="1"/>
    <s v="Saturno Inc."/>
    <x v="0"/>
    <s v="INV3670156999"/>
    <s v="CAD"/>
    <n v="172"/>
    <n v="32.99"/>
    <n v="5674.2800000000007"/>
    <x v="0"/>
    <x v="0"/>
    <s v="ON"/>
  </r>
  <r>
    <n v="2270"/>
    <x v="701"/>
    <x v="3"/>
    <n v="4002"/>
    <x v="0"/>
    <s v="Saturno Inc."/>
    <x v="10"/>
    <s v="INV5433385130"/>
    <s v="CAD"/>
    <n v="216"/>
    <n v="11.25"/>
    <n v="2430"/>
    <x v="1"/>
    <x v="1"/>
    <s v="BC"/>
  </r>
  <r>
    <n v="2271"/>
    <x v="663"/>
    <x v="3"/>
    <n v="4001"/>
    <x v="1"/>
    <s v="Saturno Inc."/>
    <x v="3"/>
    <s v="INV4587552198"/>
    <s v="CAD"/>
    <n v="128"/>
    <n v="32.99"/>
    <n v="4222.72"/>
    <x v="0"/>
    <x v="0"/>
    <s v="ON"/>
  </r>
  <r>
    <n v="2272"/>
    <x v="737"/>
    <x v="3"/>
    <n v="4002"/>
    <x v="0"/>
    <s v="Saturno Inc."/>
    <x v="15"/>
    <s v="INV8253687642"/>
    <s v="CAD"/>
    <n v="204"/>
    <n v="11.25"/>
    <n v="2295"/>
    <x v="0"/>
    <x v="0"/>
    <s v="ON"/>
  </r>
  <r>
    <n v="2273"/>
    <x v="792"/>
    <x v="3"/>
    <n v="4001"/>
    <x v="1"/>
    <s v="Saturno Inc."/>
    <x v="2"/>
    <s v="INV8707157162"/>
    <s v="CAD"/>
    <n v="128"/>
    <n v="32.99"/>
    <n v="4222.72"/>
    <x v="2"/>
    <x v="2"/>
    <s v="MB"/>
  </r>
  <r>
    <n v="2274"/>
    <x v="793"/>
    <x v="3"/>
    <n v="4001"/>
    <x v="1"/>
    <s v="Saturno Inc."/>
    <x v="14"/>
    <s v="INV3174617389"/>
    <s v="CAD"/>
    <n v="180"/>
    <n v="32.99"/>
    <n v="5938.2000000000007"/>
    <x v="9"/>
    <x v="7"/>
    <s v="FL"/>
  </r>
  <r>
    <n v="2275"/>
    <x v="794"/>
    <x v="3"/>
    <n v="4001"/>
    <x v="1"/>
    <s v="Saturno Inc."/>
    <x v="2"/>
    <s v="INV3719274921"/>
    <s v="CAD"/>
    <n v="212"/>
    <n v="32.99"/>
    <n v="6993.88"/>
    <x v="2"/>
    <x v="2"/>
    <s v="MB"/>
  </r>
  <r>
    <n v="2276"/>
    <x v="754"/>
    <x v="3"/>
    <n v="4001"/>
    <x v="1"/>
    <s v="Saturno Inc."/>
    <x v="14"/>
    <s v="INV459034220"/>
    <s v="CAD"/>
    <n v="88"/>
    <n v="32.99"/>
    <n v="2903.1200000000003"/>
    <x v="9"/>
    <x v="7"/>
    <s v="FL"/>
  </r>
  <r>
    <n v="2277"/>
    <x v="708"/>
    <x v="3"/>
    <n v="4002"/>
    <x v="0"/>
    <s v="Saturno Inc."/>
    <x v="12"/>
    <s v="INV6841806801"/>
    <s v="CAD"/>
    <n v="236"/>
    <n v="11.25"/>
    <n v="2655"/>
    <x v="7"/>
    <x v="6"/>
    <s v="NS"/>
  </r>
  <r>
    <n v="2278"/>
    <x v="631"/>
    <x v="3"/>
    <n v="4002"/>
    <x v="0"/>
    <s v="Saturno Inc."/>
    <x v="10"/>
    <s v="INV3278256854"/>
    <s v="CAD"/>
    <n v="260"/>
    <n v="11.25"/>
    <n v="2925"/>
    <x v="1"/>
    <x v="1"/>
    <s v="BC"/>
  </r>
  <r>
    <n v="2279"/>
    <x v="795"/>
    <x v="3"/>
    <n v="4002"/>
    <x v="0"/>
    <s v="Saturno Inc."/>
    <x v="0"/>
    <s v="INV3298881507"/>
    <s v="CAD"/>
    <n v="152"/>
    <n v="11.25"/>
    <n v="1710"/>
    <x v="0"/>
    <x v="0"/>
    <s v="ON"/>
  </r>
  <r>
    <n v="2280"/>
    <x v="796"/>
    <x v="3"/>
    <n v="4001"/>
    <x v="1"/>
    <s v="Saturno Inc."/>
    <x v="16"/>
    <s v="INV6654095455"/>
    <s v="CAD"/>
    <n v="44"/>
    <n v="32.99"/>
    <n v="1451.5600000000002"/>
    <x v="10"/>
    <x v="0"/>
    <s v="ON"/>
  </r>
  <r>
    <n v="2281"/>
    <x v="691"/>
    <x v="3"/>
    <n v="4001"/>
    <x v="1"/>
    <s v="Saturno Inc."/>
    <x v="5"/>
    <s v="INV8166307834"/>
    <s v="USD"/>
    <n v="48"/>
    <n v="32.99"/>
    <n v="1583.52"/>
    <x v="1"/>
    <x v="1"/>
    <s v="BC"/>
  </r>
  <r>
    <n v="2282"/>
    <x v="797"/>
    <x v="2"/>
    <n v="4002"/>
    <x v="0"/>
    <s v="Saturno Inc."/>
    <x v="0"/>
    <s v="INV1366990792"/>
    <s v="CAD"/>
    <n v="224"/>
    <n v="11.25"/>
    <n v="2520"/>
    <x v="0"/>
    <x v="0"/>
    <s v="ON"/>
  </r>
  <r>
    <n v="2283"/>
    <x v="676"/>
    <x v="3"/>
    <n v="4002"/>
    <x v="0"/>
    <s v="Saturno Inc."/>
    <x v="5"/>
    <s v="INV5726571079"/>
    <s v="USD"/>
    <n v="144"/>
    <n v="11.25"/>
    <n v="1620"/>
    <x v="1"/>
    <x v="1"/>
    <s v="BC"/>
  </r>
  <r>
    <n v="2284"/>
    <x v="640"/>
    <x v="3"/>
    <n v="4002"/>
    <x v="0"/>
    <s v="Saturno Inc."/>
    <x v="5"/>
    <s v="INV3955650726"/>
    <s v="USD"/>
    <n v="144"/>
    <n v="11.25"/>
    <n v="1620"/>
    <x v="1"/>
    <x v="1"/>
    <s v="BC"/>
  </r>
  <r>
    <n v="2285"/>
    <x v="671"/>
    <x v="2"/>
    <n v="4001"/>
    <x v="1"/>
    <s v="Saturno Inc."/>
    <x v="12"/>
    <s v="INV3782520893"/>
    <s v="CAD"/>
    <n v="236"/>
    <n v="32.99"/>
    <n v="7785.64"/>
    <x v="7"/>
    <x v="6"/>
    <s v="NS"/>
  </r>
  <r>
    <n v="2286"/>
    <x v="798"/>
    <x v="3"/>
    <n v="4001"/>
    <x v="1"/>
    <s v="Saturno Inc."/>
    <x v="6"/>
    <s v="INV4140277537"/>
    <s v="CAD"/>
    <n v="88"/>
    <n v="32.99"/>
    <n v="2903.1200000000003"/>
    <x v="4"/>
    <x v="3"/>
    <s v="QC"/>
  </r>
  <r>
    <n v="2287"/>
    <x v="799"/>
    <x v="2"/>
    <n v="4002"/>
    <x v="0"/>
    <s v="Saturno Inc."/>
    <x v="3"/>
    <s v="INV480525773"/>
    <s v="CAD"/>
    <n v="196"/>
    <n v="11.25"/>
    <n v="2205"/>
    <x v="0"/>
    <x v="0"/>
    <s v="ON"/>
  </r>
  <r>
    <n v="2288"/>
    <x v="800"/>
    <x v="2"/>
    <n v="4002"/>
    <x v="0"/>
    <s v="Saturno Inc."/>
    <x v="1"/>
    <s v="INV4715352840"/>
    <s v="CAD"/>
    <n v="132"/>
    <n v="11.25"/>
    <n v="1485"/>
    <x v="1"/>
    <x v="1"/>
    <s v="BC"/>
  </r>
  <r>
    <n v="2289"/>
    <x v="716"/>
    <x v="3"/>
    <n v="4001"/>
    <x v="1"/>
    <s v="Saturno Inc."/>
    <x v="8"/>
    <s v="INV3259308094"/>
    <s v="CAD"/>
    <n v="236"/>
    <n v="32.99"/>
    <n v="7785.64"/>
    <x v="5"/>
    <x v="4"/>
    <s v="CA"/>
  </r>
  <r>
    <n v="2290"/>
    <x v="732"/>
    <x v="3"/>
    <n v="4002"/>
    <x v="0"/>
    <s v="Saturno Inc."/>
    <x v="2"/>
    <s v="INV3587960043"/>
    <s v="CAD"/>
    <n v="164"/>
    <n v="11.25"/>
    <n v="1845"/>
    <x v="2"/>
    <x v="2"/>
    <s v="MB"/>
  </r>
  <r>
    <n v="2291"/>
    <x v="801"/>
    <x v="3"/>
    <n v="4001"/>
    <x v="1"/>
    <s v="Saturno Inc."/>
    <x v="0"/>
    <s v="INV8255144476"/>
    <s v="CAD"/>
    <n v="48"/>
    <n v="32.99"/>
    <n v="1583.52"/>
    <x v="0"/>
    <x v="0"/>
    <s v="ON"/>
  </r>
  <r>
    <n v="2292"/>
    <x v="632"/>
    <x v="3"/>
    <n v="4001"/>
    <x v="1"/>
    <s v="Saturno Inc."/>
    <x v="16"/>
    <s v="INV427442641"/>
    <s v="CAD"/>
    <n v="120"/>
    <n v="32.99"/>
    <n v="3958.8"/>
    <x v="10"/>
    <x v="0"/>
    <s v="ON"/>
  </r>
  <r>
    <n v="2293"/>
    <x v="802"/>
    <x v="2"/>
    <n v="4001"/>
    <x v="1"/>
    <s v="Saturno Inc."/>
    <x v="1"/>
    <s v="INV5506776469"/>
    <s v="CAD"/>
    <n v="60"/>
    <n v="32.99"/>
    <n v="1979.4"/>
    <x v="1"/>
    <x v="1"/>
    <s v="BC"/>
  </r>
  <r>
    <n v="2294"/>
    <x v="648"/>
    <x v="3"/>
    <n v="4002"/>
    <x v="0"/>
    <s v="Saturno Inc."/>
    <x v="6"/>
    <s v="INV9481914413"/>
    <s v="CAD"/>
    <n v="116"/>
    <n v="11.25"/>
    <n v="1305"/>
    <x v="4"/>
    <x v="3"/>
    <s v="QC"/>
  </r>
  <r>
    <n v="2295"/>
    <x v="616"/>
    <x v="3"/>
    <n v="4002"/>
    <x v="0"/>
    <s v="Saturno Inc."/>
    <x v="14"/>
    <s v="INV8399794404"/>
    <s v="CAD"/>
    <n v="240"/>
    <n v="11.25"/>
    <n v="2700"/>
    <x v="9"/>
    <x v="7"/>
    <s v="FL"/>
  </r>
  <r>
    <n v="2296"/>
    <x v="624"/>
    <x v="3"/>
    <n v="4002"/>
    <x v="0"/>
    <s v="Saturno Inc."/>
    <x v="1"/>
    <s v="INV3454195441"/>
    <s v="CAD"/>
    <n v="280"/>
    <n v="11.25"/>
    <n v="3150"/>
    <x v="1"/>
    <x v="1"/>
    <s v="BC"/>
  </r>
  <r>
    <n v="2297"/>
    <x v="643"/>
    <x v="3"/>
    <n v="4002"/>
    <x v="0"/>
    <s v="Saturno Inc."/>
    <x v="0"/>
    <s v="INV5115272008"/>
    <s v="CAD"/>
    <n v="236"/>
    <n v="11.25"/>
    <n v="2655"/>
    <x v="0"/>
    <x v="0"/>
    <s v="ON"/>
  </r>
  <r>
    <n v="2298"/>
    <x v="677"/>
    <x v="3"/>
    <n v="4002"/>
    <x v="0"/>
    <s v="Saturno Inc."/>
    <x v="0"/>
    <s v="INV6949963930"/>
    <s v="CAD"/>
    <n v="164"/>
    <n v="11.25"/>
    <n v="1845"/>
    <x v="0"/>
    <x v="0"/>
    <s v="ON"/>
  </r>
  <r>
    <n v="2299"/>
    <x v="757"/>
    <x v="3"/>
    <n v="4002"/>
    <x v="0"/>
    <s v="Saturno Inc."/>
    <x v="12"/>
    <s v="INV7909209931"/>
    <s v="CAD"/>
    <n v="152"/>
    <n v="11.25"/>
    <n v="1710"/>
    <x v="7"/>
    <x v="6"/>
    <s v="NS"/>
  </r>
  <r>
    <n v="2300"/>
    <x v="696"/>
    <x v="3"/>
    <n v="4002"/>
    <x v="0"/>
    <s v="Saturno Inc."/>
    <x v="10"/>
    <s v="INV2358129866"/>
    <s v="CAD"/>
    <n v="120"/>
    <n v="11.25"/>
    <n v="1350"/>
    <x v="1"/>
    <x v="1"/>
    <s v="BC"/>
  </r>
  <r>
    <n v="2301"/>
    <x v="639"/>
    <x v="3"/>
    <n v="4001"/>
    <x v="1"/>
    <s v="Saturno Inc."/>
    <x v="9"/>
    <s v="INV4404431820"/>
    <s v="CAD"/>
    <n v="108"/>
    <n v="32.99"/>
    <n v="3562.92"/>
    <x v="6"/>
    <x v="5"/>
    <s v="AB"/>
  </r>
  <r>
    <n v="2302"/>
    <x v="803"/>
    <x v="3"/>
    <n v="4002"/>
    <x v="0"/>
    <s v="Saturno Inc."/>
    <x v="5"/>
    <s v="INV8840605863"/>
    <s v="USD"/>
    <n v="240"/>
    <n v="11.25"/>
    <n v="2700"/>
    <x v="1"/>
    <x v="1"/>
    <s v="BC"/>
  </r>
  <r>
    <n v="2303"/>
    <x v="745"/>
    <x v="3"/>
    <n v="4002"/>
    <x v="0"/>
    <s v="Saturno Inc."/>
    <x v="0"/>
    <s v="INV1631237877"/>
    <s v="CAD"/>
    <n v="192"/>
    <n v="11.25"/>
    <n v="2160"/>
    <x v="0"/>
    <x v="0"/>
    <s v="ON"/>
  </r>
  <r>
    <n v="2304"/>
    <x v="804"/>
    <x v="3"/>
    <n v="4001"/>
    <x v="1"/>
    <s v="Saturno Inc."/>
    <x v="0"/>
    <s v="INV9144224951"/>
    <s v="CAD"/>
    <n v="188"/>
    <n v="32.99"/>
    <n v="6202.1200000000008"/>
    <x v="0"/>
    <x v="0"/>
    <s v="ON"/>
  </r>
  <r>
    <n v="2305"/>
    <x v="805"/>
    <x v="3"/>
    <n v="4002"/>
    <x v="0"/>
    <s v="Saturno Inc."/>
    <x v="3"/>
    <s v="INV3830127090"/>
    <s v="CAD"/>
    <n v="136"/>
    <n v="11.25"/>
    <n v="1530"/>
    <x v="0"/>
    <x v="0"/>
    <s v="ON"/>
  </r>
  <r>
    <n v="2306"/>
    <x v="806"/>
    <x v="2"/>
    <n v="4001"/>
    <x v="1"/>
    <s v="Saturno Inc."/>
    <x v="0"/>
    <s v="INV1989122127"/>
    <s v="CAD"/>
    <n v="136"/>
    <n v="32.99"/>
    <n v="4486.6400000000003"/>
    <x v="0"/>
    <x v="0"/>
    <s v="ON"/>
  </r>
  <r>
    <n v="2307"/>
    <x v="807"/>
    <x v="3"/>
    <n v="4001"/>
    <x v="1"/>
    <s v="Saturno Inc."/>
    <x v="3"/>
    <s v="INV7824613850"/>
    <s v="CAD"/>
    <n v="232"/>
    <n v="32.99"/>
    <n v="7653.68"/>
    <x v="0"/>
    <x v="0"/>
    <s v="ON"/>
  </r>
  <r>
    <n v="2308"/>
    <x v="672"/>
    <x v="3"/>
    <n v="4002"/>
    <x v="0"/>
    <s v="Saturno Inc."/>
    <x v="0"/>
    <s v="INV478710445"/>
    <s v="CAD"/>
    <n v="264"/>
    <n v="11.25"/>
    <n v="2970"/>
    <x v="0"/>
    <x v="0"/>
    <s v="ON"/>
  </r>
  <r>
    <n v="2309"/>
    <x v="632"/>
    <x v="3"/>
    <n v="4002"/>
    <x v="0"/>
    <s v="Saturno Inc."/>
    <x v="12"/>
    <s v="INV5434226977"/>
    <s v="CAD"/>
    <n v="112"/>
    <n v="11.25"/>
    <n v="1260"/>
    <x v="7"/>
    <x v="6"/>
    <s v="NS"/>
  </r>
  <r>
    <n v="2310"/>
    <x v="808"/>
    <x v="3"/>
    <n v="4001"/>
    <x v="1"/>
    <s v="Saturno Inc."/>
    <x v="16"/>
    <s v="INV8389138969"/>
    <s v="CAD"/>
    <n v="84"/>
    <n v="32.99"/>
    <n v="2771.1600000000003"/>
    <x v="10"/>
    <x v="0"/>
    <s v="ON"/>
  </r>
  <r>
    <n v="2311"/>
    <x v="788"/>
    <x v="3"/>
    <n v="4002"/>
    <x v="0"/>
    <s v="Saturno Inc."/>
    <x v="0"/>
    <s v="INV4953160569"/>
    <s v="CAD"/>
    <n v="264"/>
    <n v="11.25"/>
    <n v="2970"/>
    <x v="0"/>
    <x v="0"/>
    <s v="ON"/>
  </r>
  <r>
    <n v="2312"/>
    <x v="809"/>
    <x v="2"/>
    <n v="4001"/>
    <x v="1"/>
    <s v="Saturno Inc."/>
    <x v="6"/>
    <s v="INV209849849"/>
    <s v="CAD"/>
    <n v="180"/>
    <n v="32.99"/>
    <n v="5938.2000000000007"/>
    <x v="4"/>
    <x v="3"/>
    <s v="QC"/>
  </r>
  <r>
    <n v="2313"/>
    <x v="790"/>
    <x v="3"/>
    <n v="4001"/>
    <x v="1"/>
    <s v="Saturno Inc."/>
    <x v="0"/>
    <s v="INV3260061370"/>
    <s v="CAD"/>
    <n v="92"/>
    <n v="32.99"/>
    <n v="3035.0800000000004"/>
    <x v="0"/>
    <x v="0"/>
    <s v="ON"/>
  </r>
  <r>
    <n v="2314"/>
    <x v="730"/>
    <x v="3"/>
    <n v="4001"/>
    <x v="1"/>
    <s v="Saturno Inc."/>
    <x v="0"/>
    <s v="INV5596669073"/>
    <s v="CAD"/>
    <n v="132"/>
    <n v="32.99"/>
    <n v="4354.68"/>
    <x v="0"/>
    <x v="0"/>
    <s v="ON"/>
  </r>
  <r>
    <n v="2315"/>
    <x v="810"/>
    <x v="3"/>
    <n v="4002"/>
    <x v="0"/>
    <s v="Saturno Inc."/>
    <x v="10"/>
    <s v="INV6455516377"/>
    <s v="CAD"/>
    <n v="224"/>
    <n v="11.25"/>
    <n v="2520"/>
    <x v="1"/>
    <x v="1"/>
    <s v="BC"/>
  </r>
  <r>
    <n v="2316"/>
    <x v="669"/>
    <x v="3"/>
    <n v="4002"/>
    <x v="0"/>
    <s v="Saturno Inc."/>
    <x v="10"/>
    <s v="INV5845060522"/>
    <s v="CAD"/>
    <n v="272"/>
    <n v="11.25"/>
    <n v="3060"/>
    <x v="1"/>
    <x v="1"/>
    <s v="BC"/>
  </r>
  <r>
    <n v="2317"/>
    <x v="733"/>
    <x v="3"/>
    <n v="4001"/>
    <x v="1"/>
    <s v="Saturno Inc."/>
    <x v="4"/>
    <s v="INV1380212797"/>
    <s v="CAD"/>
    <n v="56"/>
    <n v="32.99"/>
    <n v="1847.44"/>
    <x v="3"/>
    <x v="3"/>
    <s v="QC"/>
  </r>
  <r>
    <n v="2318"/>
    <x v="811"/>
    <x v="3"/>
    <n v="4001"/>
    <x v="1"/>
    <s v="Saturno Inc."/>
    <x v="16"/>
    <s v="INV9402064613"/>
    <s v="CAD"/>
    <n v="212"/>
    <n v="32.99"/>
    <n v="6993.88"/>
    <x v="10"/>
    <x v="0"/>
    <s v="ON"/>
  </r>
  <r>
    <n v="2319"/>
    <x v="754"/>
    <x v="3"/>
    <n v="4001"/>
    <x v="1"/>
    <s v="Saturno Inc."/>
    <x v="3"/>
    <s v="INV9692628016"/>
    <s v="CAD"/>
    <n v="84"/>
    <n v="32.99"/>
    <n v="2771.1600000000003"/>
    <x v="0"/>
    <x v="0"/>
    <s v="ON"/>
  </r>
  <r>
    <n v="2320"/>
    <x v="812"/>
    <x v="2"/>
    <n v="4002"/>
    <x v="0"/>
    <s v="Saturno Inc."/>
    <x v="3"/>
    <s v="INV353119937"/>
    <s v="CAD"/>
    <n v="276"/>
    <n v="11.25"/>
    <n v="3105"/>
    <x v="0"/>
    <x v="0"/>
    <s v="ON"/>
  </r>
  <r>
    <n v="2321"/>
    <x v="813"/>
    <x v="3"/>
    <n v="4001"/>
    <x v="1"/>
    <s v="Saturno Inc."/>
    <x v="17"/>
    <s v="INV6536895791"/>
    <s v="CAD"/>
    <n v="220"/>
    <n v="32.99"/>
    <n v="7257.8"/>
    <x v="11"/>
    <x v="8"/>
    <s v="NY"/>
  </r>
  <r>
    <n v="2322"/>
    <x v="654"/>
    <x v="3"/>
    <n v="4002"/>
    <x v="0"/>
    <s v="Saturno Inc."/>
    <x v="6"/>
    <s v="INV5996706630"/>
    <s v="CAD"/>
    <n v="96"/>
    <n v="11.25"/>
    <n v="1080"/>
    <x v="4"/>
    <x v="3"/>
    <s v="QC"/>
  </r>
  <r>
    <n v="2323"/>
    <x v="814"/>
    <x v="3"/>
    <n v="4001"/>
    <x v="1"/>
    <s v="Saturno Inc."/>
    <x v="15"/>
    <s v="INV8732673837"/>
    <s v="CAD"/>
    <n v="168"/>
    <n v="32.99"/>
    <n v="5542.3200000000006"/>
    <x v="0"/>
    <x v="0"/>
    <s v="ON"/>
  </r>
  <r>
    <n v="2324"/>
    <x v="815"/>
    <x v="3"/>
    <n v="4001"/>
    <x v="1"/>
    <s v="Saturno Inc."/>
    <x v="5"/>
    <s v="INV3533122604"/>
    <s v="USD"/>
    <n v="44"/>
    <n v="32.99"/>
    <n v="1451.5600000000002"/>
    <x v="1"/>
    <x v="1"/>
    <s v="BC"/>
  </r>
  <r>
    <n v="2325"/>
    <x v="776"/>
    <x v="3"/>
    <n v="4002"/>
    <x v="0"/>
    <s v="Saturno Inc."/>
    <x v="10"/>
    <s v="INV4735380877"/>
    <s v="CAD"/>
    <n v="100"/>
    <n v="11.25"/>
    <n v="1125"/>
    <x v="1"/>
    <x v="1"/>
    <s v="BC"/>
  </r>
  <r>
    <n v="2326"/>
    <x v="771"/>
    <x v="3"/>
    <n v="4001"/>
    <x v="1"/>
    <s v="Saturno Inc."/>
    <x v="16"/>
    <s v="INV3638643472"/>
    <s v="CAD"/>
    <n v="192"/>
    <n v="32.99"/>
    <n v="6334.08"/>
    <x v="10"/>
    <x v="0"/>
    <s v="ON"/>
  </r>
  <r>
    <n v="2327"/>
    <x v="657"/>
    <x v="3"/>
    <n v="4001"/>
    <x v="1"/>
    <s v="Saturno Inc."/>
    <x v="11"/>
    <s v="INV1822567907"/>
    <s v="CAD"/>
    <n v="96"/>
    <n v="32.99"/>
    <n v="3167.04"/>
    <x v="4"/>
    <x v="3"/>
    <s v="QC"/>
  </r>
  <r>
    <n v="2328"/>
    <x v="816"/>
    <x v="3"/>
    <n v="4002"/>
    <x v="0"/>
    <s v="Saturno Inc."/>
    <x v="15"/>
    <s v="INV5883061611"/>
    <s v="CAD"/>
    <n v="220"/>
    <n v="11.25"/>
    <n v="2475"/>
    <x v="0"/>
    <x v="0"/>
    <s v="ON"/>
  </r>
  <r>
    <n v="2329"/>
    <x v="691"/>
    <x v="3"/>
    <n v="4002"/>
    <x v="0"/>
    <s v="Saturno Inc."/>
    <x v="17"/>
    <s v="INV532652723"/>
    <s v="CAD"/>
    <n v="132"/>
    <n v="11.25"/>
    <n v="1485"/>
    <x v="11"/>
    <x v="8"/>
    <s v="NY"/>
  </r>
  <r>
    <n v="2330"/>
    <x v="817"/>
    <x v="3"/>
    <n v="4001"/>
    <x v="1"/>
    <s v="Saturno Inc."/>
    <x v="2"/>
    <s v="INV8699979030"/>
    <s v="CAD"/>
    <n v="144"/>
    <n v="32.99"/>
    <n v="4750.5600000000004"/>
    <x v="2"/>
    <x v="2"/>
    <s v="MB"/>
  </r>
  <r>
    <n v="2331"/>
    <x v="818"/>
    <x v="3"/>
    <n v="4001"/>
    <x v="1"/>
    <s v="Saturno Inc."/>
    <x v="3"/>
    <s v="INV5379865167"/>
    <s v="CAD"/>
    <n v="140"/>
    <n v="32.99"/>
    <n v="4618.6000000000004"/>
    <x v="0"/>
    <x v="0"/>
    <s v="ON"/>
  </r>
  <r>
    <n v="2332"/>
    <x v="819"/>
    <x v="3"/>
    <n v="4001"/>
    <x v="1"/>
    <s v="Saturno Inc."/>
    <x v="14"/>
    <s v="INV2457746234"/>
    <s v="CAD"/>
    <n v="224"/>
    <n v="32.99"/>
    <n v="7389.76"/>
    <x v="9"/>
    <x v="7"/>
    <s v="FL"/>
  </r>
  <r>
    <n v="2333"/>
    <x v="788"/>
    <x v="3"/>
    <n v="4001"/>
    <x v="1"/>
    <s v="Saturno Inc."/>
    <x v="3"/>
    <s v="INV972885559"/>
    <s v="CAD"/>
    <n v="196"/>
    <n v="32.99"/>
    <n v="6466.04"/>
    <x v="0"/>
    <x v="0"/>
    <s v="ON"/>
  </r>
  <r>
    <n v="2334"/>
    <x v="638"/>
    <x v="2"/>
    <n v="4001"/>
    <x v="1"/>
    <s v="Saturno Inc."/>
    <x v="5"/>
    <s v="INV6544163142"/>
    <s v="USD"/>
    <n v="228"/>
    <n v="32.99"/>
    <n v="7521.72"/>
    <x v="1"/>
    <x v="1"/>
    <s v="BC"/>
  </r>
  <r>
    <n v="2335"/>
    <x v="643"/>
    <x v="3"/>
    <n v="4001"/>
    <x v="1"/>
    <s v="Saturno Inc."/>
    <x v="12"/>
    <s v="INV2826016997"/>
    <s v="CAD"/>
    <n v="112"/>
    <n v="32.99"/>
    <n v="3694.88"/>
    <x v="7"/>
    <x v="6"/>
    <s v="NS"/>
  </r>
  <r>
    <n v="2336"/>
    <x v="686"/>
    <x v="3"/>
    <n v="4001"/>
    <x v="1"/>
    <s v="Saturno Inc."/>
    <x v="16"/>
    <s v="INV7660077679"/>
    <s v="CAD"/>
    <n v="76"/>
    <n v="32.99"/>
    <n v="2507.2400000000002"/>
    <x v="10"/>
    <x v="0"/>
    <s v="ON"/>
  </r>
  <r>
    <n v="2337"/>
    <x v="727"/>
    <x v="3"/>
    <n v="4002"/>
    <x v="0"/>
    <s v="Saturno Inc."/>
    <x v="6"/>
    <s v="INV6562171931"/>
    <s v="CAD"/>
    <n v="196"/>
    <n v="11.25"/>
    <n v="2205"/>
    <x v="4"/>
    <x v="3"/>
    <s v="QC"/>
  </r>
  <r>
    <n v="2338"/>
    <x v="747"/>
    <x v="3"/>
    <n v="4002"/>
    <x v="0"/>
    <s v="Saturno Inc."/>
    <x v="1"/>
    <s v="INV3491610116"/>
    <s v="CAD"/>
    <n v="196"/>
    <n v="11.25"/>
    <n v="2205"/>
    <x v="1"/>
    <x v="1"/>
    <s v="BC"/>
  </r>
  <r>
    <n v="2339"/>
    <x v="621"/>
    <x v="3"/>
    <n v="4001"/>
    <x v="1"/>
    <s v="Saturno Inc."/>
    <x v="0"/>
    <s v="INV7754034038"/>
    <s v="CAD"/>
    <n v="212"/>
    <n v="32.99"/>
    <n v="6993.88"/>
    <x v="0"/>
    <x v="0"/>
    <s v="ON"/>
  </r>
  <r>
    <n v="2340"/>
    <x v="786"/>
    <x v="3"/>
    <n v="4002"/>
    <x v="0"/>
    <s v="Saturno Inc."/>
    <x v="2"/>
    <s v="INV796997286"/>
    <s v="CAD"/>
    <n v="92"/>
    <n v="11.25"/>
    <n v="1035"/>
    <x v="2"/>
    <x v="2"/>
    <s v="MB"/>
  </r>
  <r>
    <n v="2341"/>
    <x v="669"/>
    <x v="3"/>
    <n v="4001"/>
    <x v="1"/>
    <s v="Saturno Inc."/>
    <x v="16"/>
    <s v="INV6064208098"/>
    <s v="CAD"/>
    <n v="108"/>
    <n v="32.99"/>
    <n v="3562.92"/>
    <x v="10"/>
    <x v="0"/>
    <s v="ON"/>
  </r>
  <r>
    <n v="2342"/>
    <x v="641"/>
    <x v="3"/>
    <n v="4002"/>
    <x v="0"/>
    <s v="Saturno Inc."/>
    <x v="12"/>
    <s v="INV8113867666"/>
    <s v="CAD"/>
    <n v="228"/>
    <n v="11.25"/>
    <n v="2565"/>
    <x v="7"/>
    <x v="6"/>
    <s v="NS"/>
  </r>
  <r>
    <n v="2343"/>
    <x v="643"/>
    <x v="3"/>
    <n v="4002"/>
    <x v="0"/>
    <s v="Saturno Inc."/>
    <x v="3"/>
    <s v="INV5496383348"/>
    <s v="CAD"/>
    <n v="108"/>
    <n v="11.25"/>
    <n v="1215"/>
    <x v="0"/>
    <x v="0"/>
    <s v="ON"/>
  </r>
  <r>
    <n v="2344"/>
    <x v="820"/>
    <x v="3"/>
    <n v="4001"/>
    <x v="1"/>
    <s v="Saturno Inc."/>
    <x v="0"/>
    <s v="INV35290157"/>
    <s v="CAD"/>
    <n v="112"/>
    <n v="32.99"/>
    <n v="3694.88"/>
    <x v="0"/>
    <x v="0"/>
    <s v="ON"/>
  </r>
  <r>
    <n v="2345"/>
    <x v="722"/>
    <x v="3"/>
    <n v="4002"/>
    <x v="0"/>
    <s v="Saturno Inc."/>
    <x v="6"/>
    <s v="INV5984451553"/>
    <s v="CAD"/>
    <n v="196"/>
    <n v="11.25"/>
    <n v="2205"/>
    <x v="4"/>
    <x v="3"/>
    <s v="QC"/>
  </r>
  <r>
    <n v="2346"/>
    <x v="678"/>
    <x v="3"/>
    <n v="4001"/>
    <x v="1"/>
    <s v="Saturno Inc."/>
    <x v="3"/>
    <s v="INV276299446"/>
    <s v="CAD"/>
    <n v="220"/>
    <n v="32.99"/>
    <n v="7257.8"/>
    <x v="0"/>
    <x v="0"/>
    <s v="ON"/>
  </r>
  <r>
    <n v="2347"/>
    <x v="821"/>
    <x v="3"/>
    <n v="4002"/>
    <x v="0"/>
    <s v="Saturno Inc."/>
    <x v="6"/>
    <s v="INV6042368219"/>
    <s v="CAD"/>
    <n v="204"/>
    <n v="11.25"/>
    <n v="2295"/>
    <x v="4"/>
    <x v="3"/>
    <s v="QC"/>
  </r>
  <r>
    <n v="2348"/>
    <x v="618"/>
    <x v="3"/>
    <n v="4002"/>
    <x v="0"/>
    <s v="Saturno Inc."/>
    <x v="5"/>
    <s v="INV55857389"/>
    <s v="USD"/>
    <n v="128"/>
    <n v="11.25"/>
    <n v="1440"/>
    <x v="1"/>
    <x v="1"/>
    <s v="BC"/>
  </r>
  <r>
    <n v="2349"/>
    <x v="676"/>
    <x v="3"/>
    <n v="4001"/>
    <x v="1"/>
    <s v="Saturno Inc."/>
    <x v="7"/>
    <s v="INV6256474991"/>
    <s v="USD"/>
    <n v="136"/>
    <n v="32.99"/>
    <n v="4486.6400000000003"/>
    <x v="0"/>
    <x v="0"/>
    <s v="ON"/>
  </r>
  <r>
    <n v="2350"/>
    <x v="790"/>
    <x v="3"/>
    <n v="4001"/>
    <x v="1"/>
    <s v="Saturno Inc."/>
    <x v="16"/>
    <s v="INV2867604062"/>
    <s v="CAD"/>
    <n v="112"/>
    <n v="32.99"/>
    <n v="3694.88"/>
    <x v="10"/>
    <x v="0"/>
    <s v="ON"/>
  </r>
  <r>
    <n v="2351"/>
    <x v="822"/>
    <x v="3"/>
    <n v="4002"/>
    <x v="0"/>
    <s v="Saturno Inc."/>
    <x v="12"/>
    <s v="INV3231144414"/>
    <s v="CAD"/>
    <n v="300"/>
    <n v="11.25"/>
    <n v="3375"/>
    <x v="7"/>
    <x v="6"/>
    <s v="NS"/>
  </r>
  <r>
    <n v="2352"/>
    <x v="693"/>
    <x v="3"/>
    <n v="4001"/>
    <x v="1"/>
    <s v="Saturno Inc."/>
    <x v="5"/>
    <s v="INV8906480692"/>
    <s v="USD"/>
    <n v="80"/>
    <n v="32.99"/>
    <n v="2639.2000000000003"/>
    <x v="1"/>
    <x v="1"/>
    <s v="BC"/>
  </r>
  <r>
    <n v="2353"/>
    <x v="711"/>
    <x v="3"/>
    <n v="4001"/>
    <x v="1"/>
    <s v="Saturno Inc."/>
    <x v="12"/>
    <s v="INV6817029466"/>
    <s v="CAD"/>
    <n v="92"/>
    <n v="32.99"/>
    <n v="3035.0800000000004"/>
    <x v="7"/>
    <x v="6"/>
    <s v="NS"/>
  </r>
  <r>
    <n v="2354"/>
    <x v="679"/>
    <x v="3"/>
    <n v="4002"/>
    <x v="0"/>
    <s v="Saturno Inc."/>
    <x v="6"/>
    <s v="INV992924536"/>
    <s v="CAD"/>
    <n v="288"/>
    <n v="11.25"/>
    <n v="3240"/>
    <x v="4"/>
    <x v="3"/>
    <s v="QC"/>
  </r>
  <r>
    <n v="2355"/>
    <x v="706"/>
    <x v="3"/>
    <n v="4001"/>
    <x v="1"/>
    <s v="Saturno Inc."/>
    <x v="15"/>
    <s v="INV8969680617"/>
    <s v="CAD"/>
    <n v="96"/>
    <n v="32.99"/>
    <n v="3167.04"/>
    <x v="0"/>
    <x v="0"/>
    <s v="ON"/>
  </r>
  <r>
    <n v="2356"/>
    <x v="639"/>
    <x v="3"/>
    <n v="4001"/>
    <x v="1"/>
    <s v="Saturno Inc."/>
    <x v="5"/>
    <s v="INV9245149103"/>
    <s v="USD"/>
    <n v="220"/>
    <n v="32.99"/>
    <n v="7257.8"/>
    <x v="1"/>
    <x v="1"/>
    <s v="BC"/>
  </r>
  <r>
    <n v="2357"/>
    <x v="823"/>
    <x v="3"/>
    <n v="4001"/>
    <x v="1"/>
    <s v="Saturno Inc."/>
    <x v="14"/>
    <s v="INV7564049612"/>
    <s v="CAD"/>
    <n v="172"/>
    <n v="32.99"/>
    <n v="5674.2800000000007"/>
    <x v="9"/>
    <x v="7"/>
    <s v="FL"/>
  </r>
  <r>
    <n v="2358"/>
    <x v="811"/>
    <x v="3"/>
    <n v="4001"/>
    <x v="1"/>
    <s v="Saturno Inc."/>
    <x v="5"/>
    <s v="INV748396392"/>
    <s v="USD"/>
    <n v="164"/>
    <n v="32.99"/>
    <n v="5410.3600000000006"/>
    <x v="1"/>
    <x v="1"/>
    <s v="BC"/>
  </r>
  <r>
    <n v="2359"/>
    <x v="727"/>
    <x v="3"/>
    <n v="4001"/>
    <x v="1"/>
    <s v="Saturno Inc."/>
    <x v="0"/>
    <s v="INV7480415820"/>
    <s v="CAD"/>
    <n v="44"/>
    <n v="32.99"/>
    <n v="1451.5600000000002"/>
    <x v="0"/>
    <x v="0"/>
    <s v="ON"/>
  </r>
  <r>
    <n v="2360"/>
    <x v="824"/>
    <x v="2"/>
    <n v="4002"/>
    <x v="0"/>
    <s v="Saturno Inc."/>
    <x v="14"/>
    <s v="INV9572898982"/>
    <s v="CAD"/>
    <n v="240"/>
    <n v="11.25"/>
    <n v="2700"/>
    <x v="9"/>
    <x v="7"/>
    <s v="FL"/>
  </r>
  <r>
    <n v="2361"/>
    <x v="630"/>
    <x v="3"/>
    <n v="4001"/>
    <x v="1"/>
    <s v="Saturno Inc."/>
    <x v="0"/>
    <s v="INV3412986910"/>
    <s v="CAD"/>
    <n v="192"/>
    <n v="32.99"/>
    <n v="6334.08"/>
    <x v="0"/>
    <x v="0"/>
    <s v="ON"/>
  </r>
  <r>
    <n v="2362"/>
    <x v="807"/>
    <x v="3"/>
    <n v="4001"/>
    <x v="1"/>
    <s v="Saturno Inc."/>
    <x v="6"/>
    <s v="INV7575359594"/>
    <s v="CAD"/>
    <n v="120"/>
    <n v="32.99"/>
    <n v="3958.8"/>
    <x v="4"/>
    <x v="3"/>
    <s v="QC"/>
  </r>
  <r>
    <n v="2363"/>
    <x v="760"/>
    <x v="3"/>
    <n v="4001"/>
    <x v="1"/>
    <s v="Saturno Inc."/>
    <x v="5"/>
    <s v="INV4727978873"/>
    <s v="USD"/>
    <n v="176"/>
    <n v="32.99"/>
    <n v="5806.2400000000007"/>
    <x v="1"/>
    <x v="1"/>
    <s v="BC"/>
  </r>
  <r>
    <n v="2364"/>
    <x v="805"/>
    <x v="3"/>
    <n v="4002"/>
    <x v="0"/>
    <s v="Saturno Inc."/>
    <x v="11"/>
    <s v="INV9635509114"/>
    <s v="CAD"/>
    <n v="188"/>
    <n v="11.25"/>
    <n v="2115"/>
    <x v="4"/>
    <x v="3"/>
    <s v="QC"/>
  </r>
  <r>
    <n v="2365"/>
    <x v="796"/>
    <x v="3"/>
    <n v="4001"/>
    <x v="1"/>
    <s v="Saturno Inc."/>
    <x v="6"/>
    <s v="INV6472549111"/>
    <s v="CAD"/>
    <n v="232"/>
    <n v="32.99"/>
    <n v="7653.68"/>
    <x v="4"/>
    <x v="3"/>
    <s v="QC"/>
  </r>
  <r>
    <n v="2366"/>
    <x v="641"/>
    <x v="3"/>
    <n v="4001"/>
    <x v="1"/>
    <s v="Saturno Inc."/>
    <x v="1"/>
    <s v="INV5483970348"/>
    <s v="CAD"/>
    <n v="124"/>
    <n v="32.99"/>
    <n v="4090.76"/>
    <x v="1"/>
    <x v="1"/>
    <s v="BC"/>
  </r>
  <r>
    <n v="2367"/>
    <x v="714"/>
    <x v="3"/>
    <n v="4002"/>
    <x v="0"/>
    <s v="Saturno Inc."/>
    <x v="15"/>
    <s v="INV8968370389"/>
    <s v="CAD"/>
    <n v="252"/>
    <n v="11.25"/>
    <n v="2835"/>
    <x v="0"/>
    <x v="0"/>
    <s v="ON"/>
  </r>
  <r>
    <n v="2368"/>
    <x v="825"/>
    <x v="3"/>
    <n v="4001"/>
    <x v="1"/>
    <s v="Saturno Inc."/>
    <x v="3"/>
    <s v="INV4513978465"/>
    <s v="CAD"/>
    <n v="96"/>
    <n v="32.99"/>
    <n v="3167.04"/>
    <x v="0"/>
    <x v="0"/>
    <s v="ON"/>
  </r>
  <r>
    <n v="2369"/>
    <x v="826"/>
    <x v="3"/>
    <n v="4001"/>
    <x v="1"/>
    <s v="Saturno Inc."/>
    <x v="16"/>
    <s v="INV5564644827"/>
    <s v="CAD"/>
    <n v="180"/>
    <n v="32.99"/>
    <n v="5938.2000000000007"/>
    <x v="10"/>
    <x v="0"/>
    <s v="ON"/>
  </r>
  <r>
    <n v="2370"/>
    <x v="825"/>
    <x v="3"/>
    <n v="4001"/>
    <x v="1"/>
    <s v="Saturno Inc."/>
    <x v="17"/>
    <s v="INV6849616257"/>
    <s v="CAD"/>
    <n v="228"/>
    <n v="32.99"/>
    <n v="7521.72"/>
    <x v="11"/>
    <x v="8"/>
    <s v="NY"/>
  </r>
  <r>
    <n v="2371"/>
    <x v="827"/>
    <x v="3"/>
    <n v="4002"/>
    <x v="0"/>
    <s v="Saturno Inc."/>
    <x v="11"/>
    <s v="INV1948151912"/>
    <s v="CAD"/>
    <n v="84"/>
    <n v="11.25"/>
    <n v="945"/>
    <x v="4"/>
    <x v="3"/>
    <s v="QC"/>
  </r>
  <r>
    <n v="2372"/>
    <x v="762"/>
    <x v="3"/>
    <n v="4001"/>
    <x v="1"/>
    <s v="Saturno Inc."/>
    <x v="0"/>
    <s v="INV8177057346"/>
    <s v="CAD"/>
    <n v="232"/>
    <n v="32.99"/>
    <n v="7653.68"/>
    <x v="0"/>
    <x v="0"/>
    <s v="ON"/>
  </r>
  <r>
    <n v="2373"/>
    <x v="689"/>
    <x v="3"/>
    <n v="4001"/>
    <x v="1"/>
    <s v="Saturno Inc."/>
    <x v="15"/>
    <s v="INV4817621508"/>
    <s v="CAD"/>
    <n v="96"/>
    <n v="32.99"/>
    <n v="3167.04"/>
    <x v="0"/>
    <x v="0"/>
    <s v="ON"/>
  </r>
  <r>
    <n v="2374"/>
    <x v="621"/>
    <x v="3"/>
    <n v="4001"/>
    <x v="1"/>
    <s v="Saturno Inc."/>
    <x v="18"/>
    <s v="INV3617555809"/>
    <s v="USD"/>
    <n v="176"/>
    <n v="32.99"/>
    <n v="5806.2400000000007"/>
    <x v="6"/>
    <x v="5"/>
    <s v="AB"/>
  </r>
  <r>
    <n v="2375"/>
    <x v="722"/>
    <x v="3"/>
    <n v="4001"/>
    <x v="1"/>
    <s v="Saturno Inc."/>
    <x v="0"/>
    <s v="INV4128853061"/>
    <s v="CAD"/>
    <n v="196"/>
    <n v="32.99"/>
    <n v="6466.04"/>
    <x v="0"/>
    <x v="0"/>
    <s v="ON"/>
  </r>
  <r>
    <n v="2376"/>
    <x v="655"/>
    <x v="3"/>
    <n v="4002"/>
    <x v="0"/>
    <s v="Saturno Inc."/>
    <x v="3"/>
    <s v="INV9648436773"/>
    <s v="CAD"/>
    <n v="180"/>
    <n v="11.25"/>
    <n v="2025"/>
    <x v="0"/>
    <x v="0"/>
    <s v="ON"/>
  </r>
  <r>
    <n v="2377"/>
    <x v="828"/>
    <x v="3"/>
    <n v="4001"/>
    <x v="1"/>
    <s v="Saturno Inc."/>
    <x v="5"/>
    <s v="INV3195589625"/>
    <s v="USD"/>
    <n v="48"/>
    <n v="32.99"/>
    <n v="1583.52"/>
    <x v="1"/>
    <x v="1"/>
    <s v="BC"/>
  </r>
  <r>
    <n v="2378"/>
    <x v="680"/>
    <x v="3"/>
    <n v="4002"/>
    <x v="0"/>
    <s v="Saturno Inc."/>
    <x v="6"/>
    <s v="INV2651485698"/>
    <s v="CAD"/>
    <n v="188"/>
    <n v="11.25"/>
    <n v="2115"/>
    <x v="4"/>
    <x v="3"/>
    <s v="QC"/>
  </r>
  <r>
    <n v="2379"/>
    <x v="829"/>
    <x v="3"/>
    <n v="4002"/>
    <x v="0"/>
    <s v="Saturno Inc."/>
    <x v="7"/>
    <s v="INV4442693965"/>
    <s v="USD"/>
    <n v="120"/>
    <n v="11.25"/>
    <n v="1350"/>
    <x v="0"/>
    <x v="0"/>
    <s v="ON"/>
  </r>
  <r>
    <n v="2380"/>
    <x v="631"/>
    <x v="3"/>
    <n v="4002"/>
    <x v="0"/>
    <s v="Saturno Inc."/>
    <x v="1"/>
    <s v="INV8253186490"/>
    <s v="CAD"/>
    <n v="160"/>
    <n v="11.25"/>
    <n v="1800"/>
    <x v="1"/>
    <x v="1"/>
    <s v="BC"/>
  </r>
  <r>
    <n v="2381"/>
    <x v="830"/>
    <x v="2"/>
    <n v="4002"/>
    <x v="0"/>
    <s v="Saturno Inc."/>
    <x v="0"/>
    <s v="INV7645414749"/>
    <s v="CAD"/>
    <n v="280"/>
    <n v="11.25"/>
    <n v="3150"/>
    <x v="0"/>
    <x v="0"/>
    <s v="ON"/>
  </r>
  <r>
    <n v="2382"/>
    <x v="656"/>
    <x v="3"/>
    <n v="4002"/>
    <x v="0"/>
    <s v="Saturno Inc."/>
    <x v="1"/>
    <s v="INV6269381666"/>
    <s v="CAD"/>
    <n v="300"/>
    <n v="11.25"/>
    <n v="3375"/>
    <x v="1"/>
    <x v="1"/>
    <s v="BC"/>
  </r>
  <r>
    <n v="2383"/>
    <x v="734"/>
    <x v="3"/>
    <n v="4002"/>
    <x v="0"/>
    <s v="Saturno Inc."/>
    <x v="9"/>
    <s v="INV6498014442"/>
    <s v="CAD"/>
    <n v="156"/>
    <n v="11.25"/>
    <n v="1755"/>
    <x v="6"/>
    <x v="5"/>
    <s v="AB"/>
  </r>
  <r>
    <n v="2384"/>
    <x v="759"/>
    <x v="3"/>
    <n v="4001"/>
    <x v="1"/>
    <s v="Saturno Inc."/>
    <x v="7"/>
    <s v="INV7081506399"/>
    <s v="USD"/>
    <n v="104"/>
    <n v="32.99"/>
    <n v="3430.96"/>
    <x v="0"/>
    <x v="0"/>
    <s v="ON"/>
  </r>
  <r>
    <n v="2385"/>
    <x v="643"/>
    <x v="3"/>
    <n v="4002"/>
    <x v="0"/>
    <s v="Saturno Inc."/>
    <x v="10"/>
    <s v="INV8314485615"/>
    <s v="CAD"/>
    <n v="196"/>
    <n v="11.25"/>
    <n v="2205"/>
    <x v="1"/>
    <x v="1"/>
    <s v="BC"/>
  </r>
  <r>
    <n v="2386"/>
    <x v="716"/>
    <x v="3"/>
    <n v="4001"/>
    <x v="1"/>
    <s v="Saturno Inc."/>
    <x v="10"/>
    <s v="INV9657897238"/>
    <s v="CAD"/>
    <n v="192"/>
    <n v="32.99"/>
    <n v="6334.08"/>
    <x v="1"/>
    <x v="1"/>
    <s v="BC"/>
  </r>
  <r>
    <n v="2387"/>
    <x v="717"/>
    <x v="3"/>
    <n v="4002"/>
    <x v="0"/>
    <s v="Saturno Inc."/>
    <x v="5"/>
    <s v="INV4215441985"/>
    <s v="USD"/>
    <n v="188"/>
    <n v="11.25"/>
    <n v="2115"/>
    <x v="1"/>
    <x v="1"/>
    <s v="BC"/>
  </r>
  <r>
    <n v="2388"/>
    <x v="730"/>
    <x v="3"/>
    <n v="4001"/>
    <x v="1"/>
    <s v="Saturno Inc."/>
    <x v="14"/>
    <s v="INV5877169677"/>
    <s v="CAD"/>
    <n v="68"/>
    <n v="32.99"/>
    <n v="2243.3200000000002"/>
    <x v="9"/>
    <x v="7"/>
    <s v="FL"/>
  </r>
  <r>
    <n v="2389"/>
    <x v="831"/>
    <x v="2"/>
    <n v="4002"/>
    <x v="0"/>
    <s v="Saturno Inc."/>
    <x v="3"/>
    <s v="INV2908750948"/>
    <s v="CAD"/>
    <n v="276"/>
    <n v="11.25"/>
    <n v="3105"/>
    <x v="0"/>
    <x v="0"/>
    <s v="ON"/>
  </r>
  <r>
    <n v="2390"/>
    <x v="639"/>
    <x v="3"/>
    <n v="4001"/>
    <x v="1"/>
    <s v="Saturno Inc."/>
    <x v="3"/>
    <s v="INV1379130682"/>
    <s v="CAD"/>
    <n v="156"/>
    <n v="32.99"/>
    <n v="5146.4400000000005"/>
    <x v="0"/>
    <x v="0"/>
    <s v="ON"/>
  </r>
  <r>
    <n v="2391"/>
    <x v="792"/>
    <x v="3"/>
    <n v="4001"/>
    <x v="1"/>
    <s v="Saturno Inc."/>
    <x v="17"/>
    <s v="INV2339310562"/>
    <s v="CAD"/>
    <n v="208"/>
    <n v="32.99"/>
    <n v="6861.92"/>
    <x v="11"/>
    <x v="8"/>
    <s v="NY"/>
  </r>
  <r>
    <n v="2392"/>
    <x v="832"/>
    <x v="3"/>
    <n v="4001"/>
    <x v="1"/>
    <s v="Saturno Inc."/>
    <x v="2"/>
    <s v="INV3195074623"/>
    <s v="CAD"/>
    <n v="176"/>
    <n v="32.99"/>
    <n v="5806.2400000000007"/>
    <x v="2"/>
    <x v="2"/>
    <s v="MB"/>
  </r>
  <r>
    <n v="2393"/>
    <x v="762"/>
    <x v="3"/>
    <n v="4001"/>
    <x v="1"/>
    <s v="Saturno Inc."/>
    <x v="13"/>
    <s v="INV1227016982"/>
    <s v="CAD"/>
    <n v="240"/>
    <n v="32.99"/>
    <n v="7917.6"/>
    <x v="8"/>
    <x v="5"/>
    <s v="AB"/>
  </r>
  <r>
    <n v="2394"/>
    <x v="726"/>
    <x v="3"/>
    <n v="4001"/>
    <x v="1"/>
    <s v="Saturno Inc."/>
    <x v="4"/>
    <s v="INV1949991341"/>
    <s v="CAD"/>
    <n v="104"/>
    <n v="32.99"/>
    <n v="3430.96"/>
    <x v="3"/>
    <x v="3"/>
    <s v="QC"/>
  </r>
  <r>
    <n v="2395"/>
    <x v="717"/>
    <x v="3"/>
    <n v="4002"/>
    <x v="0"/>
    <s v="Saturno Inc."/>
    <x v="15"/>
    <s v="INV8076910694"/>
    <s v="CAD"/>
    <n v="296"/>
    <n v="11.25"/>
    <n v="3330"/>
    <x v="0"/>
    <x v="0"/>
    <s v="ON"/>
  </r>
  <r>
    <n v="2396"/>
    <x v="643"/>
    <x v="3"/>
    <n v="4001"/>
    <x v="1"/>
    <s v="Saturno Inc."/>
    <x v="0"/>
    <s v="INV8065609132"/>
    <s v="CAD"/>
    <n v="108"/>
    <n v="32.99"/>
    <n v="3562.92"/>
    <x v="0"/>
    <x v="0"/>
    <s v="ON"/>
  </r>
  <r>
    <n v="2397"/>
    <x v="745"/>
    <x v="3"/>
    <n v="4001"/>
    <x v="1"/>
    <s v="Saturno Inc."/>
    <x v="1"/>
    <s v="INV1993482488"/>
    <s v="CAD"/>
    <n v="104"/>
    <n v="32.99"/>
    <n v="3430.96"/>
    <x v="1"/>
    <x v="1"/>
    <s v="BC"/>
  </r>
  <r>
    <n v="2398"/>
    <x v="634"/>
    <x v="3"/>
    <n v="4002"/>
    <x v="0"/>
    <s v="Saturno Inc."/>
    <x v="1"/>
    <s v="INV8946130351"/>
    <s v="CAD"/>
    <n v="164"/>
    <n v="11.25"/>
    <n v="1845"/>
    <x v="1"/>
    <x v="1"/>
    <s v="BC"/>
  </r>
  <r>
    <n v="2399"/>
    <x v="640"/>
    <x v="3"/>
    <n v="4001"/>
    <x v="1"/>
    <s v="Saturno Inc."/>
    <x v="10"/>
    <s v="INV2503325120"/>
    <s v="CAD"/>
    <n v="168"/>
    <n v="32.99"/>
    <n v="5542.3200000000006"/>
    <x v="1"/>
    <x v="1"/>
    <s v="BC"/>
  </r>
  <r>
    <n v="2400"/>
    <x v="754"/>
    <x v="3"/>
    <n v="4002"/>
    <x v="0"/>
    <s v="Saturno Inc."/>
    <x v="14"/>
    <s v="INV3203025982"/>
    <s v="CAD"/>
    <n v="200"/>
    <n v="11.25"/>
    <n v="2250"/>
    <x v="9"/>
    <x v="7"/>
    <s v="FL"/>
  </r>
  <r>
    <n v="2401"/>
    <x v="833"/>
    <x v="2"/>
    <n v="4002"/>
    <x v="0"/>
    <s v="Saturno Inc."/>
    <x v="1"/>
    <s v="INV5670198262"/>
    <s v="CAD"/>
    <n v="292"/>
    <n v="11.25"/>
    <n v="3285"/>
    <x v="1"/>
    <x v="1"/>
    <s v="BC"/>
  </r>
  <r>
    <n v="2402"/>
    <x v="698"/>
    <x v="3"/>
    <n v="4001"/>
    <x v="1"/>
    <s v="Saturno Inc."/>
    <x v="5"/>
    <s v="INV7764234866"/>
    <s v="USD"/>
    <n v="108"/>
    <n v="32.99"/>
    <n v="3562.92"/>
    <x v="1"/>
    <x v="1"/>
    <s v="BC"/>
  </r>
  <r>
    <n v="2403"/>
    <x v="834"/>
    <x v="3"/>
    <n v="4002"/>
    <x v="0"/>
    <s v="Saturno Inc."/>
    <x v="11"/>
    <s v="INV610420427"/>
    <s v="CAD"/>
    <n v="160"/>
    <n v="11.25"/>
    <n v="1800"/>
    <x v="4"/>
    <x v="3"/>
    <s v="QC"/>
  </r>
  <r>
    <n v="2404"/>
    <x v="835"/>
    <x v="3"/>
    <n v="4002"/>
    <x v="0"/>
    <s v="Saturno Inc."/>
    <x v="9"/>
    <s v="INV6269302771"/>
    <s v="CAD"/>
    <n v="120"/>
    <n v="11.25"/>
    <n v="1350"/>
    <x v="6"/>
    <x v="5"/>
    <s v="AB"/>
  </r>
  <r>
    <n v="2405"/>
    <x v="836"/>
    <x v="2"/>
    <n v="4002"/>
    <x v="0"/>
    <s v="Saturno Inc."/>
    <x v="7"/>
    <s v="INV8501394739"/>
    <s v="USD"/>
    <n v="132"/>
    <n v="11.25"/>
    <n v="1485"/>
    <x v="0"/>
    <x v="0"/>
    <s v="ON"/>
  </r>
  <r>
    <n v="2406"/>
    <x v="691"/>
    <x v="3"/>
    <n v="4002"/>
    <x v="0"/>
    <s v="Saturno Inc."/>
    <x v="11"/>
    <s v="INV4398560698"/>
    <s v="CAD"/>
    <n v="136"/>
    <n v="11.25"/>
    <n v="1530"/>
    <x v="4"/>
    <x v="3"/>
    <s v="QC"/>
  </r>
  <r>
    <n v="2407"/>
    <x v="723"/>
    <x v="3"/>
    <n v="4001"/>
    <x v="1"/>
    <s v="Saturno Inc."/>
    <x v="4"/>
    <s v="INV4951515314"/>
    <s v="CAD"/>
    <n v="232"/>
    <n v="32.99"/>
    <n v="7653.68"/>
    <x v="3"/>
    <x v="3"/>
    <s v="QC"/>
  </r>
  <r>
    <n v="2408"/>
    <x v="784"/>
    <x v="3"/>
    <n v="4002"/>
    <x v="0"/>
    <s v="Saturno Inc."/>
    <x v="8"/>
    <s v="INV9632827342"/>
    <s v="CAD"/>
    <n v="80"/>
    <n v="11.25"/>
    <n v="900"/>
    <x v="5"/>
    <x v="4"/>
    <s v="CA"/>
  </r>
  <r>
    <n v="2409"/>
    <x v="656"/>
    <x v="3"/>
    <n v="4002"/>
    <x v="0"/>
    <s v="Saturno Inc."/>
    <x v="8"/>
    <s v="INV9023376179"/>
    <s v="CAD"/>
    <n v="240"/>
    <n v="11.25"/>
    <n v="2700"/>
    <x v="5"/>
    <x v="4"/>
    <s v="CA"/>
  </r>
  <r>
    <n v="2410"/>
    <x v="739"/>
    <x v="3"/>
    <n v="4001"/>
    <x v="1"/>
    <s v="Saturno Inc."/>
    <x v="16"/>
    <s v="INV547428996"/>
    <s v="CAD"/>
    <n v="184"/>
    <n v="32.99"/>
    <n v="6070.1600000000008"/>
    <x v="10"/>
    <x v="0"/>
    <s v="ON"/>
  </r>
  <r>
    <n v="2411"/>
    <x v="837"/>
    <x v="3"/>
    <n v="4001"/>
    <x v="1"/>
    <s v="Saturno Inc."/>
    <x v="14"/>
    <s v="INV935959800"/>
    <s v="CAD"/>
    <n v="208"/>
    <n v="32.99"/>
    <n v="6861.92"/>
    <x v="9"/>
    <x v="7"/>
    <s v="FL"/>
  </r>
  <r>
    <n v="2412"/>
    <x v="838"/>
    <x v="3"/>
    <n v="4001"/>
    <x v="1"/>
    <s v="Saturno Inc."/>
    <x v="11"/>
    <s v="INV9521199965"/>
    <s v="CAD"/>
    <n v="144"/>
    <n v="32.99"/>
    <n v="4750.5600000000004"/>
    <x v="4"/>
    <x v="3"/>
    <s v="QC"/>
  </r>
  <r>
    <n v="2413"/>
    <x v="789"/>
    <x v="3"/>
    <n v="4002"/>
    <x v="0"/>
    <s v="Saturno Inc."/>
    <x v="13"/>
    <s v="INV81978636"/>
    <s v="CAD"/>
    <n v="300"/>
    <n v="11.25"/>
    <n v="3375"/>
    <x v="8"/>
    <x v="5"/>
    <s v="AB"/>
  </r>
  <r>
    <n v="2414"/>
    <x v="643"/>
    <x v="3"/>
    <n v="4002"/>
    <x v="0"/>
    <s v="Saturno Inc."/>
    <x v="15"/>
    <s v="INV8831379976"/>
    <s v="CAD"/>
    <n v="216"/>
    <n v="11.25"/>
    <n v="2430"/>
    <x v="0"/>
    <x v="0"/>
    <s v="ON"/>
  </r>
  <r>
    <n v="2415"/>
    <x v="839"/>
    <x v="3"/>
    <n v="4001"/>
    <x v="1"/>
    <s v="Saturno Inc."/>
    <x v="10"/>
    <s v="INV4969721759"/>
    <s v="CAD"/>
    <n v="76"/>
    <n v="32.99"/>
    <n v="2507.2400000000002"/>
    <x v="1"/>
    <x v="1"/>
    <s v="BC"/>
  </r>
  <r>
    <n v="2416"/>
    <x v="656"/>
    <x v="3"/>
    <n v="4002"/>
    <x v="0"/>
    <s v="Saturno Inc."/>
    <x v="4"/>
    <s v="INV6364233844"/>
    <s v="CAD"/>
    <n v="132"/>
    <n v="11.25"/>
    <n v="1485"/>
    <x v="3"/>
    <x v="3"/>
    <s v="QC"/>
  </r>
  <r>
    <n v="2417"/>
    <x v="733"/>
    <x v="3"/>
    <n v="4002"/>
    <x v="0"/>
    <s v="Saturno Inc."/>
    <x v="16"/>
    <s v="INV9727699503"/>
    <s v="CAD"/>
    <n v="132"/>
    <n v="11.25"/>
    <n v="1485"/>
    <x v="10"/>
    <x v="0"/>
    <s v="ON"/>
  </r>
  <r>
    <n v="2418"/>
    <x v="655"/>
    <x v="3"/>
    <n v="4001"/>
    <x v="1"/>
    <s v="Saturno Inc."/>
    <x v="1"/>
    <s v="INV9683646229"/>
    <s v="CAD"/>
    <n v="76"/>
    <n v="32.99"/>
    <n v="2507.2400000000002"/>
    <x v="1"/>
    <x v="1"/>
    <s v="BC"/>
  </r>
  <r>
    <n v="2419"/>
    <x v="649"/>
    <x v="3"/>
    <n v="4001"/>
    <x v="1"/>
    <s v="Saturno Inc."/>
    <x v="5"/>
    <s v="INV2844999995"/>
    <s v="USD"/>
    <n v="220"/>
    <n v="32.99"/>
    <n v="7257.8"/>
    <x v="1"/>
    <x v="1"/>
    <s v="BC"/>
  </r>
  <r>
    <n v="2420"/>
    <x v="823"/>
    <x v="3"/>
    <n v="4001"/>
    <x v="1"/>
    <s v="Saturno Inc."/>
    <x v="3"/>
    <s v="INV8402626119"/>
    <s v="CAD"/>
    <n v="200"/>
    <n v="32.99"/>
    <n v="6598"/>
    <x v="0"/>
    <x v="0"/>
    <s v="ON"/>
  </r>
  <r>
    <n v="2421"/>
    <x v="730"/>
    <x v="3"/>
    <n v="4001"/>
    <x v="1"/>
    <s v="Saturno Inc."/>
    <x v="0"/>
    <s v="INV7641914017"/>
    <s v="CAD"/>
    <n v="88"/>
    <n v="32.99"/>
    <n v="2903.1200000000003"/>
    <x v="0"/>
    <x v="0"/>
    <s v="ON"/>
  </r>
  <r>
    <n v="2422"/>
    <x v="735"/>
    <x v="3"/>
    <n v="4001"/>
    <x v="1"/>
    <s v="Saturno Inc."/>
    <x v="0"/>
    <s v="INV2443754569"/>
    <s v="CAD"/>
    <n v="144"/>
    <n v="32.99"/>
    <n v="4750.5600000000004"/>
    <x v="0"/>
    <x v="0"/>
    <s v="ON"/>
  </r>
  <r>
    <n v="2423"/>
    <x v="840"/>
    <x v="3"/>
    <n v="4001"/>
    <x v="1"/>
    <s v="Saturno Inc."/>
    <x v="3"/>
    <s v="INV4879179895"/>
    <s v="CAD"/>
    <n v="204"/>
    <n v="32.99"/>
    <n v="6729.96"/>
    <x v="0"/>
    <x v="0"/>
    <s v="ON"/>
  </r>
  <r>
    <n v="2424"/>
    <x v="841"/>
    <x v="2"/>
    <n v="4001"/>
    <x v="1"/>
    <s v="Saturno Inc."/>
    <x v="9"/>
    <s v="INV6088903264"/>
    <s v="CAD"/>
    <n v="64"/>
    <n v="32.99"/>
    <n v="2111.36"/>
    <x v="6"/>
    <x v="5"/>
    <s v="AB"/>
  </r>
  <r>
    <n v="2425"/>
    <x v="842"/>
    <x v="3"/>
    <n v="4002"/>
    <x v="0"/>
    <s v="Saturno Inc."/>
    <x v="1"/>
    <s v="INV958120527"/>
    <s v="CAD"/>
    <n v="192"/>
    <n v="11.25"/>
    <n v="2160"/>
    <x v="1"/>
    <x v="1"/>
    <s v="BC"/>
  </r>
  <r>
    <n v="2426"/>
    <x v="693"/>
    <x v="3"/>
    <n v="4001"/>
    <x v="1"/>
    <s v="Saturno Inc."/>
    <x v="2"/>
    <s v="INV1413395407"/>
    <s v="CAD"/>
    <n v="88"/>
    <n v="32.99"/>
    <n v="2903.1200000000003"/>
    <x v="2"/>
    <x v="2"/>
    <s v="MB"/>
  </r>
  <r>
    <n v="2427"/>
    <x v="741"/>
    <x v="3"/>
    <n v="4002"/>
    <x v="0"/>
    <s v="Saturno Inc."/>
    <x v="6"/>
    <s v="INV1359572345"/>
    <s v="CAD"/>
    <n v="108"/>
    <n v="11.25"/>
    <n v="1215"/>
    <x v="4"/>
    <x v="3"/>
    <s v="QC"/>
  </r>
  <r>
    <n v="2428"/>
    <x v="641"/>
    <x v="3"/>
    <n v="4001"/>
    <x v="1"/>
    <s v="Saturno Inc."/>
    <x v="14"/>
    <s v="INV6270093145"/>
    <s v="CAD"/>
    <n v="228"/>
    <n v="32.99"/>
    <n v="7521.72"/>
    <x v="9"/>
    <x v="7"/>
    <s v="FL"/>
  </r>
  <r>
    <n v="2429"/>
    <x v="843"/>
    <x v="3"/>
    <n v="4002"/>
    <x v="0"/>
    <s v="Saturno Inc."/>
    <x v="7"/>
    <s v="INV359906449"/>
    <s v="USD"/>
    <n v="172"/>
    <n v="11.25"/>
    <n v="1935"/>
    <x v="0"/>
    <x v="0"/>
    <s v="ON"/>
  </r>
  <r>
    <n v="2430"/>
    <x v="687"/>
    <x v="3"/>
    <n v="4001"/>
    <x v="1"/>
    <s v="Saturno Inc."/>
    <x v="1"/>
    <s v="INV6029580801"/>
    <s v="CAD"/>
    <n v="192"/>
    <n v="32.99"/>
    <n v="6334.08"/>
    <x v="1"/>
    <x v="1"/>
    <s v="BC"/>
  </r>
  <r>
    <n v="2431"/>
    <x v="844"/>
    <x v="3"/>
    <n v="4001"/>
    <x v="1"/>
    <s v="Saturno Inc."/>
    <x v="14"/>
    <s v="INV7043649904"/>
    <s v="CAD"/>
    <n v="96"/>
    <n v="32.99"/>
    <n v="3167.04"/>
    <x v="9"/>
    <x v="7"/>
    <s v="FL"/>
  </r>
  <r>
    <n v="2432"/>
    <x v="645"/>
    <x v="3"/>
    <n v="4002"/>
    <x v="0"/>
    <s v="Saturno Inc."/>
    <x v="1"/>
    <s v="INV7741024061"/>
    <s v="CAD"/>
    <n v="204"/>
    <n v="11.25"/>
    <n v="2295"/>
    <x v="1"/>
    <x v="1"/>
    <s v="BC"/>
  </r>
  <r>
    <n v="2433"/>
    <x v="803"/>
    <x v="3"/>
    <n v="4001"/>
    <x v="1"/>
    <s v="Saturno Inc."/>
    <x v="0"/>
    <s v="INV8062974517"/>
    <s v="CAD"/>
    <n v="192"/>
    <n v="32.99"/>
    <n v="6334.08"/>
    <x v="0"/>
    <x v="0"/>
    <s v="ON"/>
  </r>
  <r>
    <n v="2434"/>
    <x v="845"/>
    <x v="3"/>
    <n v="4002"/>
    <x v="0"/>
    <s v="Saturno Inc."/>
    <x v="3"/>
    <s v="INV8229152942"/>
    <s v="CAD"/>
    <n v="124"/>
    <n v="11.25"/>
    <n v="1395"/>
    <x v="0"/>
    <x v="0"/>
    <s v="ON"/>
  </r>
  <r>
    <n v="2435"/>
    <x v="685"/>
    <x v="3"/>
    <n v="4002"/>
    <x v="0"/>
    <s v="Saturno Inc."/>
    <x v="3"/>
    <s v="INV6988542817"/>
    <s v="CAD"/>
    <n v="112"/>
    <n v="11.25"/>
    <n v="1260"/>
    <x v="0"/>
    <x v="0"/>
    <s v="ON"/>
  </r>
  <r>
    <n v="2436"/>
    <x v="834"/>
    <x v="3"/>
    <n v="4001"/>
    <x v="1"/>
    <s v="Saturno Inc."/>
    <x v="6"/>
    <s v="INV6580855667"/>
    <s v="CAD"/>
    <n v="144"/>
    <n v="32.99"/>
    <n v="4750.5600000000004"/>
    <x v="4"/>
    <x v="3"/>
    <s v="QC"/>
  </r>
  <r>
    <n v="2437"/>
    <x v="727"/>
    <x v="3"/>
    <n v="4001"/>
    <x v="1"/>
    <s v="Saturno Inc."/>
    <x v="0"/>
    <s v="INV326819765"/>
    <s v="CAD"/>
    <n v="208"/>
    <n v="32.99"/>
    <n v="6861.92"/>
    <x v="0"/>
    <x v="0"/>
    <s v="ON"/>
  </r>
  <r>
    <n v="2438"/>
    <x v="698"/>
    <x v="3"/>
    <n v="4002"/>
    <x v="0"/>
    <s v="Saturno Inc."/>
    <x v="1"/>
    <s v="INV8903260953"/>
    <s v="CAD"/>
    <n v="80"/>
    <n v="11.25"/>
    <n v="900"/>
    <x v="1"/>
    <x v="1"/>
    <s v="BC"/>
  </r>
  <r>
    <n v="2439"/>
    <x v="763"/>
    <x v="3"/>
    <n v="4001"/>
    <x v="1"/>
    <s v="Saturno Inc."/>
    <x v="15"/>
    <s v="INV1418266764"/>
    <s v="CAD"/>
    <n v="192"/>
    <n v="32.99"/>
    <n v="6334.08"/>
    <x v="0"/>
    <x v="0"/>
    <s v="ON"/>
  </r>
  <r>
    <n v="2440"/>
    <x v="689"/>
    <x v="3"/>
    <n v="4002"/>
    <x v="0"/>
    <s v="Saturno Inc."/>
    <x v="14"/>
    <s v="INV6072832459"/>
    <s v="CAD"/>
    <n v="264"/>
    <n v="11.25"/>
    <n v="2970"/>
    <x v="9"/>
    <x v="7"/>
    <s v="FL"/>
  </r>
  <r>
    <n v="2441"/>
    <x v="822"/>
    <x v="3"/>
    <n v="4002"/>
    <x v="0"/>
    <s v="Saturno Inc."/>
    <x v="3"/>
    <s v="INV2676570354"/>
    <s v="CAD"/>
    <n v="116"/>
    <n v="11.25"/>
    <n v="1305"/>
    <x v="0"/>
    <x v="0"/>
    <s v="ON"/>
  </r>
  <r>
    <n v="2442"/>
    <x v="846"/>
    <x v="3"/>
    <n v="4002"/>
    <x v="0"/>
    <s v="Saturno Inc."/>
    <x v="18"/>
    <s v="INV3149416828"/>
    <s v="USD"/>
    <n v="88"/>
    <n v="11.25"/>
    <n v="990"/>
    <x v="6"/>
    <x v="5"/>
    <s v="AB"/>
  </r>
  <r>
    <n v="2443"/>
    <x v="738"/>
    <x v="3"/>
    <n v="4001"/>
    <x v="1"/>
    <s v="Saturno Inc."/>
    <x v="0"/>
    <s v="INV8052052029"/>
    <s v="CAD"/>
    <n v="240"/>
    <n v="32.99"/>
    <n v="7917.6"/>
    <x v="0"/>
    <x v="0"/>
    <s v="ON"/>
  </r>
  <r>
    <n v="2444"/>
    <x v="761"/>
    <x v="3"/>
    <n v="4001"/>
    <x v="1"/>
    <s v="Saturno Inc."/>
    <x v="0"/>
    <s v="INV790605647"/>
    <s v="CAD"/>
    <n v="216"/>
    <n v="32.99"/>
    <n v="7125.84"/>
    <x v="0"/>
    <x v="0"/>
    <s v="ON"/>
  </r>
  <r>
    <n v="2445"/>
    <x v="632"/>
    <x v="3"/>
    <n v="4001"/>
    <x v="1"/>
    <s v="Saturno Inc."/>
    <x v="3"/>
    <s v="INV4380172283"/>
    <s v="CAD"/>
    <n v="152"/>
    <n v="32.99"/>
    <n v="5014.4800000000005"/>
    <x v="0"/>
    <x v="0"/>
    <s v="ON"/>
  </r>
  <r>
    <n v="2446"/>
    <x v="640"/>
    <x v="3"/>
    <n v="4002"/>
    <x v="0"/>
    <s v="Saturno Inc."/>
    <x v="0"/>
    <s v="INV2007919056"/>
    <s v="CAD"/>
    <n v="168"/>
    <n v="11.25"/>
    <n v="1890"/>
    <x v="0"/>
    <x v="0"/>
    <s v="ON"/>
  </r>
  <r>
    <n v="2447"/>
    <x v="658"/>
    <x v="3"/>
    <n v="4002"/>
    <x v="0"/>
    <s v="Saturno Inc."/>
    <x v="6"/>
    <s v="INV6581190225"/>
    <s v="CAD"/>
    <n v="252"/>
    <n v="11.25"/>
    <n v="2835"/>
    <x v="4"/>
    <x v="3"/>
    <s v="QC"/>
  </r>
  <r>
    <n v="2448"/>
    <x v="745"/>
    <x v="3"/>
    <n v="4002"/>
    <x v="0"/>
    <s v="Saturno Inc."/>
    <x v="4"/>
    <s v="INV1100926769"/>
    <s v="CAD"/>
    <n v="232"/>
    <n v="11.25"/>
    <n v="2610"/>
    <x v="3"/>
    <x v="3"/>
    <s v="QC"/>
  </r>
  <r>
    <n v="2449"/>
    <x v="847"/>
    <x v="3"/>
    <n v="4002"/>
    <x v="0"/>
    <s v="Saturno Inc."/>
    <x v="12"/>
    <s v="INV9675363934"/>
    <s v="CAD"/>
    <n v="280"/>
    <n v="11.25"/>
    <n v="3150"/>
    <x v="7"/>
    <x v="6"/>
    <s v="NS"/>
  </r>
  <r>
    <n v="2450"/>
    <x v="670"/>
    <x v="2"/>
    <n v="4001"/>
    <x v="1"/>
    <s v="Saturno Inc."/>
    <x v="13"/>
    <s v="INV7309565656"/>
    <s v="CAD"/>
    <n v="48"/>
    <n v="32.99"/>
    <n v="1583.52"/>
    <x v="8"/>
    <x v="5"/>
    <s v="AB"/>
  </r>
  <r>
    <n v="2451"/>
    <x v="744"/>
    <x v="3"/>
    <n v="4001"/>
    <x v="1"/>
    <s v="Saturno Inc."/>
    <x v="4"/>
    <s v="INV4117271766"/>
    <s v="CAD"/>
    <n v="236"/>
    <n v="32.99"/>
    <n v="7785.64"/>
    <x v="3"/>
    <x v="3"/>
    <s v="QC"/>
  </r>
  <r>
    <n v="2452"/>
    <x v="799"/>
    <x v="2"/>
    <n v="4001"/>
    <x v="1"/>
    <s v="Saturno Inc."/>
    <x v="4"/>
    <s v="INV671743420"/>
    <s v="CAD"/>
    <n v="208"/>
    <n v="32.99"/>
    <n v="6861.92"/>
    <x v="3"/>
    <x v="3"/>
    <s v="QC"/>
  </r>
  <r>
    <n v="2453"/>
    <x v="754"/>
    <x v="3"/>
    <n v="4001"/>
    <x v="1"/>
    <s v="Saturno Inc."/>
    <x v="17"/>
    <s v="INV3455037824"/>
    <s v="CAD"/>
    <n v="136"/>
    <n v="32.99"/>
    <n v="4486.6400000000003"/>
    <x v="11"/>
    <x v="8"/>
    <s v="NY"/>
  </r>
  <r>
    <n v="2454"/>
    <x v="733"/>
    <x v="3"/>
    <n v="4002"/>
    <x v="0"/>
    <s v="Saturno Inc."/>
    <x v="18"/>
    <s v="INV7770788734"/>
    <s v="USD"/>
    <n v="292"/>
    <n v="11.25"/>
    <n v="3285"/>
    <x v="6"/>
    <x v="5"/>
    <s v="AB"/>
  </r>
  <r>
    <n v="2455"/>
    <x v="848"/>
    <x v="3"/>
    <n v="4001"/>
    <x v="1"/>
    <s v="Saturno Inc."/>
    <x v="17"/>
    <s v="INV7596643570"/>
    <s v="CAD"/>
    <n v="100"/>
    <n v="32.99"/>
    <n v="3299"/>
    <x v="11"/>
    <x v="8"/>
    <s v="NY"/>
  </r>
  <r>
    <n v="2456"/>
    <x v="625"/>
    <x v="3"/>
    <n v="4001"/>
    <x v="1"/>
    <s v="Saturno Inc."/>
    <x v="1"/>
    <s v="INV184881879"/>
    <s v="CAD"/>
    <n v="156"/>
    <n v="32.99"/>
    <n v="5146.4400000000005"/>
    <x v="1"/>
    <x v="1"/>
    <s v="BC"/>
  </r>
  <r>
    <n v="2457"/>
    <x v="849"/>
    <x v="2"/>
    <n v="4002"/>
    <x v="0"/>
    <s v="Saturno Inc."/>
    <x v="16"/>
    <s v="INV8113388310"/>
    <s v="CAD"/>
    <n v="84"/>
    <n v="11.25"/>
    <n v="945"/>
    <x v="10"/>
    <x v="0"/>
    <s v="ON"/>
  </r>
  <r>
    <n v="2458"/>
    <x v="630"/>
    <x v="3"/>
    <n v="4002"/>
    <x v="0"/>
    <s v="Saturno Inc."/>
    <x v="17"/>
    <s v="INV7746018881"/>
    <s v="CAD"/>
    <n v="244"/>
    <n v="11.25"/>
    <n v="2745"/>
    <x v="11"/>
    <x v="8"/>
    <s v="NY"/>
  </r>
  <r>
    <n v="2459"/>
    <x v="850"/>
    <x v="3"/>
    <n v="4002"/>
    <x v="0"/>
    <s v="Saturno Inc."/>
    <x v="2"/>
    <s v="INV3918778129"/>
    <s v="CAD"/>
    <n v="144"/>
    <n v="11.25"/>
    <n v="1620"/>
    <x v="2"/>
    <x v="2"/>
    <s v="MB"/>
  </r>
  <r>
    <n v="2460"/>
    <x v="730"/>
    <x v="3"/>
    <n v="4001"/>
    <x v="1"/>
    <s v="Saturno Inc."/>
    <x v="16"/>
    <s v="INV6429871465"/>
    <s v="CAD"/>
    <n v="188"/>
    <n v="32.99"/>
    <n v="6202.1200000000008"/>
    <x v="10"/>
    <x v="0"/>
    <s v="ON"/>
  </r>
  <r>
    <n v="2461"/>
    <x v="676"/>
    <x v="3"/>
    <n v="4002"/>
    <x v="0"/>
    <s v="Saturno Inc."/>
    <x v="3"/>
    <s v="INV5814932851"/>
    <s v="CAD"/>
    <n v="248"/>
    <n v="11.25"/>
    <n v="2790"/>
    <x v="0"/>
    <x v="0"/>
    <s v="ON"/>
  </r>
  <r>
    <n v="2462"/>
    <x v="775"/>
    <x v="3"/>
    <n v="4001"/>
    <x v="1"/>
    <s v="Saturno Inc."/>
    <x v="2"/>
    <s v="INV5547892407"/>
    <s v="CAD"/>
    <n v="128"/>
    <n v="32.99"/>
    <n v="4222.72"/>
    <x v="2"/>
    <x v="2"/>
    <s v="MB"/>
  </r>
  <r>
    <n v="2463"/>
    <x v="676"/>
    <x v="3"/>
    <n v="4002"/>
    <x v="0"/>
    <s v="Saturno Inc."/>
    <x v="9"/>
    <s v="INV3177448420"/>
    <s v="CAD"/>
    <n v="184"/>
    <n v="11.25"/>
    <n v="2070"/>
    <x v="6"/>
    <x v="5"/>
    <s v="AB"/>
  </r>
  <r>
    <n v="2464"/>
    <x v="676"/>
    <x v="3"/>
    <n v="4001"/>
    <x v="1"/>
    <s v="Saturno Inc."/>
    <x v="1"/>
    <s v="INV4313491036"/>
    <s v="CAD"/>
    <n v="96"/>
    <n v="32.99"/>
    <n v="3167.04"/>
    <x v="1"/>
    <x v="1"/>
    <s v="BC"/>
  </r>
  <r>
    <n v="2465"/>
    <x v="827"/>
    <x v="3"/>
    <n v="4001"/>
    <x v="1"/>
    <s v="Saturno Inc."/>
    <x v="6"/>
    <s v="INV6571780102"/>
    <s v="CAD"/>
    <n v="112"/>
    <n v="32.99"/>
    <n v="3694.88"/>
    <x v="4"/>
    <x v="3"/>
    <s v="QC"/>
  </r>
  <r>
    <n v="2466"/>
    <x v="758"/>
    <x v="3"/>
    <n v="4002"/>
    <x v="0"/>
    <s v="Saturno Inc."/>
    <x v="0"/>
    <s v="INV1052700519"/>
    <s v="CAD"/>
    <n v="108"/>
    <n v="11.25"/>
    <n v="1215"/>
    <x v="0"/>
    <x v="0"/>
    <s v="ON"/>
  </r>
  <r>
    <n v="2467"/>
    <x v="712"/>
    <x v="3"/>
    <n v="4001"/>
    <x v="1"/>
    <s v="Saturno Inc."/>
    <x v="13"/>
    <s v="INV7035951159"/>
    <s v="CAD"/>
    <n v="52"/>
    <n v="32.99"/>
    <n v="1715.48"/>
    <x v="8"/>
    <x v="5"/>
    <s v="AB"/>
  </r>
  <r>
    <n v="2468"/>
    <x v="851"/>
    <x v="3"/>
    <n v="4001"/>
    <x v="1"/>
    <s v="Saturno Inc."/>
    <x v="0"/>
    <s v="INV2370288306"/>
    <s v="CAD"/>
    <n v="80"/>
    <n v="32.99"/>
    <n v="2639.2000000000003"/>
    <x v="0"/>
    <x v="0"/>
    <s v="ON"/>
  </r>
  <r>
    <n v="2469"/>
    <x v="633"/>
    <x v="3"/>
    <n v="4001"/>
    <x v="1"/>
    <s v="Saturno Inc."/>
    <x v="10"/>
    <s v="INV2577482009"/>
    <s v="CAD"/>
    <n v="64"/>
    <n v="32.99"/>
    <n v="2111.36"/>
    <x v="1"/>
    <x v="1"/>
    <s v="BC"/>
  </r>
  <r>
    <n v="2470"/>
    <x v="637"/>
    <x v="3"/>
    <n v="4001"/>
    <x v="1"/>
    <s v="Saturno Inc."/>
    <x v="3"/>
    <s v="INV5250153682"/>
    <s v="CAD"/>
    <n v="124"/>
    <n v="32.99"/>
    <n v="4090.76"/>
    <x v="0"/>
    <x v="0"/>
    <s v="ON"/>
  </r>
  <r>
    <n v="2471"/>
    <x v="852"/>
    <x v="3"/>
    <n v="4001"/>
    <x v="1"/>
    <s v="Saturno Inc."/>
    <x v="6"/>
    <s v="INV4739659001"/>
    <s v="CAD"/>
    <n v="212"/>
    <n v="32.99"/>
    <n v="6993.88"/>
    <x v="4"/>
    <x v="3"/>
    <s v="QC"/>
  </r>
  <r>
    <n v="2472"/>
    <x v="640"/>
    <x v="3"/>
    <n v="4001"/>
    <x v="1"/>
    <s v="Saturno Inc."/>
    <x v="8"/>
    <s v="INV6406311594"/>
    <s v="CAD"/>
    <n v="56"/>
    <n v="32.99"/>
    <n v="1847.44"/>
    <x v="5"/>
    <x v="4"/>
    <s v="CA"/>
  </r>
  <r>
    <n v="2473"/>
    <x v="655"/>
    <x v="3"/>
    <n v="4002"/>
    <x v="0"/>
    <s v="Saturno Inc."/>
    <x v="3"/>
    <s v="INV7563287973"/>
    <s v="CAD"/>
    <n v="284"/>
    <n v="11.25"/>
    <n v="3195"/>
    <x v="0"/>
    <x v="0"/>
    <s v="ON"/>
  </r>
  <r>
    <n v="2474"/>
    <x v="768"/>
    <x v="3"/>
    <n v="4002"/>
    <x v="0"/>
    <s v="Saturno Inc."/>
    <x v="6"/>
    <s v="INV9291379916"/>
    <s v="CAD"/>
    <n v="84"/>
    <n v="11.25"/>
    <n v="945"/>
    <x v="4"/>
    <x v="3"/>
    <s v="QC"/>
  </r>
  <r>
    <n v="2475"/>
    <x v="853"/>
    <x v="3"/>
    <n v="4002"/>
    <x v="0"/>
    <s v="Saturno Inc."/>
    <x v="15"/>
    <s v="INV9590815162"/>
    <s v="CAD"/>
    <n v="132"/>
    <n v="11.25"/>
    <n v="1485"/>
    <x v="0"/>
    <x v="0"/>
    <s v="ON"/>
  </r>
  <r>
    <n v="2476"/>
    <x v="706"/>
    <x v="3"/>
    <n v="4002"/>
    <x v="0"/>
    <s v="Saturno Inc."/>
    <x v="2"/>
    <s v="INV5721311618"/>
    <s v="CAD"/>
    <n v="192"/>
    <n v="11.25"/>
    <n v="2160"/>
    <x v="2"/>
    <x v="2"/>
    <s v="MB"/>
  </r>
  <r>
    <n v="2477"/>
    <x v="854"/>
    <x v="3"/>
    <n v="4001"/>
    <x v="1"/>
    <s v="Saturno Inc."/>
    <x v="10"/>
    <s v="INV311587369"/>
    <s v="CAD"/>
    <n v="152"/>
    <n v="32.99"/>
    <n v="5014.4800000000005"/>
    <x v="1"/>
    <x v="1"/>
    <s v="BC"/>
  </r>
  <r>
    <n v="2478"/>
    <x v="804"/>
    <x v="3"/>
    <n v="4001"/>
    <x v="1"/>
    <s v="Saturno Inc."/>
    <x v="14"/>
    <s v="INV3438248245"/>
    <s v="CAD"/>
    <n v="208"/>
    <n v="32.99"/>
    <n v="6861.92"/>
    <x v="9"/>
    <x v="7"/>
    <s v="FL"/>
  </r>
  <r>
    <n v="2479"/>
    <x v="630"/>
    <x v="3"/>
    <n v="4002"/>
    <x v="0"/>
    <s v="Saturno Inc."/>
    <x v="9"/>
    <s v="INV1655439216"/>
    <s v="CAD"/>
    <n v="168"/>
    <n v="11.25"/>
    <n v="1890"/>
    <x v="6"/>
    <x v="5"/>
    <s v="AB"/>
  </r>
  <r>
    <n v="2480"/>
    <x v="774"/>
    <x v="3"/>
    <n v="4002"/>
    <x v="0"/>
    <s v="Saturno Inc."/>
    <x v="9"/>
    <s v="INV7548179908"/>
    <s v="CAD"/>
    <n v="144"/>
    <n v="11.25"/>
    <n v="1620"/>
    <x v="6"/>
    <x v="5"/>
    <s v="AB"/>
  </r>
  <r>
    <n v="2481"/>
    <x v="672"/>
    <x v="3"/>
    <n v="4001"/>
    <x v="1"/>
    <s v="Saturno Inc."/>
    <x v="5"/>
    <s v="INV8743272202"/>
    <s v="USD"/>
    <n v="160"/>
    <n v="32.99"/>
    <n v="5278.4000000000005"/>
    <x v="1"/>
    <x v="1"/>
    <s v="BC"/>
  </r>
  <r>
    <n v="2482"/>
    <x v="838"/>
    <x v="3"/>
    <n v="4002"/>
    <x v="0"/>
    <s v="Saturno Inc."/>
    <x v="6"/>
    <s v="INV6400659280"/>
    <s v="CAD"/>
    <n v="112"/>
    <n v="11.25"/>
    <n v="1260"/>
    <x v="4"/>
    <x v="3"/>
    <s v="QC"/>
  </r>
  <r>
    <n v="2483"/>
    <x v="795"/>
    <x v="3"/>
    <n v="4001"/>
    <x v="1"/>
    <s v="Saturno Inc."/>
    <x v="3"/>
    <s v="INV2835225957"/>
    <s v="CAD"/>
    <n v="180"/>
    <n v="32.99"/>
    <n v="5938.2000000000007"/>
    <x v="0"/>
    <x v="0"/>
    <s v="ON"/>
  </r>
  <r>
    <n v="2484"/>
    <x v="855"/>
    <x v="3"/>
    <n v="4001"/>
    <x v="1"/>
    <s v="Saturno Inc."/>
    <x v="5"/>
    <s v="INV3764687902"/>
    <s v="USD"/>
    <n v="204"/>
    <n v="32.99"/>
    <n v="6729.96"/>
    <x v="1"/>
    <x v="1"/>
    <s v="BC"/>
  </r>
  <r>
    <n v="2485"/>
    <x v="681"/>
    <x v="3"/>
    <n v="4001"/>
    <x v="1"/>
    <s v="Saturno Inc."/>
    <x v="6"/>
    <s v="INV7736461889"/>
    <s v="CAD"/>
    <n v="192"/>
    <n v="32.99"/>
    <n v="6334.08"/>
    <x v="4"/>
    <x v="3"/>
    <s v="QC"/>
  </r>
  <r>
    <n v="2486"/>
    <x v="856"/>
    <x v="3"/>
    <n v="4001"/>
    <x v="1"/>
    <s v="Saturno Inc."/>
    <x v="6"/>
    <s v="INV8197825363"/>
    <s v="CAD"/>
    <n v="144"/>
    <n v="32.99"/>
    <n v="4750.5600000000004"/>
    <x v="4"/>
    <x v="3"/>
    <s v="QC"/>
  </r>
  <r>
    <n v="2487"/>
    <x v="818"/>
    <x v="3"/>
    <n v="4001"/>
    <x v="1"/>
    <s v="Saturno Inc."/>
    <x v="16"/>
    <s v="INV5404006917"/>
    <s v="CAD"/>
    <n v="116"/>
    <n v="32.99"/>
    <n v="3826.84"/>
    <x v="10"/>
    <x v="0"/>
    <s v="ON"/>
  </r>
  <r>
    <n v="2488"/>
    <x v="772"/>
    <x v="3"/>
    <n v="4001"/>
    <x v="1"/>
    <s v="Saturno Inc."/>
    <x v="12"/>
    <s v="INV2061044340"/>
    <s v="CAD"/>
    <n v="112"/>
    <n v="32.99"/>
    <n v="3694.88"/>
    <x v="7"/>
    <x v="6"/>
    <s v="NS"/>
  </r>
  <r>
    <n v="2489"/>
    <x v="768"/>
    <x v="3"/>
    <n v="4001"/>
    <x v="1"/>
    <s v="Saturno Inc."/>
    <x v="16"/>
    <s v="INV1335978196"/>
    <s v="CAD"/>
    <n v="80"/>
    <n v="32.99"/>
    <n v="2639.2000000000003"/>
    <x v="10"/>
    <x v="0"/>
    <s v="ON"/>
  </r>
  <r>
    <n v="2490"/>
    <x v="621"/>
    <x v="3"/>
    <n v="4002"/>
    <x v="0"/>
    <s v="Saturno Inc."/>
    <x v="1"/>
    <s v="INV2438939673"/>
    <s v="CAD"/>
    <n v="92"/>
    <n v="11.25"/>
    <n v="1035"/>
    <x v="1"/>
    <x v="1"/>
    <s v="BC"/>
  </r>
  <r>
    <n v="2491"/>
    <x v="758"/>
    <x v="3"/>
    <n v="4001"/>
    <x v="1"/>
    <s v="Saturno Inc."/>
    <x v="0"/>
    <s v="INV121987449"/>
    <s v="CAD"/>
    <n v="232"/>
    <n v="32.99"/>
    <n v="7653.68"/>
    <x v="0"/>
    <x v="0"/>
    <s v="ON"/>
  </r>
  <r>
    <n v="2492"/>
    <x v="665"/>
    <x v="3"/>
    <n v="4002"/>
    <x v="0"/>
    <s v="Saturno Inc."/>
    <x v="13"/>
    <s v="INV8853557005"/>
    <s v="CAD"/>
    <n v="104"/>
    <n v="11.25"/>
    <n v="1170"/>
    <x v="8"/>
    <x v="5"/>
    <s v="AB"/>
  </r>
  <r>
    <n v="2493"/>
    <x v="825"/>
    <x v="3"/>
    <n v="4001"/>
    <x v="1"/>
    <s v="Saturno Inc."/>
    <x v="5"/>
    <s v="INV7362260952"/>
    <s v="USD"/>
    <n v="56"/>
    <n v="32.99"/>
    <n v="1847.44"/>
    <x v="1"/>
    <x v="1"/>
    <s v="BC"/>
  </r>
  <r>
    <n v="2494"/>
    <x v="828"/>
    <x v="3"/>
    <n v="4002"/>
    <x v="0"/>
    <s v="Saturno Inc."/>
    <x v="5"/>
    <s v="INV6627818629"/>
    <s v="USD"/>
    <n v="196"/>
    <n v="11.25"/>
    <n v="2205"/>
    <x v="1"/>
    <x v="1"/>
    <s v="BC"/>
  </r>
  <r>
    <n v="2495"/>
    <x v="661"/>
    <x v="3"/>
    <n v="4002"/>
    <x v="0"/>
    <s v="Saturno Inc."/>
    <x v="4"/>
    <s v="INV7379176139"/>
    <s v="CAD"/>
    <n v="104"/>
    <n v="11.25"/>
    <n v="1170"/>
    <x v="3"/>
    <x v="3"/>
    <s v="QC"/>
  </r>
  <r>
    <n v="2496"/>
    <x v="639"/>
    <x v="3"/>
    <n v="4002"/>
    <x v="0"/>
    <s v="Saturno Inc."/>
    <x v="6"/>
    <s v="INV6103904998"/>
    <s v="CAD"/>
    <n v="280"/>
    <n v="11.25"/>
    <n v="3150"/>
    <x v="4"/>
    <x v="3"/>
    <s v="QC"/>
  </r>
  <r>
    <n v="2497"/>
    <x v="693"/>
    <x v="3"/>
    <n v="4001"/>
    <x v="1"/>
    <s v="Saturno Inc."/>
    <x v="6"/>
    <s v="INV1766133858"/>
    <s v="CAD"/>
    <n v="176"/>
    <n v="32.99"/>
    <n v="5806.2400000000007"/>
    <x v="4"/>
    <x v="3"/>
    <s v="QC"/>
  </r>
  <r>
    <n v="2498"/>
    <x v="621"/>
    <x v="3"/>
    <n v="4002"/>
    <x v="0"/>
    <s v="Saturno Inc."/>
    <x v="1"/>
    <s v="INV6758918169"/>
    <s v="CAD"/>
    <n v="100"/>
    <n v="11.25"/>
    <n v="1125"/>
    <x v="1"/>
    <x v="1"/>
    <s v="BC"/>
  </r>
  <r>
    <n v="2499"/>
    <x v="733"/>
    <x v="3"/>
    <n v="4002"/>
    <x v="0"/>
    <s v="Saturno Inc."/>
    <x v="6"/>
    <s v="INV121137806"/>
    <s v="CAD"/>
    <n v="176"/>
    <n v="11.25"/>
    <n v="1980"/>
    <x v="4"/>
    <x v="3"/>
    <s v="QC"/>
  </r>
  <r>
    <n v="2500"/>
    <x v="810"/>
    <x v="3"/>
    <n v="4001"/>
    <x v="1"/>
    <s v="Saturno Inc."/>
    <x v="2"/>
    <s v="INV5620403421"/>
    <s v="CAD"/>
    <n v="224"/>
    <n v="32.99"/>
    <n v="7389.76"/>
    <x v="2"/>
    <x v="2"/>
    <s v="MB"/>
  </r>
  <r>
    <n v="2501"/>
    <x v="624"/>
    <x v="3"/>
    <n v="4001"/>
    <x v="1"/>
    <s v="Saturno Inc."/>
    <x v="1"/>
    <s v="INV1674783808"/>
    <s v="CAD"/>
    <n v="104"/>
    <n v="32.99"/>
    <n v="3430.96"/>
    <x v="1"/>
    <x v="1"/>
    <s v="BC"/>
  </r>
  <r>
    <n v="2502"/>
    <x v="740"/>
    <x v="3"/>
    <n v="4002"/>
    <x v="0"/>
    <s v="Saturno Inc."/>
    <x v="3"/>
    <s v="INV9468712795"/>
    <s v="CAD"/>
    <n v="160"/>
    <n v="11.25"/>
    <n v="1800"/>
    <x v="0"/>
    <x v="0"/>
    <s v="ON"/>
  </r>
  <r>
    <n v="2503"/>
    <x v="687"/>
    <x v="3"/>
    <n v="4002"/>
    <x v="0"/>
    <s v="Saturno Inc."/>
    <x v="3"/>
    <s v="INV3513260156"/>
    <s v="CAD"/>
    <n v="176"/>
    <n v="11.25"/>
    <n v="1980"/>
    <x v="0"/>
    <x v="0"/>
    <s v="ON"/>
  </r>
  <r>
    <n v="2504"/>
    <x v="857"/>
    <x v="3"/>
    <n v="4001"/>
    <x v="1"/>
    <s v="Saturno Inc."/>
    <x v="5"/>
    <s v="INV7212530936"/>
    <s v="USD"/>
    <n v="80"/>
    <n v="32.99"/>
    <n v="2639.2000000000003"/>
    <x v="1"/>
    <x v="1"/>
    <s v="BC"/>
  </r>
  <r>
    <n v="2505"/>
    <x v="792"/>
    <x v="3"/>
    <n v="4002"/>
    <x v="0"/>
    <s v="Saturno Inc."/>
    <x v="5"/>
    <s v="INV8209334963"/>
    <s v="USD"/>
    <n v="272"/>
    <n v="11.25"/>
    <n v="3060"/>
    <x v="1"/>
    <x v="1"/>
    <s v="BC"/>
  </r>
  <r>
    <n v="2506"/>
    <x v="716"/>
    <x v="3"/>
    <n v="4002"/>
    <x v="0"/>
    <s v="Saturno Inc."/>
    <x v="6"/>
    <s v="INV9008814016"/>
    <s v="CAD"/>
    <n v="156"/>
    <n v="11.25"/>
    <n v="1755"/>
    <x v="4"/>
    <x v="3"/>
    <s v="QC"/>
  </r>
  <r>
    <n v="2507"/>
    <x v="858"/>
    <x v="2"/>
    <n v="4002"/>
    <x v="0"/>
    <s v="Saturno Inc."/>
    <x v="1"/>
    <s v="INV496082118"/>
    <s v="CAD"/>
    <n v="192"/>
    <n v="11.25"/>
    <n v="2160"/>
    <x v="1"/>
    <x v="1"/>
    <s v="BC"/>
  </r>
  <r>
    <n v="2508"/>
    <x v="859"/>
    <x v="3"/>
    <n v="4001"/>
    <x v="1"/>
    <s v="Saturno Inc."/>
    <x v="15"/>
    <s v="INV8243709996"/>
    <s v="CAD"/>
    <n v="56"/>
    <n v="32.99"/>
    <n v="1847.44"/>
    <x v="0"/>
    <x v="0"/>
    <s v="ON"/>
  </r>
  <r>
    <n v="2509"/>
    <x v="814"/>
    <x v="3"/>
    <n v="4001"/>
    <x v="1"/>
    <s v="Saturno Inc."/>
    <x v="0"/>
    <s v="INV6067030479"/>
    <s v="CAD"/>
    <n v="140"/>
    <n v="32.99"/>
    <n v="4618.6000000000004"/>
    <x v="0"/>
    <x v="0"/>
    <s v="ON"/>
  </r>
  <r>
    <n v="2510"/>
    <x v="696"/>
    <x v="3"/>
    <n v="4001"/>
    <x v="1"/>
    <s v="Saturno Inc."/>
    <x v="12"/>
    <s v="INV5896654860"/>
    <s v="CAD"/>
    <n v="180"/>
    <n v="32.99"/>
    <n v="5938.2000000000007"/>
    <x v="7"/>
    <x v="6"/>
    <s v="NS"/>
  </r>
  <r>
    <n v="2511"/>
    <x v="774"/>
    <x v="3"/>
    <n v="4002"/>
    <x v="0"/>
    <s v="Saturno Inc."/>
    <x v="0"/>
    <s v="INV1416671118"/>
    <s v="CAD"/>
    <n v="156"/>
    <n v="11.25"/>
    <n v="1755"/>
    <x v="0"/>
    <x v="0"/>
    <s v="ON"/>
  </r>
  <r>
    <n v="2512"/>
    <x v="696"/>
    <x v="3"/>
    <n v="4002"/>
    <x v="0"/>
    <s v="Saturno Inc."/>
    <x v="15"/>
    <s v="INV7993357159"/>
    <s v="CAD"/>
    <n v="160"/>
    <n v="11.25"/>
    <n v="1800"/>
    <x v="0"/>
    <x v="0"/>
    <s v="ON"/>
  </r>
  <r>
    <n v="2513"/>
    <x v="656"/>
    <x v="3"/>
    <n v="4001"/>
    <x v="1"/>
    <s v="Saturno Inc."/>
    <x v="0"/>
    <s v="INV4576238312"/>
    <s v="CAD"/>
    <n v="224"/>
    <n v="32.99"/>
    <n v="7389.76"/>
    <x v="0"/>
    <x v="0"/>
    <s v="ON"/>
  </r>
  <r>
    <n v="2514"/>
    <x v="724"/>
    <x v="2"/>
    <n v="4001"/>
    <x v="1"/>
    <s v="Saturno Inc."/>
    <x v="13"/>
    <s v="INV222514112"/>
    <s v="CAD"/>
    <n v="60"/>
    <n v="32.99"/>
    <n v="1979.4"/>
    <x v="8"/>
    <x v="5"/>
    <s v="AB"/>
  </r>
  <r>
    <n v="2515"/>
    <x v="848"/>
    <x v="3"/>
    <n v="4002"/>
    <x v="0"/>
    <s v="Saturno Inc."/>
    <x v="10"/>
    <s v="INV2407966079"/>
    <s v="CAD"/>
    <n v="80"/>
    <n v="11.25"/>
    <n v="900"/>
    <x v="1"/>
    <x v="1"/>
    <s v="BC"/>
  </r>
  <r>
    <n v="2516"/>
    <x v="842"/>
    <x v="3"/>
    <n v="4001"/>
    <x v="1"/>
    <s v="Saturno Inc."/>
    <x v="12"/>
    <s v="INV710515144"/>
    <s v="CAD"/>
    <n v="124"/>
    <n v="32.99"/>
    <n v="4090.76"/>
    <x v="7"/>
    <x v="6"/>
    <s v="NS"/>
  </r>
  <r>
    <n v="2517"/>
    <x v="750"/>
    <x v="3"/>
    <n v="4001"/>
    <x v="1"/>
    <s v="Saturno Inc."/>
    <x v="15"/>
    <s v="INV3503533174"/>
    <s v="CAD"/>
    <n v="196"/>
    <n v="32.99"/>
    <n v="6466.04"/>
    <x v="0"/>
    <x v="0"/>
    <s v="ON"/>
  </r>
  <r>
    <n v="2518"/>
    <x v="630"/>
    <x v="3"/>
    <n v="4002"/>
    <x v="0"/>
    <s v="Saturno Inc."/>
    <x v="3"/>
    <s v="INV9345691322"/>
    <s v="CAD"/>
    <n v="272"/>
    <n v="11.25"/>
    <n v="3060"/>
    <x v="0"/>
    <x v="0"/>
    <s v="ON"/>
  </r>
  <r>
    <n v="2519"/>
    <x v="834"/>
    <x v="3"/>
    <n v="4001"/>
    <x v="1"/>
    <s v="Saturno Inc."/>
    <x v="13"/>
    <s v="INV7531709759"/>
    <s v="CAD"/>
    <n v="88"/>
    <n v="32.99"/>
    <n v="2903.1200000000003"/>
    <x v="8"/>
    <x v="5"/>
    <s v="AB"/>
  </r>
  <r>
    <n v="2520"/>
    <x v="764"/>
    <x v="3"/>
    <n v="4002"/>
    <x v="0"/>
    <s v="Saturno Inc."/>
    <x v="0"/>
    <s v="INV4232078087"/>
    <s v="CAD"/>
    <n v="144"/>
    <n v="11.25"/>
    <n v="1620"/>
    <x v="0"/>
    <x v="0"/>
    <s v="ON"/>
  </r>
  <r>
    <n v="2521"/>
    <x v="689"/>
    <x v="3"/>
    <n v="4002"/>
    <x v="0"/>
    <s v="Saturno Inc."/>
    <x v="12"/>
    <s v="INV5521213678"/>
    <s v="CAD"/>
    <n v="208"/>
    <n v="11.25"/>
    <n v="2340"/>
    <x v="7"/>
    <x v="6"/>
    <s v="NS"/>
  </r>
  <r>
    <n v="2522"/>
    <x v="647"/>
    <x v="3"/>
    <n v="4002"/>
    <x v="0"/>
    <s v="Saturno Inc."/>
    <x v="4"/>
    <s v="INV7389959867"/>
    <s v="CAD"/>
    <n v="240"/>
    <n v="11.25"/>
    <n v="2700"/>
    <x v="3"/>
    <x v="3"/>
    <s v="QC"/>
  </r>
  <r>
    <n v="2523"/>
    <x v="704"/>
    <x v="3"/>
    <n v="4002"/>
    <x v="0"/>
    <s v="Saturno Inc."/>
    <x v="0"/>
    <s v="INV5730420178"/>
    <s v="CAD"/>
    <n v="288"/>
    <n v="11.25"/>
    <n v="3240"/>
    <x v="0"/>
    <x v="0"/>
    <s v="ON"/>
  </r>
  <r>
    <n v="2524"/>
    <x v="839"/>
    <x v="3"/>
    <n v="4002"/>
    <x v="0"/>
    <s v="Saturno Inc."/>
    <x v="18"/>
    <s v="INV7397617782"/>
    <s v="USD"/>
    <n v="180"/>
    <n v="11.25"/>
    <n v="2025"/>
    <x v="6"/>
    <x v="5"/>
    <s v="AB"/>
  </r>
  <r>
    <n v="2525"/>
    <x v="845"/>
    <x v="3"/>
    <n v="4002"/>
    <x v="0"/>
    <s v="Saturno Inc."/>
    <x v="10"/>
    <s v="INV8978095395"/>
    <s v="CAD"/>
    <n v="136"/>
    <n v="11.25"/>
    <n v="1530"/>
    <x v="1"/>
    <x v="1"/>
    <s v="BC"/>
  </r>
  <r>
    <n v="2526"/>
    <x v="698"/>
    <x v="3"/>
    <n v="4001"/>
    <x v="1"/>
    <s v="Saturno Inc."/>
    <x v="3"/>
    <s v="INV8985044260"/>
    <s v="CAD"/>
    <n v="184"/>
    <n v="32.99"/>
    <n v="6070.1600000000008"/>
    <x v="0"/>
    <x v="0"/>
    <s v="ON"/>
  </r>
  <r>
    <n v="2527"/>
    <x v="700"/>
    <x v="3"/>
    <n v="4001"/>
    <x v="1"/>
    <s v="Saturno Inc."/>
    <x v="6"/>
    <s v="INV9280935480"/>
    <s v="CAD"/>
    <n v="88"/>
    <n v="32.99"/>
    <n v="2903.1200000000003"/>
    <x v="4"/>
    <x v="3"/>
    <s v="QC"/>
  </r>
  <r>
    <n v="2528"/>
    <x v="860"/>
    <x v="3"/>
    <n v="4002"/>
    <x v="0"/>
    <s v="Saturno Inc."/>
    <x v="6"/>
    <s v="INV1777741133"/>
    <s v="CAD"/>
    <n v="192"/>
    <n v="11.25"/>
    <n v="2160"/>
    <x v="4"/>
    <x v="3"/>
    <s v="QC"/>
  </r>
  <r>
    <n v="2529"/>
    <x v="778"/>
    <x v="3"/>
    <n v="4002"/>
    <x v="0"/>
    <s v="Saturno Inc."/>
    <x v="0"/>
    <s v="INV8144735669"/>
    <s v="CAD"/>
    <n v="276"/>
    <n v="11.25"/>
    <n v="3105"/>
    <x v="0"/>
    <x v="0"/>
    <s v="ON"/>
  </r>
  <r>
    <n v="2530"/>
    <x v="834"/>
    <x v="3"/>
    <n v="4002"/>
    <x v="0"/>
    <s v="Saturno Inc."/>
    <x v="2"/>
    <s v="INV7276469656"/>
    <s v="CAD"/>
    <n v="300"/>
    <n v="11.25"/>
    <n v="3375"/>
    <x v="2"/>
    <x v="2"/>
    <s v="MB"/>
  </r>
  <r>
    <n v="2531"/>
    <x v="693"/>
    <x v="3"/>
    <n v="4001"/>
    <x v="1"/>
    <s v="Saturno Inc."/>
    <x v="14"/>
    <s v="INV2955794146"/>
    <s v="CAD"/>
    <n v="220"/>
    <n v="32.99"/>
    <n v="7257.8"/>
    <x v="9"/>
    <x v="7"/>
    <s v="FL"/>
  </r>
  <r>
    <n v="2532"/>
    <x v="828"/>
    <x v="3"/>
    <n v="4002"/>
    <x v="0"/>
    <s v="Saturno Inc."/>
    <x v="7"/>
    <s v="INV1589202232"/>
    <s v="USD"/>
    <n v="100"/>
    <n v="11.25"/>
    <n v="1125"/>
    <x v="0"/>
    <x v="0"/>
    <s v="ON"/>
  </r>
  <r>
    <n v="2533"/>
    <x v="657"/>
    <x v="3"/>
    <n v="4001"/>
    <x v="1"/>
    <s v="Saturno Inc."/>
    <x v="8"/>
    <s v="INV3174849192"/>
    <s v="CAD"/>
    <n v="80"/>
    <n v="32.99"/>
    <n v="2639.2000000000003"/>
    <x v="5"/>
    <x v="4"/>
    <s v="CA"/>
  </r>
  <r>
    <n v="2534"/>
    <x v="801"/>
    <x v="3"/>
    <n v="4001"/>
    <x v="1"/>
    <s v="Saturno Inc."/>
    <x v="3"/>
    <s v="INV4427260560"/>
    <s v="CAD"/>
    <n v="120"/>
    <n v="32.99"/>
    <n v="3958.8"/>
    <x v="0"/>
    <x v="0"/>
    <s v="ON"/>
  </r>
  <r>
    <n v="2535"/>
    <x v="861"/>
    <x v="3"/>
    <n v="4001"/>
    <x v="1"/>
    <s v="Saturno Inc."/>
    <x v="6"/>
    <s v="INV3065803238"/>
    <s v="CAD"/>
    <n v="156"/>
    <n v="32.99"/>
    <n v="5146.4400000000005"/>
    <x v="4"/>
    <x v="3"/>
    <s v="QC"/>
  </r>
  <r>
    <n v="2536"/>
    <x v="862"/>
    <x v="3"/>
    <n v="4002"/>
    <x v="0"/>
    <s v="Saturno Inc."/>
    <x v="0"/>
    <s v="INV44691354"/>
    <s v="CAD"/>
    <n v="116"/>
    <n v="11.25"/>
    <n v="1305"/>
    <x v="0"/>
    <x v="0"/>
    <s v="ON"/>
  </r>
  <r>
    <n v="2537"/>
    <x v="817"/>
    <x v="3"/>
    <n v="4001"/>
    <x v="1"/>
    <s v="Saturno Inc."/>
    <x v="1"/>
    <s v="INV4570529467"/>
    <s v="CAD"/>
    <n v="124"/>
    <n v="32.99"/>
    <n v="4090.76"/>
    <x v="1"/>
    <x v="1"/>
    <s v="BC"/>
  </r>
  <r>
    <n v="2538"/>
    <x v="655"/>
    <x v="3"/>
    <n v="4002"/>
    <x v="0"/>
    <s v="Saturno Inc."/>
    <x v="11"/>
    <s v="INV3151317785"/>
    <s v="CAD"/>
    <n v="204"/>
    <n v="11.25"/>
    <n v="2295"/>
    <x v="4"/>
    <x v="3"/>
    <s v="QC"/>
  </r>
  <r>
    <n v="2539"/>
    <x v="660"/>
    <x v="2"/>
    <n v="4001"/>
    <x v="1"/>
    <s v="Saturno Inc."/>
    <x v="7"/>
    <s v="INV5510005362"/>
    <s v="USD"/>
    <n v="124"/>
    <n v="32.99"/>
    <n v="4090.76"/>
    <x v="0"/>
    <x v="0"/>
    <s v="ON"/>
  </r>
  <r>
    <n v="2540"/>
    <x v="720"/>
    <x v="3"/>
    <n v="4002"/>
    <x v="0"/>
    <s v="Saturno Inc."/>
    <x v="15"/>
    <s v="INV820674991"/>
    <s v="CAD"/>
    <n v="256"/>
    <n v="11.25"/>
    <n v="2880"/>
    <x v="0"/>
    <x v="0"/>
    <s v="ON"/>
  </r>
  <r>
    <n v="2541"/>
    <x v="796"/>
    <x v="3"/>
    <n v="4001"/>
    <x v="1"/>
    <s v="Saturno Inc."/>
    <x v="16"/>
    <s v="INV7409905035"/>
    <s v="CAD"/>
    <n v="84"/>
    <n v="32.99"/>
    <n v="2771.1600000000003"/>
    <x v="10"/>
    <x v="0"/>
    <s v="ON"/>
  </r>
  <r>
    <n v="2542"/>
    <x v="645"/>
    <x v="3"/>
    <n v="4002"/>
    <x v="0"/>
    <s v="Saturno Inc."/>
    <x v="2"/>
    <s v="INV5301151328"/>
    <s v="CAD"/>
    <n v="272"/>
    <n v="11.25"/>
    <n v="3060"/>
    <x v="2"/>
    <x v="2"/>
    <s v="MB"/>
  </r>
  <r>
    <n v="2543"/>
    <x v="621"/>
    <x v="3"/>
    <n v="4001"/>
    <x v="1"/>
    <s v="Saturno Inc."/>
    <x v="12"/>
    <s v="INV3355602870"/>
    <s v="CAD"/>
    <n v="232"/>
    <n v="32.99"/>
    <n v="7653.68"/>
    <x v="7"/>
    <x v="6"/>
    <s v="NS"/>
  </r>
  <r>
    <n v="2544"/>
    <x v="844"/>
    <x v="3"/>
    <n v="4002"/>
    <x v="0"/>
    <s v="Saturno Inc."/>
    <x v="1"/>
    <s v="INV7725324553"/>
    <s v="CAD"/>
    <n v="108"/>
    <n v="11.25"/>
    <n v="1215"/>
    <x v="1"/>
    <x v="1"/>
    <s v="BC"/>
  </r>
  <r>
    <n v="2545"/>
    <x v="717"/>
    <x v="3"/>
    <n v="4001"/>
    <x v="1"/>
    <s v="Saturno Inc."/>
    <x v="5"/>
    <s v="INV3920906464"/>
    <s v="USD"/>
    <n v="44"/>
    <n v="32.99"/>
    <n v="1451.5600000000002"/>
    <x v="1"/>
    <x v="1"/>
    <s v="BC"/>
  </r>
  <r>
    <n v="2546"/>
    <x v="687"/>
    <x v="3"/>
    <n v="4001"/>
    <x v="1"/>
    <s v="Saturno Inc."/>
    <x v="8"/>
    <s v="INV8947517326"/>
    <s v="CAD"/>
    <n v="156"/>
    <n v="32.99"/>
    <n v="5146.4400000000005"/>
    <x v="5"/>
    <x v="4"/>
    <s v="CA"/>
  </r>
  <r>
    <n v="2547"/>
    <x v="737"/>
    <x v="3"/>
    <n v="4001"/>
    <x v="1"/>
    <s v="Saturno Inc."/>
    <x v="15"/>
    <s v="INV3765884083"/>
    <s v="CAD"/>
    <n v="232"/>
    <n v="32.99"/>
    <n v="7653.68"/>
    <x v="0"/>
    <x v="0"/>
    <s v="ON"/>
  </r>
  <r>
    <n v="2548"/>
    <x v="863"/>
    <x v="3"/>
    <n v="4002"/>
    <x v="0"/>
    <s v="Saturno Inc."/>
    <x v="0"/>
    <s v="INV7607107848"/>
    <s v="CAD"/>
    <n v="140"/>
    <n v="11.25"/>
    <n v="1575"/>
    <x v="0"/>
    <x v="0"/>
    <s v="ON"/>
  </r>
  <r>
    <n v="2549"/>
    <x v="660"/>
    <x v="2"/>
    <n v="4001"/>
    <x v="1"/>
    <s v="Saturno Inc."/>
    <x v="0"/>
    <s v="INV6662421922"/>
    <s v="CAD"/>
    <n v="136"/>
    <n v="32.99"/>
    <n v="4486.6400000000003"/>
    <x v="0"/>
    <x v="0"/>
    <s v="ON"/>
  </r>
  <r>
    <n v="2550"/>
    <x v="676"/>
    <x v="3"/>
    <n v="4002"/>
    <x v="0"/>
    <s v="Saturno Inc."/>
    <x v="4"/>
    <s v="INV3824122862"/>
    <s v="CAD"/>
    <n v="220"/>
    <n v="11.25"/>
    <n v="2475"/>
    <x v="3"/>
    <x v="3"/>
    <s v="QC"/>
  </r>
  <r>
    <n v="2551"/>
    <x v="648"/>
    <x v="3"/>
    <n v="4002"/>
    <x v="0"/>
    <s v="Saturno Inc."/>
    <x v="0"/>
    <s v="INV4967400801"/>
    <s v="CAD"/>
    <n v="164"/>
    <n v="11.25"/>
    <n v="1845"/>
    <x v="0"/>
    <x v="0"/>
    <s v="ON"/>
  </r>
  <r>
    <n v="2552"/>
    <x v="717"/>
    <x v="3"/>
    <n v="4001"/>
    <x v="1"/>
    <s v="Saturno Inc."/>
    <x v="8"/>
    <s v="INV5390516734"/>
    <s v="CAD"/>
    <n v="88"/>
    <n v="32.99"/>
    <n v="2903.1200000000003"/>
    <x v="5"/>
    <x v="4"/>
    <s v="CA"/>
  </r>
  <r>
    <n v="2553"/>
    <x v="663"/>
    <x v="3"/>
    <n v="4002"/>
    <x v="0"/>
    <s v="Saturno Inc."/>
    <x v="16"/>
    <s v="INV2834301276"/>
    <s v="CAD"/>
    <n v="192"/>
    <n v="11.25"/>
    <n v="2160"/>
    <x v="10"/>
    <x v="0"/>
    <s v="ON"/>
  </r>
  <r>
    <n v="2554"/>
    <x v="655"/>
    <x v="3"/>
    <n v="4001"/>
    <x v="1"/>
    <s v="Saturno Inc."/>
    <x v="4"/>
    <s v="INV8747204627"/>
    <s v="CAD"/>
    <n v="204"/>
    <n v="32.99"/>
    <n v="6729.96"/>
    <x v="3"/>
    <x v="3"/>
    <s v="QC"/>
  </r>
  <r>
    <n v="2555"/>
    <x v="634"/>
    <x v="3"/>
    <n v="4002"/>
    <x v="0"/>
    <s v="Saturno Inc."/>
    <x v="2"/>
    <s v="INV9539395174"/>
    <s v="CAD"/>
    <n v="212"/>
    <n v="11.25"/>
    <n v="2385"/>
    <x v="2"/>
    <x v="2"/>
    <s v="MB"/>
  </r>
  <r>
    <n v="2556"/>
    <x v="670"/>
    <x v="2"/>
    <n v="4001"/>
    <x v="1"/>
    <s v="Saturno Inc."/>
    <x v="6"/>
    <s v="INV3444656046"/>
    <s v="CAD"/>
    <n v="88"/>
    <n v="32.99"/>
    <n v="2903.1200000000003"/>
    <x v="4"/>
    <x v="3"/>
    <s v="QC"/>
  </r>
  <r>
    <n v="2557"/>
    <x v="731"/>
    <x v="3"/>
    <n v="4002"/>
    <x v="0"/>
    <s v="Saturno Inc."/>
    <x v="2"/>
    <s v="INV7172857464"/>
    <s v="CAD"/>
    <n v="252"/>
    <n v="11.25"/>
    <n v="2835"/>
    <x v="2"/>
    <x v="2"/>
    <s v="MB"/>
  </r>
  <r>
    <n v="2558"/>
    <x v="655"/>
    <x v="3"/>
    <n v="4002"/>
    <x v="0"/>
    <s v="Saturno Inc."/>
    <x v="3"/>
    <s v="INV9398558941"/>
    <s v="CAD"/>
    <n v="196"/>
    <n v="11.25"/>
    <n v="2205"/>
    <x v="0"/>
    <x v="0"/>
    <s v="ON"/>
  </r>
  <r>
    <n v="2559"/>
    <x v="864"/>
    <x v="3"/>
    <n v="4002"/>
    <x v="0"/>
    <s v="Saturno Inc."/>
    <x v="6"/>
    <s v="INV6993251662"/>
    <s v="CAD"/>
    <n v="196"/>
    <n v="11.25"/>
    <n v="2205"/>
    <x v="4"/>
    <x v="3"/>
    <s v="QC"/>
  </r>
  <r>
    <n v="2560"/>
    <x v="707"/>
    <x v="2"/>
    <n v="4001"/>
    <x v="1"/>
    <s v="Saturno Inc."/>
    <x v="16"/>
    <s v="INV999725727"/>
    <s v="CAD"/>
    <n v="236"/>
    <n v="32.99"/>
    <n v="7785.64"/>
    <x v="10"/>
    <x v="0"/>
    <s v="ON"/>
  </r>
  <r>
    <n v="2561"/>
    <x v="714"/>
    <x v="3"/>
    <n v="4002"/>
    <x v="0"/>
    <s v="Saturno Inc."/>
    <x v="5"/>
    <s v="INV4266580691"/>
    <s v="USD"/>
    <n v="228"/>
    <n v="11.25"/>
    <n v="2565"/>
    <x v="1"/>
    <x v="1"/>
    <s v="BC"/>
  </r>
  <r>
    <n v="2562"/>
    <x v="805"/>
    <x v="3"/>
    <n v="4001"/>
    <x v="1"/>
    <s v="Saturno Inc."/>
    <x v="6"/>
    <s v="INV4066991911"/>
    <s v="CAD"/>
    <n v="156"/>
    <n v="32.99"/>
    <n v="5146.4400000000005"/>
    <x v="4"/>
    <x v="3"/>
    <s v="QC"/>
  </r>
  <r>
    <n v="2563"/>
    <x v="792"/>
    <x v="3"/>
    <n v="4002"/>
    <x v="0"/>
    <s v="Saturno Inc."/>
    <x v="12"/>
    <s v="INV9243691230"/>
    <s v="CAD"/>
    <n v="236"/>
    <n v="11.25"/>
    <n v="2655"/>
    <x v="7"/>
    <x v="6"/>
    <s v="NS"/>
  </r>
  <r>
    <n v="2564"/>
    <x v="832"/>
    <x v="3"/>
    <n v="4001"/>
    <x v="1"/>
    <s v="Saturno Inc."/>
    <x v="1"/>
    <s v="INV7497313592"/>
    <s v="CAD"/>
    <n v="184"/>
    <n v="32.99"/>
    <n v="6070.1600000000008"/>
    <x v="1"/>
    <x v="1"/>
    <s v="BC"/>
  </r>
  <r>
    <n v="2565"/>
    <x v="651"/>
    <x v="3"/>
    <n v="4002"/>
    <x v="0"/>
    <s v="Saturno Inc."/>
    <x v="0"/>
    <s v="INV9399379235"/>
    <s v="CAD"/>
    <n v="276"/>
    <n v="11.25"/>
    <n v="3105"/>
    <x v="0"/>
    <x v="0"/>
    <s v="ON"/>
  </r>
  <r>
    <n v="2566"/>
    <x v="647"/>
    <x v="3"/>
    <n v="4001"/>
    <x v="1"/>
    <s v="Saturno Inc."/>
    <x v="6"/>
    <s v="INV4132959124"/>
    <s v="CAD"/>
    <n v="172"/>
    <n v="32.99"/>
    <n v="5674.2800000000007"/>
    <x v="4"/>
    <x v="3"/>
    <s v="QC"/>
  </r>
  <r>
    <n v="2567"/>
    <x v="619"/>
    <x v="3"/>
    <n v="4002"/>
    <x v="0"/>
    <s v="Saturno Inc."/>
    <x v="0"/>
    <s v="INV7980406033"/>
    <s v="CAD"/>
    <n v="188"/>
    <n v="11.25"/>
    <n v="2115"/>
    <x v="0"/>
    <x v="0"/>
    <s v="ON"/>
  </r>
  <r>
    <n v="2568"/>
    <x v="666"/>
    <x v="3"/>
    <n v="4002"/>
    <x v="0"/>
    <s v="Saturno Inc."/>
    <x v="0"/>
    <s v="INV3279122021"/>
    <s v="CAD"/>
    <n v="160"/>
    <n v="11.25"/>
    <n v="1800"/>
    <x v="0"/>
    <x v="0"/>
    <s v="ON"/>
  </r>
  <r>
    <n v="2569"/>
    <x v="772"/>
    <x v="3"/>
    <n v="4001"/>
    <x v="1"/>
    <s v="Saturno Inc."/>
    <x v="0"/>
    <s v="INV3251129600"/>
    <s v="CAD"/>
    <n v="192"/>
    <n v="32.99"/>
    <n v="6334.08"/>
    <x v="0"/>
    <x v="0"/>
    <s v="ON"/>
  </r>
  <r>
    <n v="2570"/>
    <x v="617"/>
    <x v="3"/>
    <n v="4001"/>
    <x v="1"/>
    <s v="Saturno Inc."/>
    <x v="2"/>
    <s v="INV4432011043"/>
    <s v="CAD"/>
    <n v="216"/>
    <n v="32.99"/>
    <n v="7125.84"/>
    <x v="2"/>
    <x v="2"/>
    <s v="MB"/>
  </r>
  <r>
    <n v="2571"/>
    <x v="655"/>
    <x v="3"/>
    <n v="4001"/>
    <x v="1"/>
    <s v="Saturno Inc."/>
    <x v="3"/>
    <s v="INV8328149009"/>
    <s v="CAD"/>
    <n v="116"/>
    <n v="32.99"/>
    <n v="3826.84"/>
    <x v="0"/>
    <x v="0"/>
    <s v="ON"/>
  </r>
  <r>
    <n v="2572"/>
    <x v="787"/>
    <x v="2"/>
    <n v="4002"/>
    <x v="0"/>
    <s v="Saturno Inc."/>
    <x v="10"/>
    <s v="INV605625605"/>
    <s v="CAD"/>
    <n v="128"/>
    <n v="11.25"/>
    <n v="1440"/>
    <x v="1"/>
    <x v="1"/>
    <s v="BC"/>
  </r>
  <r>
    <n v="2573"/>
    <x v="637"/>
    <x v="3"/>
    <n v="4001"/>
    <x v="1"/>
    <s v="Saturno Inc."/>
    <x v="0"/>
    <s v="INV2031831033"/>
    <s v="CAD"/>
    <n v="196"/>
    <n v="32.99"/>
    <n v="6466.04"/>
    <x v="0"/>
    <x v="0"/>
    <s v="ON"/>
  </r>
  <r>
    <n v="2574"/>
    <x v="650"/>
    <x v="3"/>
    <n v="4001"/>
    <x v="1"/>
    <s v="Saturno Inc."/>
    <x v="16"/>
    <s v="INV2383796033"/>
    <s v="CAD"/>
    <n v="96"/>
    <n v="32.99"/>
    <n v="3167.04"/>
    <x v="10"/>
    <x v="0"/>
    <s v="ON"/>
  </r>
  <r>
    <n v="2575"/>
    <x v="865"/>
    <x v="3"/>
    <n v="4002"/>
    <x v="0"/>
    <s v="Saturno Inc."/>
    <x v="6"/>
    <s v="INV5348855007"/>
    <s v="CAD"/>
    <n v="288"/>
    <n v="11.25"/>
    <n v="3240"/>
    <x v="4"/>
    <x v="3"/>
    <s v="QC"/>
  </r>
  <r>
    <n v="2576"/>
    <x v="732"/>
    <x v="3"/>
    <n v="4001"/>
    <x v="1"/>
    <s v="Saturno Inc."/>
    <x v="5"/>
    <s v="INV4465589073"/>
    <s v="USD"/>
    <n v="96"/>
    <n v="32.99"/>
    <n v="3167.04"/>
    <x v="1"/>
    <x v="1"/>
    <s v="BC"/>
  </r>
  <r>
    <n v="2577"/>
    <x v="732"/>
    <x v="3"/>
    <n v="4002"/>
    <x v="0"/>
    <s v="Saturno Inc."/>
    <x v="0"/>
    <s v="INV4957193065"/>
    <s v="CAD"/>
    <n v="172"/>
    <n v="11.25"/>
    <n v="1935"/>
    <x v="0"/>
    <x v="0"/>
    <s v="ON"/>
  </r>
  <r>
    <n v="2578"/>
    <x v="618"/>
    <x v="3"/>
    <n v="4002"/>
    <x v="0"/>
    <s v="Saturno Inc."/>
    <x v="1"/>
    <s v="INV9219696181"/>
    <s v="CAD"/>
    <n v="92"/>
    <n v="11.25"/>
    <n v="1035"/>
    <x v="1"/>
    <x v="1"/>
    <s v="BC"/>
  </r>
  <r>
    <n v="2579"/>
    <x v="796"/>
    <x v="3"/>
    <n v="4002"/>
    <x v="0"/>
    <s v="Saturno Inc."/>
    <x v="5"/>
    <s v="INV3503495388"/>
    <s v="USD"/>
    <n v="128"/>
    <n v="11.25"/>
    <n v="1440"/>
    <x v="1"/>
    <x v="1"/>
    <s v="BC"/>
  </r>
  <r>
    <n v="2580"/>
    <x v="733"/>
    <x v="3"/>
    <n v="4002"/>
    <x v="0"/>
    <s v="Saturno Inc."/>
    <x v="5"/>
    <s v="INV4567847185"/>
    <s v="USD"/>
    <n v="244"/>
    <n v="11.25"/>
    <n v="2745"/>
    <x v="1"/>
    <x v="1"/>
    <s v="BC"/>
  </r>
  <r>
    <n v="2581"/>
    <x v="754"/>
    <x v="3"/>
    <n v="4001"/>
    <x v="1"/>
    <s v="Saturno Inc."/>
    <x v="7"/>
    <s v="INV609649425"/>
    <s v="USD"/>
    <n v="96"/>
    <n v="32.99"/>
    <n v="3167.04"/>
    <x v="0"/>
    <x v="0"/>
    <s v="ON"/>
  </r>
  <r>
    <n v="2582"/>
    <x v="796"/>
    <x v="3"/>
    <n v="4001"/>
    <x v="1"/>
    <s v="Saturno Inc."/>
    <x v="1"/>
    <s v="INV6213890310"/>
    <s v="CAD"/>
    <n v="48"/>
    <n v="32.99"/>
    <n v="1583.52"/>
    <x v="1"/>
    <x v="1"/>
    <s v="BC"/>
  </r>
  <r>
    <n v="2583"/>
    <x v="721"/>
    <x v="3"/>
    <n v="4002"/>
    <x v="0"/>
    <s v="Saturno Inc."/>
    <x v="15"/>
    <s v="INV9698479186"/>
    <s v="CAD"/>
    <n v="212"/>
    <n v="11.25"/>
    <n v="2385"/>
    <x v="0"/>
    <x v="0"/>
    <s v="ON"/>
  </r>
  <r>
    <n v="2584"/>
    <x v="745"/>
    <x v="3"/>
    <n v="4002"/>
    <x v="0"/>
    <s v="Saturno Inc."/>
    <x v="12"/>
    <s v="INV1506291763"/>
    <s v="CAD"/>
    <n v="288"/>
    <n v="11.25"/>
    <n v="3240"/>
    <x v="7"/>
    <x v="6"/>
    <s v="NS"/>
  </r>
  <r>
    <n v="2585"/>
    <x v="758"/>
    <x v="3"/>
    <n v="4001"/>
    <x v="1"/>
    <s v="Saturno Inc."/>
    <x v="6"/>
    <s v="INV7905428291"/>
    <s v="CAD"/>
    <n v="84"/>
    <n v="32.99"/>
    <n v="2771.1600000000003"/>
    <x v="4"/>
    <x v="3"/>
    <s v="QC"/>
  </r>
  <r>
    <n v="2586"/>
    <x v="847"/>
    <x v="3"/>
    <n v="4001"/>
    <x v="1"/>
    <s v="Saturno Inc."/>
    <x v="11"/>
    <s v="INV8646607077"/>
    <s v="CAD"/>
    <n v="112"/>
    <n v="32.99"/>
    <n v="3694.88"/>
    <x v="4"/>
    <x v="3"/>
    <s v="QC"/>
  </r>
  <r>
    <n v="2587"/>
    <x v="739"/>
    <x v="3"/>
    <n v="4002"/>
    <x v="0"/>
    <s v="Saturno Inc."/>
    <x v="2"/>
    <s v="INV9923581515"/>
    <s v="CAD"/>
    <n v="92"/>
    <n v="11.25"/>
    <n v="1035"/>
    <x v="2"/>
    <x v="2"/>
    <s v="MB"/>
  </r>
  <r>
    <n v="2588"/>
    <x v="866"/>
    <x v="3"/>
    <n v="4002"/>
    <x v="0"/>
    <s v="Saturno Inc."/>
    <x v="0"/>
    <s v="INV6125624999"/>
    <s v="CAD"/>
    <n v="92"/>
    <n v="11.25"/>
    <n v="1035"/>
    <x v="0"/>
    <x v="0"/>
    <s v="ON"/>
  </r>
  <r>
    <n v="2589"/>
    <x v="867"/>
    <x v="3"/>
    <n v="4002"/>
    <x v="0"/>
    <s v="Saturno Inc."/>
    <x v="17"/>
    <s v="INV7364395696"/>
    <s v="CAD"/>
    <n v="84"/>
    <n v="11.25"/>
    <n v="945"/>
    <x v="11"/>
    <x v="8"/>
    <s v="NY"/>
  </r>
  <r>
    <n v="2590"/>
    <x v="813"/>
    <x v="3"/>
    <n v="4001"/>
    <x v="1"/>
    <s v="Saturno Inc."/>
    <x v="0"/>
    <s v="INV5261609337"/>
    <s v="CAD"/>
    <n v="92"/>
    <n v="32.99"/>
    <n v="3035.0800000000004"/>
    <x v="0"/>
    <x v="0"/>
    <s v="ON"/>
  </r>
  <r>
    <n v="2591"/>
    <x v="799"/>
    <x v="2"/>
    <n v="4001"/>
    <x v="1"/>
    <s v="Saturno Inc."/>
    <x v="0"/>
    <s v="INV1416993682"/>
    <s v="CAD"/>
    <n v="240"/>
    <n v="32.99"/>
    <n v="7917.6"/>
    <x v="0"/>
    <x v="0"/>
    <s v="ON"/>
  </r>
  <r>
    <n v="2592"/>
    <x v="680"/>
    <x v="3"/>
    <n v="4001"/>
    <x v="1"/>
    <s v="Saturno Inc."/>
    <x v="0"/>
    <s v="INV4098201706"/>
    <s v="CAD"/>
    <n v="200"/>
    <n v="32.99"/>
    <n v="6598"/>
    <x v="0"/>
    <x v="0"/>
    <s v="ON"/>
  </r>
  <r>
    <n v="2593"/>
    <x v="786"/>
    <x v="3"/>
    <n v="4001"/>
    <x v="1"/>
    <s v="Saturno Inc."/>
    <x v="3"/>
    <s v="INV3418551095"/>
    <s v="CAD"/>
    <n v="240"/>
    <n v="32.99"/>
    <n v="7917.6"/>
    <x v="0"/>
    <x v="0"/>
    <s v="ON"/>
  </r>
  <r>
    <n v="2594"/>
    <x v="800"/>
    <x v="2"/>
    <n v="4002"/>
    <x v="0"/>
    <s v="Saturno Inc."/>
    <x v="5"/>
    <s v="INV7252154393"/>
    <s v="USD"/>
    <n v="300"/>
    <n v="11.25"/>
    <n v="3375"/>
    <x v="1"/>
    <x v="1"/>
    <s v="BC"/>
  </r>
  <r>
    <n v="2595"/>
    <x v="828"/>
    <x v="3"/>
    <n v="4002"/>
    <x v="0"/>
    <s v="Saturno Inc."/>
    <x v="4"/>
    <s v="INV1218985970"/>
    <s v="CAD"/>
    <n v="208"/>
    <n v="11.25"/>
    <n v="2340"/>
    <x v="3"/>
    <x v="3"/>
    <s v="QC"/>
  </r>
  <r>
    <n v="2596"/>
    <x v="733"/>
    <x v="3"/>
    <n v="4001"/>
    <x v="1"/>
    <s v="Saturno Inc."/>
    <x v="5"/>
    <s v="INV8863249825"/>
    <s v="USD"/>
    <n v="40"/>
    <n v="32.99"/>
    <n v="1319.6000000000001"/>
    <x v="1"/>
    <x v="1"/>
    <s v="BC"/>
  </r>
  <r>
    <n v="2597"/>
    <x v="701"/>
    <x v="3"/>
    <n v="4002"/>
    <x v="0"/>
    <s v="Saturno Inc."/>
    <x v="7"/>
    <s v="INV5432682653"/>
    <s v="USD"/>
    <n v="88"/>
    <n v="11.25"/>
    <n v="990"/>
    <x v="0"/>
    <x v="0"/>
    <s v="ON"/>
  </r>
  <r>
    <n v="2598"/>
    <x v="849"/>
    <x v="2"/>
    <n v="4001"/>
    <x v="1"/>
    <s v="Saturno Inc."/>
    <x v="3"/>
    <s v="INV3837426467"/>
    <s v="CAD"/>
    <n v="148"/>
    <n v="32.99"/>
    <n v="4882.5200000000004"/>
    <x v="0"/>
    <x v="0"/>
    <s v="ON"/>
  </r>
  <r>
    <n v="2599"/>
    <x v="868"/>
    <x v="3"/>
    <n v="4001"/>
    <x v="1"/>
    <s v="Saturno Inc."/>
    <x v="0"/>
    <s v="INV5467762375"/>
    <s v="CAD"/>
    <n v="80"/>
    <n v="32.99"/>
    <n v="2639.2000000000003"/>
    <x v="0"/>
    <x v="0"/>
    <s v="ON"/>
  </r>
  <r>
    <n v="2600"/>
    <x v="774"/>
    <x v="3"/>
    <n v="4002"/>
    <x v="0"/>
    <s v="Saturno Inc."/>
    <x v="4"/>
    <s v="INV1374280614"/>
    <s v="CAD"/>
    <n v="100"/>
    <n v="11.25"/>
    <n v="1125"/>
    <x v="3"/>
    <x v="3"/>
    <s v="QC"/>
  </r>
  <r>
    <n v="2601"/>
    <x v="832"/>
    <x v="3"/>
    <n v="4001"/>
    <x v="1"/>
    <s v="Saturno Inc."/>
    <x v="2"/>
    <s v="INV2040006271"/>
    <s v="CAD"/>
    <n v="228"/>
    <n v="32.99"/>
    <n v="7521.72"/>
    <x v="2"/>
    <x v="2"/>
    <s v="MB"/>
  </r>
  <r>
    <n v="2602"/>
    <x v="629"/>
    <x v="3"/>
    <n v="4001"/>
    <x v="1"/>
    <s v="Saturno Inc."/>
    <x v="11"/>
    <s v="INV3964941972"/>
    <s v="CAD"/>
    <n v="168"/>
    <n v="32.99"/>
    <n v="5542.3200000000006"/>
    <x v="4"/>
    <x v="3"/>
    <s v="QC"/>
  </r>
  <r>
    <n v="2603"/>
    <x v="869"/>
    <x v="3"/>
    <n v="4001"/>
    <x v="1"/>
    <s v="Saturno Inc."/>
    <x v="6"/>
    <s v="INV7924704307"/>
    <s v="CAD"/>
    <n v="100"/>
    <n v="32.99"/>
    <n v="3299"/>
    <x v="4"/>
    <x v="3"/>
    <s v="QC"/>
  </r>
  <r>
    <n v="2604"/>
    <x v="691"/>
    <x v="3"/>
    <n v="4001"/>
    <x v="1"/>
    <s v="Saturno Inc."/>
    <x v="0"/>
    <s v="INV2862097654"/>
    <s v="CAD"/>
    <n v="228"/>
    <n v="32.99"/>
    <n v="7521.72"/>
    <x v="0"/>
    <x v="0"/>
    <s v="ON"/>
  </r>
  <r>
    <n v="2605"/>
    <x v="621"/>
    <x v="3"/>
    <n v="4002"/>
    <x v="0"/>
    <s v="Saturno Inc."/>
    <x v="1"/>
    <s v="INV374226259"/>
    <s v="CAD"/>
    <n v="216"/>
    <n v="11.25"/>
    <n v="2430"/>
    <x v="1"/>
    <x v="1"/>
    <s v="BC"/>
  </r>
  <r>
    <n v="2606"/>
    <x v="870"/>
    <x v="3"/>
    <n v="4002"/>
    <x v="0"/>
    <s v="Saturno Inc."/>
    <x v="8"/>
    <s v="INV5056683102"/>
    <s v="CAD"/>
    <n v="264"/>
    <n v="11.25"/>
    <n v="2970"/>
    <x v="5"/>
    <x v="4"/>
    <s v="CA"/>
  </r>
  <r>
    <n v="2607"/>
    <x v="830"/>
    <x v="2"/>
    <n v="4002"/>
    <x v="0"/>
    <s v="Saturno Inc."/>
    <x v="2"/>
    <s v="INV1330558220"/>
    <s v="CAD"/>
    <n v="296"/>
    <n v="11.25"/>
    <n v="3330"/>
    <x v="2"/>
    <x v="2"/>
    <s v="MB"/>
  </r>
  <r>
    <n v="2608"/>
    <x v="850"/>
    <x v="3"/>
    <n v="4002"/>
    <x v="0"/>
    <s v="Saturno Inc."/>
    <x v="4"/>
    <s v="INV169742503"/>
    <s v="CAD"/>
    <n v="224"/>
    <n v="11.25"/>
    <n v="2520"/>
    <x v="3"/>
    <x v="3"/>
    <s v="QC"/>
  </r>
  <r>
    <n v="2609"/>
    <x v="756"/>
    <x v="3"/>
    <n v="4001"/>
    <x v="1"/>
    <s v="Saturno Inc."/>
    <x v="9"/>
    <s v="INV6386210833"/>
    <s v="CAD"/>
    <n v="132"/>
    <n v="32.99"/>
    <n v="4354.68"/>
    <x v="6"/>
    <x v="5"/>
    <s v="AB"/>
  </r>
  <r>
    <n v="2610"/>
    <x v="730"/>
    <x v="3"/>
    <n v="4001"/>
    <x v="1"/>
    <s v="Saturno Inc."/>
    <x v="16"/>
    <s v="INV8879278922"/>
    <s v="CAD"/>
    <n v="76"/>
    <n v="32.99"/>
    <n v="2507.2400000000002"/>
    <x v="10"/>
    <x v="0"/>
    <s v="ON"/>
  </r>
  <r>
    <n v="2611"/>
    <x v="819"/>
    <x v="3"/>
    <n v="4001"/>
    <x v="1"/>
    <s v="Saturno Inc."/>
    <x v="7"/>
    <s v="INV2192263494"/>
    <s v="USD"/>
    <n v="156"/>
    <n v="32.99"/>
    <n v="5146.4400000000005"/>
    <x v="0"/>
    <x v="0"/>
    <s v="ON"/>
  </r>
  <r>
    <n v="2612"/>
    <x v="806"/>
    <x v="2"/>
    <n v="4001"/>
    <x v="1"/>
    <s v="Saturno Inc."/>
    <x v="15"/>
    <s v="INV5839625216"/>
    <s v="CAD"/>
    <n v="184"/>
    <n v="32.99"/>
    <n v="6070.1600000000008"/>
    <x v="0"/>
    <x v="0"/>
    <s v="ON"/>
  </r>
  <r>
    <n v="2613"/>
    <x v="769"/>
    <x v="3"/>
    <n v="4001"/>
    <x v="1"/>
    <s v="Saturno Inc."/>
    <x v="0"/>
    <s v="INV7985057829"/>
    <s v="CAD"/>
    <n v="112"/>
    <n v="32.99"/>
    <n v="3694.88"/>
    <x v="0"/>
    <x v="0"/>
    <s v="ON"/>
  </r>
  <r>
    <n v="2614"/>
    <x v="828"/>
    <x v="3"/>
    <n v="4001"/>
    <x v="1"/>
    <s v="Saturno Inc."/>
    <x v="12"/>
    <s v="INV924941655"/>
    <s v="CAD"/>
    <n v="184"/>
    <n v="32.99"/>
    <n v="6070.1600000000008"/>
    <x v="7"/>
    <x v="6"/>
    <s v="NS"/>
  </r>
  <r>
    <n v="2615"/>
    <x v="708"/>
    <x v="3"/>
    <n v="4001"/>
    <x v="1"/>
    <s v="Saturno Inc."/>
    <x v="0"/>
    <s v="INV7231377189"/>
    <s v="CAD"/>
    <n v="184"/>
    <n v="32.99"/>
    <n v="6070.1600000000008"/>
    <x v="0"/>
    <x v="0"/>
    <s v="ON"/>
  </r>
  <r>
    <n v="2616"/>
    <x v="768"/>
    <x v="3"/>
    <n v="4001"/>
    <x v="1"/>
    <s v="Saturno Inc."/>
    <x v="0"/>
    <s v="INV3125087597"/>
    <s v="CAD"/>
    <n v="120"/>
    <n v="32.99"/>
    <n v="3958.8"/>
    <x v="0"/>
    <x v="0"/>
    <s v="ON"/>
  </r>
  <r>
    <n v="2617"/>
    <x v="727"/>
    <x v="3"/>
    <n v="4002"/>
    <x v="0"/>
    <s v="Saturno Inc."/>
    <x v="6"/>
    <s v="INV7410231284"/>
    <s v="CAD"/>
    <n v="160"/>
    <n v="11.25"/>
    <n v="1800"/>
    <x v="4"/>
    <x v="3"/>
    <s v="QC"/>
  </r>
  <r>
    <n v="2618"/>
    <x v="633"/>
    <x v="3"/>
    <n v="4002"/>
    <x v="0"/>
    <s v="Saturno Inc."/>
    <x v="0"/>
    <s v="INV707757808"/>
    <s v="CAD"/>
    <n v="112"/>
    <n v="11.25"/>
    <n v="1260"/>
    <x v="0"/>
    <x v="0"/>
    <s v="ON"/>
  </r>
  <r>
    <n v="2619"/>
    <x v="727"/>
    <x v="3"/>
    <n v="4001"/>
    <x v="1"/>
    <s v="Saturno Inc."/>
    <x v="1"/>
    <s v="INV8946371170"/>
    <s v="CAD"/>
    <n v="148"/>
    <n v="32.99"/>
    <n v="4882.5200000000004"/>
    <x v="1"/>
    <x v="1"/>
    <s v="BC"/>
  </r>
  <r>
    <n v="2620"/>
    <x v="646"/>
    <x v="3"/>
    <n v="4001"/>
    <x v="1"/>
    <s v="Saturno Inc."/>
    <x v="7"/>
    <s v="INV7988348248"/>
    <s v="USD"/>
    <n v="164"/>
    <n v="32.99"/>
    <n v="5410.3600000000006"/>
    <x v="0"/>
    <x v="0"/>
    <s v="ON"/>
  </r>
  <r>
    <n v="2621"/>
    <x v="826"/>
    <x v="3"/>
    <n v="4002"/>
    <x v="0"/>
    <s v="Saturno Inc."/>
    <x v="3"/>
    <s v="INV5658701390"/>
    <s v="CAD"/>
    <n v="284"/>
    <n v="11.25"/>
    <n v="3195"/>
    <x v="0"/>
    <x v="0"/>
    <s v="ON"/>
  </r>
  <r>
    <n v="2622"/>
    <x v="871"/>
    <x v="3"/>
    <n v="4002"/>
    <x v="0"/>
    <s v="Saturno Inc."/>
    <x v="3"/>
    <s v="INV5790237233"/>
    <s v="CAD"/>
    <n v="260"/>
    <n v="11.25"/>
    <n v="2925"/>
    <x v="0"/>
    <x v="0"/>
    <s v="ON"/>
  </r>
  <r>
    <n v="2623"/>
    <x v="818"/>
    <x v="3"/>
    <n v="4002"/>
    <x v="0"/>
    <s v="Saturno Inc."/>
    <x v="6"/>
    <s v="INV4568935022"/>
    <s v="CAD"/>
    <n v="80"/>
    <n v="11.25"/>
    <n v="900"/>
    <x v="4"/>
    <x v="3"/>
    <s v="QC"/>
  </r>
  <r>
    <n v="2624"/>
    <x v="674"/>
    <x v="2"/>
    <n v="4001"/>
    <x v="1"/>
    <s v="Saturno Inc."/>
    <x v="14"/>
    <s v="INV1901446378"/>
    <s v="CAD"/>
    <n v="64"/>
    <n v="32.99"/>
    <n v="2111.36"/>
    <x v="9"/>
    <x v="7"/>
    <s v="FL"/>
  </r>
  <r>
    <n v="2625"/>
    <x v="750"/>
    <x v="3"/>
    <n v="4001"/>
    <x v="1"/>
    <s v="Saturno Inc."/>
    <x v="2"/>
    <s v="INV7987827574"/>
    <s v="CAD"/>
    <n v="180"/>
    <n v="32.99"/>
    <n v="5938.2000000000007"/>
    <x v="2"/>
    <x v="2"/>
    <s v="MB"/>
  </r>
  <r>
    <n v="2626"/>
    <x v="836"/>
    <x v="2"/>
    <n v="4002"/>
    <x v="0"/>
    <s v="Saturno Inc."/>
    <x v="17"/>
    <s v="INV810202541"/>
    <s v="CAD"/>
    <n v="200"/>
    <n v="11.25"/>
    <n v="2250"/>
    <x v="11"/>
    <x v="8"/>
    <s v="NY"/>
  </r>
  <r>
    <n v="2627"/>
    <x v="872"/>
    <x v="2"/>
    <n v="4002"/>
    <x v="0"/>
    <s v="Saturno Inc."/>
    <x v="7"/>
    <s v="INV2570385640"/>
    <s v="USD"/>
    <n v="172"/>
    <n v="11.25"/>
    <n v="1935"/>
    <x v="0"/>
    <x v="0"/>
    <s v="ON"/>
  </r>
  <r>
    <n v="2628"/>
    <x v="828"/>
    <x v="3"/>
    <n v="4001"/>
    <x v="1"/>
    <s v="Saturno Inc."/>
    <x v="3"/>
    <s v="INV6583729013"/>
    <s v="CAD"/>
    <n v="196"/>
    <n v="32.99"/>
    <n v="6466.04"/>
    <x v="0"/>
    <x v="0"/>
    <s v="ON"/>
  </r>
  <r>
    <n v="2629"/>
    <x v="849"/>
    <x v="2"/>
    <n v="4002"/>
    <x v="0"/>
    <s v="Saturno Inc."/>
    <x v="1"/>
    <s v="INV4197597931"/>
    <s v="CAD"/>
    <n v="296"/>
    <n v="11.25"/>
    <n v="3330"/>
    <x v="1"/>
    <x v="1"/>
    <s v="BC"/>
  </r>
  <r>
    <n v="2630"/>
    <x v="853"/>
    <x v="3"/>
    <n v="4002"/>
    <x v="0"/>
    <s v="Saturno Inc."/>
    <x v="3"/>
    <s v="INV160712383"/>
    <s v="CAD"/>
    <n v="92"/>
    <n v="11.25"/>
    <n v="1035"/>
    <x v="0"/>
    <x v="0"/>
    <s v="ON"/>
  </r>
  <r>
    <n v="2631"/>
    <x v="855"/>
    <x v="3"/>
    <n v="4002"/>
    <x v="0"/>
    <s v="Saturno Inc."/>
    <x v="15"/>
    <s v="INV363046607"/>
    <s v="CAD"/>
    <n v="168"/>
    <n v="11.25"/>
    <n v="1890"/>
    <x v="0"/>
    <x v="0"/>
    <s v="ON"/>
  </r>
  <r>
    <n v="2632"/>
    <x v="625"/>
    <x v="3"/>
    <n v="4001"/>
    <x v="1"/>
    <s v="Saturno Inc."/>
    <x v="11"/>
    <s v="INV6552795419"/>
    <s v="CAD"/>
    <n v="64"/>
    <n v="32.99"/>
    <n v="2111.36"/>
    <x v="4"/>
    <x v="3"/>
    <s v="QC"/>
  </r>
  <r>
    <n v="2633"/>
    <x v="716"/>
    <x v="3"/>
    <n v="4001"/>
    <x v="1"/>
    <s v="Saturno Inc."/>
    <x v="7"/>
    <s v="INV3909754029"/>
    <s v="USD"/>
    <n v="64"/>
    <n v="32.99"/>
    <n v="2111.36"/>
    <x v="0"/>
    <x v="0"/>
    <s v="ON"/>
  </r>
  <r>
    <n v="2634"/>
    <x v="855"/>
    <x v="3"/>
    <n v="4002"/>
    <x v="0"/>
    <s v="Saturno Inc."/>
    <x v="15"/>
    <s v="INV4519656673"/>
    <s v="CAD"/>
    <n v="168"/>
    <n v="11.25"/>
    <n v="1890"/>
    <x v="0"/>
    <x v="0"/>
    <s v="ON"/>
  </r>
  <r>
    <n v="2635"/>
    <x v="873"/>
    <x v="2"/>
    <n v="4001"/>
    <x v="1"/>
    <s v="Saturno Inc."/>
    <x v="9"/>
    <s v="INV4615995150"/>
    <s v="CAD"/>
    <n v="136"/>
    <n v="32.99"/>
    <n v="4486.6400000000003"/>
    <x v="6"/>
    <x v="5"/>
    <s v="AB"/>
  </r>
  <r>
    <n v="2636"/>
    <x v="859"/>
    <x v="3"/>
    <n v="4002"/>
    <x v="0"/>
    <s v="Saturno Inc."/>
    <x v="2"/>
    <s v="INV5252743731"/>
    <s v="CAD"/>
    <n v="84"/>
    <n v="11.25"/>
    <n v="945"/>
    <x v="2"/>
    <x v="2"/>
    <s v="MB"/>
  </r>
  <r>
    <n v="2637"/>
    <x v="874"/>
    <x v="2"/>
    <n v="4002"/>
    <x v="0"/>
    <s v="Saturno Inc."/>
    <x v="16"/>
    <s v="INV5010834225"/>
    <s v="CAD"/>
    <n v="156"/>
    <n v="11.25"/>
    <n v="1755"/>
    <x v="10"/>
    <x v="0"/>
    <s v="ON"/>
  </r>
  <r>
    <n v="2638"/>
    <x v="727"/>
    <x v="3"/>
    <n v="4001"/>
    <x v="1"/>
    <s v="Saturno Inc."/>
    <x v="7"/>
    <s v="INV6863059234"/>
    <s v="USD"/>
    <n v="208"/>
    <n v="32.99"/>
    <n v="6861.92"/>
    <x v="0"/>
    <x v="0"/>
    <s v="ON"/>
  </r>
  <r>
    <n v="2639"/>
    <x v="875"/>
    <x v="3"/>
    <n v="4001"/>
    <x v="1"/>
    <s v="Saturno Inc."/>
    <x v="16"/>
    <s v="INV8044446223"/>
    <s v="CAD"/>
    <n v="212"/>
    <n v="32.99"/>
    <n v="6993.88"/>
    <x v="10"/>
    <x v="0"/>
    <s v="ON"/>
  </r>
  <r>
    <n v="2640"/>
    <x v="647"/>
    <x v="3"/>
    <n v="4002"/>
    <x v="0"/>
    <s v="Saturno Inc."/>
    <x v="16"/>
    <s v="INV9505484063"/>
    <s v="CAD"/>
    <n v="280"/>
    <n v="11.25"/>
    <n v="3150"/>
    <x v="10"/>
    <x v="0"/>
    <s v="ON"/>
  </r>
  <r>
    <n v="2641"/>
    <x v="876"/>
    <x v="2"/>
    <n v="4002"/>
    <x v="0"/>
    <s v="Saturno Inc."/>
    <x v="1"/>
    <s v="INV8145419711"/>
    <s v="CAD"/>
    <n v="268"/>
    <n v="11.25"/>
    <n v="3015"/>
    <x v="1"/>
    <x v="1"/>
    <s v="BC"/>
  </r>
  <r>
    <n v="2642"/>
    <x v="799"/>
    <x v="2"/>
    <n v="4002"/>
    <x v="0"/>
    <s v="Saturno Inc."/>
    <x v="2"/>
    <s v="INV2604069805"/>
    <s v="CAD"/>
    <n v="136"/>
    <n v="11.25"/>
    <n v="1530"/>
    <x v="2"/>
    <x v="2"/>
    <s v="MB"/>
  </r>
  <r>
    <n v="2643"/>
    <x v="641"/>
    <x v="3"/>
    <n v="4002"/>
    <x v="0"/>
    <s v="Saturno Inc."/>
    <x v="3"/>
    <s v="INV1256977964"/>
    <s v="CAD"/>
    <n v="180"/>
    <n v="11.25"/>
    <n v="2025"/>
    <x v="0"/>
    <x v="0"/>
    <s v="ON"/>
  </r>
  <r>
    <n v="2644"/>
    <x v="855"/>
    <x v="3"/>
    <n v="4001"/>
    <x v="1"/>
    <s v="Saturno Inc."/>
    <x v="16"/>
    <s v="INV5191715267"/>
    <s v="CAD"/>
    <n v="140"/>
    <n v="32.99"/>
    <n v="4618.6000000000004"/>
    <x v="10"/>
    <x v="0"/>
    <s v="ON"/>
  </r>
  <r>
    <n v="2645"/>
    <x v="657"/>
    <x v="3"/>
    <n v="4002"/>
    <x v="0"/>
    <s v="Saturno Inc."/>
    <x v="10"/>
    <s v="INV2284063366"/>
    <s v="CAD"/>
    <n v="220"/>
    <n v="11.25"/>
    <n v="2475"/>
    <x v="1"/>
    <x v="1"/>
    <s v="BC"/>
  </r>
  <r>
    <n v="2646"/>
    <x v="748"/>
    <x v="3"/>
    <n v="4001"/>
    <x v="1"/>
    <s v="Saturno Inc."/>
    <x v="4"/>
    <s v="INV3528324801"/>
    <s v="CAD"/>
    <n v="56"/>
    <n v="32.99"/>
    <n v="1847.44"/>
    <x v="3"/>
    <x v="3"/>
    <s v="QC"/>
  </r>
  <r>
    <n v="2647"/>
    <x v="873"/>
    <x v="2"/>
    <n v="4001"/>
    <x v="1"/>
    <s v="Saturno Inc."/>
    <x v="3"/>
    <s v="INV516707036"/>
    <s v="CAD"/>
    <n v="108"/>
    <n v="32.99"/>
    <n v="3562.92"/>
    <x v="0"/>
    <x v="0"/>
    <s v="ON"/>
  </r>
  <r>
    <n v="2648"/>
    <x v="704"/>
    <x v="3"/>
    <n v="4002"/>
    <x v="0"/>
    <s v="Saturno Inc."/>
    <x v="3"/>
    <s v="INV6070384387"/>
    <s v="CAD"/>
    <n v="196"/>
    <n v="11.25"/>
    <n v="2205"/>
    <x v="0"/>
    <x v="0"/>
    <s v="ON"/>
  </r>
  <r>
    <n v="2649"/>
    <x v="621"/>
    <x v="3"/>
    <n v="4001"/>
    <x v="1"/>
    <s v="Saturno Inc."/>
    <x v="3"/>
    <s v="INV8551386534"/>
    <s v="CAD"/>
    <n v="192"/>
    <n v="32.99"/>
    <n v="6334.08"/>
    <x v="0"/>
    <x v="0"/>
    <s v="ON"/>
  </r>
  <r>
    <n v="2650"/>
    <x v="864"/>
    <x v="3"/>
    <n v="4001"/>
    <x v="1"/>
    <s v="Saturno Inc."/>
    <x v="10"/>
    <s v="INV7261578109"/>
    <s v="CAD"/>
    <n v="172"/>
    <n v="32.99"/>
    <n v="5674.2800000000007"/>
    <x v="1"/>
    <x v="1"/>
    <s v="BC"/>
  </r>
  <r>
    <n v="2651"/>
    <x v="643"/>
    <x v="3"/>
    <n v="4002"/>
    <x v="0"/>
    <s v="Saturno Inc."/>
    <x v="14"/>
    <s v="INV6764811735"/>
    <s v="CAD"/>
    <n v="264"/>
    <n v="11.25"/>
    <n v="2970"/>
    <x v="9"/>
    <x v="7"/>
    <s v="FL"/>
  </r>
  <r>
    <n v="2652"/>
    <x v="834"/>
    <x v="3"/>
    <n v="4002"/>
    <x v="0"/>
    <s v="Saturno Inc."/>
    <x v="5"/>
    <s v="INV1895617248"/>
    <s v="USD"/>
    <n v="260"/>
    <n v="11.25"/>
    <n v="2925"/>
    <x v="1"/>
    <x v="1"/>
    <s v="BC"/>
  </r>
  <r>
    <n v="2653"/>
    <x v="753"/>
    <x v="3"/>
    <n v="4001"/>
    <x v="1"/>
    <s v="Saturno Inc."/>
    <x v="3"/>
    <s v="INV920498140"/>
    <s v="CAD"/>
    <n v="216"/>
    <n v="32.99"/>
    <n v="7125.84"/>
    <x v="0"/>
    <x v="0"/>
    <s v="ON"/>
  </r>
  <r>
    <n v="2654"/>
    <x v="666"/>
    <x v="3"/>
    <n v="4002"/>
    <x v="0"/>
    <s v="Saturno Inc."/>
    <x v="8"/>
    <s v="INV9680169231"/>
    <s v="CAD"/>
    <n v="116"/>
    <n v="11.25"/>
    <n v="1305"/>
    <x v="5"/>
    <x v="4"/>
    <s v="CA"/>
  </r>
  <r>
    <n v="2655"/>
    <x v="686"/>
    <x v="3"/>
    <n v="4001"/>
    <x v="1"/>
    <s v="Saturno Inc."/>
    <x v="1"/>
    <s v="INV8974802194"/>
    <s v="CAD"/>
    <n v="188"/>
    <n v="32.99"/>
    <n v="6202.1200000000008"/>
    <x v="1"/>
    <x v="1"/>
    <s v="BC"/>
  </r>
  <r>
    <n v="2656"/>
    <x v="628"/>
    <x v="3"/>
    <n v="4002"/>
    <x v="0"/>
    <s v="Saturno Inc."/>
    <x v="1"/>
    <s v="INV7729629731"/>
    <s v="CAD"/>
    <n v="196"/>
    <n v="11.25"/>
    <n v="2205"/>
    <x v="1"/>
    <x v="1"/>
    <s v="BC"/>
  </r>
  <r>
    <n v="2657"/>
    <x v="870"/>
    <x v="3"/>
    <n v="4001"/>
    <x v="1"/>
    <s v="Saturno Inc."/>
    <x v="3"/>
    <s v="INV2422019353"/>
    <s v="CAD"/>
    <n v="236"/>
    <n v="32.99"/>
    <n v="7785.64"/>
    <x v="0"/>
    <x v="0"/>
    <s v="ON"/>
  </r>
  <r>
    <n v="2658"/>
    <x v="706"/>
    <x v="3"/>
    <n v="4002"/>
    <x v="0"/>
    <s v="Saturno Inc."/>
    <x v="12"/>
    <s v="INV9578697964"/>
    <s v="CAD"/>
    <n v="264"/>
    <n v="11.25"/>
    <n v="2970"/>
    <x v="7"/>
    <x v="6"/>
    <s v="NS"/>
  </r>
  <r>
    <n v="2659"/>
    <x v="693"/>
    <x v="3"/>
    <n v="4002"/>
    <x v="0"/>
    <s v="Saturno Inc."/>
    <x v="10"/>
    <s v="INV4414599742"/>
    <s v="CAD"/>
    <n v="284"/>
    <n v="11.25"/>
    <n v="3195"/>
    <x v="1"/>
    <x v="1"/>
    <s v="BC"/>
  </r>
  <r>
    <n v="2660"/>
    <x v="762"/>
    <x v="3"/>
    <n v="4001"/>
    <x v="1"/>
    <s v="Saturno Inc."/>
    <x v="8"/>
    <s v="INV7649912786"/>
    <s v="CAD"/>
    <n v="228"/>
    <n v="32.99"/>
    <n v="7521.72"/>
    <x v="5"/>
    <x v="4"/>
    <s v="CA"/>
  </r>
  <r>
    <n v="2661"/>
    <x v="704"/>
    <x v="3"/>
    <n v="4001"/>
    <x v="1"/>
    <s v="Saturno Inc."/>
    <x v="0"/>
    <s v="INV1832186654"/>
    <s v="CAD"/>
    <n v="84"/>
    <n v="32.99"/>
    <n v="2771.1600000000003"/>
    <x v="0"/>
    <x v="0"/>
    <s v="ON"/>
  </r>
  <r>
    <n v="2662"/>
    <x v="807"/>
    <x v="3"/>
    <n v="4001"/>
    <x v="1"/>
    <s v="Saturno Inc."/>
    <x v="14"/>
    <s v="INV9646177903"/>
    <s v="CAD"/>
    <n v="168"/>
    <n v="32.99"/>
    <n v="5542.3200000000006"/>
    <x v="9"/>
    <x v="7"/>
    <s v="FL"/>
  </r>
  <r>
    <n v="2663"/>
    <x v="753"/>
    <x v="3"/>
    <n v="4001"/>
    <x v="1"/>
    <s v="Saturno Inc."/>
    <x v="7"/>
    <s v="INV5219711550"/>
    <s v="USD"/>
    <n v="116"/>
    <n v="32.99"/>
    <n v="3826.84"/>
    <x v="0"/>
    <x v="0"/>
    <s v="ON"/>
  </r>
  <r>
    <n v="2664"/>
    <x v="828"/>
    <x v="3"/>
    <n v="4001"/>
    <x v="1"/>
    <s v="Saturno Inc."/>
    <x v="15"/>
    <s v="INV914371085"/>
    <s v="CAD"/>
    <n v="208"/>
    <n v="32.99"/>
    <n v="6861.92"/>
    <x v="0"/>
    <x v="0"/>
    <s v="ON"/>
  </r>
  <r>
    <n v="2665"/>
    <x v="737"/>
    <x v="3"/>
    <n v="4001"/>
    <x v="1"/>
    <s v="Saturno Inc."/>
    <x v="4"/>
    <s v="INV2168896278"/>
    <s v="CAD"/>
    <n v="84"/>
    <n v="32.99"/>
    <n v="2771.1600000000003"/>
    <x v="3"/>
    <x v="3"/>
    <s v="QC"/>
  </r>
  <r>
    <n v="2666"/>
    <x v="640"/>
    <x v="3"/>
    <n v="4001"/>
    <x v="1"/>
    <s v="Saturno Inc."/>
    <x v="0"/>
    <s v="INV6670003123"/>
    <s v="CAD"/>
    <n v="84"/>
    <n v="32.99"/>
    <n v="2771.1600000000003"/>
    <x v="0"/>
    <x v="0"/>
    <s v="ON"/>
  </r>
  <r>
    <n v="2667"/>
    <x v="812"/>
    <x v="2"/>
    <n v="4001"/>
    <x v="1"/>
    <s v="Saturno Inc."/>
    <x v="6"/>
    <s v="INV3759268014"/>
    <s v="CAD"/>
    <n v="120"/>
    <n v="32.99"/>
    <n v="3958.8"/>
    <x v="4"/>
    <x v="3"/>
    <s v="QC"/>
  </r>
  <r>
    <n v="2668"/>
    <x v="877"/>
    <x v="3"/>
    <n v="4002"/>
    <x v="0"/>
    <s v="Saturno Inc."/>
    <x v="8"/>
    <s v="INV8498196128"/>
    <s v="CAD"/>
    <n v="208"/>
    <n v="11.25"/>
    <n v="2340"/>
    <x v="5"/>
    <x v="4"/>
    <s v="CA"/>
  </r>
  <r>
    <n v="2669"/>
    <x v="679"/>
    <x v="3"/>
    <n v="4001"/>
    <x v="1"/>
    <s v="Saturno Inc."/>
    <x v="15"/>
    <s v="INV5371354311"/>
    <s v="CAD"/>
    <n v="72"/>
    <n v="32.99"/>
    <n v="2375.2800000000002"/>
    <x v="0"/>
    <x v="0"/>
    <s v="ON"/>
  </r>
  <r>
    <n v="2670"/>
    <x v="758"/>
    <x v="3"/>
    <n v="4002"/>
    <x v="0"/>
    <s v="Saturno Inc."/>
    <x v="14"/>
    <s v="INV1798850616"/>
    <s v="CAD"/>
    <n v="276"/>
    <n v="11.25"/>
    <n v="3105"/>
    <x v="9"/>
    <x v="7"/>
    <s v="FL"/>
  </r>
  <r>
    <n v="2671"/>
    <x v="678"/>
    <x v="3"/>
    <n v="4001"/>
    <x v="1"/>
    <s v="Saturno Inc."/>
    <x v="9"/>
    <s v="INV6599006854"/>
    <s v="CAD"/>
    <n v="240"/>
    <n v="32.99"/>
    <n v="7917.6"/>
    <x v="6"/>
    <x v="5"/>
    <s v="AB"/>
  </r>
  <r>
    <n v="2672"/>
    <x v="647"/>
    <x v="3"/>
    <n v="4001"/>
    <x v="1"/>
    <s v="Saturno Inc."/>
    <x v="6"/>
    <s v="INV8900030539"/>
    <s v="CAD"/>
    <n v="84"/>
    <n v="32.99"/>
    <n v="2771.1600000000003"/>
    <x v="4"/>
    <x v="3"/>
    <s v="QC"/>
  </r>
  <r>
    <n v="2673"/>
    <x v="788"/>
    <x v="3"/>
    <n v="4002"/>
    <x v="0"/>
    <s v="Saturno Inc."/>
    <x v="3"/>
    <s v="INV8919632421"/>
    <s v="CAD"/>
    <n v="264"/>
    <n v="11.25"/>
    <n v="2970"/>
    <x v="0"/>
    <x v="0"/>
    <s v="ON"/>
  </r>
  <r>
    <n v="2674"/>
    <x v="839"/>
    <x v="3"/>
    <n v="4002"/>
    <x v="0"/>
    <s v="Saturno Inc."/>
    <x v="5"/>
    <s v="INV3151316010"/>
    <s v="USD"/>
    <n v="260"/>
    <n v="11.25"/>
    <n v="2925"/>
    <x v="1"/>
    <x v="1"/>
    <s v="BC"/>
  </r>
  <r>
    <n v="2675"/>
    <x v="873"/>
    <x v="2"/>
    <n v="4001"/>
    <x v="1"/>
    <s v="Saturno Inc."/>
    <x v="0"/>
    <s v="INV9305452798"/>
    <s v="CAD"/>
    <n v="200"/>
    <n v="32.99"/>
    <n v="6598"/>
    <x v="0"/>
    <x v="0"/>
    <s v="ON"/>
  </r>
  <r>
    <n v="2676"/>
    <x v="774"/>
    <x v="3"/>
    <n v="4002"/>
    <x v="0"/>
    <s v="Saturno Inc."/>
    <x v="0"/>
    <s v="INV1594711339"/>
    <s v="CAD"/>
    <n v="100"/>
    <n v="11.25"/>
    <n v="1125"/>
    <x v="0"/>
    <x v="0"/>
    <s v="ON"/>
  </r>
  <r>
    <n v="2677"/>
    <x v="870"/>
    <x v="3"/>
    <n v="4002"/>
    <x v="0"/>
    <s v="Saturno Inc."/>
    <x v="5"/>
    <s v="INV6922905689"/>
    <s v="USD"/>
    <n v="208"/>
    <n v="11.25"/>
    <n v="2340"/>
    <x v="1"/>
    <x v="1"/>
    <s v="BC"/>
  </r>
  <r>
    <n v="2678"/>
    <x v="823"/>
    <x v="3"/>
    <n v="4001"/>
    <x v="1"/>
    <s v="Saturno Inc."/>
    <x v="10"/>
    <s v="INV6501296848"/>
    <s v="CAD"/>
    <n v="84"/>
    <n v="32.99"/>
    <n v="2771.1600000000003"/>
    <x v="1"/>
    <x v="1"/>
    <s v="BC"/>
  </r>
  <r>
    <n v="2679"/>
    <x v="698"/>
    <x v="3"/>
    <n v="4002"/>
    <x v="0"/>
    <s v="Saturno Inc."/>
    <x v="2"/>
    <s v="INV7396711419"/>
    <s v="CAD"/>
    <n v="228"/>
    <n v="11.25"/>
    <n v="2565"/>
    <x v="2"/>
    <x v="2"/>
    <s v="MB"/>
  </r>
  <r>
    <n v="2680"/>
    <x v="749"/>
    <x v="3"/>
    <n v="4002"/>
    <x v="0"/>
    <s v="Saturno Inc."/>
    <x v="0"/>
    <s v="INV2978225906"/>
    <s v="CAD"/>
    <n v="260"/>
    <n v="11.25"/>
    <n v="2925"/>
    <x v="0"/>
    <x v="0"/>
    <s v="ON"/>
  </r>
  <r>
    <n v="2681"/>
    <x v="801"/>
    <x v="3"/>
    <n v="4002"/>
    <x v="0"/>
    <s v="Saturno Inc."/>
    <x v="5"/>
    <s v="INV3853359079"/>
    <s v="USD"/>
    <n v="248"/>
    <n v="11.25"/>
    <n v="2790"/>
    <x v="1"/>
    <x v="1"/>
    <s v="BC"/>
  </r>
  <r>
    <n v="2682"/>
    <x v="821"/>
    <x v="3"/>
    <n v="4001"/>
    <x v="1"/>
    <s v="Saturno Inc."/>
    <x v="6"/>
    <s v="INV1638226485"/>
    <s v="CAD"/>
    <n v="40"/>
    <n v="32.99"/>
    <n v="1319.6000000000001"/>
    <x v="4"/>
    <x v="3"/>
    <s v="QC"/>
  </r>
  <r>
    <n v="2683"/>
    <x v="725"/>
    <x v="2"/>
    <n v="4002"/>
    <x v="0"/>
    <s v="Saturno Inc."/>
    <x v="4"/>
    <s v="INV9963174236"/>
    <s v="CAD"/>
    <n v="116"/>
    <n v="11.25"/>
    <n v="1305"/>
    <x v="3"/>
    <x v="3"/>
    <s v="QC"/>
  </r>
  <r>
    <n v="2684"/>
    <x v="619"/>
    <x v="3"/>
    <n v="4002"/>
    <x v="0"/>
    <s v="Saturno Inc."/>
    <x v="2"/>
    <s v="INV6328311407"/>
    <s v="CAD"/>
    <n v="140"/>
    <n v="11.25"/>
    <n v="1575"/>
    <x v="2"/>
    <x v="2"/>
    <s v="MB"/>
  </r>
  <r>
    <n v="2685"/>
    <x v="727"/>
    <x v="3"/>
    <n v="4002"/>
    <x v="0"/>
    <s v="Saturno Inc."/>
    <x v="2"/>
    <s v="INV1783932335"/>
    <s v="CAD"/>
    <n v="280"/>
    <n v="11.25"/>
    <n v="3150"/>
    <x v="2"/>
    <x v="2"/>
    <s v="MB"/>
  </r>
  <r>
    <n v="2686"/>
    <x v="665"/>
    <x v="3"/>
    <n v="4001"/>
    <x v="1"/>
    <s v="Saturno Inc."/>
    <x v="5"/>
    <s v="INV1308844540"/>
    <s v="USD"/>
    <n v="224"/>
    <n v="32.99"/>
    <n v="7389.76"/>
    <x v="1"/>
    <x v="1"/>
    <s v="BC"/>
  </r>
  <r>
    <n v="2687"/>
    <x v="878"/>
    <x v="3"/>
    <n v="4002"/>
    <x v="0"/>
    <s v="Saturno Inc."/>
    <x v="17"/>
    <s v="INV2322407449"/>
    <s v="CAD"/>
    <n v="192"/>
    <n v="11.25"/>
    <n v="2160"/>
    <x v="11"/>
    <x v="8"/>
    <s v="NY"/>
  </r>
  <r>
    <n v="2688"/>
    <x v="878"/>
    <x v="3"/>
    <n v="4002"/>
    <x v="0"/>
    <s v="Saturno Inc."/>
    <x v="5"/>
    <s v="INV7084157806"/>
    <s v="USD"/>
    <n v="208"/>
    <n v="11.25"/>
    <n v="2340"/>
    <x v="1"/>
    <x v="1"/>
    <s v="BC"/>
  </r>
  <r>
    <n v="2689"/>
    <x v="742"/>
    <x v="3"/>
    <n v="4001"/>
    <x v="1"/>
    <s v="Saturno Inc."/>
    <x v="0"/>
    <s v="INV7947654513"/>
    <s v="CAD"/>
    <n v="192"/>
    <n v="32.99"/>
    <n v="6334.08"/>
    <x v="0"/>
    <x v="0"/>
    <s v="ON"/>
  </r>
  <r>
    <n v="2690"/>
    <x v="733"/>
    <x v="3"/>
    <n v="4001"/>
    <x v="1"/>
    <s v="Saturno Inc."/>
    <x v="6"/>
    <s v="INV2562565800"/>
    <s v="CAD"/>
    <n v="196"/>
    <n v="32.99"/>
    <n v="6466.04"/>
    <x v="4"/>
    <x v="3"/>
    <s v="QC"/>
  </r>
  <r>
    <n v="2691"/>
    <x v="825"/>
    <x v="3"/>
    <n v="4002"/>
    <x v="0"/>
    <s v="Saturno Inc."/>
    <x v="2"/>
    <s v="INV8297697506"/>
    <s v="CAD"/>
    <n v="80"/>
    <n v="11.25"/>
    <n v="900"/>
    <x v="2"/>
    <x v="2"/>
    <s v="MB"/>
  </r>
  <r>
    <n v="2692"/>
    <x v="648"/>
    <x v="3"/>
    <n v="4002"/>
    <x v="0"/>
    <s v="Saturno Inc."/>
    <x v="6"/>
    <s v="INV3022887391"/>
    <s v="CAD"/>
    <n v="96"/>
    <n v="11.25"/>
    <n v="1080"/>
    <x v="4"/>
    <x v="3"/>
    <s v="QC"/>
  </r>
  <r>
    <n v="2693"/>
    <x v="879"/>
    <x v="2"/>
    <n v="4002"/>
    <x v="0"/>
    <s v="Saturno Inc."/>
    <x v="7"/>
    <s v="INV4565569174"/>
    <s v="USD"/>
    <n v="96"/>
    <n v="11.25"/>
    <n v="1080"/>
    <x v="0"/>
    <x v="0"/>
    <s v="ON"/>
  </r>
  <r>
    <n v="2694"/>
    <x v="880"/>
    <x v="3"/>
    <n v="4001"/>
    <x v="1"/>
    <s v="Saturno Inc."/>
    <x v="13"/>
    <s v="INV2023716575"/>
    <s v="CAD"/>
    <n v="84"/>
    <n v="32.99"/>
    <n v="2771.1600000000003"/>
    <x v="8"/>
    <x v="5"/>
    <s v="AB"/>
  </r>
  <r>
    <n v="2695"/>
    <x v="817"/>
    <x v="3"/>
    <n v="4002"/>
    <x v="0"/>
    <s v="Saturno Inc."/>
    <x v="15"/>
    <s v="INV8004103071"/>
    <s v="CAD"/>
    <n v="236"/>
    <n v="11.25"/>
    <n v="2655"/>
    <x v="0"/>
    <x v="0"/>
    <s v="ON"/>
  </r>
  <r>
    <n v="2696"/>
    <x v="666"/>
    <x v="3"/>
    <n v="4001"/>
    <x v="1"/>
    <s v="Saturno Inc."/>
    <x v="18"/>
    <s v="INV6951982002"/>
    <s v="USD"/>
    <n v="40"/>
    <n v="32.99"/>
    <n v="1319.6000000000001"/>
    <x v="6"/>
    <x v="5"/>
    <s v="AB"/>
  </r>
  <r>
    <n v="2697"/>
    <x v="776"/>
    <x v="3"/>
    <n v="4002"/>
    <x v="0"/>
    <s v="Saturno Inc."/>
    <x v="2"/>
    <s v="INV891484487"/>
    <s v="CAD"/>
    <n v="100"/>
    <n v="11.25"/>
    <n v="1125"/>
    <x v="2"/>
    <x v="2"/>
    <s v="MB"/>
  </r>
  <r>
    <n v="2698"/>
    <x v="618"/>
    <x v="3"/>
    <n v="4001"/>
    <x v="1"/>
    <s v="Saturno Inc."/>
    <x v="0"/>
    <s v="INV1775641586"/>
    <s v="CAD"/>
    <n v="92"/>
    <n v="32.99"/>
    <n v="3035.0800000000004"/>
    <x v="0"/>
    <x v="0"/>
    <s v="ON"/>
  </r>
  <r>
    <n v="2699"/>
    <x v="840"/>
    <x v="3"/>
    <n v="4001"/>
    <x v="1"/>
    <s v="Saturno Inc."/>
    <x v="15"/>
    <s v="INV1950405881"/>
    <s v="CAD"/>
    <n v="40"/>
    <n v="32.99"/>
    <n v="1319.6000000000001"/>
    <x v="0"/>
    <x v="0"/>
    <s v="ON"/>
  </r>
  <r>
    <n v="2700"/>
    <x v="881"/>
    <x v="2"/>
    <n v="4002"/>
    <x v="0"/>
    <s v="Saturno Inc."/>
    <x v="6"/>
    <s v="INV4066556347"/>
    <s v="CAD"/>
    <n v="280"/>
    <n v="11.25"/>
    <n v="3150"/>
    <x v="4"/>
    <x v="3"/>
    <s v="QC"/>
  </r>
  <r>
    <n v="2701"/>
    <x v="723"/>
    <x v="3"/>
    <n v="4001"/>
    <x v="1"/>
    <s v="Saturno Inc."/>
    <x v="6"/>
    <s v="INV1521829174"/>
    <s v="CAD"/>
    <n v="132"/>
    <n v="32.99"/>
    <n v="4354.68"/>
    <x v="4"/>
    <x v="3"/>
    <s v="QC"/>
  </r>
  <r>
    <n v="2702"/>
    <x v="882"/>
    <x v="2"/>
    <n v="4002"/>
    <x v="0"/>
    <s v="Saturno Inc."/>
    <x v="10"/>
    <s v="INV4533011673"/>
    <s v="CAD"/>
    <n v="92"/>
    <n v="11.25"/>
    <n v="1035"/>
    <x v="1"/>
    <x v="1"/>
    <s v="BC"/>
  </r>
  <r>
    <n v="2703"/>
    <x v="696"/>
    <x v="3"/>
    <n v="4001"/>
    <x v="1"/>
    <s v="Saturno Inc."/>
    <x v="3"/>
    <s v="INV6842360387"/>
    <s v="CAD"/>
    <n v="148"/>
    <n v="32.99"/>
    <n v="4882.5200000000004"/>
    <x v="0"/>
    <x v="0"/>
    <s v="ON"/>
  </r>
  <r>
    <n v="2704"/>
    <x v="703"/>
    <x v="2"/>
    <n v="4001"/>
    <x v="1"/>
    <s v="Saturno Inc."/>
    <x v="1"/>
    <s v="INV694128220"/>
    <s v="CAD"/>
    <n v="196"/>
    <n v="32.99"/>
    <n v="6466.04"/>
    <x v="1"/>
    <x v="1"/>
    <s v="BC"/>
  </r>
  <r>
    <n v="2705"/>
    <x v="720"/>
    <x v="3"/>
    <n v="4001"/>
    <x v="1"/>
    <s v="Saturno Inc."/>
    <x v="6"/>
    <s v="INV3083611944"/>
    <s v="CAD"/>
    <n v="168"/>
    <n v="32.99"/>
    <n v="5542.3200000000006"/>
    <x v="4"/>
    <x v="3"/>
    <s v="QC"/>
  </r>
  <r>
    <n v="2706"/>
    <x v="711"/>
    <x v="3"/>
    <n v="4002"/>
    <x v="0"/>
    <s v="Saturno Inc."/>
    <x v="18"/>
    <s v="INV4420321879"/>
    <s v="USD"/>
    <n v="248"/>
    <n v="11.25"/>
    <n v="2790"/>
    <x v="6"/>
    <x v="5"/>
    <s v="AB"/>
  </r>
  <r>
    <n v="2707"/>
    <x v="741"/>
    <x v="3"/>
    <n v="4002"/>
    <x v="0"/>
    <s v="Saturno Inc."/>
    <x v="16"/>
    <s v="INV4217787270"/>
    <s v="CAD"/>
    <n v="84"/>
    <n v="11.25"/>
    <n v="945"/>
    <x v="10"/>
    <x v="0"/>
    <s v="ON"/>
  </r>
  <r>
    <n v="2708"/>
    <x v="750"/>
    <x v="3"/>
    <n v="4002"/>
    <x v="0"/>
    <s v="Saturno Inc."/>
    <x v="7"/>
    <s v="INV1373745424"/>
    <s v="USD"/>
    <n v="88"/>
    <n v="11.25"/>
    <n v="990"/>
    <x v="0"/>
    <x v="0"/>
    <s v="ON"/>
  </r>
  <r>
    <n v="2709"/>
    <x v="746"/>
    <x v="3"/>
    <n v="4002"/>
    <x v="0"/>
    <s v="Saturno Inc."/>
    <x v="1"/>
    <s v="INV8557285922"/>
    <s v="CAD"/>
    <n v="192"/>
    <n v="11.25"/>
    <n v="2160"/>
    <x v="1"/>
    <x v="1"/>
    <s v="BC"/>
  </r>
  <r>
    <n v="2710"/>
    <x v="883"/>
    <x v="3"/>
    <n v="4002"/>
    <x v="0"/>
    <s v="Saturno Inc."/>
    <x v="16"/>
    <s v="INV3857731732"/>
    <s v="CAD"/>
    <n v="248"/>
    <n v="11.25"/>
    <n v="2790"/>
    <x v="10"/>
    <x v="0"/>
    <s v="ON"/>
  </r>
  <r>
    <n v="2711"/>
    <x v="741"/>
    <x v="3"/>
    <n v="4002"/>
    <x v="0"/>
    <s v="Saturno Inc."/>
    <x v="15"/>
    <s v="INV8658986747"/>
    <s v="CAD"/>
    <n v="148"/>
    <n v="11.25"/>
    <n v="1665"/>
    <x v="0"/>
    <x v="0"/>
    <s v="ON"/>
  </r>
  <r>
    <n v="2712"/>
    <x v="696"/>
    <x v="3"/>
    <n v="4002"/>
    <x v="0"/>
    <s v="Saturno Inc."/>
    <x v="5"/>
    <s v="INV201699280"/>
    <s v="USD"/>
    <n v="80"/>
    <n v="11.25"/>
    <n v="900"/>
    <x v="1"/>
    <x v="1"/>
    <s v="BC"/>
  </r>
  <r>
    <n v="2713"/>
    <x v="704"/>
    <x v="3"/>
    <n v="4001"/>
    <x v="1"/>
    <s v="Saturno Inc."/>
    <x v="2"/>
    <s v="INV3759643885"/>
    <s v="CAD"/>
    <n v="184"/>
    <n v="32.99"/>
    <n v="6070.1600000000008"/>
    <x v="2"/>
    <x v="2"/>
    <s v="MB"/>
  </r>
  <r>
    <n v="2714"/>
    <x v="621"/>
    <x v="3"/>
    <n v="4001"/>
    <x v="1"/>
    <s v="Saturno Inc."/>
    <x v="18"/>
    <s v="INV3879080244"/>
    <s v="USD"/>
    <n v="68"/>
    <n v="32.99"/>
    <n v="2243.3200000000002"/>
    <x v="6"/>
    <x v="5"/>
    <s v="AB"/>
  </r>
  <r>
    <n v="2715"/>
    <x v="884"/>
    <x v="3"/>
    <n v="4002"/>
    <x v="0"/>
    <s v="Saturno Inc."/>
    <x v="0"/>
    <s v="INV9066842790"/>
    <s v="CAD"/>
    <n v="264"/>
    <n v="11.25"/>
    <n v="2970"/>
    <x v="0"/>
    <x v="0"/>
    <s v="ON"/>
  </r>
  <r>
    <n v="2716"/>
    <x v="721"/>
    <x v="3"/>
    <n v="4001"/>
    <x v="1"/>
    <s v="Saturno Inc."/>
    <x v="17"/>
    <s v="INV5020135946"/>
    <s v="CAD"/>
    <n v="64"/>
    <n v="32.99"/>
    <n v="2111.36"/>
    <x v="11"/>
    <x v="8"/>
    <s v="NY"/>
  </r>
  <r>
    <n v="2717"/>
    <x v="787"/>
    <x v="2"/>
    <n v="4001"/>
    <x v="1"/>
    <s v="Saturno Inc."/>
    <x v="2"/>
    <s v="INV3221311246"/>
    <s v="CAD"/>
    <n v="124"/>
    <n v="32.99"/>
    <n v="4090.76"/>
    <x v="2"/>
    <x v="2"/>
    <s v="MB"/>
  </r>
  <r>
    <n v="2718"/>
    <x v="718"/>
    <x v="3"/>
    <n v="4001"/>
    <x v="1"/>
    <s v="Saturno Inc."/>
    <x v="18"/>
    <s v="INV4338668252"/>
    <s v="USD"/>
    <n v="88"/>
    <n v="32.99"/>
    <n v="2903.1200000000003"/>
    <x v="6"/>
    <x v="5"/>
    <s v="AB"/>
  </r>
  <r>
    <n v="2719"/>
    <x v="666"/>
    <x v="3"/>
    <n v="4002"/>
    <x v="0"/>
    <s v="Saturno Inc."/>
    <x v="7"/>
    <s v="INV2139210001"/>
    <s v="USD"/>
    <n v="88"/>
    <n v="11.25"/>
    <n v="990"/>
    <x v="0"/>
    <x v="0"/>
    <s v="ON"/>
  </r>
  <r>
    <n v="2720"/>
    <x v="652"/>
    <x v="3"/>
    <n v="4001"/>
    <x v="1"/>
    <s v="Saturno Inc."/>
    <x v="15"/>
    <s v="INV7625167392"/>
    <s v="CAD"/>
    <n v="156"/>
    <n v="32.99"/>
    <n v="5146.4400000000005"/>
    <x v="0"/>
    <x v="0"/>
    <s v="ON"/>
  </r>
  <r>
    <n v="2721"/>
    <x v="771"/>
    <x v="3"/>
    <n v="4001"/>
    <x v="1"/>
    <s v="Saturno Inc."/>
    <x v="11"/>
    <s v="INV8336225358"/>
    <s v="CAD"/>
    <n v="164"/>
    <n v="32.99"/>
    <n v="5410.3600000000006"/>
    <x v="4"/>
    <x v="3"/>
    <s v="QC"/>
  </r>
  <r>
    <n v="2722"/>
    <x v="885"/>
    <x v="3"/>
    <n v="4001"/>
    <x v="1"/>
    <s v="Saturno Inc."/>
    <x v="6"/>
    <s v="INV710630257"/>
    <s v="CAD"/>
    <n v="208"/>
    <n v="32.99"/>
    <n v="6861.92"/>
    <x v="4"/>
    <x v="3"/>
    <s v="QC"/>
  </r>
  <r>
    <n v="2723"/>
    <x v="852"/>
    <x v="3"/>
    <n v="4001"/>
    <x v="1"/>
    <s v="Saturno Inc."/>
    <x v="0"/>
    <s v="INV1018953828"/>
    <s v="CAD"/>
    <n v="152"/>
    <n v="32.99"/>
    <n v="5014.4800000000005"/>
    <x v="0"/>
    <x v="0"/>
    <s v="ON"/>
  </r>
  <r>
    <n v="2724"/>
    <x v="886"/>
    <x v="3"/>
    <n v="4002"/>
    <x v="0"/>
    <s v="Saturno Inc."/>
    <x v="10"/>
    <s v="INV5831870572"/>
    <s v="CAD"/>
    <n v="296"/>
    <n v="11.25"/>
    <n v="3330"/>
    <x v="1"/>
    <x v="1"/>
    <s v="BC"/>
  </r>
  <r>
    <n v="2725"/>
    <x v="887"/>
    <x v="3"/>
    <n v="4001"/>
    <x v="1"/>
    <s v="Saturno Inc."/>
    <x v="4"/>
    <s v="INV377103322"/>
    <s v="CAD"/>
    <n v="56"/>
    <n v="32.99"/>
    <n v="1847.44"/>
    <x v="3"/>
    <x v="3"/>
    <s v="QC"/>
  </r>
  <r>
    <n v="2726"/>
    <x v="750"/>
    <x v="3"/>
    <n v="4002"/>
    <x v="0"/>
    <s v="Saturno Inc."/>
    <x v="0"/>
    <s v="INV2598645442"/>
    <s v="CAD"/>
    <n v="248"/>
    <n v="11.25"/>
    <n v="2790"/>
    <x v="0"/>
    <x v="0"/>
    <s v="ON"/>
  </r>
  <r>
    <n v="2727"/>
    <x v="678"/>
    <x v="3"/>
    <n v="4002"/>
    <x v="0"/>
    <s v="Saturno Inc."/>
    <x v="13"/>
    <s v="INV4074977826"/>
    <s v="CAD"/>
    <n v="296"/>
    <n v="11.25"/>
    <n v="3330"/>
    <x v="8"/>
    <x v="5"/>
    <s v="AB"/>
  </r>
  <r>
    <n v="2728"/>
    <x v="743"/>
    <x v="3"/>
    <n v="4001"/>
    <x v="1"/>
    <s v="Saturno Inc."/>
    <x v="3"/>
    <s v="INV333195290"/>
    <s v="CAD"/>
    <n v="200"/>
    <n v="32.99"/>
    <n v="6598"/>
    <x v="0"/>
    <x v="0"/>
    <s v="ON"/>
  </r>
  <r>
    <n v="2729"/>
    <x v="845"/>
    <x v="3"/>
    <n v="4001"/>
    <x v="1"/>
    <s v="Saturno Inc."/>
    <x v="0"/>
    <s v="INV3181512656"/>
    <s v="CAD"/>
    <n v="224"/>
    <n v="32.99"/>
    <n v="7389.76"/>
    <x v="0"/>
    <x v="0"/>
    <s v="ON"/>
  </r>
  <r>
    <n v="2730"/>
    <x v="804"/>
    <x v="3"/>
    <n v="4002"/>
    <x v="0"/>
    <s v="Saturno Inc."/>
    <x v="6"/>
    <s v="INV4599870117"/>
    <s v="CAD"/>
    <n v="224"/>
    <n v="11.25"/>
    <n v="2520"/>
    <x v="4"/>
    <x v="3"/>
    <s v="QC"/>
  </r>
  <r>
    <n v="2731"/>
    <x v="701"/>
    <x v="3"/>
    <n v="4002"/>
    <x v="0"/>
    <s v="Saturno Inc."/>
    <x v="1"/>
    <s v="INV73736437"/>
    <s v="CAD"/>
    <n v="248"/>
    <n v="11.25"/>
    <n v="2790"/>
    <x v="1"/>
    <x v="1"/>
    <s v="BC"/>
  </r>
  <r>
    <n v="2732"/>
    <x v="888"/>
    <x v="2"/>
    <n v="4002"/>
    <x v="0"/>
    <s v="Saturno Inc."/>
    <x v="1"/>
    <s v="INV5134196532"/>
    <s v="CAD"/>
    <n v="276"/>
    <n v="11.25"/>
    <n v="3105"/>
    <x v="1"/>
    <x v="1"/>
    <s v="BC"/>
  </r>
  <r>
    <n v="2733"/>
    <x v="750"/>
    <x v="3"/>
    <n v="4001"/>
    <x v="1"/>
    <s v="Saturno Inc."/>
    <x v="9"/>
    <s v="INV87881151"/>
    <s v="CAD"/>
    <n v="124"/>
    <n v="32.99"/>
    <n v="4090.76"/>
    <x v="6"/>
    <x v="5"/>
    <s v="AB"/>
  </r>
  <r>
    <n v="2734"/>
    <x v="643"/>
    <x v="3"/>
    <n v="4002"/>
    <x v="0"/>
    <s v="Saturno Inc."/>
    <x v="5"/>
    <s v="INV7603616944"/>
    <s v="USD"/>
    <n v="268"/>
    <n v="11.25"/>
    <n v="3015"/>
    <x v="1"/>
    <x v="1"/>
    <s v="BC"/>
  </r>
  <r>
    <n v="2735"/>
    <x v="889"/>
    <x v="2"/>
    <n v="4001"/>
    <x v="1"/>
    <s v="Saturno Inc."/>
    <x v="13"/>
    <s v="INV4577412376"/>
    <s v="CAD"/>
    <n v="232"/>
    <n v="32.99"/>
    <n v="7653.68"/>
    <x v="8"/>
    <x v="5"/>
    <s v="AB"/>
  </r>
  <r>
    <n v="2736"/>
    <x v="798"/>
    <x v="3"/>
    <n v="4002"/>
    <x v="0"/>
    <s v="Saturno Inc."/>
    <x v="0"/>
    <s v="INV2100407744"/>
    <s v="CAD"/>
    <n v="228"/>
    <n v="11.25"/>
    <n v="2565"/>
    <x v="0"/>
    <x v="0"/>
    <s v="ON"/>
  </r>
  <r>
    <n v="2737"/>
    <x v="620"/>
    <x v="3"/>
    <n v="4001"/>
    <x v="1"/>
    <s v="Saturno Inc."/>
    <x v="12"/>
    <s v="INV9579007767"/>
    <s v="CAD"/>
    <n v="156"/>
    <n v="32.99"/>
    <n v="5146.4400000000005"/>
    <x v="7"/>
    <x v="6"/>
    <s v="NS"/>
  </r>
  <r>
    <n v="2738"/>
    <x v="751"/>
    <x v="3"/>
    <n v="4002"/>
    <x v="0"/>
    <s v="Saturno Inc."/>
    <x v="3"/>
    <s v="INV6199255191"/>
    <s v="CAD"/>
    <n v="108"/>
    <n v="11.25"/>
    <n v="1215"/>
    <x v="0"/>
    <x v="0"/>
    <s v="ON"/>
  </r>
  <r>
    <n v="2739"/>
    <x v="890"/>
    <x v="3"/>
    <n v="4001"/>
    <x v="1"/>
    <s v="Saturno Inc."/>
    <x v="2"/>
    <s v="INV201886115"/>
    <s v="CAD"/>
    <n v="72"/>
    <n v="32.99"/>
    <n v="2375.2800000000002"/>
    <x v="2"/>
    <x v="2"/>
    <s v="MB"/>
  </r>
  <r>
    <n v="2740"/>
    <x v="839"/>
    <x v="3"/>
    <n v="4002"/>
    <x v="0"/>
    <s v="Saturno Inc."/>
    <x v="5"/>
    <s v="INV1175519964"/>
    <s v="USD"/>
    <n v="172"/>
    <n v="11.25"/>
    <n v="1935"/>
    <x v="1"/>
    <x v="1"/>
    <s v="BC"/>
  </r>
  <r>
    <n v="2741"/>
    <x v="891"/>
    <x v="2"/>
    <n v="4002"/>
    <x v="0"/>
    <s v="Saturno Inc."/>
    <x v="15"/>
    <s v="INV7965635515"/>
    <s v="CAD"/>
    <n v="228"/>
    <n v="11.25"/>
    <n v="2565"/>
    <x v="0"/>
    <x v="0"/>
    <s v="ON"/>
  </r>
  <r>
    <n v="2742"/>
    <x v="842"/>
    <x v="3"/>
    <n v="4001"/>
    <x v="1"/>
    <s v="Saturno Inc."/>
    <x v="18"/>
    <s v="INV8901728185"/>
    <s v="USD"/>
    <n v="184"/>
    <n v="32.99"/>
    <n v="6070.1600000000008"/>
    <x v="6"/>
    <x v="5"/>
    <s v="AB"/>
  </r>
  <r>
    <n v="2743"/>
    <x v="692"/>
    <x v="3"/>
    <n v="4002"/>
    <x v="0"/>
    <s v="Saturno Inc."/>
    <x v="13"/>
    <s v="INV2518929129"/>
    <s v="CAD"/>
    <n v="212"/>
    <n v="11.25"/>
    <n v="2385"/>
    <x v="8"/>
    <x v="5"/>
    <s v="AB"/>
  </r>
  <r>
    <n v="2744"/>
    <x v="788"/>
    <x v="3"/>
    <n v="4001"/>
    <x v="1"/>
    <s v="Saturno Inc."/>
    <x v="1"/>
    <s v="INV991795653"/>
    <s v="CAD"/>
    <n v="84"/>
    <n v="32.99"/>
    <n v="2771.1600000000003"/>
    <x v="1"/>
    <x v="1"/>
    <s v="BC"/>
  </r>
  <r>
    <n v="2745"/>
    <x v="852"/>
    <x v="3"/>
    <n v="4002"/>
    <x v="0"/>
    <s v="Saturno Inc."/>
    <x v="0"/>
    <s v="INV2170754381"/>
    <s v="CAD"/>
    <n v="80"/>
    <n v="11.25"/>
    <n v="900"/>
    <x v="0"/>
    <x v="0"/>
    <s v="ON"/>
  </r>
  <r>
    <n v="2746"/>
    <x v="670"/>
    <x v="2"/>
    <n v="4001"/>
    <x v="1"/>
    <s v="Saturno Inc."/>
    <x v="0"/>
    <s v="INV3500553051"/>
    <s v="CAD"/>
    <n v="84"/>
    <n v="32.99"/>
    <n v="2771.1600000000003"/>
    <x v="0"/>
    <x v="0"/>
    <s v="ON"/>
  </r>
  <r>
    <n v="2747"/>
    <x v="892"/>
    <x v="3"/>
    <n v="4001"/>
    <x v="1"/>
    <s v="Saturno Inc."/>
    <x v="3"/>
    <s v="INV8250096202"/>
    <s v="CAD"/>
    <n v="44"/>
    <n v="32.99"/>
    <n v="1451.5600000000002"/>
    <x v="0"/>
    <x v="0"/>
    <s v="ON"/>
  </r>
  <r>
    <n v="2748"/>
    <x v="698"/>
    <x v="3"/>
    <n v="4002"/>
    <x v="0"/>
    <s v="Saturno Inc."/>
    <x v="5"/>
    <s v="INV9763766581"/>
    <s v="USD"/>
    <n v="256"/>
    <n v="11.25"/>
    <n v="2880"/>
    <x v="1"/>
    <x v="1"/>
    <s v="BC"/>
  </r>
  <r>
    <n v="2749"/>
    <x v="864"/>
    <x v="3"/>
    <n v="4002"/>
    <x v="0"/>
    <s v="Saturno Inc."/>
    <x v="2"/>
    <s v="INV4301462116"/>
    <s v="CAD"/>
    <n v="172"/>
    <n v="11.25"/>
    <n v="1935"/>
    <x v="2"/>
    <x v="2"/>
    <s v="MB"/>
  </r>
  <r>
    <n v="2750"/>
    <x v="749"/>
    <x v="3"/>
    <n v="4001"/>
    <x v="1"/>
    <s v="Saturno Inc."/>
    <x v="6"/>
    <s v="INV3124594501"/>
    <s v="CAD"/>
    <n v="172"/>
    <n v="32.99"/>
    <n v="5674.2800000000007"/>
    <x v="4"/>
    <x v="3"/>
    <s v="QC"/>
  </r>
  <r>
    <n v="2751"/>
    <x v="691"/>
    <x v="3"/>
    <n v="4001"/>
    <x v="1"/>
    <s v="Saturno Inc."/>
    <x v="0"/>
    <s v="INV4712043413"/>
    <s v="CAD"/>
    <n v="92"/>
    <n v="32.99"/>
    <n v="3035.0800000000004"/>
    <x v="0"/>
    <x v="0"/>
    <s v="ON"/>
  </r>
  <r>
    <n v="2752"/>
    <x v="881"/>
    <x v="2"/>
    <n v="4002"/>
    <x v="0"/>
    <s v="Saturno Inc."/>
    <x v="16"/>
    <s v="INV419214092"/>
    <s v="CAD"/>
    <n v="84"/>
    <n v="11.25"/>
    <n v="945"/>
    <x v="10"/>
    <x v="0"/>
    <s v="ON"/>
  </r>
  <r>
    <n v="2753"/>
    <x v="876"/>
    <x v="2"/>
    <n v="4002"/>
    <x v="0"/>
    <s v="Saturno Inc."/>
    <x v="11"/>
    <s v="INV9374119915"/>
    <s v="CAD"/>
    <n v="116"/>
    <n v="11.25"/>
    <n v="1305"/>
    <x v="4"/>
    <x v="3"/>
    <s v="QC"/>
  </r>
  <r>
    <n v="2754"/>
    <x v="630"/>
    <x v="3"/>
    <n v="4001"/>
    <x v="1"/>
    <s v="Saturno Inc."/>
    <x v="3"/>
    <s v="INV4024038743"/>
    <s v="CAD"/>
    <n v="60"/>
    <n v="32.99"/>
    <n v="1979.4"/>
    <x v="0"/>
    <x v="0"/>
    <s v="ON"/>
  </r>
  <r>
    <n v="2755"/>
    <x v="833"/>
    <x v="2"/>
    <n v="4002"/>
    <x v="0"/>
    <s v="Saturno Inc."/>
    <x v="18"/>
    <s v="INV4398330828"/>
    <s v="USD"/>
    <n v="252"/>
    <n v="11.25"/>
    <n v="2835"/>
    <x v="6"/>
    <x v="5"/>
    <s v="AB"/>
  </r>
  <r>
    <n v="2756"/>
    <x v="788"/>
    <x v="3"/>
    <n v="4002"/>
    <x v="0"/>
    <s v="Saturno Inc."/>
    <x v="0"/>
    <s v="INV1269590374"/>
    <s v="CAD"/>
    <n v="116"/>
    <n v="11.25"/>
    <n v="1305"/>
    <x v="0"/>
    <x v="0"/>
    <s v="ON"/>
  </r>
  <r>
    <n v="2757"/>
    <x v="893"/>
    <x v="3"/>
    <n v="4001"/>
    <x v="1"/>
    <s v="Saturno Inc."/>
    <x v="1"/>
    <s v="INV8300424037"/>
    <s v="CAD"/>
    <n v="100"/>
    <n v="32.99"/>
    <n v="3299"/>
    <x v="1"/>
    <x v="1"/>
    <s v="BC"/>
  </r>
  <r>
    <n v="2758"/>
    <x v="625"/>
    <x v="3"/>
    <n v="4001"/>
    <x v="1"/>
    <s v="Saturno Inc."/>
    <x v="15"/>
    <s v="INV3661881321"/>
    <s v="CAD"/>
    <n v="124"/>
    <n v="32.99"/>
    <n v="4090.76"/>
    <x v="0"/>
    <x v="0"/>
    <s v="ON"/>
  </r>
  <r>
    <n v="2759"/>
    <x v="630"/>
    <x v="3"/>
    <n v="4002"/>
    <x v="0"/>
    <s v="Saturno Inc."/>
    <x v="2"/>
    <s v="INV5219563879"/>
    <s v="CAD"/>
    <n v="144"/>
    <n v="11.25"/>
    <n v="1620"/>
    <x v="2"/>
    <x v="2"/>
    <s v="MB"/>
  </r>
  <r>
    <n v="2760"/>
    <x v="891"/>
    <x v="2"/>
    <n v="4001"/>
    <x v="1"/>
    <s v="Saturno Inc."/>
    <x v="2"/>
    <s v="INV1108018089"/>
    <s v="CAD"/>
    <n v="224"/>
    <n v="32.99"/>
    <n v="7389.76"/>
    <x v="2"/>
    <x v="2"/>
    <s v="MB"/>
  </r>
  <r>
    <n v="2761"/>
    <x v="894"/>
    <x v="3"/>
    <n v="4002"/>
    <x v="0"/>
    <s v="Saturno Inc."/>
    <x v="14"/>
    <s v="INV1329788975"/>
    <s v="CAD"/>
    <n v="108"/>
    <n v="11.25"/>
    <n v="1215"/>
    <x v="9"/>
    <x v="7"/>
    <s v="FL"/>
  </r>
  <r>
    <n v="2762"/>
    <x v="626"/>
    <x v="3"/>
    <n v="4001"/>
    <x v="1"/>
    <s v="Saturno Inc."/>
    <x v="8"/>
    <s v="INV3165786146"/>
    <s v="CAD"/>
    <n v="52"/>
    <n v="32.99"/>
    <n v="1715.48"/>
    <x v="5"/>
    <x v="4"/>
    <s v="CA"/>
  </r>
  <r>
    <n v="2763"/>
    <x v="828"/>
    <x v="3"/>
    <n v="4002"/>
    <x v="0"/>
    <s v="Saturno Inc."/>
    <x v="6"/>
    <s v="INV3317128910"/>
    <s v="CAD"/>
    <n v="112"/>
    <n v="11.25"/>
    <n v="1260"/>
    <x v="4"/>
    <x v="3"/>
    <s v="QC"/>
  </r>
  <r>
    <n v="2764"/>
    <x v="782"/>
    <x v="3"/>
    <n v="4002"/>
    <x v="0"/>
    <s v="Saturno Inc."/>
    <x v="4"/>
    <s v="INV1869996867"/>
    <s v="CAD"/>
    <n v="296"/>
    <n v="11.25"/>
    <n v="3330"/>
    <x v="3"/>
    <x v="3"/>
    <s v="QC"/>
  </r>
  <r>
    <n v="2765"/>
    <x v="634"/>
    <x v="3"/>
    <n v="4001"/>
    <x v="1"/>
    <s v="Saturno Inc."/>
    <x v="10"/>
    <s v="INV7612368650"/>
    <s v="CAD"/>
    <n v="240"/>
    <n v="32.99"/>
    <n v="7917.6"/>
    <x v="1"/>
    <x v="1"/>
    <s v="BC"/>
  </r>
  <r>
    <n v="2766"/>
    <x v="895"/>
    <x v="3"/>
    <n v="4001"/>
    <x v="1"/>
    <s v="Saturno Inc."/>
    <x v="11"/>
    <s v="INV1303522216"/>
    <s v="CAD"/>
    <n v="152"/>
    <n v="32.99"/>
    <n v="5014.4800000000005"/>
    <x v="4"/>
    <x v="3"/>
    <s v="QC"/>
  </r>
  <r>
    <n v="2767"/>
    <x v="807"/>
    <x v="3"/>
    <n v="4001"/>
    <x v="1"/>
    <s v="Saturno Inc."/>
    <x v="14"/>
    <s v="INV9919526730"/>
    <s v="CAD"/>
    <n v="108"/>
    <n v="32.99"/>
    <n v="3562.92"/>
    <x v="9"/>
    <x v="7"/>
    <s v="FL"/>
  </r>
  <r>
    <n v="2768"/>
    <x v="837"/>
    <x v="3"/>
    <n v="4002"/>
    <x v="0"/>
    <s v="Saturno Inc."/>
    <x v="2"/>
    <s v="INV7817698288"/>
    <s v="CAD"/>
    <n v="208"/>
    <n v="11.25"/>
    <n v="2340"/>
    <x v="2"/>
    <x v="2"/>
    <s v="MB"/>
  </r>
  <r>
    <n v="2769"/>
    <x v="740"/>
    <x v="3"/>
    <n v="4001"/>
    <x v="1"/>
    <s v="Saturno Inc."/>
    <x v="0"/>
    <s v="INV8143735346"/>
    <s v="CAD"/>
    <n v="68"/>
    <n v="32.99"/>
    <n v="2243.3200000000002"/>
    <x v="0"/>
    <x v="0"/>
    <s v="ON"/>
  </r>
  <r>
    <n v="2770"/>
    <x v="814"/>
    <x v="3"/>
    <n v="4001"/>
    <x v="1"/>
    <s v="Saturno Inc."/>
    <x v="1"/>
    <s v="INV9003929797"/>
    <s v="CAD"/>
    <n v="52"/>
    <n v="32.99"/>
    <n v="1715.48"/>
    <x v="1"/>
    <x v="1"/>
    <s v="BC"/>
  </r>
  <r>
    <n v="2771"/>
    <x v="796"/>
    <x v="3"/>
    <n v="4001"/>
    <x v="1"/>
    <s v="Saturno Inc."/>
    <x v="2"/>
    <s v="INV3108612411"/>
    <s v="CAD"/>
    <n v="172"/>
    <n v="32.99"/>
    <n v="5674.2800000000007"/>
    <x v="2"/>
    <x v="2"/>
    <s v="MB"/>
  </r>
  <r>
    <n v="2772"/>
    <x v="868"/>
    <x v="3"/>
    <n v="4001"/>
    <x v="1"/>
    <s v="Saturno Inc."/>
    <x v="15"/>
    <s v="INV9457579084"/>
    <s v="CAD"/>
    <n v="144"/>
    <n v="32.99"/>
    <n v="4750.5600000000004"/>
    <x v="0"/>
    <x v="0"/>
    <s v="ON"/>
  </r>
  <r>
    <n v="2773"/>
    <x v="706"/>
    <x v="3"/>
    <n v="4002"/>
    <x v="0"/>
    <s v="Saturno Inc."/>
    <x v="3"/>
    <s v="INV921250875"/>
    <s v="CAD"/>
    <n v="180"/>
    <n v="11.25"/>
    <n v="2025"/>
    <x v="0"/>
    <x v="0"/>
    <s v="ON"/>
  </r>
  <r>
    <n v="2774"/>
    <x v="761"/>
    <x v="3"/>
    <n v="4001"/>
    <x v="1"/>
    <s v="Saturno Inc."/>
    <x v="0"/>
    <s v="INV2970730943"/>
    <s v="CAD"/>
    <n v="52"/>
    <n v="32.99"/>
    <n v="1715.48"/>
    <x v="0"/>
    <x v="0"/>
    <s v="ON"/>
  </r>
  <r>
    <n v="2775"/>
    <x v="896"/>
    <x v="2"/>
    <n v="4001"/>
    <x v="1"/>
    <s v="Saturno Inc."/>
    <x v="6"/>
    <s v="INV6010862181"/>
    <s v="CAD"/>
    <n v="200"/>
    <n v="32.99"/>
    <n v="6598"/>
    <x v="4"/>
    <x v="3"/>
    <s v="QC"/>
  </r>
  <r>
    <n v="2776"/>
    <x v="897"/>
    <x v="2"/>
    <n v="4001"/>
    <x v="1"/>
    <s v="Saturno Inc."/>
    <x v="0"/>
    <s v="INV1706987494"/>
    <s v="CAD"/>
    <n v="152"/>
    <n v="32.99"/>
    <n v="5014.4800000000005"/>
    <x v="0"/>
    <x v="0"/>
    <s v="ON"/>
  </r>
  <r>
    <n v="2777"/>
    <x v="677"/>
    <x v="3"/>
    <n v="4002"/>
    <x v="0"/>
    <s v="Saturno Inc."/>
    <x v="15"/>
    <s v="INV1247847567"/>
    <s v="CAD"/>
    <n v="220"/>
    <n v="11.25"/>
    <n v="2475"/>
    <x v="0"/>
    <x v="0"/>
    <s v="ON"/>
  </r>
  <r>
    <n v="2778"/>
    <x v="898"/>
    <x v="2"/>
    <n v="4001"/>
    <x v="1"/>
    <s v="Saturno Inc."/>
    <x v="15"/>
    <s v="INV1627560913"/>
    <s v="CAD"/>
    <n v="208"/>
    <n v="32.99"/>
    <n v="6861.92"/>
    <x v="0"/>
    <x v="0"/>
    <s v="ON"/>
  </r>
  <r>
    <n v="2779"/>
    <x v="796"/>
    <x v="3"/>
    <n v="4002"/>
    <x v="0"/>
    <s v="Saturno Inc."/>
    <x v="4"/>
    <s v="INV2874016304"/>
    <s v="CAD"/>
    <n v="92"/>
    <n v="11.25"/>
    <n v="1035"/>
    <x v="3"/>
    <x v="3"/>
    <s v="QC"/>
  </r>
  <r>
    <n v="2780"/>
    <x v="662"/>
    <x v="3"/>
    <n v="4002"/>
    <x v="0"/>
    <s v="Saturno Inc."/>
    <x v="6"/>
    <s v="INV1854273822"/>
    <s v="CAD"/>
    <n v="104"/>
    <n v="11.25"/>
    <n v="1170"/>
    <x v="4"/>
    <x v="3"/>
    <s v="QC"/>
  </r>
  <r>
    <n v="2781"/>
    <x v="893"/>
    <x v="3"/>
    <n v="4001"/>
    <x v="1"/>
    <s v="Saturno Inc."/>
    <x v="6"/>
    <s v="INV6350999770"/>
    <s v="CAD"/>
    <n v="96"/>
    <n v="32.99"/>
    <n v="3167.04"/>
    <x v="4"/>
    <x v="3"/>
    <s v="QC"/>
  </r>
  <r>
    <n v="2782"/>
    <x v="806"/>
    <x v="2"/>
    <n v="4002"/>
    <x v="0"/>
    <s v="Saturno Inc."/>
    <x v="0"/>
    <s v="INV4677038983"/>
    <s v="CAD"/>
    <n v="180"/>
    <n v="11.25"/>
    <n v="2025"/>
    <x v="0"/>
    <x v="0"/>
    <s v="ON"/>
  </r>
  <r>
    <n v="2783"/>
    <x v="643"/>
    <x v="3"/>
    <n v="4002"/>
    <x v="0"/>
    <s v="Saturno Inc."/>
    <x v="1"/>
    <s v="INV6168550482"/>
    <s v="CAD"/>
    <n v="224"/>
    <n v="11.25"/>
    <n v="2520"/>
    <x v="1"/>
    <x v="1"/>
    <s v="BC"/>
  </r>
  <r>
    <n v="2784"/>
    <x v="643"/>
    <x v="3"/>
    <n v="4002"/>
    <x v="0"/>
    <s v="Saturno Inc."/>
    <x v="3"/>
    <s v="INV6162237455"/>
    <s v="CAD"/>
    <n v="180"/>
    <n v="11.25"/>
    <n v="2025"/>
    <x v="0"/>
    <x v="0"/>
    <s v="ON"/>
  </r>
  <r>
    <n v="2785"/>
    <x v="679"/>
    <x v="3"/>
    <n v="4002"/>
    <x v="0"/>
    <s v="Saturno Inc."/>
    <x v="6"/>
    <s v="INV2883267303"/>
    <s v="CAD"/>
    <n v="248"/>
    <n v="11.25"/>
    <n v="2790"/>
    <x v="4"/>
    <x v="3"/>
    <s v="QC"/>
  </r>
  <r>
    <n v="2786"/>
    <x v="712"/>
    <x v="3"/>
    <n v="4001"/>
    <x v="1"/>
    <s v="Saturno Inc."/>
    <x v="5"/>
    <s v="INV2489695462"/>
    <s v="USD"/>
    <n v="180"/>
    <n v="32.99"/>
    <n v="5938.2000000000007"/>
    <x v="1"/>
    <x v="1"/>
    <s v="BC"/>
  </r>
  <r>
    <n v="2787"/>
    <x v="768"/>
    <x v="3"/>
    <n v="4001"/>
    <x v="1"/>
    <s v="Saturno Inc."/>
    <x v="0"/>
    <s v="INV7363909326"/>
    <s v="CAD"/>
    <n v="84"/>
    <n v="32.99"/>
    <n v="2771.1600000000003"/>
    <x v="0"/>
    <x v="0"/>
    <s v="ON"/>
  </r>
  <r>
    <n v="2788"/>
    <x v="804"/>
    <x v="3"/>
    <n v="4002"/>
    <x v="0"/>
    <s v="Saturno Inc."/>
    <x v="18"/>
    <s v="INV7516829399"/>
    <s v="USD"/>
    <n v="260"/>
    <n v="11.25"/>
    <n v="2925"/>
    <x v="6"/>
    <x v="5"/>
    <s v="AB"/>
  </r>
  <r>
    <n v="2789"/>
    <x v="899"/>
    <x v="2"/>
    <n v="4002"/>
    <x v="0"/>
    <s v="Saturno Inc."/>
    <x v="16"/>
    <s v="INV1023663447"/>
    <s v="CAD"/>
    <n v="172"/>
    <n v="11.25"/>
    <n v="1935"/>
    <x v="10"/>
    <x v="0"/>
    <s v="ON"/>
  </r>
  <r>
    <n v="2790"/>
    <x v="663"/>
    <x v="3"/>
    <n v="4001"/>
    <x v="1"/>
    <s v="Saturno Inc."/>
    <x v="2"/>
    <s v="INV6903563632"/>
    <s v="CAD"/>
    <n v="196"/>
    <n v="32.99"/>
    <n v="6466.04"/>
    <x v="2"/>
    <x v="2"/>
    <s v="MB"/>
  </r>
  <r>
    <n v="2791"/>
    <x v="900"/>
    <x v="2"/>
    <n v="4001"/>
    <x v="1"/>
    <s v="Saturno Inc."/>
    <x v="3"/>
    <s v="INV5284828646"/>
    <s v="CAD"/>
    <n v="60"/>
    <n v="32.99"/>
    <n v="1979.4"/>
    <x v="0"/>
    <x v="0"/>
    <s v="ON"/>
  </r>
  <r>
    <n v="2792"/>
    <x v="901"/>
    <x v="3"/>
    <n v="4002"/>
    <x v="0"/>
    <s v="Saturno Inc."/>
    <x v="0"/>
    <s v="INV469372463"/>
    <s v="CAD"/>
    <n v="232"/>
    <n v="11.25"/>
    <n v="2610"/>
    <x v="0"/>
    <x v="0"/>
    <s v="ON"/>
  </r>
  <r>
    <n v="2793"/>
    <x v="902"/>
    <x v="2"/>
    <n v="4001"/>
    <x v="1"/>
    <s v="Saturno Inc."/>
    <x v="3"/>
    <s v="INV3882693395"/>
    <s v="CAD"/>
    <n v="44"/>
    <n v="32.99"/>
    <n v="1451.5600000000002"/>
    <x v="0"/>
    <x v="0"/>
    <s v="ON"/>
  </r>
  <r>
    <n v="2794"/>
    <x v="748"/>
    <x v="3"/>
    <n v="4002"/>
    <x v="0"/>
    <s v="Saturno Inc."/>
    <x v="3"/>
    <s v="INV374396846"/>
    <s v="CAD"/>
    <n v="144"/>
    <n v="11.25"/>
    <n v="1620"/>
    <x v="0"/>
    <x v="0"/>
    <s v="ON"/>
  </r>
  <r>
    <n v="2795"/>
    <x v="684"/>
    <x v="3"/>
    <n v="4001"/>
    <x v="1"/>
    <s v="Saturno Inc."/>
    <x v="6"/>
    <s v="INV3660892425"/>
    <s v="CAD"/>
    <n v="48"/>
    <n v="32.99"/>
    <n v="1583.52"/>
    <x v="4"/>
    <x v="3"/>
    <s v="QC"/>
  </r>
  <r>
    <n v="2796"/>
    <x v="789"/>
    <x v="3"/>
    <n v="4002"/>
    <x v="0"/>
    <s v="Saturno Inc."/>
    <x v="1"/>
    <s v="INV4614549627"/>
    <s v="CAD"/>
    <n v="80"/>
    <n v="11.25"/>
    <n v="900"/>
    <x v="1"/>
    <x v="1"/>
    <s v="BC"/>
  </r>
  <r>
    <n v="2797"/>
    <x v="625"/>
    <x v="3"/>
    <n v="4001"/>
    <x v="1"/>
    <s v="Saturno Inc."/>
    <x v="0"/>
    <s v="INV9111952346"/>
    <s v="CAD"/>
    <n v="64"/>
    <n v="32.99"/>
    <n v="2111.36"/>
    <x v="0"/>
    <x v="0"/>
    <s v="ON"/>
  </r>
  <r>
    <n v="2798"/>
    <x v="667"/>
    <x v="3"/>
    <n v="4001"/>
    <x v="1"/>
    <s v="Saturno Inc."/>
    <x v="13"/>
    <s v="INV4779145136"/>
    <s v="CAD"/>
    <n v="116"/>
    <n v="32.99"/>
    <n v="3826.84"/>
    <x v="8"/>
    <x v="5"/>
    <s v="AB"/>
  </r>
  <r>
    <n v="2799"/>
    <x v="903"/>
    <x v="3"/>
    <n v="4001"/>
    <x v="1"/>
    <s v="Saturno Inc."/>
    <x v="2"/>
    <s v="INV7145065361"/>
    <s v="CAD"/>
    <n v="100"/>
    <n v="32.99"/>
    <n v="3299"/>
    <x v="2"/>
    <x v="2"/>
    <s v="MB"/>
  </r>
  <r>
    <n v="2800"/>
    <x v="835"/>
    <x v="3"/>
    <n v="4002"/>
    <x v="0"/>
    <s v="Saturno Inc."/>
    <x v="10"/>
    <s v="INV6521622243"/>
    <s v="CAD"/>
    <n v="168"/>
    <n v="11.25"/>
    <n v="1890"/>
    <x v="1"/>
    <x v="1"/>
    <s v="BC"/>
  </r>
  <r>
    <n v="2801"/>
    <x v="829"/>
    <x v="3"/>
    <n v="4001"/>
    <x v="1"/>
    <s v="Saturno Inc."/>
    <x v="8"/>
    <s v="INV2050431382"/>
    <s v="CAD"/>
    <n v="40"/>
    <n v="32.99"/>
    <n v="1319.6000000000001"/>
    <x v="5"/>
    <x v="4"/>
    <s v="CA"/>
  </r>
  <r>
    <n v="2802"/>
    <x v="628"/>
    <x v="3"/>
    <n v="4002"/>
    <x v="0"/>
    <s v="Saturno Inc."/>
    <x v="7"/>
    <s v="INV6585201299"/>
    <s v="USD"/>
    <n v="188"/>
    <n v="11.25"/>
    <n v="2115"/>
    <x v="0"/>
    <x v="0"/>
    <s v="ON"/>
  </r>
  <r>
    <n v="2803"/>
    <x v="842"/>
    <x v="3"/>
    <n v="4001"/>
    <x v="1"/>
    <s v="Saturno Inc."/>
    <x v="13"/>
    <s v="INV7328341397"/>
    <s v="CAD"/>
    <n v="40"/>
    <n v="32.99"/>
    <n v="1319.6000000000001"/>
    <x v="8"/>
    <x v="5"/>
    <s v="AB"/>
  </r>
  <r>
    <n v="2804"/>
    <x v="840"/>
    <x v="3"/>
    <n v="4001"/>
    <x v="1"/>
    <s v="Saturno Inc."/>
    <x v="3"/>
    <s v="INV1465092481"/>
    <s v="CAD"/>
    <n v="96"/>
    <n v="32.99"/>
    <n v="3167.04"/>
    <x v="0"/>
    <x v="0"/>
    <s v="ON"/>
  </r>
  <r>
    <n v="2805"/>
    <x v="886"/>
    <x v="3"/>
    <n v="4002"/>
    <x v="0"/>
    <s v="Saturno Inc."/>
    <x v="1"/>
    <s v="INV7414902154"/>
    <s v="CAD"/>
    <n v="248"/>
    <n v="11.25"/>
    <n v="2790"/>
    <x v="1"/>
    <x v="1"/>
    <s v="BC"/>
  </r>
  <r>
    <n v="2806"/>
    <x v="904"/>
    <x v="3"/>
    <n v="4001"/>
    <x v="1"/>
    <s v="Saturno Inc."/>
    <x v="5"/>
    <s v="INV2981058177"/>
    <s v="USD"/>
    <n v="216"/>
    <n v="32.99"/>
    <n v="7125.84"/>
    <x v="1"/>
    <x v="1"/>
    <s v="BC"/>
  </r>
  <r>
    <n v="2807"/>
    <x v="819"/>
    <x v="3"/>
    <n v="4002"/>
    <x v="0"/>
    <s v="Saturno Inc."/>
    <x v="0"/>
    <s v="INV8446701870"/>
    <s v="CAD"/>
    <n v="156"/>
    <n v="11.25"/>
    <n v="1755"/>
    <x v="0"/>
    <x v="0"/>
    <s v="ON"/>
  </r>
  <r>
    <n v="2808"/>
    <x v="729"/>
    <x v="3"/>
    <n v="4002"/>
    <x v="0"/>
    <s v="Saturno Inc."/>
    <x v="3"/>
    <s v="INV5144889178"/>
    <s v="CAD"/>
    <n v="228"/>
    <n v="11.25"/>
    <n v="2565"/>
    <x v="0"/>
    <x v="0"/>
    <s v="ON"/>
  </r>
  <r>
    <n v="2809"/>
    <x v="767"/>
    <x v="2"/>
    <n v="4001"/>
    <x v="1"/>
    <s v="Saturno Inc."/>
    <x v="0"/>
    <s v="INV4743461908"/>
    <s v="CAD"/>
    <n v="184"/>
    <n v="32.99"/>
    <n v="6070.1600000000008"/>
    <x v="0"/>
    <x v="0"/>
    <s v="ON"/>
  </r>
  <r>
    <n v="2810"/>
    <x v="838"/>
    <x v="3"/>
    <n v="4002"/>
    <x v="0"/>
    <s v="Saturno Inc."/>
    <x v="5"/>
    <s v="INV2135786908"/>
    <s v="USD"/>
    <n v="124"/>
    <n v="11.25"/>
    <n v="1395"/>
    <x v="1"/>
    <x v="1"/>
    <s v="BC"/>
  </r>
  <r>
    <n v="2811"/>
    <x v="905"/>
    <x v="3"/>
    <n v="4001"/>
    <x v="1"/>
    <s v="Saturno Inc."/>
    <x v="7"/>
    <s v="INV3528397077"/>
    <s v="USD"/>
    <n v="88"/>
    <n v="32.99"/>
    <n v="2903.1200000000003"/>
    <x v="0"/>
    <x v="0"/>
    <s v="ON"/>
  </r>
  <r>
    <n v="2812"/>
    <x v="778"/>
    <x v="3"/>
    <n v="4001"/>
    <x v="1"/>
    <s v="Saturno Inc."/>
    <x v="16"/>
    <s v="INV5099335853"/>
    <s v="CAD"/>
    <n v="116"/>
    <n v="32.99"/>
    <n v="3826.84"/>
    <x v="10"/>
    <x v="0"/>
    <s v="ON"/>
  </r>
  <r>
    <n v="2813"/>
    <x v="754"/>
    <x v="3"/>
    <n v="4001"/>
    <x v="1"/>
    <s v="Saturno Inc."/>
    <x v="16"/>
    <s v="INV5011311584"/>
    <s v="CAD"/>
    <n v="48"/>
    <n v="32.99"/>
    <n v="1583.52"/>
    <x v="10"/>
    <x v="0"/>
    <s v="ON"/>
  </r>
  <r>
    <n v="2814"/>
    <x v="709"/>
    <x v="3"/>
    <n v="4001"/>
    <x v="1"/>
    <s v="Saturno Inc."/>
    <x v="16"/>
    <s v="INV295351684"/>
    <s v="CAD"/>
    <n v="64"/>
    <n v="32.99"/>
    <n v="2111.36"/>
    <x v="10"/>
    <x v="0"/>
    <s v="ON"/>
  </r>
  <r>
    <n v="2815"/>
    <x v="637"/>
    <x v="3"/>
    <n v="4002"/>
    <x v="0"/>
    <s v="Saturno Inc."/>
    <x v="0"/>
    <s v="INV1638570310"/>
    <s v="CAD"/>
    <n v="192"/>
    <n v="11.25"/>
    <n v="2160"/>
    <x v="0"/>
    <x v="0"/>
    <s v="ON"/>
  </r>
  <r>
    <n v="2816"/>
    <x v="906"/>
    <x v="3"/>
    <n v="4001"/>
    <x v="1"/>
    <s v="Saturno Inc."/>
    <x v="7"/>
    <s v="INV775179936"/>
    <s v="USD"/>
    <n v="112"/>
    <n v="32.99"/>
    <n v="3694.88"/>
    <x v="0"/>
    <x v="0"/>
    <s v="ON"/>
  </r>
  <r>
    <n v="2817"/>
    <x v="617"/>
    <x v="3"/>
    <n v="4001"/>
    <x v="1"/>
    <s v="Saturno Inc."/>
    <x v="11"/>
    <s v="INV1558527457"/>
    <s v="CAD"/>
    <n v="52"/>
    <n v="32.99"/>
    <n v="1715.48"/>
    <x v="4"/>
    <x v="3"/>
    <s v="QC"/>
  </r>
  <r>
    <n v="2818"/>
    <x v="877"/>
    <x v="3"/>
    <n v="4001"/>
    <x v="1"/>
    <s v="Saturno Inc."/>
    <x v="18"/>
    <s v="INV5107952019"/>
    <s v="USD"/>
    <n v="72"/>
    <n v="32.99"/>
    <n v="2375.2800000000002"/>
    <x v="6"/>
    <x v="5"/>
    <s v="AB"/>
  </r>
  <r>
    <n v="2819"/>
    <x v="621"/>
    <x v="3"/>
    <n v="4002"/>
    <x v="0"/>
    <s v="Saturno Inc."/>
    <x v="9"/>
    <s v="INV907362221"/>
    <s v="CAD"/>
    <n v="284"/>
    <n v="11.25"/>
    <n v="3195"/>
    <x v="6"/>
    <x v="5"/>
    <s v="AB"/>
  </r>
  <r>
    <n v="2820"/>
    <x v="680"/>
    <x v="3"/>
    <n v="4001"/>
    <x v="1"/>
    <s v="Saturno Inc."/>
    <x v="5"/>
    <s v="INV2857275696"/>
    <s v="USD"/>
    <n v="72"/>
    <n v="32.99"/>
    <n v="2375.2800000000002"/>
    <x v="1"/>
    <x v="1"/>
    <s v="BC"/>
  </r>
  <r>
    <n v="2821"/>
    <x v="670"/>
    <x v="2"/>
    <n v="4002"/>
    <x v="0"/>
    <s v="Saturno Inc."/>
    <x v="11"/>
    <s v="INV3413387115"/>
    <s v="CAD"/>
    <n v="296"/>
    <n v="11.25"/>
    <n v="3330"/>
    <x v="4"/>
    <x v="3"/>
    <s v="QC"/>
  </r>
  <r>
    <n v="2822"/>
    <x v="907"/>
    <x v="2"/>
    <n v="4002"/>
    <x v="0"/>
    <s v="Saturno Inc."/>
    <x v="5"/>
    <s v="INV5320502260"/>
    <s v="USD"/>
    <n v="256"/>
    <n v="11.25"/>
    <n v="2880"/>
    <x v="1"/>
    <x v="1"/>
    <s v="BC"/>
  </r>
  <r>
    <n v="2823"/>
    <x v="905"/>
    <x v="3"/>
    <n v="4001"/>
    <x v="1"/>
    <s v="Saturno Inc."/>
    <x v="5"/>
    <s v="INV858408201"/>
    <s v="USD"/>
    <n v="80"/>
    <n v="32.99"/>
    <n v="2639.2000000000003"/>
    <x v="1"/>
    <x v="1"/>
    <s v="BC"/>
  </r>
  <r>
    <n v="2824"/>
    <x v="873"/>
    <x v="2"/>
    <n v="4002"/>
    <x v="0"/>
    <s v="Saturno Inc."/>
    <x v="0"/>
    <s v="INV4924569014"/>
    <s v="CAD"/>
    <n v="124"/>
    <n v="11.25"/>
    <n v="1395"/>
    <x v="0"/>
    <x v="0"/>
    <s v="ON"/>
  </r>
  <r>
    <n v="2825"/>
    <x v="732"/>
    <x v="3"/>
    <n v="4001"/>
    <x v="1"/>
    <s v="Saturno Inc."/>
    <x v="0"/>
    <s v="INV5762573776"/>
    <s v="CAD"/>
    <n v="60"/>
    <n v="32.99"/>
    <n v="1979.4"/>
    <x v="0"/>
    <x v="0"/>
    <s v="ON"/>
  </r>
  <r>
    <n v="2826"/>
    <x v="630"/>
    <x v="3"/>
    <n v="4002"/>
    <x v="0"/>
    <s v="Saturno Inc."/>
    <x v="18"/>
    <s v="INV3808500975"/>
    <s v="USD"/>
    <n v="192"/>
    <n v="11.25"/>
    <n v="2160"/>
    <x v="6"/>
    <x v="5"/>
    <s v="AB"/>
  </r>
  <r>
    <n v="2827"/>
    <x v="850"/>
    <x v="3"/>
    <n v="4002"/>
    <x v="0"/>
    <s v="Saturno Inc."/>
    <x v="16"/>
    <s v="INV8767234488"/>
    <s v="CAD"/>
    <n v="152"/>
    <n v="11.25"/>
    <n v="1710"/>
    <x v="10"/>
    <x v="0"/>
    <s v="ON"/>
  </r>
  <r>
    <n v="2828"/>
    <x v="743"/>
    <x v="3"/>
    <n v="4002"/>
    <x v="0"/>
    <s v="Saturno Inc."/>
    <x v="15"/>
    <s v="INV7626667058"/>
    <s v="CAD"/>
    <n v="112"/>
    <n v="11.25"/>
    <n v="1260"/>
    <x v="0"/>
    <x v="0"/>
    <s v="ON"/>
  </r>
  <r>
    <n v="2829"/>
    <x v="624"/>
    <x v="3"/>
    <n v="4001"/>
    <x v="1"/>
    <s v="Saturno Inc."/>
    <x v="0"/>
    <s v="INV7330198375"/>
    <s v="CAD"/>
    <n v="192"/>
    <n v="32.99"/>
    <n v="6334.08"/>
    <x v="0"/>
    <x v="0"/>
    <s v="ON"/>
  </r>
  <r>
    <n v="2830"/>
    <x v="643"/>
    <x v="3"/>
    <n v="4001"/>
    <x v="1"/>
    <s v="Saturno Inc."/>
    <x v="6"/>
    <s v="INV9493456098"/>
    <s v="CAD"/>
    <n v="120"/>
    <n v="32.99"/>
    <n v="3958.8"/>
    <x v="4"/>
    <x v="3"/>
    <s v="QC"/>
  </r>
  <r>
    <n v="2831"/>
    <x v="758"/>
    <x v="3"/>
    <n v="4002"/>
    <x v="0"/>
    <s v="Saturno Inc."/>
    <x v="6"/>
    <s v="INV4923850341"/>
    <s v="CAD"/>
    <n v="196"/>
    <n v="11.25"/>
    <n v="2205"/>
    <x v="4"/>
    <x v="3"/>
    <s v="QC"/>
  </r>
  <r>
    <n v="2832"/>
    <x v="784"/>
    <x v="3"/>
    <n v="4001"/>
    <x v="1"/>
    <s v="Saturno Inc."/>
    <x v="5"/>
    <s v="INV3718058733"/>
    <s v="USD"/>
    <n v="152"/>
    <n v="32.99"/>
    <n v="5014.4800000000005"/>
    <x v="1"/>
    <x v="1"/>
    <s v="BC"/>
  </r>
  <r>
    <n v="2833"/>
    <x v="790"/>
    <x v="3"/>
    <n v="4001"/>
    <x v="1"/>
    <s v="Saturno Inc."/>
    <x v="14"/>
    <s v="INV5001811086"/>
    <s v="CAD"/>
    <n v="112"/>
    <n v="32.99"/>
    <n v="3694.88"/>
    <x v="9"/>
    <x v="7"/>
    <s v="FL"/>
  </r>
  <r>
    <n v="2834"/>
    <x v="750"/>
    <x v="3"/>
    <n v="4001"/>
    <x v="1"/>
    <s v="Saturno Inc."/>
    <x v="3"/>
    <s v="INV1950524485"/>
    <s v="CAD"/>
    <n v="104"/>
    <n v="32.99"/>
    <n v="3430.96"/>
    <x v="0"/>
    <x v="0"/>
    <s v="ON"/>
  </r>
  <r>
    <n v="2835"/>
    <x v="869"/>
    <x v="3"/>
    <n v="4002"/>
    <x v="0"/>
    <s v="Saturno Inc."/>
    <x v="11"/>
    <s v="INV1121811820"/>
    <s v="CAD"/>
    <n v="168"/>
    <n v="11.25"/>
    <n v="1890"/>
    <x v="4"/>
    <x v="3"/>
    <s v="QC"/>
  </r>
  <r>
    <n v="2836"/>
    <x v="893"/>
    <x v="3"/>
    <n v="4001"/>
    <x v="1"/>
    <s v="Saturno Inc."/>
    <x v="0"/>
    <s v="INV8140447757"/>
    <s v="CAD"/>
    <n v="208"/>
    <n v="32.99"/>
    <n v="6861.92"/>
    <x v="0"/>
    <x v="0"/>
    <s v="ON"/>
  </r>
  <r>
    <n v="2837"/>
    <x v="801"/>
    <x v="3"/>
    <n v="4002"/>
    <x v="0"/>
    <s v="Saturno Inc."/>
    <x v="14"/>
    <s v="INV2935618296"/>
    <s v="CAD"/>
    <n v="228"/>
    <n v="11.25"/>
    <n v="2565"/>
    <x v="9"/>
    <x v="7"/>
    <s v="FL"/>
  </r>
  <r>
    <n v="2838"/>
    <x v="876"/>
    <x v="2"/>
    <n v="4002"/>
    <x v="0"/>
    <s v="Saturno Inc."/>
    <x v="3"/>
    <s v="INV1837812342"/>
    <s v="CAD"/>
    <n v="240"/>
    <n v="11.25"/>
    <n v="2700"/>
    <x v="0"/>
    <x v="0"/>
    <s v="ON"/>
  </r>
  <r>
    <n v="2839"/>
    <x v="908"/>
    <x v="3"/>
    <n v="4001"/>
    <x v="1"/>
    <s v="Saturno Inc."/>
    <x v="14"/>
    <s v="INV6077361966"/>
    <s v="CAD"/>
    <n v="192"/>
    <n v="32.99"/>
    <n v="6334.08"/>
    <x v="9"/>
    <x v="7"/>
    <s v="FL"/>
  </r>
  <r>
    <n v="2840"/>
    <x v="703"/>
    <x v="2"/>
    <n v="4001"/>
    <x v="1"/>
    <s v="Saturno Inc."/>
    <x v="3"/>
    <s v="INV3902059189"/>
    <s v="CAD"/>
    <n v="216"/>
    <n v="32.99"/>
    <n v="7125.84"/>
    <x v="0"/>
    <x v="0"/>
    <s v="ON"/>
  </r>
  <r>
    <n v="2841"/>
    <x v="773"/>
    <x v="3"/>
    <n v="4001"/>
    <x v="1"/>
    <s v="Saturno Inc."/>
    <x v="6"/>
    <s v="INV7103342233"/>
    <s v="CAD"/>
    <n v="172"/>
    <n v="32.99"/>
    <n v="5674.2800000000007"/>
    <x v="4"/>
    <x v="3"/>
    <s v="QC"/>
  </r>
  <r>
    <n v="2842"/>
    <x v="768"/>
    <x v="3"/>
    <n v="4001"/>
    <x v="1"/>
    <s v="Saturno Inc."/>
    <x v="4"/>
    <s v="INV359172828"/>
    <s v="CAD"/>
    <n v="160"/>
    <n v="32.99"/>
    <n v="5278.4000000000005"/>
    <x v="3"/>
    <x v="3"/>
    <s v="QC"/>
  </r>
  <r>
    <n v="2843"/>
    <x v="733"/>
    <x v="3"/>
    <n v="4002"/>
    <x v="0"/>
    <s v="Saturno Inc."/>
    <x v="16"/>
    <s v="INV6777857518"/>
    <s v="CAD"/>
    <n v="80"/>
    <n v="11.25"/>
    <n v="900"/>
    <x v="10"/>
    <x v="0"/>
    <s v="ON"/>
  </r>
  <r>
    <n v="2844"/>
    <x v="881"/>
    <x v="2"/>
    <n v="4001"/>
    <x v="1"/>
    <s v="Saturno Inc."/>
    <x v="0"/>
    <s v="INV4117686346"/>
    <s v="CAD"/>
    <n v="220"/>
    <n v="32.99"/>
    <n v="7257.8"/>
    <x v="0"/>
    <x v="0"/>
    <s v="ON"/>
  </r>
  <r>
    <n v="2845"/>
    <x v="709"/>
    <x v="3"/>
    <n v="4002"/>
    <x v="0"/>
    <s v="Saturno Inc."/>
    <x v="0"/>
    <s v="INV5711818975"/>
    <s v="CAD"/>
    <n v="172"/>
    <n v="11.25"/>
    <n v="1935"/>
    <x v="0"/>
    <x v="0"/>
    <s v="ON"/>
  </r>
  <r>
    <n v="2846"/>
    <x v="909"/>
    <x v="3"/>
    <n v="4001"/>
    <x v="1"/>
    <s v="Saturno Inc."/>
    <x v="0"/>
    <s v="INV5576134856"/>
    <s v="CAD"/>
    <n v="80"/>
    <n v="32.99"/>
    <n v="2639.2000000000003"/>
    <x v="0"/>
    <x v="0"/>
    <s v="ON"/>
  </r>
  <r>
    <n v="2847"/>
    <x v="910"/>
    <x v="3"/>
    <n v="4002"/>
    <x v="0"/>
    <s v="Saturno Inc."/>
    <x v="3"/>
    <s v="INV2013714657"/>
    <s v="CAD"/>
    <n v="248"/>
    <n v="11.25"/>
    <n v="2790"/>
    <x v="0"/>
    <x v="0"/>
    <s v="ON"/>
  </r>
  <r>
    <n v="2848"/>
    <x v="687"/>
    <x v="3"/>
    <n v="4002"/>
    <x v="0"/>
    <s v="Saturno Inc."/>
    <x v="1"/>
    <s v="INV3457221774"/>
    <s v="CAD"/>
    <n v="268"/>
    <n v="11.25"/>
    <n v="3015"/>
    <x v="1"/>
    <x v="1"/>
    <s v="BC"/>
  </r>
  <r>
    <n v="2849"/>
    <x v="752"/>
    <x v="3"/>
    <n v="4001"/>
    <x v="1"/>
    <s v="Saturno Inc."/>
    <x v="1"/>
    <s v="INV4579348603"/>
    <s v="CAD"/>
    <n v="40"/>
    <n v="32.99"/>
    <n v="1319.6000000000001"/>
    <x v="1"/>
    <x v="1"/>
    <s v="BC"/>
  </r>
  <r>
    <n v="2850"/>
    <x v="768"/>
    <x v="3"/>
    <n v="4001"/>
    <x v="1"/>
    <s v="Saturno Inc."/>
    <x v="10"/>
    <s v="INV1171483334"/>
    <s v="CAD"/>
    <n v="152"/>
    <n v="32.99"/>
    <n v="5014.4800000000005"/>
    <x v="1"/>
    <x v="1"/>
    <s v="BC"/>
  </r>
  <r>
    <n v="2851"/>
    <x v="686"/>
    <x v="3"/>
    <n v="4002"/>
    <x v="0"/>
    <s v="Saturno Inc."/>
    <x v="6"/>
    <s v="INV1153292240"/>
    <s v="CAD"/>
    <n v="188"/>
    <n v="11.25"/>
    <n v="2115"/>
    <x v="4"/>
    <x v="3"/>
    <s v="QC"/>
  </r>
  <r>
    <n v="2852"/>
    <x v="706"/>
    <x v="3"/>
    <n v="4002"/>
    <x v="0"/>
    <s v="Saturno Inc."/>
    <x v="0"/>
    <s v="INV1679606821"/>
    <s v="CAD"/>
    <n v="224"/>
    <n v="11.25"/>
    <n v="2520"/>
    <x v="0"/>
    <x v="0"/>
    <s v="ON"/>
  </r>
  <r>
    <n v="2853"/>
    <x v="792"/>
    <x v="3"/>
    <n v="4001"/>
    <x v="1"/>
    <s v="Saturno Inc."/>
    <x v="1"/>
    <s v="INV6519287574"/>
    <s v="CAD"/>
    <n v="44"/>
    <n v="32.99"/>
    <n v="1451.5600000000002"/>
    <x v="1"/>
    <x v="1"/>
    <s v="BC"/>
  </r>
  <r>
    <n v="2854"/>
    <x v="681"/>
    <x v="3"/>
    <n v="4002"/>
    <x v="0"/>
    <s v="Saturno Inc."/>
    <x v="0"/>
    <s v="INV6508928878"/>
    <s v="CAD"/>
    <n v="272"/>
    <n v="11.25"/>
    <n v="3060"/>
    <x v="0"/>
    <x v="0"/>
    <s v="ON"/>
  </r>
  <r>
    <n v="2855"/>
    <x v="733"/>
    <x v="3"/>
    <n v="4001"/>
    <x v="1"/>
    <s v="Saturno Inc."/>
    <x v="15"/>
    <s v="INV2322831460"/>
    <s v="CAD"/>
    <n v="84"/>
    <n v="32.99"/>
    <n v="2771.1600000000003"/>
    <x v="0"/>
    <x v="0"/>
    <s v="ON"/>
  </r>
  <r>
    <n v="2856"/>
    <x v="805"/>
    <x v="3"/>
    <n v="4001"/>
    <x v="1"/>
    <s v="Saturno Inc."/>
    <x v="3"/>
    <s v="INV2040902452"/>
    <s v="CAD"/>
    <n v="52"/>
    <n v="32.99"/>
    <n v="1715.48"/>
    <x v="0"/>
    <x v="0"/>
    <s v="ON"/>
  </r>
  <r>
    <n v="2857"/>
    <x v="891"/>
    <x v="2"/>
    <n v="4001"/>
    <x v="1"/>
    <s v="Saturno Inc."/>
    <x v="1"/>
    <s v="INV4200152670"/>
    <s v="CAD"/>
    <n v="88"/>
    <n v="32.99"/>
    <n v="2903.1200000000003"/>
    <x v="1"/>
    <x v="1"/>
    <s v="BC"/>
  </r>
  <r>
    <n v="2858"/>
    <x v="911"/>
    <x v="2"/>
    <n v="4001"/>
    <x v="1"/>
    <s v="Saturno Inc."/>
    <x v="16"/>
    <s v="INV933147895"/>
    <s v="CAD"/>
    <n v="224"/>
    <n v="32.99"/>
    <n v="7389.76"/>
    <x v="10"/>
    <x v="0"/>
    <s v="ON"/>
  </r>
  <r>
    <n v="2859"/>
    <x v="768"/>
    <x v="3"/>
    <n v="4001"/>
    <x v="1"/>
    <s v="Saturno Inc."/>
    <x v="2"/>
    <s v="INV3006800973"/>
    <s v="CAD"/>
    <n v="88"/>
    <n v="32.99"/>
    <n v="2903.1200000000003"/>
    <x v="2"/>
    <x v="2"/>
    <s v="MB"/>
  </r>
  <r>
    <n v="2860"/>
    <x v="672"/>
    <x v="3"/>
    <n v="4002"/>
    <x v="0"/>
    <s v="Saturno Inc."/>
    <x v="1"/>
    <s v="INV1791770431"/>
    <s v="CAD"/>
    <n v="276"/>
    <n v="11.25"/>
    <n v="3105"/>
    <x v="1"/>
    <x v="1"/>
    <s v="BC"/>
  </r>
  <r>
    <n v="2861"/>
    <x v="696"/>
    <x v="3"/>
    <n v="4001"/>
    <x v="1"/>
    <s v="Saturno Inc."/>
    <x v="11"/>
    <s v="INV2757635251"/>
    <s v="CAD"/>
    <n v="212"/>
    <n v="32.99"/>
    <n v="6993.88"/>
    <x v="4"/>
    <x v="3"/>
    <s v="QC"/>
  </r>
  <r>
    <n v="2862"/>
    <x v="757"/>
    <x v="3"/>
    <n v="4001"/>
    <x v="1"/>
    <s v="Saturno Inc."/>
    <x v="0"/>
    <s v="INV4135988796"/>
    <s v="CAD"/>
    <n v="236"/>
    <n v="32.99"/>
    <n v="7785.64"/>
    <x v="0"/>
    <x v="0"/>
    <s v="ON"/>
  </r>
  <r>
    <n v="2863"/>
    <x v="850"/>
    <x v="3"/>
    <n v="4002"/>
    <x v="0"/>
    <s v="Saturno Inc."/>
    <x v="6"/>
    <s v="INV5624560076"/>
    <s v="CAD"/>
    <n v="220"/>
    <n v="11.25"/>
    <n v="2475"/>
    <x v="4"/>
    <x v="3"/>
    <s v="QC"/>
  </r>
  <r>
    <n v="2864"/>
    <x v="639"/>
    <x v="3"/>
    <n v="4001"/>
    <x v="1"/>
    <s v="Saturno Inc."/>
    <x v="3"/>
    <s v="INV4936206844"/>
    <s v="CAD"/>
    <n v="144"/>
    <n v="32.99"/>
    <n v="4750.5600000000004"/>
    <x v="0"/>
    <x v="0"/>
    <s v="ON"/>
  </r>
  <r>
    <n v="2865"/>
    <x v="666"/>
    <x v="3"/>
    <n v="4001"/>
    <x v="1"/>
    <s v="Saturno Inc."/>
    <x v="0"/>
    <s v="INV9777752997"/>
    <s v="CAD"/>
    <n v="204"/>
    <n v="32.99"/>
    <n v="6729.96"/>
    <x v="0"/>
    <x v="0"/>
    <s v="ON"/>
  </r>
  <r>
    <n v="2866"/>
    <x v="899"/>
    <x v="2"/>
    <n v="4002"/>
    <x v="0"/>
    <s v="Saturno Inc."/>
    <x v="16"/>
    <s v="INV3208915964"/>
    <s v="CAD"/>
    <n v="224"/>
    <n v="11.25"/>
    <n v="2520"/>
    <x v="10"/>
    <x v="0"/>
    <s v="ON"/>
  </r>
  <r>
    <n v="2867"/>
    <x v="804"/>
    <x v="3"/>
    <n v="4002"/>
    <x v="0"/>
    <s v="Saturno Inc."/>
    <x v="15"/>
    <s v="INV818512904"/>
    <s v="CAD"/>
    <n v="232"/>
    <n v="11.25"/>
    <n v="2610"/>
    <x v="0"/>
    <x v="0"/>
    <s v="ON"/>
  </r>
  <r>
    <n v="2868"/>
    <x v="779"/>
    <x v="3"/>
    <n v="4002"/>
    <x v="0"/>
    <s v="Saturno Inc."/>
    <x v="3"/>
    <s v="INV7289057891"/>
    <s v="CAD"/>
    <n v="160"/>
    <n v="11.25"/>
    <n v="1800"/>
    <x v="0"/>
    <x v="0"/>
    <s v="ON"/>
  </r>
  <r>
    <n v="2869"/>
    <x v="700"/>
    <x v="3"/>
    <n v="4001"/>
    <x v="1"/>
    <s v="Saturno Inc."/>
    <x v="0"/>
    <s v="INV9297589371"/>
    <s v="CAD"/>
    <n v="184"/>
    <n v="32.99"/>
    <n v="6070.1600000000008"/>
    <x v="0"/>
    <x v="0"/>
    <s v="ON"/>
  </r>
  <r>
    <n v="2870"/>
    <x v="842"/>
    <x v="3"/>
    <n v="4002"/>
    <x v="0"/>
    <s v="Saturno Inc."/>
    <x v="3"/>
    <s v="INV8456745024"/>
    <s v="CAD"/>
    <n v="132"/>
    <n v="11.25"/>
    <n v="1485"/>
    <x v="0"/>
    <x v="0"/>
    <s v="ON"/>
  </r>
  <r>
    <n v="2871"/>
    <x v="912"/>
    <x v="3"/>
    <n v="4002"/>
    <x v="0"/>
    <s v="Saturno Inc."/>
    <x v="10"/>
    <s v="INV7148541731"/>
    <s v="CAD"/>
    <n v="176"/>
    <n v="11.25"/>
    <n v="1980"/>
    <x v="1"/>
    <x v="1"/>
    <s v="BC"/>
  </r>
  <r>
    <n v="2872"/>
    <x v="704"/>
    <x v="3"/>
    <n v="4002"/>
    <x v="0"/>
    <s v="Saturno Inc."/>
    <x v="6"/>
    <s v="INV9864496795"/>
    <s v="CAD"/>
    <n v="300"/>
    <n v="11.25"/>
    <n v="3375"/>
    <x v="4"/>
    <x v="3"/>
    <s v="QC"/>
  </r>
  <r>
    <n v="2873"/>
    <x v="691"/>
    <x v="3"/>
    <n v="4002"/>
    <x v="0"/>
    <s v="Saturno Inc."/>
    <x v="5"/>
    <s v="INV2350913651"/>
    <s v="USD"/>
    <n v="284"/>
    <n v="11.25"/>
    <n v="3195"/>
    <x v="1"/>
    <x v="1"/>
    <s v="BC"/>
  </r>
  <r>
    <n v="2874"/>
    <x v="770"/>
    <x v="2"/>
    <n v="4002"/>
    <x v="0"/>
    <s v="Saturno Inc."/>
    <x v="3"/>
    <s v="INV7775451532"/>
    <s v="CAD"/>
    <n v="160"/>
    <n v="11.25"/>
    <n v="1800"/>
    <x v="0"/>
    <x v="0"/>
    <s v="ON"/>
  </r>
  <r>
    <n v="2875"/>
    <x v="708"/>
    <x v="3"/>
    <n v="4002"/>
    <x v="0"/>
    <s v="Saturno Inc."/>
    <x v="14"/>
    <s v="INV9986798147"/>
    <s v="CAD"/>
    <n v="100"/>
    <n v="11.25"/>
    <n v="1125"/>
    <x v="9"/>
    <x v="7"/>
    <s v="FL"/>
  </r>
  <r>
    <n v="2876"/>
    <x v="661"/>
    <x v="3"/>
    <n v="4002"/>
    <x v="0"/>
    <s v="Saturno Inc."/>
    <x v="12"/>
    <s v="INV5926162352"/>
    <s v="CAD"/>
    <n v="212"/>
    <n v="11.25"/>
    <n v="2385"/>
    <x v="7"/>
    <x v="6"/>
    <s v="NS"/>
  </r>
  <r>
    <n v="2877"/>
    <x v="676"/>
    <x v="3"/>
    <n v="4001"/>
    <x v="1"/>
    <s v="Saturno Inc."/>
    <x v="2"/>
    <s v="INV8337686057"/>
    <s v="CAD"/>
    <n v="124"/>
    <n v="32.99"/>
    <n v="4090.76"/>
    <x v="2"/>
    <x v="2"/>
    <s v="MB"/>
  </r>
  <r>
    <n v="2878"/>
    <x v="876"/>
    <x v="2"/>
    <n v="4001"/>
    <x v="1"/>
    <s v="Saturno Inc."/>
    <x v="3"/>
    <s v="INV7349214830"/>
    <s v="CAD"/>
    <n v="80"/>
    <n v="32.99"/>
    <n v="2639.2000000000003"/>
    <x v="0"/>
    <x v="0"/>
    <s v="ON"/>
  </r>
  <r>
    <n v="2879"/>
    <x v="681"/>
    <x v="3"/>
    <n v="4002"/>
    <x v="0"/>
    <s v="Saturno Inc."/>
    <x v="5"/>
    <s v="INV2085479294"/>
    <s v="USD"/>
    <n v="284"/>
    <n v="11.25"/>
    <n v="3195"/>
    <x v="1"/>
    <x v="1"/>
    <s v="BC"/>
  </r>
  <r>
    <n v="2880"/>
    <x v="804"/>
    <x v="3"/>
    <n v="4001"/>
    <x v="1"/>
    <s v="Saturno Inc."/>
    <x v="0"/>
    <s v="INV2575273111"/>
    <s v="CAD"/>
    <n v="156"/>
    <n v="32.99"/>
    <n v="5146.4400000000005"/>
    <x v="0"/>
    <x v="0"/>
    <s v="ON"/>
  </r>
  <r>
    <n v="2881"/>
    <x v="662"/>
    <x v="3"/>
    <n v="4002"/>
    <x v="0"/>
    <s v="Saturno Inc."/>
    <x v="0"/>
    <s v="INV4714211036"/>
    <s v="CAD"/>
    <n v="200"/>
    <n v="11.25"/>
    <n v="2250"/>
    <x v="0"/>
    <x v="0"/>
    <s v="ON"/>
  </r>
  <r>
    <n v="2882"/>
    <x v="808"/>
    <x v="3"/>
    <n v="4001"/>
    <x v="1"/>
    <s v="Saturno Inc."/>
    <x v="13"/>
    <s v="INV8554461258"/>
    <s v="CAD"/>
    <n v="164"/>
    <n v="32.99"/>
    <n v="5410.3600000000006"/>
    <x v="8"/>
    <x v="5"/>
    <s v="AB"/>
  </r>
  <r>
    <n v="2883"/>
    <x v="714"/>
    <x v="3"/>
    <n v="4002"/>
    <x v="0"/>
    <s v="Saturno Inc."/>
    <x v="6"/>
    <s v="INV6338817324"/>
    <s v="CAD"/>
    <n v="224"/>
    <n v="11.25"/>
    <n v="2520"/>
    <x v="4"/>
    <x v="3"/>
    <s v="QC"/>
  </r>
  <r>
    <n v="2884"/>
    <x v="887"/>
    <x v="3"/>
    <n v="4001"/>
    <x v="1"/>
    <s v="Saturno Inc."/>
    <x v="8"/>
    <s v="INV9650852170"/>
    <s v="CAD"/>
    <n v="76"/>
    <n v="32.99"/>
    <n v="2507.2400000000002"/>
    <x v="5"/>
    <x v="4"/>
    <s v="CA"/>
  </r>
  <r>
    <n v="2885"/>
    <x v="652"/>
    <x v="3"/>
    <n v="4001"/>
    <x v="1"/>
    <s v="Saturno Inc."/>
    <x v="0"/>
    <s v="INV5528405060"/>
    <s v="CAD"/>
    <n v="216"/>
    <n v="32.99"/>
    <n v="7125.84"/>
    <x v="0"/>
    <x v="0"/>
    <s v="ON"/>
  </r>
  <r>
    <n v="2886"/>
    <x v="793"/>
    <x v="3"/>
    <n v="4002"/>
    <x v="0"/>
    <s v="Saturno Inc."/>
    <x v="9"/>
    <s v="INV6231240769"/>
    <s v="CAD"/>
    <n v="188"/>
    <n v="11.25"/>
    <n v="2115"/>
    <x v="6"/>
    <x v="5"/>
    <s v="AB"/>
  </r>
  <r>
    <n v="2887"/>
    <x v="647"/>
    <x v="3"/>
    <n v="4002"/>
    <x v="0"/>
    <s v="Saturno Inc."/>
    <x v="11"/>
    <s v="INV3208375836"/>
    <s v="CAD"/>
    <n v="244"/>
    <n v="11.25"/>
    <n v="2745"/>
    <x v="4"/>
    <x v="3"/>
    <s v="QC"/>
  </r>
  <r>
    <n v="2888"/>
    <x v="651"/>
    <x v="3"/>
    <n v="4002"/>
    <x v="0"/>
    <s v="Saturno Inc."/>
    <x v="6"/>
    <s v="INV4408265038"/>
    <s v="CAD"/>
    <n v="244"/>
    <n v="11.25"/>
    <n v="2745"/>
    <x v="4"/>
    <x v="3"/>
    <s v="QC"/>
  </r>
  <r>
    <n v="2889"/>
    <x v="776"/>
    <x v="3"/>
    <n v="4001"/>
    <x v="1"/>
    <s v="Saturno Inc."/>
    <x v="6"/>
    <s v="INV3961552726"/>
    <s v="CAD"/>
    <n v="96"/>
    <n v="32.99"/>
    <n v="3167.04"/>
    <x v="4"/>
    <x v="3"/>
    <s v="QC"/>
  </r>
  <r>
    <n v="2890"/>
    <x v="877"/>
    <x v="3"/>
    <n v="4001"/>
    <x v="1"/>
    <s v="Saturno Inc."/>
    <x v="2"/>
    <s v="INV4623051877"/>
    <s v="CAD"/>
    <n v="188"/>
    <n v="32.99"/>
    <n v="6202.1200000000008"/>
    <x v="2"/>
    <x v="2"/>
    <s v="MB"/>
  </r>
  <r>
    <n v="2891"/>
    <x v="793"/>
    <x v="3"/>
    <n v="4002"/>
    <x v="0"/>
    <s v="Saturno Inc."/>
    <x v="6"/>
    <s v="INV5881166174"/>
    <s v="CAD"/>
    <n v="292"/>
    <n v="11.25"/>
    <n v="3285"/>
    <x v="4"/>
    <x v="3"/>
    <s v="QC"/>
  </r>
  <r>
    <n v="2892"/>
    <x v="651"/>
    <x v="3"/>
    <n v="4002"/>
    <x v="0"/>
    <s v="Saturno Inc."/>
    <x v="0"/>
    <s v="INV6124603793"/>
    <s v="CAD"/>
    <n v="152"/>
    <n v="11.25"/>
    <n v="1710"/>
    <x v="0"/>
    <x v="0"/>
    <s v="ON"/>
  </r>
  <r>
    <n v="2893"/>
    <x v="913"/>
    <x v="3"/>
    <n v="4002"/>
    <x v="0"/>
    <s v="Saturno Inc."/>
    <x v="16"/>
    <s v="INV8594056020"/>
    <s v="CAD"/>
    <n v="84"/>
    <n v="11.25"/>
    <n v="945"/>
    <x v="10"/>
    <x v="0"/>
    <s v="ON"/>
  </r>
  <r>
    <n v="2894"/>
    <x v="685"/>
    <x v="3"/>
    <n v="4002"/>
    <x v="0"/>
    <s v="Saturno Inc."/>
    <x v="0"/>
    <s v="INV447547007"/>
    <s v="CAD"/>
    <n v="144"/>
    <n v="11.25"/>
    <n v="1620"/>
    <x v="0"/>
    <x v="0"/>
    <s v="ON"/>
  </r>
  <r>
    <n v="2895"/>
    <x v="914"/>
    <x v="3"/>
    <n v="4002"/>
    <x v="0"/>
    <s v="Saturno Inc."/>
    <x v="12"/>
    <s v="INV8093367148"/>
    <s v="CAD"/>
    <n v="236"/>
    <n v="11.25"/>
    <n v="2655"/>
    <x v="7"/>
    <x v="6"/>
    <s v="NS"/>
  </r>
  <r>
    <n v="2896"/>
    <x v="672"/>
    <x v="3"/>
    <n v="4001"/>
    <x v="1"/>
    <s v="Saturno Inc."/>
    <x v="18"/>
    <s v="INV2344734058"/>
    <s v="USD"/>
    <n v="224"/>
    <n v="32.99"/>
    <n v="7389.76"/>
    <x v="6"/>
    <x v="5"/>
    <s v="AB"/>
  </r>
  <r>
    <n v="2897"/>
    <x v="775"/>
    <x v="3"/>
    <n v="4001"/>
    <x v="1"/>
    <s v="Saturno Inc."/>
    <x v="16"/>
    <s v="INV4408290055"/>
    <s v="CAD"/>
    <n v="180"/>
    <n v="32.99"/>
    <n v="5938.2000000000007"/>
    <x v="10"/>
    <x v="0"/>
    <s v="ON"/>
  </r>
  <r>
    <n v="2898"/>
    <x v="769"/>
    <x v="3"/>
    <n v="4001"/>
    <x v="1"/>
    <s v="Saturno Inc."/>
    <x v="15"/>
    <s v="INV8911269105"/>
    <s v="CAD"/>
    <n v="152"/>
    <n v="32.99"/>
    <n v="5014.4800000000005"/>
    <x v="0"/>
    <x v="0"/>
    <s v="ON"/>
  </r>
  <r>
    <n v="2899"/>
    <x v="620"/>
    <x v="3"/>
    <n v="4002"/>
    <x v="0"/>
    <s v="Saturno Inc."/>
    <x v="3"/>
    <s v="INV5542170085"/>
    <s v="CAD"/>
    <n v="116"/>
    <n v="11.25"/>
    <n v="1305"/>
    <x v="0"/>
    <x v="0"/>
    <s v="ON"/>
  </r>
  <r>
    <n v="2900"/>
    <x v="886"/>
    <x v="3"/>
    <n v="4001"/>
    <x v="1"/>
    <s v="Saturno Inc."/>
    <x v="5"/>
    <s v="INV9115957853"/>
    <s v="USD"/>
    <n v="196"/>
    <n v="32.99"/>
    <n v="6466.04"/>
    <x v="1"/>
    <x v="1"/>
    <s v="BC"/>
  </r>
  <r>
    <n v="2901"/>
    <x v="662"/>
    <x v="3"/>
    <n v="4002"/>
    <x v="0"/>
    <s v="Saturno Inc."/>
    <x v="16"/>
    <s v="INV7201717189"/>
    <s v="CAD"/>
    <n v="184"/>
    <n v="11.25"/>
    <n v="2070"/>
    <x v="10"/>
    <x v="0"/>
    <s v="ON"/>
  </r>
  <r>
    <n v="2902"/>
    <x v="698"/>
    <x v="3"/>
    <n v="4002"/>
    <x v="0"/>
    <s v="Saturno Inc."/>
    <x v="0"/>
    <s v="INV267451984"/>
    <s v="CAD"/>
    <n v="300"/>
    <n v="11.25"/>
    <n v="3375"/>
    <x v="0"/>
    <x v="0"/>
    <s v="ON"/>
  </r>
  <r>
    <n v="2903"/>
    <x v="655"/>
    <x v="3"/>
    <n v="4002"/>
    <x v="0"/>
    <s v="Saturno Inc."/>
    <x v="2"/>
    <s v="INV483865786"/>
    <s v="CAD"/>
    <n v="300"/>
    <n v="11.25"/>
    <n v="3375"/>
    <x v="2"/>
    <x v="2"/>
    <s v="MB"/>
  </r>
  <r>
    <n v="2904"/>
    <x v="770"/>
    <x v="2"/>
    <n v="4002"/>
    <x v="0"/>
    <s v="Saturno Inc."/>
    <x v="11"/>
    <s v="INV1707553308"/>
    <s v="CAD"/>
    <n v="284"/>
    <n v="11.25"/>
    <n v="3195"/>
    <x v="4"/>
    <x v="3"/>
    <s v="QC"/>
  </r>
  <r>
    <n v="2905"/>
    <x v="708"/>
    <x v="3"/>
    <n v="4002"/>
    <x v="0"/>
    <s v="Saturno Inc."/>
    <x v="0"/>
    <s v="INV3849735140"/>
    <s v="CAD"/>
    <n v="172"/>
    <n v="11.25"/>
    <n v="1935"/>
    <x v="0"/>
    <x v="0"/>
    <s v="ON"/>
  </r>
  <r>
    <n v="2906"/>
    <x v="841"/>
    <x v="2"/>
    <n v="4001"/>
    <x v="1"/>
    <s v="Saturno Inc."/>
    <x v="4"/>
    <s v="INV3989955730"/>
    <s v="CAD"/>
    <n v="228"/>
    <n v="32.99"/>
    <n v="7521.72"/>
    <x v="3"/>
    <x v="3"/>
    <s v="QC"/>
  </r>
  <r>
    <n v="2907"/>
    <x v="821"/>
    <x v="3"/>
    <n v="4001"/>
    <x v="1"/>
    <s v="Saturno Inc."/>
    <x v="14"/>
    <s v="INV4091974232"/>
    <s v="CAD"/>
    <n v="232"/>
    <n v="32.99"/>
    <n v="7653.68"/>
    <x v="9"/>
    <x v="7"/>
    <s v="FL"/>
  </r>
  <r>
    <n v="2908"/>
    <x v="677"/>
    <x v="3"/>
    <n v="4001"/>
    <x v="1"/>
    <s v="Saturno Inc."/>
    <x v="11"/>
    <s v="INV3259772491"/>
    <s v="CAD"/>
    <n v="48"/>
    <n v="32.99"/>
    <n v="1583.52"/>
    <x v="4"/>
    <x v="3"/>
    <s v="QC"/>
  </r>
  <r>
    <n v="2909"/>
    <x v="850"/>
    <x v="3"/>
    <n v="4002"/>
    <x v="0"/>
    <s v="Saturno Inc."/>
    <x v="10"/>
    <s v="INV3009487964"/>
    <s v="CAD"/>
    <n v="284"/>
    <n v="11.25"/>
    <n v="3195"/>
    <x v="1"/>
    <x v="1"/>
    <s v="BC"/>
  </r>
  <r>
    <n v="2910"/>
    <x v="624"/>
    <x v="3"/>
    <n v="4001"/>
    <x v="1"/>
    <s v="Saturno Inc."/>
    <x v="0"/>
    <s v="INV4605880644"/>
    <s v="CAD"/>
    <n v="44"/>
    <n v="32.99"/>
    <n v="1451.5600000000002"/>
    <x v="0"/>
    <x v="0"/>
    <s v="ON"/>
  </r>
  <r>
    <n v="2911"/>
    <x v="662"/>
    <x v="3"/>
    <n v="4001"/>
    <x v="1"/>
    <s v="Saturno Inc."/>
    <x v="14"/>
    <s v="INV1303285175"/>
    <s v="CAD"/>
    <n v="224"/>
    <n v="32.99"/>
    <n v="7389.76"/>
    <x v="9"/>
    <x v="7"/>
    <s v="FL"/>
  </r>
  <r>
    <n v="2912"/>
    <x v="687"/>
    <x v="3"/>
    <n v="4002"/>
    <x v="0"/>
    <s v="Saturno Inc."/>
    <x v="15"/>
    <s v="INV2417098006"/>
    <s v="CAD"/>
    <n v="84"/>
    <n v="11.25"/>
    <n v="945"/>
    <x v="0"/>
    <x v="0"/>
    <s v="ON"/>
  </r>
  <r>
    <n v="2913"/>
    <x v="677"/>
    <x v="3"/>
    <n v="4001"/>
    <x v="1"/>
    <s v="Saturno Inc."/>
    <x v="17"/>
    <s v="INV9626903218"/>
    <s v="CAD"/>
    <n v="68"/>
    <n v="32.99"/>
    <n v="2243.3200000000002"/>
    <x v="11"/>
    <x v="8"/>
    <s v="NY"/>
  </r>
  <r>
    <n v="2914"/>
    <x v="708"/>
    <x v="3"/>
    <n v="4001"/>
    <x v="1"/>
    <s v="Saturno Inc."/>
    <x v="12"/>
    <s v="INV2034145138"/>
    <s v="CAD"/>
    <n v="84"/>
    <n v="32.99"/>
    <n v="2771.1600000000003"/>
    <x v="7"/>
    <x v="6"/>
    <s v="NS"/>
  </r>
  <r>
    <n v="2915"/>
    <x v="617"/>
    <x v="3"/>
    <n v="4002"/>
    <x v="0"/>
    <s v="Saturno Inc."/>
    <x v="16"/>
    <s v="INV6088648891"/>
    <s v="CAD"/>
    <n v="204"/>
    <n v="11.25"/>
    <n v="2295"/>
    <x v="10"/>
    <x v="0"/>
    <s v="ON"/>
  </r>
  <r>
    <n v="2916"/>
    <x v="656"/>
    <x v="3"/>
    <n v="4001"/>
    <x v="1"/>
    <s v="Saturno Inc."/>
    <x v="14"/>
    <s v="INV3811119664"/>
    <s v="CAD"/>
    <n v="72"/>
    <n v="32.99"/>
    <n v="2375.2800000000002"/>
    <x v="9"/>
    <x v="7"/>
    <s v="FL"/>
  </r>
  <r>
    <n v="2917"/>
    <x v="658"/>
    <x v="3"/>
    <n v="4002"/>
    <x v="0"/>
    <s v="Saturno Inc."/>
    <x v="1"/>
    <s v="INV1871345930"/>
    <s v="CAD"/>
    <n v="172"/>
    <n v="11.25"/>
    <n v="1935"/>
    <x v="1"/>
    <x v="1"/>
    <s v="BC"/>
  </r>
  <r>
    <n v="2918"/>
    <x v="618"/>
    <x v="3"/>
    <n v="4002"/>
    <x v="0"/>
    <s v="Saturno Inc."/>
    <x v="12"/>
    <s v="INV9128717730"/>
    <s v="CAD"/>
    <n v="248"/>
    <n v="11.25"/>
    <n v="2790"/>
    <x v="7"/>
    <x v="6"/>
    <s v="NS"/>
  </r>
  <r>
    <n v="2919"/>
    <x v="886"/>
    <x v="3"/>
    <n v="4001"/>
    <x v="1"/>
    <s v="Saturno Inc."/>
    <x v="11"/>
    <s v="INV3728393292"/>
    <s v="CAD"/>
    <n v="168"/>
    <n v="32.99"/>
    <n v="5542.3200000000006"/>
    <x v="4"/>
    <x v="3"/>
    <s v="QC"/>
  </r>
  <r>
    <n v="2920"/>
    <x v="847"/>
    <x v="3"/>
    <n v="4001"/>
    <x v="1"/>
    <s v="Saturno Inc."/>
    <x v="1"/>
    <s v="INV3413379427"/>
    <s v="CAD"/>
    <n v="236"/>
    <n v="32.99"/>
    <n v="7785.64"/>
    <x v="1"/>
    <x v="1"/>
    <s v="BC"/>
  </r>
  <r>
    <n v="2921"/>
    <x v="915"/>
    <x v="3"/>
    <n v="4001"/>
    <x v="1"/>
    <s v="Saturno Inc."/>
    <x v="1"/>
    <s v="INV8839920979"/>
    <s v="CAD"/>
    <n v="184"/>
    <n v="32.99"/>
    <n v="6070.1600000000008"/>
    <x v="1"/>
    <x v="1"/>
    <s v="BC"/>
  </r>
  <r>
    <n v="2922"/>
    <x v="711"/>
    <x v="3"/>
    <n v="4001"/>
    <x v="1"/>
    <s v="Saturno Inc."/>
    <x v="0"/>
    <s v="INV7806294437"/>
    <s v="CAD"/>
    <n v="164"/>
    <n v="32.99"/>
    <n v="5410.3600000000006"/>
    <x v="0"/>
    <x v="0"/>
    <s v="ON"/>
  </r>
  <r>
    <n v="2923"/>
    <x v="729"/>
    <x v="3"/>
    <n v="4002"/>
    <x v="0"/>
    <s v="Saturno Inc."/>
    <x v="7"/>
    <s v="INV1787008101"/>
    <s v="USD"/>
    <n v="80"/>
    <n v="11.25"/>
    <n v="900"/>
    <x v="0"/>
    <x v="0"/>
    <s v="ON"/>
  </r>
  <r>
    <n v="2924"/>
    <x v="756"/>
    <x v="3"/>
    <n v="4002"/>
    <x v="0"/>
    <s v="Saturno Inc."/>
    <x v="0"/>
    <s v="INV3235578229"/>
    <s v="CAD"/>
    <n v="200"/>
    <n v="11.25"/>
    <n v="2250"/>
    <x v="0"/>
    <x v="0"/>
    <s v="ON"/>
  </r>
  <r>
    <n v="2925"/>
    <x v="776"/>
    <x v="3"/>
    <n v="4002"/>
    <x v="0"/>
    <s v="Saturno Inc."/>
    <x v="16"/>
    <s v="INV9483768911"/>
    <s v="CAD"/>
    <n v="152"/>
    <n v="11.25"/>
    <n v="1710"/>
    <x v="10"/>
    <x v="0"/>
    <s v="ON"/>
  </r>
  <r>
    <n v="2926"/>
    <x v="637"/>
    <x v="3"/>
    <n v="4001"/>
    <x v="1"/>
    <s v="Saturno Inc."/>
    <x v="14"/>
    <s v="INV2011003954"/>
    <s v="CAD"/>
    <n v="76"/>
    <n v="32.99"/>
    <n v="2507.2400000000002"/>
    <x v="9"/>
    <x v="7"/>
    <s v="FL"/>
  </r>
  <r>
    <n v="2927"/>
    <x v="905"/>
    <x v="3"/>
    <n v="4002"/>
    <x v="0"/>
    <s v="Saturno Inc."/>
    <x v="14"/>
    <s v="INV8201572320"/>
    <s v="CAD"/>
    <n v="160"/>
    <n v="11.25"/>
    <n v="1800"/>
    <x v="9"/>
    <x v="7"/>
    <s v="FL"/>
  </r>
  <r>
    <n v="2928"/>
    <x v="848"/>
    <x v="3"/>
    <n v="4001"/>
    <x v="1"/>
    <s v="Saturno Inc."/>
    <x v="0"/>
    <s v="INV7624048703"/>
    <s v="CAD"/>
    <n v="84"/>
    <n v="32.99"/>
    <n v="2771.1600000000003"/>
    <x v="0"/>
    <x v="0"/>
    <s v="ON"/>
  </r>
  <r>
    <n v="2929"/>
    <x v="709"/>
    <x v="3"/>
    <n v="4002"/>
    <x v="0"/>
    <s v="Saturno Inc."/>
    <x v="4"/>
    <s v="INV2751361202"/>
    <s v="CAD"/>
    <n v="288"/>
    <n v="11.25"/>
    <n v="3240"/>
    <x v="3"/>
    <x v="3"/>
    <s v="QC"/>
  </r>
  <r>
    <n v="2930"/>
    <x v="839"/>
    <x v="3"/>
    <n v="4001"/>
    <x v="1"/>
    <s v="Saturno Inc."/>
    <x v="3"/>
    <s v="INV9881827861"/>
    <s v="CAD"/>
    <n v="204"/>
    <n v="32.99"/>
    <n v="6729.96"/>
    <x v="0"/>
    <x v="0"/>
    <s v="ON"/>
  </r>
  <r>
    <n v="2931"/>
    <x v="916"/>
    <x v="2"/>
    <n v="4001"/>
    <x v="1"/>
    <s v="Saturno Inc."/>
    <x v="7"/>
    <s v="INV6156629921"/>
    <s v="USD"/>
    <n v="124"/>
    <n v="32.99"/>
    <n v="4090.76"/>
    <x v="0"/>
    <x v="0"/>
    <s v="ON"/>
  </r>
  <r>
    <n v="2932"/>
    <x v="641"/>
    <x v="3"/>
    <n v="4001"/>
    <x v="1"/>
    <s v="Saturno Inc."/>
    <x v="4"/>
    <s v="INV5401495577"/>
    <s v="CAD"/>
    <n v="80"/>
    <n v="32.99"/>
    <n v="2639.2000000000003"/>
    <x v="3"/>
    <x v="3"/>
    <s v="QC"/>
  </r>
  <r>
    <n v="2933"/>
    <x v="785"/>
    <x v="2"/>
    <n v="4002"/>
    <x v="0"/>
    <s v="Saturno Inc."/>
    <x v="8"/>
    <s v="INV6062510173"/>
    <s v="CAD"/>
    <n v="224"/>
    <n v="11.25"/>
    <n v="2520"/>
    <x v="5"/>
    <x v="4"/>
    <s v="CA"/>
  </r>
  <r>
    <n v="2934"/>
    <x v="786"/>
    <x v="3"/>
    <n v="4002"/>
    <x v="0"/>
    <s v="Saturno Inc."/>
    <x v="6"/>
    <s v="INV294254653"/>
    <s v="CAD"/>
    <n v="88"/>
    <n v="11.25"/>
    <n v="990"/>
    <x v="4"/>
    <x v="3"/>
    <s v="QC"/>
  </r>
  <r>
    <n v="2935"/>
    <x v="838"/>
    <x v="3"/>
    <n v="4002"/>
    <x v="0"/>
    <s v="Saturno Inc."/>
    <x v="4"/>
    <s v="INV1856418653"/>
    <s v="CAD"/>
    <n v="180"/>
    <n v="11.25"/>
    <n v="2025"/>
    <x v="3"/>
    <x v="3"/>
    <s v="QC"/>
  </r>
  <r>
    <n v="2936"/>
    <x v="825"/>
    <x v="3"/>
    <n v="4002"/>
    <x v="0"/>
    <s v="Saturno Inc."/>
    <x v="14"/>
    <s v="INV9837646116"/>
    <s v="CAD"/>
    <n v="180"/>
    <n v="11.25"/>
    <n v="2025"/>
    <x v="9"/>
    <x v="7"/>
    <s v="FL"/>
  </r>
  <r>
    <n v="2937"/>
    <x v="917"/>
    <x v="2"/>
    <n v="4002"/>
    <x v="0"/>
    <s v="Saturno Inc."/>
    <x v="0"/>
    <s v="INV4438231172"/>
    <s v="CAD"/>
    <n v="224"/>
    <n v="11.25"/>
    <n v="2520"/>
    <x v="0"/>
    <x v="0"/>
    <s v="ON"/>
  </r>
  <r>
    <n v="2938"/>
    <x v="839"/>
    <x v="3"/>
    <n v="4001"/>
    <x v="1"/>
    <s v="Saturno Inc."/>
    <x v="10"/>
    <s v="INV6777398964"/>
    <s v="CAD"/>
    <n v="128"/>
    <n v="32.99"/>
    <n v="4222.72"/>
    <x v="1"/>
    <x v="1"/>
    <s v="BC"/>
  </r>
  <r>
    <n v="2939"/>
    <x v="679"/>
    <x v="3"/>
    <n v="4002"/>
    <x v="0"/>
    <s v="Saturno Inc."/>
    <x v="16"/>
    <s v="INV7040713985"/>
    <s v="CAD"/>
    <n v="300"/>
    <n v="11.25"/>
    <n v="3375"/>
    <x v="10"/>
    <x v="0"/>
    <s v="ON"/>
  </r>
  <r>
    <n v="2940"/>
    <x v="918"/>
    <x v="2"/>
    <n v="4002"/>
    <x v="0"/>
    <s v="Saturno Inc."/>
    <x v="0"/>
    <s v="INV2430467484"/>
    <s v="CAD"/>
    <n v="260"/>
    <n v="11.25"/>
    <n v="2925"/>
    <x v="0"/>
    <x v="0"/>
    <s v="ON"/>
  </r>
  <r>
    <n v="2941"/>
    <x v="634"/>
    <x v="3"/>
    <n v="4002"/>
    <x v="0"/>
    <s v="Saturno Inc."/>
    <x v="3"/>
    <s v="INV5322976627"/>
    <s v="CAD"/>
    <n v="292"/>
    <n v="11.25"/>
    <n v="3285"/>
    <x v="0"/>
    <x v="0"/>
    <s v="ON"/>
  </r>
  <r>
    <n v="2942"/>
    <x v="919"/>
    <x v="2"/>
    <n v="4002"/>
    <x v="0"/>
    <s v="Saturno Inc."/>
    <x v="3"/>
    <s v="INV5143682493"/>
    <s v="CAD"/>
    <n v="288"/>
    <n v="11.25"/>
    <n v="3240"/>
    <x v="0"/>
    <x v="0"/>
    <s v="ON"/>
  </r>
  <r>
    <n v="2943"/>
    <x v="685"/>
    <x v="3"/>
    <n v="4002"/>
    <x v="0"/>
    <s v="Saturno Inc."/>
    <x v="18"/>
    <s v="INV5994877307"/>
    <s v="USD"/>
    <n v="100"/>
    <n v="11.25"/>
    <n v="1125"/>
    <x v="6"/>
    <x v="5"/>
    <s v="AB"/>
  </r>
  <r>
    <n v="2944"/>
    <x v="864"/>
    <x v="3"/>
    <n v="4001"/>
    <x v="1"/>
    <s v="Saturno Inc."/>
    <x v="7"/>
    <s v="INV9468585198"/>
    <s v="USD"/>
    <n v="88"/>
    <n v="32.99"/>
    <n v="2903.1200000000003"/>
    <x v="0"/>
    <x v="0"/>
    <s v="ON"/>
  </r>
  <r>
    <n v="2945"/>
    <x v="813"/>
    <x v="3"/>
    <n v="4002"/>
    <x v="0"/>
    <s v="Saturno Inc."/>
    <x v="0"/>
    <s v="INV95422514"/>
    <s v="CAD"/>
    <n v="140"/>
    <n v="11.25"/>
    <n v="1575"/>
    <x v="0"/>
    <x v="0"/>
    <s v="ON"/>
  </r>
  <r>
    <n v="2946"/>
    <x v="902"/>
    <x v="2"/>
    <n v="4002"/>
    <x v="0"/>
    <s v="Saturno Inc."/>
    <x v="0"/>
    <s v="INV2617856357"/>
    <s v="CAD"/>
    <n v="288"/>
    <n v="11.25"/>
    <n v="3240"/>
    <x v="0"/>
    <x v="0"/>
    <s v="ON"/>
  </r>
  <r>
    <n v="2947"/>
    <x v="711"/>
    <x v="3"/>
    <n v="4002"/>
    <x v="0"/>
    <s v="Saturno Inc."/>
    <x v="0"/>
    <s v="INV3375730416"/>
    <s v="CAD"/>
    <n v="292"/>
    <n v="11.25"/>
    <n v="3285"/>
    <x v="0"/>
    <x v="0"/>
    <s v="ON"/>
  </r>
  <r>
    <n v="2948"/>
    <x v="650"/>
    <x v="3"/>
    <n v="4001"/>
    <x v="1"/>
    <s v="Saturno Inc."/>
    <x v="15"/>
    <s v="INV5781589120"/>
    <s v="CAD"/>
    <n v="68"/>
    <n v="32.99"/>
    <n v="2243.3200000000002"/>
    <x v="0"/>
    <x v="0"/>
    <s v="ON"/>
  </r>
  <r>
    <n v="2949"/>
    <x v="646"/>
    <x v="3"/>
    <n v="4002"/>
    <x v="0"/>
    <s v="Saturno Inc."/>
    <x v="6"/>
    <s v="INV7572139544"/>
    <s v="CAD"/>
    <n v="244"/>
    <n v="11.25"/>
    <n v="2745"/>
    <x v="4"/>
    <x v="3"/>
    <s v="QC"/>
  </r>
  <r>
    <n v="2950"/>
    <x v="856"/>
    <x v="3"/>
    <n v="4002"/>
    <x v="0"/>
    <s v="Saturno Inc."/>
    <x v="0"/>
    <s v="INV2143509847"/>
    <s v="CAD"/>
    <n v="240"/>
    <n v="11.25"/>
    <n v="2700"/>
    <x v="0"/>
    <x v="0"/>
    <s v="ON"/>
  </r>
  <r>
    <n v="2951"/>
    <x v="864"/>
    <x v="3"/>
    <n v="4001"/>
    <x v="1"/>
    <s v="Saturno Inc."/>
    <x v="0"/>
    <s v="INV6427691493"/>
    <s v="CAD"/>
    <n v="120"/>
    <n v="32.99"/>
    <n v="3958.8"/>
    <x v="0"/>
    <x v="0"/>
    <s v="ON"/>
  </r>
  <r>
    <n v="2952"/>
    <x v="784"/>
    <x v="3"/>
    <n v="4002"/>
    <x v="0"/>
    <s v="Saturno Inc."/>
    <x v="12"/>
    <s v="INV5423203600"/>
    <s v="CAD"/>
    <n v="224"/>
    <n v="11.25"/>
    <n v="2520"/>
    <x v="7"/>
    <x v="6"/>
    <s v="NS"/>
  </r>
  <r>
    <n v="2953"/>
    <x v="816"/>
    <x v="3"/>
    <n v="4002"/>
    <x v="0"/>
    <s v="Saturno Inc."/>
    <x v="11"/>
    <s v="INV4774202871"/>
    <s v="CAD"/>
    <n v="196"/>
    <n v="11.25"/>
    <n v="2205"/>
    <x v="4"/>
    <x v="3"/>
    <s v="QC"/>
  </r>
  <r>
    <n v="2954"/>
    <x v="632"/>
    <x v="3"/>
    <n v="4002"/>
    <x v="0"/>
    <s v="Saturno Inc."/>
    <x v="12"/>
    <s v="INV8017605848"/>
    <s v="CAD"/>
    <n v="224"/>
    <n v="11.25"/>
    <n v="2520"/>
    <x v="7"/>
    <x v="6"/>
    <s v="NS"/>
  </r>
  <r>
    <n v="2955"/>
    <x v="655"/>
    <x v="3"/>
    <n v="4001"/>
    <x v="1"/>
    <s v="Saturno Inc."/>
    <x v="14"/>
    <s v="INV7950671130"/>
    <s v="CAD"/>
    <n v="156"/>
    <n v="32.99"/>
    <n v="5146.4400000000005"/>
    <x v="9"/>
    <x v="7"/>
    <s v="FL"/>
  </r>
  <r>
    <n v="2956"/>
    <x v="912"/>
    <x v="3"/>
    <n v="4002"/>
    <x v="0"/>
    <s v="Saturno Inc."/>
    <x v="5"/>
    <s v="INV8414198467"/>
    <s v="USD"/>
    <n v="172"/>
    <n v="11.25"/>
    <n v="1935"/>
    <x v="1"/>
    <x v="1"/>
    <s v="BC"/>
  </r>
  <r>
    <n v="2957"/>
    <x v="840"/>
    <x v="3"/>
    <n v="4001"/>
    <x v="1"/>
    <s v="Saturno Inc."/>
    <x v="11"/>
    <s v="INV9829672616"/>
    <s v="CAD"/>
    <n v="180"/>
    <n v="32.99"/>
    <n v="5938.2000000000007"/>
    <x v="4"/>
    <x v="3"/>
    <s v="QC"/>
  </r>
  <r>
    <n v="2958"/>
    <x v="621"/>
    <x v="3"/>
    <n v="4002"/>
    <x v="0"/>
    <s v="Saturno Inc."/>
    <x v="6"/>
    <s v="INV2910163238"/>
    <s v="CAD"/>
    <n v="104"/>
    <n v="11.25"/>
    <n v="1170"/>
    <x v="4"/>
    <x v="3"/>
    <s v="QC"/>
  </r>
  <r>
    <n v="2959"/>
    <x v="808"/>
    <x v="3"/>
    <n v="4001"/>
    <x v="1"/>
    <s v="Saturno Inc."/>
    <x v="0"/>
    <s v="INV3416567724"/>
    <s v="CAD"/>
    <n v="100"/>
    <n v="32.99"/>
    <n v="3299"/>
    <x v="0"/>
    <x v="0"/>
    <s v="ON"/>
  </r>
  <r>
    <n v="2960"/>
    <x v="839"/>
    <x v="3"/>
    <n v="4001"/>
    <x v="1"/>
    <s v="Saturno Inc."/>
    <x v="3"/>
    <s v="INV3927961456"/>
    <s v="CAD"/>
    <n v="180"/>
    <n v="32.99"/>
    <n v="5938.2000000000007"/>
    <x v="0"/>
    <x v="0"/>
    <s v="ON"/>
  </r>
  <r>
    <n v="2961"/>
    <x v="868"/>
    <x v="3"/>
    <n v="4001"/>
    <x v="1"/>
    <s v="Saturno Inc."/>
    <x v="8"/>
    <s v="INV108511645"/>
    <s v="CAD"/>
    <n v="180"/>
    <n v="32.99"/>
    <n v="5938.2000000000007"/>
    <x v="5"/>
    <x v="4"/>
    <s v="CA"/>
  </r>
  <r>
    <n v="2962"/>
    <x v="656"/>
    <x v="3"/>
    <n v="4001"/>
    <x v="1"/>
    <s v="Saturno Inc."/>
    <x v="0"/>
    <s v="INV9471785186"/>
    <s v="CAD"/>
    <n v="232"/>
    <n v="32.99"/>
    <n v="7653.68"/>
    <x v="0"/>
    <x v="0"/>
    <s v="ON"/>
  </r>
  <r>
    <n v="2963"/>
    <x v="837"/>
    <x v="3"/>
    <n v="4002"/>
    <x v="0"/>
    <s v="Saturno Inc."/>
    <x v="9"/>
    <s v="INV4165284085"/>
    <s v="CAD"/>
    <n v="204"/>
    <n v="11.25"/>
    <n v="2295"/>
    <x v="6"/>
    <x v="5"/>
    <s v="AB"/>
  </r>
  <r>
    <n v="2964"/>
    <x v="617"/>
    <x v="3"/>
    <n v="4002"/>
    <x v="0"/>
    <s v="Saturno Inc."/>
    <x v="5"/>
    <s v="INV3741827762"/>
    <s v="USD"/>
    <n v="108"/>
    <n v="11.25"/>
    <n v="1215"/>
    <x v="1"/>
    <x v="1"/>
    <s v="BC"/>
  </r>
  <r>
    <n v="2965"/>
    <x v="831"/>
    <x v="2"/>
    <n v="4002"/>
    <x v="0"/>
    <s v="Saturno Inc."/>
    <x v="1"/>
    <s v="INV463688315"/>
    <s v="CAD"/>
    <n v="224"/>
    <n v="11.25"/>
    <n v="2520"/>
    <x v="1"/>
    <x v="1"/>
    <s v="BC"/>
  </r>
  <r>
    <n v="2966"/>
    <x v="813"/>
    <x v="3"/>
    <n v="4001"/>
    <x v="1"/>
    <s v="Saturno Inc."/>
    <x v="0"/>
    <s v="INV1836682543"/>
    <s v="CAD"/>
    <n v="152"/>
    <n v="32.99"/>
    <n v="5014.4800000000005"/>
    <x v="0"/>
    <x v="0"/>
    <s v="ON"/>
  </r>
  <r>
    <n v="2967"/>
    <x v="827"/>
    <x v="3"/>
    <n v="4001"/>
    <x v="1"/>
    <s v="Saturno Inc."/>
    <x v="8"/>
    <s v="INV6186011378"/>
    <s v="CAD"/>
    <n v="144"/>
    <n v="32.99"/>
    <n v="4750.5600000000004"/>
    <x v="5"/>
    <x v="4"/>
    <s v="CA"/>
  </r>
  <r>
    <n v="2968"/>
    <x v="920"/>
    <x v="3"/>
    <n v="4002"/>
    <x v="0"/>
    <s v="Saturno Inc."/>
    <x v="4"/>
    <s v="INV9192461801"/>
    <s v="CAD"/>
    <n v="160"/>
    <n v="11.25"/>
    <n v="1800"/>
    <x v="3"/>
    <x v="3"/>
    <s v="QC"/>
  </r>
  <r>
    <n v="2969"/>
    <x v="868"/>
    <x v="3"/>
    <n v="4002"/>
    <x v="0"/>
    <s v="Saturno Inc."/>
    <x v="4"/>
    <s v="INV2856644657"/>
    <s v="CAD"/>
    <n v="80"/>
    <n v="11.25"/>
    <n v="900"/>
    <x v="3"/>
    <x v="3"/>
    <s v="QC"/>
  </r>
  <r>
    <n v="2970"/>
    <x v="621"/>
    <x v="3"/>
    <n v="4002"/>
    <x v="0"/>
    <s v="Saturno Inc."/>
    <x v="6"/>
    <s v="INV3016135803"/>
    <s v="CAD"/>
    <n v="276"/>
    <n v="11.25"/>
    <n v="3105"/>
    <x v="4"/>
    <x v="3"/>
    <s v="QC"/>
  </r>
  <r>
    <n v="2971"/>
    <x v="829"/>
    <x v="3"/>
    <n v="4001"/>
    <x v="1"/>
    <s v="Saturno Inc."/>
    <x v="3"/>
    <s v="INV9176400075"/>
    <s v="CAD"/>
    <n v="184"/>
    <n v="32.99"/>
    <n v="6070.1600000000008"/>
    <x v="0"/>
    <x v="0"/>
    <s v="ON"/>
  </r>
  <r>
    <n v="2972"/>
    <x v="828"/>
    <x v="3"/>
    <n v="4001"/>
    <x v="1"/>
    <s v="Saturno Inc."/>
    <x v="5"/>
    <s v="INV3196567517"/>
    <s v="USD"/>
    <n v="156"/>
    <n v="32.99"/>
    <n v="5146.4400000000005"/>
    <x v="1"/>
    <x v="1"/>
    <s v="BC"/>
  </r>
  <r>
    <n v="2973"/>
    <x v="734"/>
    <x v="3"/>
    <n v="4001"/>
    <x v="1"/>
    <s v="Saturno Inc."/>
    <x v="12"/>
    <s v="INV8373361719"/>
    <s v="CAD"/>
    <n v="176"/>
    <n v="32.99"/>
    <n v="5806.2400000000007"/>
    <x v="7"/>
    <x v="6"/>
    <s v="NS"/>
  </r>
  <r>
    <n v="2974"/>
    <x v="714"/>
    <x v="3"/>
    <n v="4001"/>
    <x v="1"/>
    <s v="Saturno Inc."/>
    <x v="5"/>
    <s v="INV4247152771"/>
    <s v="USD"/>
    <n v="160"/>
    <n v="32.99"/>
    <n v="5278.4000000000005"/>
    <x v="1"/>
    <x v="1"/>
    <s v="BC"/>
  </r>
  <r>
    <n v="2975"/>
    <x v="898"/>
    <x v="2"/>
    <n v="4002"/>
    <x v="0"/>
    <s v="Saturno Inc."/>
    <x v="7"/>
    <s v="INV2653531593"/>
    <s v="USD"/>
    <n v="192"/>
    <n v="11.25"/>
    <n v="2160"/>
    <x v="0"/>
    <x v="0"/>
    <s v="ON"/>
  </r>
  <r>
    <n v="2976"/>
    <x v="889"/>
    <x v="2"/>
    <n v="4001"/>
    <x v="1"/>
    <s v="Saturno Inc."/>
    <x v="8"/>
    <s v="INV4702714528"/>
    <s v="CAD"/>
    <n v="124"/>
    <n v="32.99"/>
    <n v="4090.76"/>
    <x v="5"/>
    <x v="4"/>
    <s v="CA"/>
  </r>
  <r>
    <n v="2977"/>
    <x v="892"/>
    <x v="3"/>
    <n v="4002"/>
    <x v="0"/>
    <s v="Saturno Inc."/>
    <x v="6"/>
    <s v="INV7063233538"/>
    <s v="CAD"/>
    <n v="260"/>
    <n v="11.25"/>
    <n v="2925"/>
    <x v="4"/>
    <x v="3"/>
    <s v="QC"/>
  </r>
  <r>
    <n v="2978"/>
    <x v="894"/>
    <x v="3"/>
    <n v="4002"/>
    <x v="0"/>
    <s v="Saturno Inc."/>
    <x v="6"/>
    <s v="INV4501191867"/>
    <s v="CAD"/>
    <n v="276"/>
    <n v="11.25"/>
    <n v="3105"/>
    <x v="4"/>
    <x v="3"/>
    <s v="QC"/>
  </r>
  <r>
    <n v="2979"/>
    <x v="732"/>
    <x v="3"/>
    <n v="4001"/>
    <x v="1"/>
    <s v="Saturno Inc."/>
    <x v="1"/>
    <s v="INV7158158402"/>
    <s v="CAD"/>
    <n v="148"/>
    <n v="32.99"/>
    <n v="4882.5200000000004"/>
    <x v="1"/>
    <x v="1"/>
    <s v="BC"/>
  </r>
  <r>
    <n v="2980"/>
    <x v="729"/>
    <x v="3"/>
    <n v="4002"/>
    <x v="0"/>
    <s v="Saturno Inc."/>
    <x v="15"/>
    <s v="INV2025065386"/>
    <s v="CAD"/>
    <n v="212"/>
    <n v="11.25"/>
    <n v="2385"/>
    <x v="0"/>
    <x v="0"/>
    <s v="ON"/>
  </r>
  <r>
    <n v="2981"/>
    <x v="914"/>
    <x v="3"/>
    <n v="4002"/>
    <x v="0"/>
    <s v="Saturno Inc."/>
    <x v="3"/>
    <s v="INV6819669793"/>
    <s v="CAD"/>
    <n v="164"/>
    <n v="11.25"/>
    <n v="1845"/>
    <x v="0"/>
    <x v="0"/>
    <s v="ON"/>
  </r>
  <r>
    <n v="2982"/>
    <x v="818"/>
    <x v="3"/>
    <n v="4001"/>
    <x v="1"/>
    <s v="Saturno Inc."/>
    <x v="3"/>
    <s v="INV7241250025"/>
    <s v="CAD"/>
    <n v="52"/>
    <n v="32.99"/>
    <n v="1715.48"/>
    <x v="0"/>
    <x v="0"/>
    <s v="ON"/>
  </r>
  <r>
    <n v="2983"/>
    <x v="642"/>
    <x v="3"/>
    <n v="4002"/>
    <x v="0"/>
    <s v="Saturno Inc."/>
    <x v="0"/>
    <s v="INV4788552799"/>
    <s v="CAD"/>
    <n v="108"/>
    <n v="11.25"/>
    <n v="1215"/>
    <x v="0"/>
    <x v="0"/>
    <s v="ON"/>
  </r>
  <r>
    <n v="2984"/>
    <x v="815"/>
    <x v="3"/>
    <n v="4001"/>
    <x v="1"/>
    <s v="Saturno Inc."/>
    <x v="5"/>
    <s v="INV8525819892"/>
    <s v="USD"/>
    <n v="108"/>
    <n v="32.99"/>
    <n v="3562.92"/>
    <x v="1"/>
    <x v="1"/>
    <s v="BC"/>
  </r>
  <r>
    <n v="2985"/>
    <x v="674"/>
    <x v="2"/>
    <n v="4001"/>
    <x v="1"/>
    <s v="Saturno Inc."/>
    <x v="6"/>
    <s v="INV3131917646"/>
    <s v="CAD"/>
    <n v="212"/>
    <n v="32.99"/>
    <n v="6993.88"/>
    <x v="4"/>
    <x v="3"/>
    <s v="QC"/>
  </r>
  <r>
    <n v="2986"/>
    <x v="921"/>
    <x v="3"/>
    <n v="4002"/>
    <x v="0"/>
    <s v="Saturno Inc."/>
    <x v="15"/>
    <s v="INV5219542459"/>
    <s v="CAD"/>
    <n v="240"/>
    <n v="11.25"/>
    <n v="2700"/>
    <x v="0"/>
    <x v="0"/>
    <s v="ON"/>
  </r>
  <r>
    <n v="2987"/>
    <x v="922"/>
    <x v="3"/>
    <n v="4001"/>
    <x v="1"/>
    <s v="Saturno Inc."/>
    <x v="5"/>
    <s v="INV5078795630"/>
    <s v="USD"/>
    <n v="196"/>
    <n v="32.99"/>
    <n v="6466.04"/>
    <x v="1"/>
    <x v="1"/>
    <s v="BC"/>
  </r>
  <r>
    <n v="2988"/>
    <x v="694"/>
    <x v="3"/>
    <n v="4002"/>
    <x v="0"/>
    <s v="Saturno Inc."/>
    <x v="1"/>
    <s v="INV5663021259"/>
    <s v="CAD"/>
    <n v="92"/>
    <n v="11.25"/>
    <n v="1035"/>
    <x v="1"/>
    <x v="1"/>
    <s v="BC"/>
  </r>
  <r>
    <n v="2989"/>
    <x v="656"/>
    <x v="3"/>
    <n v="4001"/>
    <x v="1"/>
    <s v="Saturno Inc."/>
    <x v="12"/>
    <s v="INV9043187670"/>
    <s v="CAD"/>
    <n v="192"/>
    <n v="32.99"/>
    <n v="6334.08"/>
    <x v="7"/>
    <x v="6"/>
    <s v="NS"/>
  </r>
  <r>
    <n v="2990"/>
    <x v="873"/>
    <x v="2"/>
    <n v="4001"/>
    <x v="1"/>
    <s v="Saturno Inc."/>
    <x v="2"/>
    <s v="INV3695275767"/>
    <s v="CAD"/>
    <n v="152"/>
    <n v="32.99"/>
    <n v="5014.4800000000005"/>
    <x v="2"/>
    <x v="2"/>
    <s v="MB"/>
  </r>
  <r>
    <n v="2991"/>
    <x v="675"/>
    <x v="3"/>
    <n v="4001"/>
    <x v="1"/>
    <s v="Saturno Inc."/>
    <x v="7"/>
    <s v="INV244550165"/>
    <s v="USD"/>
    <n v="136"/>
    <n v="32.99"/>
    <n v="4486.6400000000003"/>
    <x v="0"/>
    <x v="0"/>
    <s v="ON"/>
  </r>
  <r>
    <n v="2992"/>
    <x v="741"/>
    <x v="3"/>
    <n v="4002"/>
    <x v="0"/>
    <s v="Saturno Inc."/>
    <x v="5"/>
    <s v="INV7743700396"/>
    <s v="USD"/>
    <n v="252"/>
    <n v="11.25"/>
    <n v="2835"/>
    <x v="1"/>
    <x v="1"/>
    <s v="BC"/>
  </r>
  <r>
    <n v="2993"/>
    <x v="789"/>
    <x v="3"/>
    <n v="4001"/>
    <x v="1"/>
    <s v="Saturno Inc."/>
    <x v="2"/>
    <s v="INV4887356719"/>
    <s v="CAD"/>
    <n v="80"/>
    <n v="32.99"/>
    <n v="2639.2000000000003"/>
    <x v="2"/>
    <x v="2"/>
    <s v="MB"/>
  </r>
  <r>
    <n v="2994"/>
    <x v="899"/>
    <x v="2"/>
    <n v="4001"/>
    <x v="1"/>
    <s v="Saturno Inc."/>
    <x v="0"/>
    <s v="INV6593266615"/>
    <s v="CAD"/>
    <n v="104"/>
    <n v="32.99"/>
    <n v="3430.96"/>
    <x v="0"/>
    <x v="0"/>
    <s v="ON"/>
  </r>
  <r>
    <n v="2995"/>
    <x v="620"/>
    <x v="3"/>
    <n v="4002"/>
    <x v="0"/>
    <s v="Saturno Inc."/>
    <x v="15"/>
    <s v="INV3957371254"/>
    <s v="CAD"/>
    <n v="156"/>
    <n v="11.25"/>
    <n v="1755"/>
    <x v="0"/>
    <x v="0"/>
    <s v="ON"/>
  </r>
  <r>
    <n v="2996"/>
    <x v="729"/>
    <x v="3"/>
    <n v="4002"/>
    <x v="0"/>
    <s v="Saturno Inc."/>
    <x v="6"/>
    <s v="INV255118919"/>
    <s v="CAD"/>
    <n v="232"/>
    <n v="11.25"/>
    <n v="2610"/>
    <x v="4"/>
    <x v="3"/>
    <s v="QC"/>
  </r>
  <r>
    <n v="2997"/>
    <x v="625"/>
    <x v="3"/>
    <n v="4002"/>
    <x v="0"/>
    <s v="Saturno Inc."/>
    <x v="1"/>
    <s v="INV1714148472"/>
    <s v="CAD"/>
    <n v="264"/>
    <n v="11.25"/>
    <n v="2970"/>
    <x v="1"/>
    <x v="1"/>
    <s v="BC"/>
  </r>
  <r>
    <n v="2998"/>
    <x v="706"/>
    <x v="3"/>
    <n v="4001"/>
    <x v="1"/>
    <s v="Saturno Inc."/>
    <x v="6"/>
    <s v="INV5174552674"/>
    <s v="CAD"/>
    <n v="92"/>
    <n v="32.99"/>
    <n v="3035.0800000000004"/>
    <x v="4"/>
    <x v="3"/>
    <s v="QC"/>
  </r>
  <r>
    <n v="2999"/>
    <x v="783"/>
    <x v="3"/>
    <n v="4002"/>
    <x v="0"/>
    <s v="Saturno Inc."/>
    <x v="6"/>
    <s v="INV1010316232"/>
    <s v="CAD"/>
    <n v="208"/>
    <n v="11.25"/>
    <n v="2340"/>
    <x v="4"/>
    <x v="3"/>
    <s v="QC"/>
  </r>
  <r>
    <n v="3000"/>
    <x v="823"/>
    <x v="3"/>
    <n v="4002"/>
    <x v="0"/>
    <s v="Saturno Inc."/>
    <x v="0"/>
    <s v="INV544932227"/>
    <s v="CAD"/>
    <n v="284"/>
    <n v="11.25"/>
    <n v="3195"/>
    <x v="0"/>
    <x v="0"/>
    <s v="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67B50B-0BDA-4F32-8EA7-069D57BD1845}" name="PivotTable2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B7:F28" firstHeaderRow="1" firstDataRow="2" firstDataCol="1"/>
  <pivotFields count="18">
    <pivotField showAll="0"/>
    <pivotField numFmtId="15" showAll="0">
      <items count="924">
        <item x="262"/>
        <item x="206"/>
        <item x="231"/>
        <item x="170"/>
        <item x="130"/>
        <item x="280"/>
        <item x="29"/>
        <item x="114"/>
        <item x="299"/>
        <item x="211"/>
        <item x="246"/>
        <item x="197"/>
        <item x="199"/>
        <item x="254"/>
        <item x="182"/>
        <item x="274"/>
        <item x="272"/>
        <item x="173"/>
        <item x="213"/>
        <item x="148"/>
        <item x="54"/>
        <item x="128"/>
        <item x="261"/>
        <item x="268"/>
        <item x="132"/>
        <item x="118"/>
        <item x="41"/>
        <item x="46"/>
        <item x="297"/>
        <item x="277"/>
        <item x="278"/>
        <item x="126"/>
        <item x="291"/>
        <item x="165"/>
        <item x="92"/>
        <item x="294"/>
        <item x="210"/>
        <item x="155"/>
        <item x="301"/>
        <item x="136"/>
        <item x="45"/>
        <item x="256"/>
        <item x="180"/>
        <item x="298"/>
        <item x="123"/>
        <item x="270"/>
        <item x="188"/>
        <item x="75"/>
        <item x="271"/>
        <item x="244"/>
        <item x="145"/>
        <item x="20"/>
        <item x="47"/>
        <item x="284"/>
        <item x="235"/>
        <item x="226"/>
        <item x="243"/>
        <item x="287"/>
        <item x="15"/>
        <item x="259"/>
        <item x="160"/>
        <item x="53"/>
        <item x="139"/>
        <item x="63"/>
        <item x="147"/>
        <item x="191"/>
        <item x="238"/>
        <item x="154"/>
        <item x="263"/>
        <item x="24"/>
        <item x="108"/>
        <item x="198"/>
        <item x="127"/>
        <item x="67"/>
        <item x="140"/>
        <item x="76"/>
        <item x="230"/>
        <item x="245"/>
        <item x="141"/>
        <item x="255"/>
        <item x="227"/>
        <item x="174"/>
        <item x="44"/>
        <item x="78"/>
        <item x="282"/>
        <item x="275"/>
        <item x="239"/>
        <item x="273"/>
        <item x="240"/>
        <item x="281"/>
        <item x="166"/>
        <item x="100"/>
        <item x="220"/>
        <item x="146"/>
        <item x="40"/>
        <item x="30"/>
        <item x="1"/>
        <item x="11"/>
        <item x="212"/>
        <item x="135"/>
        <item x="86"/>
        <item x="286"/>
        <item x="216"/>
        <item x="257"/>
        <item x="302"/>
        <item x="42"/>
        <item x="265"/>
        <item x="38"/>
        <item x="295"/>
        <item x="205"/>
        <item x="218"/>
        <item x="224"/>
        <item x="74"/>
        <item x="151"/>
        <item x="269"/>
        <item x="292"/>
        <item x="125"/>
        <item x="290"/>
        <item x="48"/>
        <item x="17"/>
        <item x="32"/>
        <item x="258"/>
        <item x="87"/>
        <item x="10"/>
        <item x="267"/>
        <item x="223"/>
        <item x="124"/>
        <item x="150"/>
        <item x="95"/>
        <item x="221"/>
        <item x="217"/>
        <item x="289"/>
        <item x="214"/>
        <item x="13"/>
        <item x="111"/>
        <item x="251"/>
        <item x="52"/>
        <item x="237"/>
        <item x="144"/>
        <item x="181"/>
        <item x="247"/>
        <item x="72"/>
        <item x="97"/>
        <item x="288"/>
        <item x="300"/>
        <item x="84"/>
        <item x="105"/>
        <item x="99"/>
        <item x="28"/>
        <item x="190"/>
        <item x="121"/>
        <item x="252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178"/>
        <item x="222"/>
        <item x="109"/>
        <item x="39"/>
        <item x="234"/>
        <item x="266"/>
        <item x="293"/>
        <item x="296"/>
        <item x="90"/>
        <item x="276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50"/>
        <item x="219"/>
        <item x="22"/>
        <item x="129"/>
        <item x="43"/>
        <item x="66"/>
        <item x="102"/>
        <item x="79"/>
        <item x="164"/>
        <item x="137"/>
        <item x="61"/>
        <item x="88"/>
        <item x="163"/>
        <item x="204"/>
        <item x="193"/>
        <item x="55"/>
        <item x="73"/>
        <item x="162"/>
        <item x="156"/>
        <item x="6"/>
        <item x="57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472"/>
        <item x="585"/>
        <item x="600"/>
        <item x="478"/>
        <item x="474"/>
        <item x="370"/>
        <item x="428"/>
        <item x="529"/>
        <item x="535"/>
        <item x="568"/>
        <item x="572"/>
        <item x="589"/>
        <item x="405"/>
        <item x="574"/>
        <item x="517"/>
        <item x="586"/>
        <item x="332"/>
        <item x="566"/>
        <item x="599"/>
        <item x="502"/>
        <item x="603"/>
        <item x="538"/>
        <item x="548"/>
        <item x="328"/>
        <item x="452"/>
        <item x="336"/>
        <item x="601"/>
        <item x="317"/>
        <item x="540"/>
        <item x="582"/>
        <item x="553"/>
        <item x="485"/>
        <item x="519"/>
        <item x="464"/>
        <item x="610"/>
        <item x="608"/>
        <item x="419"/>
        <item x="615"/>
        <item x="457"/>
        <item x="496"/>
        <item x="611"/>
        <item x="398"/>
        <item x="401"/>
        <item x="476"/>
        <item x="507"/>
        <item x="570"/>
        <item x="536"/>
        <item x="573"/>
        <item x="346"/>
        <item x="504"/>
        <item x="510"/>
        <item x="480"/>
        <item x="466"/>
        <item x="465"/>
        <item x="407"/>
        <item x="319"/>
        <item x="307"/>
        <item x="598"/>
        <item x="591"/>
        <item x="522"/>
        <item x="562"/>
        <item x="393"/>
        <item x="567"/>
        <item x="467"/>
        <item x="563"/>
        <item x="469"/>
        <item x="508"/>
        <item x="503"/>
        <item x="511"/>
        <item x="481"/>
        <item x="487"/>
        <item x="547"/>
        <item x="357"/>
        <item x="324"/>
        <item x="594"/>
        <item x="482"/>
        <item x="561"/>
        <item x="444"/>
        <item x="454"/>
        <item x="587"/>
        <item x="492"/>
        <item x="521"/>
        <item x="516"/>
        <item x="581"/>
        <item x="342"/>
        <item x="412"/>
        <item x="406"/>
        <item x="382"/>
        <item x="606"/>
        <item x="347"/>
        <item x="498"/>
        <item x="484"/>
        <item x="385"/>
        <item x="365"/>
        <item x="497"/>
        <item x="392"/>
        <item x="403"/>
        <item x="421"/>
        <item x="314"/>
        <item x="554"/>
        <item x="560"/>
        <item x="593"/>
        <item x="512"/>
        <item x="330"/>
        <item x="410"/>
        <item x="340"/>
        <item x="514"/>
        <item x="537"/>
        <item x="310"/>
        <item x="559"/>
        <item x="329"/>
        <item x="358"/>
        <item x="388"/>
        <item x="326"/>
        <item x="426"/>
        <item x="331"/>
        <item x="531"/>
        <item x="355"/>
        <item x="590"/>
        <item x="569"/>
        <item x="571"/>
        <item x="414"/>
        <item x="312"/>
        <item x="520"/>
        <item x="320"/>
        <item x="377"/>
        <item x="583"/>
        <item x="575"/>
        <item x="532"/>
        <item x="315"/>
        <item x="614"/>
        <item x="448"/>
        <item x="362"/>
        <item x="461"/>
        <item x="394"/>
        <item x="577"/>
        <item x="322"/>
        <item x="488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530"/>
        <item x="341"/>
        <item x="380"/>
        <item x="495"/>
        <item x="349"/>
        <item x="333"/>
        <item x="455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597"/>
        <item x="327"/>
        <item x="527"/>
        <item x="526"/>
        <item x="558"/>
        <item x="524"/>
        <item x="596"/>
        <item x="557"/>
        <item x="580"/>
        <item x="565"/>
        <item x="456"/>
        <item x="578"/>
        <item x="477"/>
        <item x="602"/>
        <item x="441"/>
        <item x="592"/>
        <item x="564"/>
        <item x="408"/>
        <item x="411"/>
        <item x="518"/>
        <item x="525"/>
        <item x="413"/>
        <item x="546"/>
        <item x="609"/>
        <item x="337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x="703"/>
        <item x="644"/>
        <item x="787"/>
        <item x="766"/>
        <item x="917"/>
        <item x="707"/>
        <item x="918"/>
        <item x="836"/>
        <item x="664"/>
        <item x="824"/>
        <item x="725"/>
        <item x="668"/>
        <item x="785"/>
        <item x="671"/>
        <item x="888"/>
        <item x="849"/>
        <item x="899"/>
        <item x="916"/>
        <item x="900"/>
        <item x="911"/>
        <item x="897"/>
        <item x="858"/>
        <item x="755"/>
        <item x="724"/>
        <item x="719"/>
        <item x="806"/>
        <item x="638"/>
        <item x="799"/>
        <item x="919"/>
        <item x="660"/>
        <item x="879"/>
        <item x="882"/>
        <item x="809"/>
        <item x="674"/>
        <item x="812"/>
        <item x="831"/>
        <item x="889"/>
        <item x="881"/>
        <item x="770"/>
        <item x="902"/>
        <item x="873"/>
        <item x="670"/>
        <item x="872"/>
        <item x="767"/>
        <item x="876"/>
        <item x="874"/>
        <item x="907"/>
        <item x="841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x="757"/>
        <item x="654"/>
        <item x="765"/>
        <item x="865"/>
        <item x="684"/>
        <item x="825"/>
        <item x="826"/>
        <item x="747"/>
        <item x="854"/>
        <item x="803"/>
        <item x="859"/>
        <item x="688"/>
        <item x="905"/>
        <item x="813"/>
        <item x="894"/>
        <item x="921"/>
        <item x="690"/>
        <item x="856"/>
        <item x="738"/>
        <item x="816"/>
        <item x="777"/>
        <item x="851"/>
        <item x="769"/>
        <item x="673"/>
        <item x="642"/>
        <item x="880"/>
        <item x="731"/>
        <item x="844"/>
        <item x="877"/>
        <item x="631"/>
        <item x="764"/>
        <item x="920"/>
        <item x="875"/>
        <item x="922"/>
        <item x="786"/>
        <item x="710"/>
        <item x="910"/>
        <item x="822"/>
        <item x="915"/>
        <item x="863"/>
        <item x="737"/>
        <item x="653"/>
        <item x="906"/>
        <item x="794"/>
        <item x="869"/>
        <item x="892"/>
        <item x="795"/>
        <item x="820"/>
        <item x="694"/>
        <item x="818"/>
        <item x="810"/>
        <item x="712"/>
        <item x="884"/>
        <item x="779"/>
        <item x="904"/>
        <item x="752"/>
        <item x="629"/>
        <item x="720"/>
        <item x="853"/>
        <item x="659"/>
        <item x="619"/>
        <item x="913"/>
        <item x="914"/>
        <item x="718"/>
        <item x="793"/>
        <item x="871"/>
        <item x="695"/>
        <item x="669"/>
        <item x="908"/>
        <item x="909"/>
        <item x="843"/>
        <item x="845"/>
        <item x="676"/>
        <item x="658"/>
        <item x="741"/>
        <item x="878"/>
        <item x="743"/>
        <item x="689"/>
        <item x="751"/>
        <item x="745"/>
        <item x="682"/>
        <item x="840"/>
        <item x="716"/>
        <item x="626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x="842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652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x="895"/>
        <item x="622"/>
        <item x="623"/>
        <item x="890"/>
        <item x="868"/>
        <item x="649"/>
        <item x="728"/>
        <item x="867"/>
        <item x="667"/>
        <item x="862"/>
        <item x="781"/>
        <item x="903"/>
        <item x="860"/>
        <item x="857"/>
        <item x="814"/>
        <item x="883"/>
        <item x="735"/>
        <item x="702"/>
        <item x="780"/>
        <item x="746"/>
        <item x="685"/>
        <item x="760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t="default"/>
      </items>
    </pivotField>
    <pivotField axis="axisCol" showAll="0">
      <items count="5">
        <item n="F2021" x="1"/>
        <item n="F2022" x="0"/>
        <item n="F2023" x="2"/>
        <item n="F2024" x="3"/>
        <item t="default"/>
      </items>
    </pivotField>
    <pivotField showAll="0"/>
    <pivotField showAll="0"/>
    <pivotField showAll="0"/>
    <pivotField axis="axisRow" showAll="0" sortType="descending">
      <items count="20">
        <item x="3"/>
        <item x="5"/>
        <item x="0"/>
        <item x="2"/>
        <item x="7"/>
        <item x="17"/>
        <item x="16"/>
        <item x="13"/>
        <item x="6"/>
        <item x="18"/>
        <item x="12"/>
        <item x="8"/>
        <item x="4"/>
        <item x="14"/>
        <item x="10"/>
        <item x="1"/>
        <item x="15"/>
        <item x="11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164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20">
    <i>
      <x v="2"/>
    </i>
    <i>
      <x v="8"/>
    </i>
    <i>
      <x/>
    </i>
    <i>
      <x v="1"/>
    </i>
    <i>
      <x v="15"/>
    </i>
    <i>
      <x v="3"/>
    </i>
    <i>
      <x v="13"/>
    </i>
    <i>
      <x v="16"/>
    </i>
    <i>
      <x v="4"/>
    </i>
    <i>
      <x v="12"/>
    </i>
    <i>
      <x v="14"/>
    </i>
    <i>
      <x v="10"/>
    </i>
    <i>
      <x v="6"/>
    </i>
    <i>
      <x v="17"/>
    </i>
    <i>
      <x v="11"/>
    </i>
    <i>
      <x v="7"/>
    </i>
    <i>
      <x v="18"/>
    </i>
    <i>
      <x v="9"/>
    </i>
    <i>
      <x v="5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Amount" fld="11" baseField="0" baseItem="0" numFmtId="164"/>
  </dataFields>
  <formats count="10">
    <format dxfId="17">
      <pivotArea dataOnly="0" labelOnly="1" fieldPosition="0">
        <references count="1">
          <reference field="2" count="0"/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2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6" type="button" dataOnly="0" labelOnly="1" outline="0" axis="axisRow" fieldPosition="0"/>
    </format>
    <format dxfId="10">
      <pivotArea dataOnly="0" labelOnly="1" fieldPosition="0">
        <references count="1">
          <reference field="6" count="0"/>
        </references>
      </pivotArea>
    </format>
    <format dxfId="9">
      <pivotArea dataOnly="0" labelOnly="1" grandRow="1" outline="0" fieldPosition="0"/>
    </format>
    <format dxfId="8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5CC12-A830-4A0B-848A-FCA3C0777D11}" name="PivotTable8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B49:F77" firstHeaderRow="1" firstDataRow="2" firstDataCol="1"/>
  <pivotFields count="18">
    <pivotField showAll="0"/>
    <pivotField numFmtId="15" showAll="0">
      <items count="924">
        <item x="262"/>
        <item x="206"/>
        <item x="231"/>
        <item x="170"/>
        <item x="130"/>
        <item x="280"/>
        <item x="29"/>
        <item x="114"/>
        <item x="299"/>
        <item x="211"/>
        <item x="246"/>
        <item x="197"/>
        <item x="199"/>
        <item x="254"/>
        <item x="182"/>
        <item x="274"/>
        <item x="272"/>
        <item x="173"/>
        <item x="213"/>
        <item x="148"/>
        <item x="54"/>
        <item x="128"/>
        <item x="261"/>
        <item x="268"/>
        <item x="132"/>
        <item x="118"/>
        <item x="41"/>
        <item x="46"/>
        <item x="297"/>
        <item x="277"/>
        <item x="278"/>
        <item x="126"/>
        <item x="291"/>
        <item x="165"/>
        <item x="92"/>
        <item x="294"/>
        <item x="210"/>
        <item x="155"/>
        <item x="301"/>
        <item x="136"/>
        <item x="45"/>
        <item x="256"/>
        <item x="180"/>
        <item x="298"/>
        <item x="123"/>
        <item x="270"/>
        <item x="188"/>
        <item x="75"/>
        <item x="271"/>
        <item x="244"/>
        <item x="145"/>
        <item x="20"/>
        <item x="47"/>
        <item x="284"/>
        <item x="235"/>
        <item x="226"/>
        <item x="243"/>
        <item x="287"/>
        <item x="15"/>
        <item x="259"/>
        <item x="160"/>
        <item x="53"/>
        <item x="139"/>
        <item x="63"/>
        <item x="147"/>
        <item x="191"/>
        <item x="238"/>
        <item x="154"/>
        <item x="263"/>
        <item x="24"/>
        <item x="108"/>
        <item x="198"/>
        <item x="127"/>
        <item x="67"/>
        <item x="140"/>
        <item x="76"/>
        <item x="230"/>
        <item x="245"/>
        <item x="141"/>
        <item x="255"/>
        <item x="227"/>
        <item x="174"/>
        <item x="44"/>
        <item x="78"/>
        <item x="282"/>
        <item x="275"/>
        <item x="239"/>
        <item x="273"/>
        <item x="240"/>
        <item x="281"/>
        <item x="166"/>
        <item x="100"/>
        <item x="220"/>
        <item x="146"/>
        <item x="40"/>
        <item x="30"/>
        <item x="1"/>
        <item x="11"/>
        <item x="212"/>
        <item x="135"/>
        <item x="86"/>
        <item x="286"/>
        <item x="216"/>
        <item x="257"/>
        <item x="302"/>
        <item x="42"/>
        <item x="265"/>
        <item x="38"/>
        <item x="295"/>
        <item x="205"/>
        <item x="218"/>
        <item x="224"/>
        <item x="74"/>
        <item x="151"/>
        <item x="269"/>
        <item x="292"/>
        <item x="125"/>
        <item x="290"/>
        <item x="48"/>
        <item x="17"/>
        <item x="32"/>
        <item x="258"/>
        <item x="87"/>
        <item x="10"/>
        <item x="267"/>
        <item x="223"/>
        <item x="124"/>
        <item x="150"/>
        <item x="95"/>
        <item x="221"/>
        <item x="217"/>
        <item x="289"/>
        <item x="214"/>
        <item x="13"/>
        <item x="111"/>
        <item x="251"/>
        <item x="52"/>
        <item x="237"/>
        <item x="144"/>
        <item x="181"/>
        <item x="247"/>
        <item x="72"/>
        <item x="97"/>
        <item x="288"/>
        <item x="300"/>
        <item x="84"/>
        <item x="105"/>
        <item x="99"/>
        <item x="28"/>
        <item x="190"/>
        <item x="121"/>
        <item x="252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178"/>
        <item x="222"/>
        <item x="109"/>
        <item x="39"/>
        <item x="234"/>
        <item x="266"/>
        <item x="293"/>
        <item x="296"/>
        <item x="90"/>
        <item x="276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50"/>
        <item x="219"/>
        <item x="22"/>
        <item x="129"/>
        <item x="43"/>
        <item x="66"/>
        <item x="102"/>
        <item x="79"/>
        <item x="164"/>
        <item x="137"/>
        <item x="61"/>
        <item x="88"/>
        <item x="163"/>
        <item x="204"/>
        <item x="193"/>
        <item x="55"/>
        <item x="73"/>
        <item x="162"/>
        <item x="156"/>
        <item x="6"/>
        <item x="57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472"/>
        <item x="585"/>
        <item x="600"/>
        <item x="478"/>
        <item x="474"/>
        <item x="370"/>
        <item x="428"/>
        <item x="529"/>
        <item x="535"/>
        <item x="568"/>
        <item x="572"/>
        <item x="589"/>
        <item x="405"/>
        <item x="574"/>
        <item x="517"/>
        <item x="586"/>
        <item x="332"/>
        <item x="566"/>
        <item x="599"/>
        <item x="502"/>
        <item x="603"/>
        <item x="538"/>
        <item x="548"/>
        <item x="328"/>
        <item x="452"/>
        <item x="336"/>
        <item x="601"/>
        <item x="317"/>
        <item x="540"/>
        <item x="582"/>
        <item x="553"/>
        <item x="485"/>
        <item x="519"/>
        <item x="464"/>
        <item x="610"/>
        <item x="608"/>
        <item x="419"/>
        <item x="615"/>
        <item x="457"/>
        <item x="496"/>
        <item x="611"/>
        <item x="398"/>
        <item x="401"/>
        <item x="476"/>
        <item x="507"/>
        <item x="570"/>
        <item x="536"/>
        <item x="573"/>
        <item x="346"/>
        <item x="504"/>
        <item x="510"/>
        <item x="480"/>
        <item x="466"/>
        <item x="465"/>
        <item x="407"/>
        <item x="319"/>
        <item x="307"/>
        <item x="598"/>
        <item x="591"/>
        <item x="522"/>
        <item x="562"/>
        <item x="393"/>
        <item x="567"/>
        <item x="467"/>
        <item x="563"/>
        <item x="469"/>
        <item x="508"/>
        <item x="503"/>
        <item x="511"/>
        <item x="481"/>
        <item x="487"/>
        <item x="547"/>
        <item x="357"/>
        <item x="324"/>
        <item x="594"/>
        <item x="482"/>
        <item x="561"/>
        <item x="444"/>
        <item x="454"/>
        <item x="587"/>
        <item x="492"/>
        <item x="521"/>
        <item x="516"/>
        <item x="581"/>
        <item x="342"/>
        <item x="412"/>
        <item x="406"/>
        <item x="382"/>
        <item x="606"/>
        <item x="347"/>
        <item x="498"/>
        <item x="484"/>
        <item x="385"/>
        <item x="365"/>
        <item x="497"/>
        <item x="392"/>
        <item x="403"/>
        <item x="421"/>
        <item x="314"/>
        <item x="554"/>
        <item x="560"/>
        <item x="593"/>
        <item x="512"/>
        <item x="330"/>
        <item x="410"/>
        <item x="340"/>
        <item x="514"/>
        <item x="537"/>
        <item x="310"/>
        <item x="559"/>
        <item x="329"/>
        <item x="358"/>
        <item x="388"/>
        <item x="326"/>
        <item x="426"/>
        <item x="331"/>
        <item x="531"/>
        <item x="355"/>
        <item x="590"/>
        <item x="569"/>
        <item x="571"/>
        <item x="414"/>
        <item x="312"/>
        <item x="520"/>
        <item x="320"/>
        <item x="377"/>
        <item x="583"/>
        <item x="575"/>
        <item x="532"/>
        <item x="315"/>
        <item x="614"/>
        <item x="448"/>
        <item x="362"/>
        <item x="461"/>
        <item x="394"/>
        <item x="577"/>
        <item x="322"/>
        <item x="488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530"/>
        <item x="341"/>
        <item x="380"/>
        <item x="495"/>
        <item x="349"/>
        <item x="333"/>
        <item x="455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597"/>
        <item x="327"/>
        <item x="527"/>
        <item x="526"/>
        <item x="558"/>
        <item x="524"/>
        <item x="596"/>
        <item x="557"/>
        <item x="580"/>
        <item x="565"/>
        <item x="456"/>
        <item x="578"/>
        <item x="477"/>
        <item x="602"/>
        <item x="441"/>
        <item x="592"/>
        <item x="564"/>
        <item x="408"/>
        <item x="411"/>
        <item x="518"/>
        <item x="525"/>
        <item x="413"/>
        <item x="546"/>
        <item x="609"/>
        <item x="337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x="703"/>
        <item x="644"/>
        <item x="787"/>
        <item x="766"/>
        <item x="917"/>
        <item x="707"/>
        <item x="918"/>
        <item x="836"/>
        <item x="664"/>
        <item x="824"/>
        <item x="725"/>
        <item x="668"/>
        <item x="785"/>
        <item x="671"/>
        <item x="888"/>
        <item x="849"/>
        <item x="899"/>
        <item x="916"/>
        <item x="900"/>
        <item x="911"/>
        <item x="897"/>
        <item x="858"/>
        <item x="755"/>
        <item x="724"/>
        <item x="719"/>
        <item x="806"/>
        <item x="638"/>
        <item x="799"/>
        <item x="919"/>
        <item x="660"/>
        <item x="879"/>
        <item x="882"/>
        <item x="809"/>
        <item x="674"/>
        <item x="812"/>
        <item x="831"/>
        <item x="889"/>
        <item x="881"/>
        <item x="770"/>
        <item x="902"/>
        <item x="873"/>
        <item x="670"/>
        <item x="872"/>
        <item x="767"/>
        <item x="876"/>
        <item x="874"/>
        <item x="907"/>
        <item x="841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x="757"/>
        <item x="654"/>
        <item x="765"/>
        <item x="865"/>
        <item x="684"/>
        <item x="825"/>
        <item x="826"/>
        <item x="747"/>
        <item x="854"/>
        <item x="803"/>
        <item x="859"/>
        <item x="688"/>
        <item x="905"/>
        <item x="813"/>
        <item x="894"/>
        <item x="921"/>
        <item x="690"/>
        <item x="856"/>
        <item x="738"/>
        <item x="816"/>
        <item x="777"/>
        <item x="851"/>
        <item x="769"/>
        <item x="673"/>
        <item x="642"/>
        <item x="880"/>
        <item x="731"/>
        <item x="844"/>
        <item x="877"/>
        <item x="631"/>
        <item x="764"/>
        <item x="920"/>
        <item x="875"/>
        <item x="922"/>
        <item x="786"/>
        <item x="710"/>
        <item x="910"/>
        <item x="822"/>
        <item x="915"/>
        <item x="863"/>
        <item x="737"/>
        <item x="653"/>
        <item x="906"/>
        <item x="794"/>
        <item x="869"/>
        <item x="892"/>
        <item x="795"/>
        <item x="820"/>
        <item x="694"/>
        <item x="818"/>
        <item x="810"/>
        <item x="712"/>
        <item x="884"/>
        <item x="779"/>
        <item x="904"/>
        <item x="752"/>
        <item x="629"/>
        <item x="720"/>
        <item x="853"/>
        <item x="659"/>
        <item x="619"/>
        <item x="913"/>
        <item x="914"/>
        <item x="718"/>
        <item x="793"/>
        <item x="871"/>
        <item x="695"/>
        <item x="669"/>
        <item x="908"/>
        <item x="909"/>
        <item x="843"/>
        <item x="845"/>
        <item x="676"/>
        <item x="658"/>
        <item x="741"/>
        <item x="878"/>
        <item x="743"/>
        <item x="689"/>
        <item x="751"/>
        <item x="745"/>
        <item x="682"/>
        <item x="840"/>
        <item x="716"/>
        <item x="626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x="842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652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x="895"/>
        <item x="622"/>
        <item x="623"/>
        <item x="890"/>
        <item x="868"/>
        <item x="649"/>
        <item x="728"/>
        <item x="867"/>
        <item x="667"/>
        <item x="862"/>
        <item x="781"/>
        <item x="903"/>
        <item x="860"/>
        <item x="857"/>
        <item x="814"/>
        <item x="883"/>
        <item x="735"/>
        <item x="702"/>
        <item x="780"/>
        <item x="746"/>
        <item x="685"/>
        <item x="760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t="default"/>
      </items>
    </pivotField>
    <pivotField axis="axisCol" showAll="0">
      <items count="5">
        <item n="F2021" x="1"/>
        <item n="F2022" x="0"/>
        <item n="F2023" x="2"/>
        <item n="F2024" x="3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 sortType="descending">
      <items count="20">
        <item x="3"/>
        <item x="5"/>
        <item x="0"/>
        <item x="2"/>
        <item x="7"/>
        <item x="17"/>
        <item x="16"/>
        <item x="13"/>
        <item x="6"/>
        <item x="18"/>
        <item x="12"/>
        <item x="8"/>
        <item x="4"/>
        <item x="14"/>
        <item x="10"/>
        <item x="1"/>
        <item x="15"/>
        <item x="11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164" showAll="0"/>
    <pivotField showAll="0">
      <items count="13">
        <item x="6"/>
        <item x="8"/>
        <item x="7"/>
        <item x="5"/>
        <item x="9"/>
        <item x="4"/>
        <item x="11"/>
        <item x="10"/>
        <item x="3"/>
        <item x="0"/>
        <item x="1"/>
        <item x="2"/>
        <item t="default"/>
      </items>
    </pivotField>
    <pivotField showAll="0">
      <items count="10">
        <item x="5"/>
        <item x="1"/>
        <item x="4"/>
        <item x="7"/>
        <item x="2"/>
        <item x="8"/>
        <item x="6"/>
        <item x="0"/>
        <item x="3"/>
        <item t="default"/>
      </items>
    </pivotField>
    <pivotField showAll="0"/>
    <pivotField axis="axisRow" showAll="0">
      <items count="15">
        <item x="0"/>
        <item x="4"/>
        <item x="5"/>
        <item x="6"/>
        <item x="7"/>
        <item x="8"/>
        <item x="9"/>
        <item x="10"/>
        <item x="11"/>
        <item x="12"/>
        <item x="13"/>
        <item x="1"/>
        <item x="2"/>
        <item x="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4"/>
    <field x="15"/>
  </rowFields>
  <rowItems count="27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Amount" fld="11" baseField="0" baseItem="0" numFmtId="164"/>
  </dataFields>
  <formats count="11">
    <format dxfId="26">
      <pivotArea dataOnly="0" labelOnly="1" fieldPosition="0">
        <references count="1">
          <reference field="2" count="0"/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2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6" type="button" dataOnly="0" labelOnly="1" outline="0"/>
    </format>
    <format dxfId="19">
      <pivotArea dataOnly="0" labelOnly="1" grandRow="1" outline="0" fieldPosition="0"/>
    </format>
    <format dxfId="18">
      <pivotArea dataOnly="0" labelOnly="1" fieldPosition="0">
        <references count="1">
          <reference field="2" count="0"/>
        </references>
      </pivotArea>
    </format>
    <format dxfId="1">
      <pivotArea collapsedLevelsAreSubtotals="1" fieldPosition="0">
        <references count="1">
          <reference field="4" count="1">
            <x v="0"/>
          </reference>
        </references>
      </pivotArea>
    </format>
    <format dxfId="0">
      <pivotArea collapsedLevelsAreSubtotals="1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E86F4-302B-4EFC-9D6A-EDCB9FEDC204}" name="PivotTable7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M49:P77" firstHeaderRow="1" firstDataRow="2" firstDataCol="1"/>
  <pivotFields count="18">
    <pivotField showAll="0"/>
    <pivotField numFmtId="15" showAll="0">
      <items count="924">
        <item x="262"/>
        <item x="206"/>
        <item x="231"/>
        <item x="170"/>
        <item x="130"/>
        <item x="280"/>
        <item x="29"/>
        <item x="114"/>
        <item x="299"/>
        <item x="211"/>
        <item x="246"/>
        <item x="197"/>
        <item x="199"/>
        <item x="254"/>
        <item x="182"/>
        <item x="274"/>
        <item x="272"/>
        <item x="173"/>
        <item x="213"/>
        <item x="148"/>
        <item x="54"/>
        <item x="128"/>
        <item x="261"/>
        <item x="268"/>
        <item x="132"/>
        <item x="118"/>
        <item x="41"/>
        <item x="46"/>
        <item x="297"/>
        <item x="277"/>
        <item x="278"/>
        <item x="126"/>
        <item x="291"/>
        <item x="165"/>
        <item x="92"/>
        <item x="294"/>
        <item x="210"/>
        <item x="155"/>
        <item x="301"/>
        <item x="136"/>
        <item x="45"/>
        <item x="256"/>
        <item x="180"/>
        <item x="298"/>
        <item x="123"/>
        <item x="270"/>
        <item x="188"/>
        <item x="75"/>
        <item x="271"/>
        <item x="244"/>
        <item x="145"/>
        <item x="20"/>
        <item x="47"/>
        <item x="284"/>
        <item x="235"/>
        <item x="226"/>
        <item x="243"/>
        <item x="287"/>
        <item x="15"/>
        <item x="259"/>
        <item x="160"/>
        <item x="53"/>
        <item x="139"/>
        <item x="63"/>
        <item x="147"/>
        <item x="191"/>
        <item x="238"/>
        <item x="154"/>
        <item x="263"/>
        <item x="24"/>
        <item x="108"/>
        <item x="198"/>
        <item x="127"/>
        <item x="67"/>
        <item x="140"/>
        <item x="76"/>
        <item x="230"/>
        <item x="245"/>
        <item x="141"/>
        <item x="255"/>
        <item x="227"/>
        <item x="174"/>
        <item x="44"/>
        <item x="78"/>
        <item x="282"/>
        <item x="275"/>
        <item x="239"/>
        <item x="273"/>
        <item x="240"/>
        <item x="281"/>
        <item x="166"/>
        <item x="100"/>
        <item x="220"/>
        <item x="146"/>
        <item x="40"/>
        <item x="30"/>
        <item x="1"/>
        <item x="11"/>
        <item x="212"/>
        <item x="135"/>
        <item x="86"/>
        <item x="286"/>
        <item x="216"/>
        <item x="257"/>
        <item x="302"/>
        <item x="42"/>
        <item x="265"/>
        <item x="38"/>
        <item x="295"/>
        <item x="205"/>
        <item x="218"/>
        <item x="224"/>
        <item x="74"/>
        <item x="151"/>
        <item x="269"/>
        <item x="292"/>
        <item x="125"/>
        <item x="290"/>
        <item x="48"/>
        <item x="17"/>
        <item x="32"/>
        <item x="258"/>
        <item x="87"/>
        <item x="10"/>
        <item x="267"/>
        <item x="223"/>
        <item x="124"/>
        <item x="150"/>
        <item x="95"/>
        <item x="221"/>
        <item x="217"/>
        <item x="289"/>
        <item x="214"/>
        <item x="13"/>
        <item x="111"/>
        <item x="251"/>
        <item x="52"/>
        <item x="237"/>
        <item x="144"/>
        <item x="181"/>
        <item x="247"/>
        <item x="72"/>
        <item x="97"/>
        <item x="288"/>
        <item x="300"/>
        <item x="84"/>
        <item x="105"/>
        <item x="99"/>
        <item x="28"/>
        <item x="190"/>
        <item x="121"/>
        <item x="252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178"/>
        <item x="222"/>
        <item x="109"/>
        <item x="39"/>
        <item x="234"/>
        <item x="266"/>
        <item x="293"/>
        <item x="296"/>
        <item x="90"/>
        <item x="276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50"/>
        <item x="219"/>
        <item x="22"/>
        <item x="129"/>
        <item x="43"/>
        <item x="66"/>
        <item x="102"/>
        <item x="79"/>
        <item x="164"/>
        <item x="137"/>
        <item x="61"/>
        <item x="88"/>
        <item x="163"/>
        <item x="204"/>
        <item x="193"/>
        <item x="55"/>
        <item x="73"/>
        <item x="162"/>
        <item x="156"/>
        <item x="6"/>
        <item x="57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472"/>
        <item x="585"/>
        <item x="600"/>
        <item x="478"/>
        <item x="474"/>
        <item x="370"/>
        <item x="428"/>
        <item x="529"/>
        <item x="535"/>
        <item x="568"/>
        <item x="572"/>
        <item x="589"/>
        <item x="405"/>
        <item x="574"/>
        <item x="517"/>
        <item x="586"/>
        <item x="332"/>
        <item x="566"/>
        <item x="599"/>
        <item x="502"/>
        <item x="603"/>
        <item x="538"/>
        <item x="548"/>
        <item x="328"/>
        <item x="452"/>
        <item x="336"/>
        <item x="601"/>
        <item x="317"/>
        <item x="540"/>
        <item x="582"/>
        <item x="553"/>
        <item x="485"/>
        <item x="519"/>
        <item x="464"/>
        <item x="610"/>
        <item x="608"/>
        <item x="419"/>
        <item x="615"/>
        <item x="457"/>
        <item x="496"/>
        <item x="611"/>
        <item x="398"/>
        <item x="401"/>
        <item x="476"/>
        <item x="507"/>
        <item x="570"/>
        <item x="536"/>
        <item x="573"/>
        <item x="346"/>
        <item x="504"/>
        <item x="510"/>
        <item x="480"/>
        <item x="466"/>
        <item x="465"/>
        <item x="407"/>
        <item x="319"/>
        <item x="307"/>
        <item x="598"/>
        <item x="591"/>
        <item x="522"/>
        <item x="562"/>
        <item x="393"/>
        <item x="567"/>
        <item x="467"/>
        <item x="563"/>
        <item x="469"/>
        <item x="508"/>
        <item x="503"/>
        <item x="511"/>
        <item x="481"/>
        <item x="487"/>
        <item x="547"/>
        <item x="357"/>
        <item x="324"/>
        <item x="594"/>
        <item x="482"/>
        <item x="561"/>
        <item x="444"/>
        <item x="454"/>
        <item x="587"/>
        <item x="492"/>
        <item x="521"/>
        <item x="516"/>
        <item x="581"/>
        <item x="342"/>
        <item x="412"/>
        <item x="406"/>
        <item x="382"/>
        <item x="606"/>
        <item x="347"/>
        <item x="498"/>
        <item x="484"/>
        <item x="385"/>
        <item x="365"/>
        <item x="497"/>
        <item x="392"/>
        <item x="403"/>
        <item x="421"/>
        <item x="314"/>
        <item x="554"/>
        <item x="560"/>
        <item x="593"/>
        <item x="512"/>
        <item x="330"/>
        <item x="410"/>
        <item x="340"/>
        <item x="514"/>
        <item x="537"/>
        <item x="310"/>
        <item x="559"/>
        <item x="329"/>
        <item x="358"/>
        <item x="388"/>
        <item x="326"/>
        <item x="426"/>
        <item x="331"/>
        <item x="531"/>
        <item x="355"/>
        <item x="590"/>
        <item x="569"/>
        <item x="571"/>
        <item x="414"/>
        <item x="312"/>
        <item x="520"/>
        <item x="320"/>
        <item x="377"/>
        <item x="583"/>
        <item x="575"/>
        <item x="532"/>
        <item x="315"/>
        <item x="614"/>
        <item x="448"/>
        <item x="362"/>
        <item x="461"/>
        <item x="394"/>
        <item x="577"/>
        <item x="322"/>
        <item x="488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530"/>
        <item x="341"/>
        <item x="380"/>
        <item x="495"/>
        <item x="349"/>
        <item x="333"/>
        <item x="455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597"/>
        <item x="327"/>
        <item x="527"/>
        <item x="526"/>
        <item x="558"/>
        <item x="524"/>
        <item x="596"/>
        <item x="557"/>
        <item x="580"/>
        <item x="565"/>
        <item x="456"/>
        <item x="578"/>
        <item x="477"/>
        <item x="602"/>
        <item x="441"/>
        <item x="592"/>
        <item x="564"/>
        <item x="408"/>
        <item x="411"/>
        <item x="518"/>
        <item x="525"/>
        <item x="413"/>
        <item x="546"/>
        <item x="609"/>
        <item x="337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x="703"/>
        <item x="644"/>
        <item x="787"/>
        <item x="766"/>
        <item x="917"/>
        <item x="707"/>
        <item x="918"/>
        <item x="836"/>
        <item x="664"/>
        <item x="824"/>
        <item x="725"/>
        <item x="668"/>
        <item x="785"/>
        <item x="671"/>
        <item x="888"/>
        <item x="849"/>
        <item x="899"/>
        <item x="916"/>
        <item x="900"/>
        <item x="911"/>
        <item x="897"/>
        <item x="858"/>
        <item x="755"/>
        <item x="724"/>
        <item x="719"/>
        <item x="806"/>
        <item x="638"/>
        <item x="799"/>
        <item x="919"/>
        <item x="660"/>
        <item x="879"/>
        <item x="882"/>
        <item x="809"/>
        <item x="674"/>
        <item x="812"/>
        <item x="831"/>
        <item x="889"/>
        <item x="881"/>
        <item x="770"/>
        <item x="902"/>
        <item x="873"/>
        <item x="670"/>
        <item x="872"/>
        <item x="767"/>
        <item x="876"/>
        <item x="874"/>
        <item x="907"/>
        <item x="841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x="757"/>
        <item x="654"/>
        <item x="765"/>
        <item x="865"/>
        <item x="684"/>
        <item x="825"/>
        <item x="826"/>
        <item x="747"/>
        <item x="854"/>
        <item x="803"/>
        <item x="859"/>
        <item x="688"/>
        <item x="905"/>
        <item x="813"/>
        <item x="894"/>
        <item x="921"/>
        <item x="690"/>
        <item x="856"/>
        <item x="738"/>
        <item x="816"/>
        <item x="777"/>
        <item x="851"/>
        <item x="769"/>
        <item x="673"/>
        <item x="642"/>
        <item x="880"/>
        <item x="731"/>
        <item x="844"/>
        <item x="877"/>
        <item x="631"/>
        <item x="764"/>
        <item x="920"/>
        <item x="875"/>
        <item x="922"/>
        <item x="786"/>
        <item x="710"/>
        <item x="910"/>
        <item x="822"/>
        <item x="915"/>
        <item x="863"/>
        <item x="737"/>
        <item x="653"/>
        <item x="906"/>
        <item x="794"/>
        <item x="869"/>
        <item x="892"/>
        <item x="795"/>
        <item x="820"/>
        <item x="694"/>
        <item x="818"/>
        <item x="810"/>
        <item x="712"/>
        <item x="884"/>
        <item x="779"/>
        <item x="904"/>
        <item x="752"/>
        <item x="629"/>
        <item x="720"/>
        <item x="853"/>
        <item x="659"/>
        <item x="619"/>
        <item x="913"/>
        <item x="914"/>
        <item x="718"/>
        <item x="793"/>
        <item x="871"/>
        <item x="695"/>
        <item x="669"/>
        <item x="908"/>
        <item x="909"/>
        <item x="843"/>
        <item x="845"/>
        <item x="676"/>
        <item x="658"/>
        <item x="741"/>
        <item x="878"/>
        <item x="743"/>
        <item x="689"/>
        <item x="751"/>
        <item x="745"/>
        <item x="682"/>
        <item x="840"/>
        <item x="716"/>
        <item x="626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x="842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652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x="895"/>
        <item x="622"/>
        <item x="623"/>
        <item x="890"/>
        <item x="868"/>
        <item x="649"/>
        <item x="728"/>
        <item x="867"/>
        <item x="667"/>
        <item x="862"/>
        <item x="781"/>
        <item x="903"/>
        <item x="860"/>
        <item x="857"/>
        <item x="814"/>
        <item x="883"/>
        <item x="735"/>
        <item x="702"/>
        <item x="780"/>
        <item x="746"/>
        <item x="685"/>
        <item x="760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t="default"/>
      </items>
    </pivotField>
    <pivotField showAll="0">
      <items count="5">
        <item n="F2021" x="1"/>
        <item n="F2022" x="0"/>
        <item n="F2023" x="2"/>
        <item n="F2024" x="3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 sortType="descending">
      <items count="20">
        <item x="3"/>
        <item x="5"/>
        <item x="0"/>
        <item x="2"/>
        <item x="7"/>
        <item x="17"/>
        <item x="16"/>
        <item x="13"/>
        <item x="6"/>
        <item x="18"/>
        <item x="12"/>
        <item x="8"/>
        <item x="4"/>
        <item x="14"/>
        <item x="10"/>
        <item x="1"/>
        <item x="15"/>
        <item x="11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164" showAll="0"/>
    <pivotField showAll="0"/>
    <pivotField showAll="0">
      <items count="10">
        <item x="5"/>
        <item x="1"/>
        <item x="4"/>
        <item x="7"/>
        <item x="2"/>
        <item x="8"/>
        <item x="6"/>
        <item x="0"/>
        <item x="3"/>
        <item t="default"/>
      </items>
    </pivotField>
    <pivotField showAll="0"/>
    <pivotField axis="axisRow" showAll="0">
      <items count="15">
        <item sd="0" x="0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"/>
        <item sd="0" x="2"/>
        <item sd="0"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4"/>
    <field x="15"/>
  </rowFields>
  <rowItems count="27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t="grand">
      <x/>
    </i>
  </rowItems>
  <colFields count="1">
    <field x="17"/>
  </colFields>
  <colItems count="3">
    <i>
      <x v="1"/>
    </i>
    <i>
      <x v="2"/>
    </i>
    <i>
      <x v="3"/>
    </i>
  </colItems>
  <dataFields count="1">
    <dataField name="Sum of Amount" fld="1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98FA3B-37D8-419D-B1C0-31A2D534EA94}" name="PivotTable5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M32:P44" firstHeaderRow="1" firstDataRow="3" firstDataCol="1"/>
  <pivotFields count="18">
    <pivotField showAll="0"/>
    <pivotField numFmtId="15" showAll="0">
      <items count="924">
        <item x="262"/>
        <item x="206"/>
        <item x="231"/>
        <item x="170"/>
        <item x="130"/>
        <item x="280"/>
        <item x="29"/>
        <item x="114"/>
        <item x="299"/>
        <item x="211"/>
        <item x="246"/>
        <item x="197"/>
        <item x="199"/>
        <item x="254"/>
        <item x="182"/>
        <item x="274"/>
        <item x="272"/>
        <item x="173"/>
        <item x="213"/>
        <item x="148"/>
        <item x="54"/>
        <item x="128"/>
        <item x="261"/>
        <item x="268"/>
        <item x="132"/>
        <item x="118"/>
        <item x="41"/>
        <item x="46"/>
        <item x="297"/>
        <item x="277"/>
        <item x="278"/>
        <item x="126"/>
        <item x="291"/>
        <item x="165"/>
        <item x="92"/>
        <item x="294"/>
        <item x="210"/>
        <item x="155"/>
        <item x="301"/>
        <item x="136"/>
        <item x="45"/>
        <item x="256"/>
        <item x="180"/>
        <item x="298"/>
        <item x="123"/>
        <item x="270"/>
        <item x="188"/>
        <item x="75"/>
        <item x="271"/>
        <item x="244"/>
        <item x="145"/>
        <item x="20"/>
        <item x="47"/>
        <item x="284"/>
        <item x="235"/>
        <item x="226"/>
        <item x="243"/>
        <item x="287"/>
        <item x="15"/>
        <item x="259"/>
        <item x="160"/>
        <item x="53"/>
        <item x="139"/>
        <item x="63"/>
        <item x="147"/>
        <item x="191"/>
        <item x="238"/>
        <item x="154"/>
        <item x="263"/>
        <item x="24"/>
        <item x="108"/>
        <item x="198"/>
        <item x="127"/>
        <item x="67"/>
        <item x="140"/>
        <item x="76"/>
        <item x="230"/>
        <item x="245"/>
        <item x="141"/>
        <item x="255"/>
        <item x="227"/>
        <item x="174"/>
        <item x="44"/>
        <item x="78"/>
        <item x="282"/>
        <item x="275"/>
        <item x="239"/>
        <item x="273"/>
        <item x="240"/>
        <item x="281"/>
        <item x="166"/>
        <item x="100"/>
        <item x="220"/>
        <item x="146"/>
        <item x="40"/>
        <item x="30"/>
        <item x="1"/>
        <item x="11"/>
        <item x="212"/>
        <item x="135"/>
        <item x="86"/>
        <item x="286"/>
        <item x="216"/>
        <item x="257"/>
        <item x="302"/>
        <item x="42"/>
        <item x="265"/>
        <item x="38"/>
        <item x="295"/>
        <item x="205"/>
        <item x="218"/>
        <item x="224"/>
        <item x="74"/>
        <item x="151"/>
        <item x="269"/>
        <item x="292"/>
        <item x="125"/>
        <item x="290"/>
        <item x="48"/>
        <item x="17"/>
        <item x="32"/>
        <item x="258"/>
        <item x="87"/>
        <item x="10"/>
        <item x="267"/>
        <item x="223"/>
        <item x="124"/>
        <item x="150"/>
        <item x="95"/>
        <item x="221"/>
        <item x="217"/>
        <item x="289"/>
        <item x="214"/>
        <item x="13"/>
        <item x="111"/>
        <item x="251"/>
        <item x="52"/>
        <item x="237"/>
        <item x="144"/>
        <item x="181"/>
        <item x="247"/>
        <item x="72"/>
        <item x="97"/>
        <item x="288"/>
        <item x="300"/>
        <item x="84"/>
        <item x="105"/>
        <item x="99"/>
        <item x="28"/>
        <item x="190"/>
        <item x="121"/>
        <item x="252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178"/>
        <item x="222"/>
        <item x="109"/>
        <item x="39"/>
        <item x="234"/>
        <item x="266"/>
        <item x="293"/>
        <item x="296"/>
        <item x="90"/>
        <item x="276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50"/>
        <item x="219"/>
        <item x="22"/>
        <item x="129"/>
        <item x="43"/>
        <item x="66"/>
        <item x="102"/>
        <item x="79"/>
        <item x="164"/>
        <item x="137"/>
        <item x="61"/>
        <item x="88"/>
        <item x="163"/>
        <item x="204"/>
        <item x="193"/>
        <item x="55"/>
        <item x="73"/>
        <item x="162"/>
        <item x="156"/>
        <item x="6"/>
        <item x="57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472"/>
        <item x="585"/>
        <item x="600"/>
        <item x="478"/>
        <item x="474"/>
        <item x="370"/>
        <item x="428"/>
        <item x="529"/>
        <item x="535"/>
        <item x="568"/>
        <item x="572"/>
        <item x="589"/>
        <item x="405"/>
        <item x="574"/>
        <item x="517"/>
        <item x="586"/>
        <item x="332"/>
        <item x="566"/>
        <item x="599"/>
        <item x="502"/>
        <item x="603"/>
        <item x="538"/>
        <item x="548"/>
        <item x="328"/>
        <item x="452"/>
        <item x="336"/>
        <item x="601"/>
        <item x="317"/>
        <item x="540"/>
        <item x="582"/>
        <item x="553"/>
        <item x="485"/>
        <item x="519"/>
        <item x="464"/>
        <item x="610"/>
        <item x="608"/>
        <item x="419"/>
        <item x="615"/>
        <item x="457"/>
        <item x="496"/>
        <item x="611"/>
        <item x="398"/>
        <item x="401"/>
        <item x="476"/>
        <item x="507"/>
        <item x="570"/>
        <item x="536"/>
        <item x="573"/>
        <item x="346"/>
        <item x="504"/>
        <item x="510"/>
        <item x="480"/>
        <item x="466"/>
        <item x="465"/>
        <item x="407"/>
        <item x="319"/>
        <item x="307"/>
        <item x="598"/>
        <item x="591"/>
        <item x="522"/>
        <item x="562"/>
        <item x="393"/>
        <item x="567"/>
        <item x="467"/>
        <item x="563"/>
        <item x="469"/>
        <item x="508"/>
        <item x="503"/>
        <item x="511"/>
        <item x="481"/>
        <item x="487"/>
        <item x="547"/>
        <item x="357"/>
        <item x="324"/>
        <item x="594"/>
        <item x="482"/>
        <item x="561"/>
        <item x="444"/>
        <item x="454"/>
        <item x="587"/>
        <item x="492"/>
        <item x="521"/>
        <item x="516"/>
        <item x="581"/>
        <item x="342"/>
        <item x="412"/>
        <item x="406"/>
        <item x="382"/>
        <item x="606"/>
        <item x="347"/>
        <item x="498"/>
        <item x="484"/>
        <item x="385"/>
        <item x="365"/>
        <item x="497"/>
        <item x="392"/>
        <item x="403"/>
        <item x="421"/>
        <item x="314"/>
        <item x="554"/>
        <item x="560"/>
        <item x="593"/>
        <item x="512"/>
        <item x="330"/>
        <item x="410"/>
        <item x="340"/>
        <item x="514"/>
        <item x="537"/>
        <item x="310"/>
        <item x="559"/>
        <item x="329"/>
        <item x="358"/>
        <item x="388"/>
        <item x="326"/>
        <item x="426"/>
        <item x="331"/>
        <item x="531"/>
        <item x="355"/>
        <item x="590"/>
        <item x="569"/>
        <item x="571"/>
        <item x="414"/>
        <item x="312"/>
        <item x="520"/>
        <item x="320"/>
        <item x="377"/>
        <item x="583"/>
        <item x="575"/>
        <item x="532"/>
        <item x="315"/>
        <item x="614"/>
        <item x="448"/>
        <item x="362"/>
        <item x="461"/>
        <item x="394"/>
        <item x="577"/>
        <item x="322"/>
        <item x="488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530"/>
        <item x="341"/>
        <item x="380"/>
        <item x="495"/>
        <item x="349"/>
        <item x="333"/>
        <item x="455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597"/>
        <item x="327"/>
        <item x="527"/>
        <item x="526"/>
        <item x="558"/>
        <item x="524"/>
        <item x="596"/>
        <item x="557"/>
        <item x="580"/>
        <item x="565"/>
        <item x="456"/>
        <item x="578"/>
        <item x="477"/>
        <item x="602"/>
        <item x="441"/>
        <item x="592"/>
        <item x="564"/>
        <item x="408"/>
        <item x="411"/>
        <item x="518"/>
        <item x="525"/>
        <item x="413"/>
        <item x="546"/>
        <item x="609"/>
        <item x="337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x="703"/>
        <item x="644"/>
        <item x="787"/>
        <item x="766"/>
        <item x="917"/>
        <item x="707"/>
        <item x="918"/>
        <item x="836"/>
        <item x="664"/>
        <item x="824"/>
        <item x="725"/>
        <item x="668"/>
        <item x="785"/>
        <item x="671"/>
        <item x="888"/>
        <item x="849"/>
        <item x="899"/>
        <item x="916"/>
        <item x="900"/>
        <item x="911"/>
        <item x="897"/>
        <item x="858"/>
        <item x="755"/>
        <item x="724"/>
        <item x="719"/>
        <item x="806"/>
        <item x="638"/>
        <item x="799"/>
        <item x="919"/>
        <item x="660"/>
        <item x="879"/>
        <item x="882"/>
        <item x="809"/>
        <item x="674"/>
        <item x="812"/>
        <item x="831"/>
        <item x="889"/>
        <item x="881"/>
        <item x="770"/>
        <item x="902"/>
        <item x="873"/>
        <item x="670"/>
        <item x="872"/>
        <item x="767"/>
        <item x="876"/>
        <item x="874"/>
        <item x="907"/>
        <item x="841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x="757"/>
        <item x="654"/>
        <item x="765"/>
        <item x="865"/>
        <item x="684"/>
        <item x="825"/>
        <item x="826"/>
        <item x="747"/>
        <item x="854"/>
        <item x="803"/>
        <item x="859"/>
        <item x="688"/>
        <item x="905"/>
        <item x="813"/>
        <item x="894"/>
        <item x="921"/>
        <item x="690"/>
        <item x="856"/>
        <item x="738"/>
        <item x="816"/>
        <item x="777"/>
        <item x="851"/>
        <item x="769"/>
        <item x="673"/>
        <item x="642"/>
        <item x="880"/>
        <item x="731"/>
        <item x="844"/>
        <item x="877"/>
        <item x="631"/>
        <item x="764"/>
        <item x="920"/>
        <item x="875"/>
        <item x="922"/>
        <item x="786"/>
        <item x="710"/>
        <item x="910"/>
        <item x="822"/>
        <item x="915"/>
        <item x="863"/>
        <item x="737"/>
        <item x="653"/>
        <item x="906"/>
        <item x="794"/>
        <item x="869"/>
        <item x="892"/>
        <item x="795"/>
        <item x="820"/>
        <item x="694"/>
        <item x="818"/>
        <item x="810"/>
        <item x="712"/>
        <item x="884"/>
        <item x="779"/>
        <item x="904"/>
        <item x="752"/>
        <item x="629"/>
        <item x="720"/>
        <item x="853"/>
        <item x="659"/>
        <item x="619"/>
        <item x="913"/>
        <item x="914"/>
        <item x="718"/>
        <item x="793"/>
        <item x="871"/>
        <item x="695"/>
        <item x="669"/>
        <item x="908"/>
        <item x="909"/>
        <item x="843"/>
        <item x="845"/>
        <item x="676"/>
        <item x="658"/>
        <item x="741"/>
        <item x="878"/>
        <item x="743"/>
        <item x="689"/>
        <item x="751"/>
        <item x="745"/>
        <item x="682"/>
        <item x="840"/>
        <item x="716"/>
        <item x="626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x="842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652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x="895"/>
        <item x="622"/>
        <item x="623"/>
        <item x="890"/>
        <item x="868"/>
        <item x="649"/>
        <item x="728"/>
        <item x="867"/>
        <item x="667"/>
        <item x="862"/>
        <item x="781"/>
        <item x="903"/>
        <item x="860"/>
        <item x="857"/>
        <item x="814"/>
        <item x="883"/>
        <item x="735"/>
        <item x="702"/>
        <item x="780"/>
        <item x="746"/>
        <item x="685"/>
        <item x="760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t="default"/>
      </items>
    </pivotField>
    <pivotField showAll="0">
      <items count="5">
        <item n="F2021" x="1"/>
        <item n="F2022" x="0"/>
        <item n="F2023" x="2"/>
        <item n="F2024" x="3"/>
        <item t="default"/>
      </items>
    </pivotField>
    <pivotField showAll="0"/>
    <pivotField showAll="0"/>
    <pivotField showAll="0"/>
    <pivotField showAll="0" sortType="descending">
      <items count="20">
        <item x="3"/>
        <item x="5"/>
        <item x="0"/>
        <item x="2"/>
        <item x="7"/>
        <item x="17"/>
        <item x="16"/>
        <item x="13"/>
        <item x="6"/>
        <item x="18"/>
        <item x="12"/>
        <item x="8"/>
        <item x="4"/>
        <item x="14"/>
        <item x="10"/>
        <item x="1"/>
        <item x="15"/>
        <item x="11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164" showAll="0"/>
    <pivotField showAll="0"/>
    <pivotField axis="axisRow" showAll="0">
      <items count="10">
        <item x="5"/>
        <item x="1"/>
        <item x="4"/>
        <item x="7"/>
        <item x="2"/>
        <item x="8"/>
        <item x="6"/>
        <item x="0"/>
        <item x="3"/>
        <item t="default"/>
      </items>
    </pivotField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7"/>
    <field x="15"/>
  </colFields>
  <colItems count="3">
    <i>
      <x v="1"/>
    </i>
    <i>
      <x v="2"/>
    </i>
    <i>
      <x v="3"/>
    </i>
  </colItems>
  <dataFields count="1">
    <dataField name="Sum of Amount" fld="1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B5CB46-5B0C-4644-8CA1-AA98A2F09FDB}" name="PivotTable4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B33:F44" firstHeaderRow="1" firstDataRow="2" firstDataCol="1"/>
  <pivotFields count="18">
    <pivotField showAll="0"/>
    <pivotField numFmtId="15" showAll="0">
      <items count="924">
        <item x="262"/>
        <item x="206"/>
        <item x="231"/>
        <item x="170"/>
        <item x="130"/>
        <item x="280"/>
        <item x="29"/>
        <item x="114"/>
        <item x="299"/>
        <item x="211"/>
        <item x="246"/>
        <item x="197"/>
        <item x="199"/>
        <item x="254"/>
        <item x="182"/>
        <item x="274"/>
        <item x="272"/>
        <item x="173"/>
        <item x="213"/>
        <item x="148"/>
        <item x="54"/>
        <item x="128"/>
        <item x="261"/>
        <item x="268"/>
        <item x="132"/>
        <item x="118"/>
        <item x="41"/>
        <item x="46"/>
        <item x="297"/>
        <item x="277"/>
        <item x="278"/>
        <item x="126"/>
        <item x="291"/>
        <item x="165"/>
        <item x="92"/>
        <item x="294"/>
        <item x="210"/>
        <item x="155"/>
        <item x="301"/>
        <item x="136"/>
        <item x="45"/>
        <item x="256"/>
        <item x="180"/>
        <item x="298"/>
        <item x="123"/>
        <item x="270"/>
        <item x="188"/>
        <item x="75"/>
        <item x="271"/>
        <item x="244"/>
        <item x="145"/>
        <item x="20"/>
        <item x="47"/>
        <item x="284"/>
        <item x="235"/>
        <item x="226"/>
        <item x="243"/>
        <item x="287"/>
        <item x="15"/>
        <item x="259"/>
        <item x="160"/>
        <item x="53"/>
        <item x="139"/>
        <item x="63"/>
        <item x="147"/>
        <item x="191"/>
        <item x="238"/>
        <item x="154"/>
        <item x="263"/>
        <item x="24"/>
        <item x="108"/>
        <item x="198"/>
        <item x="127"/>
        <item x="67"/>
        <item x="140"/>
        <item x="76"/>
        <item x="230"/>
        <item x="245"/>
        <item x="141"/>
        <item x="255"/>
        <item x="227"/>
        <item x="174"/>
        <item x="44"/>
        <item x="78"/>
        <item x="282"/>
        <item x="275"/>
        <item x="239"/>
        <item x="273"/>
        <item x="240"/>
        <item x="281"/>
        <item x="166"/>
        <item x="100"/>
        <item x="220"/>
        <item x="146"/>
        <item x="40"/>
        <item x="30"/>
        <item x="1"/>
        <item x="11"/>
        <item x="212"/>
        <item x="135"/>
        <item x="86"/>
        <item x="286"/>
        <item x="216"/>
        <item x="257"/>
        <item x="302"/>
        <item x="42"/>
        <item x="265"/>
        <item x="38"/>
        <item x="295"/>
        <item x="205"/>
        <item x="218"/>
        <item x="224"/>
        <item x="74"/>
        <item x="151"/>
        <item x="269"/>
        <item x="292"/>
        <item x="125"/>
        <item x="290"/>
        <item x="48"/>
        <item x="17"/>
        <item x="32"/>
        <item x="258"/>
        <item x="87"/>
        <item x="10"/>
        <item x="267"/>
        <item x="223"/>
        <item x="124"/>
        <item x="150"/>
        <item x="95"/>
        <item x="221"/>
        <item x="217"/>
        <item x="289"/>
        <item x="214"/>
        <item x="13"/>
        <item x="111"/>
        <item x="251"/>
        <item x="52"/>
        <item x="237"/>
        <item x="144"/>
        <item x="181"/>
        <item x="247"/>
        <item x="72"/>
        <item x="97"/>
        <item x="288"/>
        <item x="300"/>
        <item x="84"/>
        <item x="105"/>
        <item x="99"/>
        <item x="28"/>
        <item x="190"/>
        <item x="121"/>
        <item x="252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178"/>
        <item x="222"/>
        <item x="109"/>
        <item x="39"/>
        <item x="234"/>
        <item x="266"/>
        <item x="293"/>
        <item x="296"/>
        <item x="90"/>
        <item x="276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50"/>
        <item x="219"/>
        <item x="22"/>
        <item x="129"/>
        <item x="43"/>
        <item x="66"/>
        <item x="102"/>
        <item x="79"/>
        <item x="164"/>
        <item x="137"/>
        <item x="61"/>
        <item x="88"/>
        <item x="163"/>
        <item x="204"/>
        <item x="193"/>
        <item x="55"/>
        <item x="73"/>
        <item x="162"/>
        <item x="156"/>
        <item x="6"/>
        <item x="57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472"/>
        <item x="585"/>
        <item x="600"/>
        <item x="478"/>
        <item x="474"/>
        <item x="370"/>
        <item x="428"/>
        <item x="529"/>
        <item x="535"/>
        <item x="568"/>
        <item x="572"/>
        <item x="589"/>
        <item x="405"/>
        <item x="574"/>
        <item x="517"/>
        <item x="586"/>
        <item x="332"/>
        <item x="566"/>
        <item x="599"/>
        <item x="502"/>
        <item x="603"/>
        <item x="538"/>
        <item x="548"/>
        <item x="328"/>
        <item x="452"/>
        <item x="336"/>
        <item x="601"/>
        <item x="317"/>
        <item x="540"/>
        <item x="582"/>
        <item x="553"/>
        <item x="485"/>
        <item x="519"/>
        <item x="464"/>
        <item x="610"/>
        <item x="608"/>
        <item x="419"/>
        <item x="615"/>
        <item x="457"/>
        <item x="496"/>
        <item x="611"/>
        <item x="398"/>
        <item x="401"/>
        <item x="476"/>
        <item x="507"/>
        <item x="570"/>
        <item x="536"/>
        <item x="573"/>
        <item x="346"/>
        <item x="504"/>
        <item x="510"/>
        <item x="480"/>
        <item x="466"/>
        <item x="465"/>
        <item x="407"/>
        <item x="319"/>
        <item x="307"/>
        <item x="598"/>
        <item x="591"/>
        <item x="522"/>
        <item x="562"/>
        <item x="393"/>
        <item x="567"/>
        <item x="467"/>
        <item x="563"/>
        <item x="469"/>
        <item x="508"/>
        <item x="503"/>
        <item x="511"/>
        <item x="481"/>
        <item x="487"/>
        <item x="547"/>
        <item x="357"/>
        <item x="324"/>
        <item x="594"/>
        <item x="482"/>
        <item x="561"/>
        <item x="444"/>
        <item x="454"/>
        <item x="587"/>
        <item x="492"/>
        <item x="521"/>
        <item x="516"/>
        <item x="581"/>
        <item x="342"/>
        <item x="412"/>
        <item x="406"/>
        <item x="382"/>
        <item x="606"/>
        <item x="347"/>
        <item x="498"/>
        <item x="484"/>
        <item x="385"/>
        <item x="365"/>
        <item x="497"/>
        <item x="392"/>
        <item x="403"/>
        <item x="421"/>
        <item x="314"/>
        <item x="554"/>
        <item x="560"/>
        <item x="593"/>
        <item x="512"/>
        <item x="330"/>
        <item x="410"/>
        <item x="340"/>
        <item x="514"/>
        <item x="537"/>
        <item x="310"/>
        <item x="559"/>
        <item x="329"/>
        <item x="358"/>
        <item x="388"/>
        <item x="326"/>
        <item x="426"/>
        <item x="331"/>
        <item x="531"/>
        <item x="355"/>
        <item x="590"/>
        <item x="569"/>
        <item x="571"/>
        <item x="414"/>
        <item x="312"/>
        <item x="520"/>
        <item x="320"/>
        <item x="377"/>
        <item x="583"/>
        <item x="575"/>
        <item x="532"/>
        <item x="315"/>
        <item x="614"/>
        <item x="448"/>
        <item x="362"/>
        <item x="461"/>
        <item x="394"/>
        <item x="577"/>
        <item x="322"/>
        <item x="488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530"/>
        <item x="341"/>
        <item x="380"/>
        <item x="495"/>
        <item x="349"/>
        <item x="333"/>
        <item x="455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597"/>
        <item x="327"/>
        <item x="527"/>
        <item x="526"/>
        <item x="558"/>
        <item x="524"/>
        <item x="596"/>
        <item x="557"/>
        <item x="580"/>
        <item x="565"/>
        <item x="456"/>
        <item x="578"/>
        <item x="477"/>
        <item x="602"/>
        <item x="441"/>
        <item x="592"/>
        <item x="564"/>
        <item x="408"/>
        <item x="411"/>
        <item x="518"/>
        <item x="525"/>
        <item x="413"/>
        <item x="546"/>
        <item x="609"/>
        <item x="337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x="703"/>
        <item x="644"/>
        <item x="787"/>
        <item x="766"/>
        <item x="917"/>
        <item x="707"/>
        <item x="918"/>
        <item x="836"/>
        <item x="664"/>
        <item x="824"/>
        <item x="725"/>
        <item x="668"/>
        <item x="785"/>
        <item x="671"/>
        <item x="888"/>
        <item x="849"/>
        <item x="899"/>
        <item x="916"/>
        <item x="900"/>
        <item x="911"/>
        <item x="897"/>
        <item x="858"/>
        <item x="755"/>
        <item x="724"/>
        <item x="719"/>
        <item x="806"/>
        <item x="638"/>
        <item x="799"/>
        <item x="919"/>
        <item x="660"/>
        <item x="879"/>
        <item x="882"/>
        <item x="809"/>
        <item x="674"/>
        <item x="812"/>
        <item x="831"/>
        <item x="889"/>
        <item x="881"/>
        <item x="770"/>
        <item x="902"/>
        <item x="873"/>
        <item x="670"/>
        <item x="872"/>
        <item x="767"/>
        <item x="876"/>
        <item x="874"/>
        <item x="907"/>
        <item x="841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x="757"/>
        <item x="654"/>
        <item x="765"/>
        <item x="865"/>
        <item x="684"/>
        <item x="825"/>
        <item x="826"/>
        <item x="747"/>
        <item x="854"/>
        <item x="803"/>
        <item x="859"/>
        <item x="688"/>
        <item x="905"/>
        <item x="813"/>
        <item x="894"/>
        <item x="921"/>
        <item x="690"/>
        <item x="856"/>
        <item x="738"/>
        <item x="816"/>
        <item x="777"/>
        <item x="851"/>
        <item x="769"/>
        <item x="673"/>
        <item x="642"/>
        <item x="880"/>
        <item x="731"/>
        <item x="844"/>
        <item x="877"/>
        <item x="631"/>
        <item x="764"/>
        <item x="920"/>
        <item x="875"/>
        <item x="922"/>
        <item x="786"/>
        <item x="710"/>
        <item x="910"/>
        <item x="822"/>
        <item x="915"/>
        <item x="863"/>
        <item x="737"/>
        <item x="653"/>
        <item x="906"/>
        <item x="794"/>
        <item x="869"/>
        <item x="892"/>
        <item x="795"/>
        <item x="820"/>
        <item x="694"/>
        <item x="818"/>
        <item x="810"/>
        <item x="712"/>
        <item x="884"/>
        <item x="779"/>
        <item x="904"/>
        <item x="752"/>
        <item x="629"/>
        <item x="720"/>
        <item x="853"/>
        <item x="659"/>
        <item x="619"/>
        <item x="913"/>
        <item x="914"/>
        <item x="718"/>
        <item x="793"/>
        <item x="871"/>
        <item x="695"/>
        <item x="669"/>
        <item x="908"/>
        <item x="909"/>
        <item x="843"/>
        <item x="845"/>
        <item x="676"/>
        <item x="658"/>
        <item x="741"/>
        <item x="878"/>
        <item x="743"/>
        <item x="689"/>
        <item x="751"/>
        <item x="745"/>
        <item x="682"/>
        <item x="840"/>
        <item x="716"/>
        <item x="626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x="842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652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x="895"/>
        <item x="622"/>
        <item x="623"/>
        <item x="890"/>
        <item x="868"/>
        <item x="649"/>
        <item x="728"/>
        <item x="867"/>
        <item x="667"/>
        <item x="862"/>
        <item x="781"/>
        <item x="903"/>
        <item x="860"/>
        <item x="857"/>
        <item x="814"/>
        <item x="883"/>
        <item x="735"/>
        <item x="702"/>
        <item x="780"/>
        <item x="746"/>
        <item x="685"/>
        <item x="760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t="default"/>
      </items>
    </pivotField>
    <pivotField axis="axisCol" showAll="0">
      <items count="5">
        <item n="F2021" x="1"/>
        <item n="F2022" x="0"/>
        <item n="F2023" x="2"/>
        <item n="F2024" x="3"/>
        <item t="default"/>
      </items>
    </pivotField>
    <pivotField showAll="0"/>
    <pivotField showAll="0"/>
    <pivotField showAll="0"/>
    <pivotField showAll="0" sortType="descending">
      <items count="20">
        <item x="3"/>
        <item x="5"/>
        <item x="0"/>
        <item x="2"/>
        <item x="7"/>
        <item x="17"/>
        <item x="16"/>
        <item x="13"/>
        <item x="6"/>
        <item x="18"/>
        <item x="12"/>
        <item x="8"/>
        <item x="4"/>
        <item x="14"/>
        <item x="10"/>
        <item x="1"/>
        <item x="15"/>
        <item x="11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164" showAll="0"/>
    <pivotField showAll="0">
      <items count="13">
        <item x="6"/>
        <item x="8"/>
        <item x="7"/>
        <item x="5"/>
        <item x="9"/>
        <item x="4"/>
        <item x="11"/>
        <item x="10"/>
        <item x="3"/>
        <item x="0"/>
        <item x="1"/>
        <item x="2"/>
        <item t="default"/>
      </items>
    </pivotField>
    <pivotField axis="axisRow" showAll="0">
      <items count="10">
        <item x="5"/>
        <item x="1"/>
        <item x="4"/>
        <item x="7"/>
        <item x="2"/>
        <item x="8"/>
        <item x="6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Amount" fld="11" baseField="0" baseItem="0" numFmtId="164"/>
  </dataFields>
  <formats count="9">
    <format dxfId="35">
      <pivotArea dataOnly="0" labelOnly="1" fieldPosition="0">
        <references count="1">
          <reference field="2" count="0"/>
        </references>
      </pivotArea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2" type="button" dataOnly="0" labelOnly="1" outline="0" axis="axisCol" fieldPosition="0"/>
    </format>
    <format dxfId="30">
      <pivotArea type="topRight" dataOnly="0" labelOnly="1" outline="0" fieldPosition="0"/>
    </format>
    <format dxfId="29">
      <pivotArea field="6" type="button" dataOnly="0" labelOnly="1" outline="0"/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AAE83F-2B5E-45EC-BA75-F4173B198B2C}" name="PivotTable3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M6:P28" firstHeaderRow="1" firstDataRow="3" firstDataCol="1"/>
  <pivotFields count="18">
    <pivotField showAll="0"/>
    <pivotField numFmtId="15" showAll="0">
      <items count="924">
        <item x="262"/>
        <item x="206"/>
        <item x="231"/>
        <item x="170"/>
        <item x="130"/>
        <item x="280"/>
        <item x="29"/>
        <item x="114"/>
        <item x="299"/>
        <item x="211"/>
        <item x="246"/>
        <item x="197"/>
        <item x="199"/>
        <item x="254"/>
        <item x="182"/>
        <item x="274"/>
        <item x="272"/>
        <item x="173"/>
        <item x="213"/>
        <item x="148"/>
        <item x="54"/>
        <item x="128"/>
        <item x="261"/>
        <item x="268"/>
        <item x="132"/>
        <item x="118"/>
        <item x="41"/>
        <item x="46"/>
        <item x="297"/>
        <item x="277"/>
        <item x="278"/>
        <item x="126"/>
        <item x="291"/>
        <item x="165"/>
        <item x="92"/>
        <item x="294"/>
        <item x="210"/>
        <item x="155"/>
        <item x="301"/>
        <item x="136"/>
        <item x="45"/>
        <item x="256"/>
        <item x="180"/>
        <item x="298"/>
        <item x="123"/>
        <item x="270"/>
        <item x="188"/>
        <item x="75"/>
        <item x="271"/>
        <item x="244"/>
        <item x="145"/>
        <item x="20"/>
        <item x="47"/>
        <item x="284"/>
        <item x="235"/>
        <item x="226"/>
        <item x="243"/>
        <item x="287"/>
        <item x="15"/>
        <item x="259"/>
        <item x="160"/>
        <item x="53"/>
        <item x="139"/>
        <item x="63"/>
        <item x="147"/>
        <item x="191"/>
        <item x="238"/>
        <item x="154"/>
        <item x="263"/>
        <item x="24"/>
        <item x="108"/>
        <item x="198"/>
        <item x="127"/>
        <item x="67"/>
        <item x="140"/>
        <item x="76"/>
        <item x="230"/>
        <item x="245"/>
        <item x="141"/>
        <item x="255"/>
        <item x="227"/>
        <item x="174"/>
        <item x="44"/>
        <item x="78"/>
        <item x="282"/>
        <item x="275"/>
        <item x="239"/>
        <item x="273"/>
        <item x="240"/>
        <item x="281"/>
        <item x="166"/>
        <item x="100"/>
        <item x="220"/>
        <item x="146"/>
        <item x="40"/>
        <item x="30"/>
        <item x="1"/>
        <item x="11"/>
        <item x="212"/>
        <item x="135"/>
        <item x="86"/>
        <item x="286"/>
        <item x="216"/>
        <item x="257"/>
        <item x="302"/>
        <item x="42"/>
        <item x="265"/>
        <item x="38"/>
        <item x="295"/>
        <item x="205"/>
        <item x="218"/>
        <item x="224"/>
        <item x="74"/>
        <item x="151"/>
        <item x="269"/>
        <item x="292"/>
        <item x="125"/>
        <item x="290"/>
        <item x="48"/>
        <item x="17"/>
        <item x="32"/>
        <item x="258"/>
        <item x="87"/>
        <item x="10"/>
        <item x="267"/>
        <item x="223"/>
        <item x="124"/>
        <item x="150"/>
        <item x="95"/>
        <item x="221"/>
        <item x="217"/>
        <item x="289"/>
        <item x="214"/>
        <item x="13"/>
        <item x="111"/>
        <item x="251"/>
        <item x="52"/>
        <item x="237"/>
        <item x="144"/>
        <item x="181"/>
        <item x="247"/>
        <item x="72"/>
        <item x="97"/>
        <item x="288"/>
        <item x="300"/>
        <item x="84"/>
        <item x="105"/>
        <item x="99"/>
        <item x="28"/>
        <item x="190"/>
        <item x="121"/>
        <item x="252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178"/>
        <item x="222"/>
        <item x="109"/>
        <item x="39"/>
        <item x="234"/>
        <item x="266"/>
        <item x="293"/>
        <item x="296"/>
        <item x="90"/>
        <item x="276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50"/>
        <item x="219"/>
        <item x="22"/>
        <item x="129"/>
        <item x="43"/>
        <item x="66"/>
        <item x="102"/>
        <item x="79"/>
        <item x="164"/>
        <item x="137"/>
        <item x="61"/>
        <item x="88"/>
        <item x="163"/>
        <item x="204"/>
        <item x="193"/>
        <item x="55"/>
        <item x="73"/>
        <item x="162"/>
        <item x="156"/>
        <item x="6"/>
        <item x="57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472"/>
        <item x="585"/>
        <item x="600"/>
        <item x="478"/>
        <item x="474"/>
        <item x="370"/>
        <item x="428"/>
        <item x="529"/>
        <item x="535"/>
        <item x="568"/>
        <item x="572"/>
        <item x="589"/>
        <item x="405"/>
        <item x="574"/>
        <item x="517"/>
        <item x="586"/>
        <item x="332"/>
        <item x="566"/>
        <item x="599"/>
        <item x="502"/>
        <item x="603"/>
        <item x="538"/>
        <item x="548"/>
        <item x="328"/>
        <item x="452"/>
        <item x="336"/>
        <item x="601"/>
        <item x="317"/>
        <item x="540"/>
        <item x="582"/>
        <item x="553"/>
        <item x="485"/>
        <item x="519"/>
        <item x="464"/>
        <item x="610"/>
        <item x="608"/>
        <item x="419"/>
        <item x="615"/>
        <item x="457"/>
        <item x="496"/>
        <item x="611"/>
        <item x="398"/>
        <item x="401"/>
        <item x="476"/>
        <item x="507"/>
        <item x="570"/>
        <item x="536"/>
        <item x="573"/>
        <item x="346"/>
        <item x="504"/>
        <item x="510"/>
        <item x="480"/>
        <item x="466"/>
        <item x="465"/>
        <item x="407"/>
        <item x="319"/>
        <item x="307"/>
        <item x="598"/>
        <item x="591"/>
        <item x="522"/>
        <item x="562"/>
        <item x="393"/>
        <item x="567"/>
        <item x="467"/>
        <item x="563"/>
        <item x="469"/>
        <item x="508"/>
        <item x="503"/>
        <item x="511"/>
        <item x="481"/>
        <item x="487"/>
        <item x="547"/>
        <item x="357"/>
        <item x="324"/>
        <item x="594"/>
        <item x="482"/>
        <item x="561"/>
        <item x="444"/>
        <item x="454"/>
        <item x="587"/>
        <item x="492"/>
        <item x="521"/>
        <item x="516"/>
        <item x="581"/>
        <item x="342"/>
        <item x="412"/>
        <item x="406"/>
        <item x="382"/>
        <item x="606"/>
        <item x="347"/>
        <item x="498"/>
        <item x="484"/>
        <item x="385"/>
        <item x="365"/>
        <item x="497"/>
        <item x="392"/>
        <item x="403"/>
        <item x="421"/>
        <item x="314"/>
        <item x="554"/>
        <item x="560"/>
        <item x="593"/>
        <item x="512"/>
        <item x="330"/>
        <item x="410"/>
        <item x="340"/>
        <item x="514"/>
        <item x="537"/>
        <item x="310"/>
        <item x="559"/>
        <item x="329"/>
        <item x="358"/>
        <item x="388"/>
        <item x="326"/>
        <item x="426"/>
        <item x="331"/>
        <item x="531"/>
        <item x="355"/>
        <item x="590"/>
        <item x="569"/>
        <item x="571"/>
        <item x="414"/>
        <item x="312"/>
        <item x="520"/>
        <item x="320"/>
        <item x="377"/>
        <item x="583"/>
        <item x="575"/>
        <item x="532"/>
        <item x="315"/>
        <item x="614"/>
        <item x="448"/>
        <item x="362"/>
        <item x="461"/>
        <item x="394"/>
        <item x="577"/>
        <item x="322"/>
        <item x="488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530"/>
        <item x="341"/>
        <item x="380"/>
        <item x="495"/>
        <item x="349"/>
        <item x="333"/>
        <item x="455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597"/>
        <item x="327"/>
        <item x="527"/>
        <item x="526"/>
        <item x="558"/>
        <item x="524"/>
        <item x="596"/>
        <item x="557"/>
        <item x="580"/>
        <item x="565"/>
        <item x="456"/>
        <item x="578"/>
        <item x="477"/>
        <item x="602"/>
        <item x="441"/>
        <item x="592"/>
        <item x="564"/>
        <item x="408"/>
        <item x="411"/>
        <item x="518"/>
        <item x="525"/>
        <item x="413"/>
        <item x="546"/>
        <item x="609"/>
        <item x="337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x="703"/>
        <item x="644"/>
        <item x="787"/>
        <item x="766"/>
        <item x="917"/>
        <item x="707"/>
        <item x="918"/>
        <item x="836"/>
        <item x="664"/>
        <item x="824"/>
        <item x="725"/>
        <item x="668"/>
        <item x="785"/>
        <item x="671"/>
        <item x="888"/>
        <item x="849"/>
        <item x="899"/>
        <item x="916"/>
        <item x="900"/>
        <item x="911"/>
        <item x="897"/>
        <item x="858"/>
        <item x="755"/>
        <item x="724"/>
        <item x="719"/>
        <item x="806"/>
        <item x="638"/>
        <item x="799"/>
        <item x="919"/>
        <item x="660"/>
        <item x="879"/>
        <item x="882"/>
        <item x="809"/>
        <item x="674"/>
        <item x="812"/>
        <item x="831"/>
        <item x="889"/>
        <item x="881"/>
        <item x="770"/>
        <item x="902"/>
        <item x="873"/>
        <item x="670"/>
        <item x="872"/>
        <item x="767"/>
        <item x="876"/>
        <item x="874"/>
        <item x="907"/>
        <item x="841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x="757"/>
        <item x="654"/>
        <item x="765"/>
        <item x="865"/>
        <item x="684"/>
        <item x="825"/>
        <item x="826"/>
        <item x="747"/>
        <item x="854"/>
        <item x="803"/>
        <item x="859"/>
        <item x="688"/>
        <item x="905"/>
        <item x="813"/>
        <item x="894"/>
        <item x="921"/>
        <item x="690"/>
        <item x="856"/>
        <item x="738"/>
        <item x="816"/>
        <item x="777"/>
        <item x="851"/>
        <item x="769"/>
        <item x="673"/>
        <item x="642"/>
        <item x="880"/>
        <item x="731"/>
        <item x="844"/>
        <item x="877"/>
        <item x="631"/>
        <item x="764"/>
        <item x="920"/>
        <item x="875"/>
        <item x="922"/>
        <item x="786"/>
        <item x="710"/>
        <item x="910"/>
        <item x="822"/>
        <item x="915"/>
        <item x="863"/>
        <item x="737"/>
        <item x="653"/>
        <item x="906"/>
        <item x="794"/>
        <item x="869"/>
        <item x="892"/>
        <item x="795"/>
        <item x="820"/>
        <item x="694"/>
        <item x="818"/>
        <item x="810"/>
        <item x="712"/>
        <item x="884"/>
        <item x="779"/>
        <item x="904"/>
        <item x="752"/>
        <item x="629"/>
        <item x="720"/>
        <item x="853"/>
        <item x="659"/>
        <item x="619"/>
        <item x="913"/>
        <item x="914"/>
        <item x="718"/>
        <item x="793"/>
        <item x="871"/>
        <item x="695"/>
        <item x="669"/>
        <item x="908"/>
        <item x="909"/>
        <item x="843"/>
        <item x="845"/>
        <item x="676"/>
        <item x="658"/>
        <item x="741"/>
        <item x="878"/>
        <item x="743"/>
        <item x="689"/>
        <item x="751"/>
        <item x="745"/>
        <item x="682"/>
        <item x="840"/>
        <item x="716"/>
        <item x="626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x="842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652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x="895"/>
        <item x="622"/>
        <item x="623"/>
        <item x="890"/>
        <item x="868"/>
        <item x="649"/>
        <item x="728"/>
        <item x="867"/>
        <item x="667"/>
        <item x="862"/>
        <item x="781"/>
        <item x="903"/>
        <item x="860"/>
        <item x="857"/>
        <item x="814"/>
        <item x="883"/>
        <item x="735"/>
        <item x="702"/>
        <item x="780"/>
        <item x="746"/>
        <item x="685"/>
        <item x="760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t="default"/>
      </items>
    </pivotField>
    <pivotField showAll="0">
      <items count="5">
        <item n="F2021" x="1"/>
        <item n="F2022" x="0"/>
        <item n="F2023" x="2"/>
        <item n="F2024" x="3"/>
        <item t="default"/>
      </items>
    </pivotField>
    <pivotField showAll="0"/>
    <pivotField showAll="0"/>
    <pivotField showAll="0"/>
    <pivotField axis="axisRow" showAll="0" sortType="descending">
      <items count="20">
        <item x="3"/>
        <item x="5"/>
        <item x="0"/>
        <item x="2"/>
        <item x="7"/>
        <item x="17"/>
        <item x="16"/>
        <item x="13"/>
        <item x="6"/>
        <item x="18"/>
        <item x="12"/>
        <item x="8"/>
        <item x="4"/>
        <item x="14"/>
        <item x="10"/>
        <item x="1"/>
        <item x="15"/>
        <item x="11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164" showAll="0"/>
    <pivotField showAll="0"/>
    <pivotField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20">
    <i>
      <x v="2"/>
    </i>
    <i>
      <x v="8"/>
    </i>
    <i>
      <x/>
    </i>
    <i>
      <x v="1"/>
    </i>
    <i>
      <x v="15"/>
    </i>
    <i>
      <x v="3"/>
    </i>
    <i>
      <x v="13"/>
    </i>
    <i>
      <x v="16"/>
    </i>
    <i>
      <x v="4"/>
    </i>
    <i>
      <x v="12"/>
    </i>
    <i>
      <x v="14"/>
    </i>
    <i>
      <x v="10"/>
    </i>
    <i>
      <x v="6"/>
    </i>
    <i>
      <x v="17"/>
    </i>
    <i>
      <x v="11"/>
    </i>
    <i>
      <x v="7"/>
    </i>
    <i>
      <x v="18"/>
    </i>
    <i>
      <x v="9"/>
    </i>
    <i>
      <x v="5"/>
    </i>
    <i t="grand">
      <x/>
    </i>
  </rowItems>
  <colFields count="2">
    <field x="17"/>
    <field x="15"/>
  </colFields>
  <colItems count="3">
    <i>
      <x v="1"/>
    </i>
    <i>
      <x v="2"/>
    </i>
    <i>
      <x v="3"/>
    </i>
  </colItems>
  <dataFields count="1">
    <dataField name="Sum of Amount" fld="1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9A786B-F2A4-420B-A711-9F08BF8A457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73:AM78" firstHeaderRow="1" firstDataRow="3" firstDataCol="2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5" outline="0" showAll="0" defaultSubtotal="0">
      <items count="1074">
        <item m="1" x="964"/>
        <item m="1" x="1051"/>
        <item x="231"/>
        <item x="170"/>
        <item m="1" x="967"/>
        <item m="1" x="952"/>
        <item x="280"/>
        <item x="29"/>
        <item m="1" x="958"/>
        <item x="114"/>
        <item x="299"/>
        <item x="211"/>
        <item x="197"/>
        <item x="199"/>
        <item m="1" x="949"/>
        <item x="254"/>
        <item x="272"/>
        <item x="173"/>
        <item x="213"/>
        <item m="1" x="948"/>
        <item x="54"/>
        <item x="128"/>
        <item x="261"/>
        <item x="268"/>
        <item m="1" x="1052"/>
        <item x="132"/>
        <item x="118"/>
        <item x="297"/>
        <item x="277"/>
        <item x="126"/>
        <item m="1" x="955"/>
        <item x="165"/>
        <item x="92"/>
        <item x="294"/>
        <item x="210"/>
        <item m="1" x="965"/>
        <item m="1" x="938"/>
        <item x="301"/>
        <item m="1" x="927"/>
        <item x="136"/>
        <item x="45"/>
        <item x="256"/>
        <item x="180"/>
        <item x="298"/>
        <item x="123"/>
        <item x="188"/>
        <item x="75"/>
        <item x="271"/>
        <item m="1" x="968"/>
        <item x="244"/>
        <item m="1" x="956"/>
        <item x="145"/>
        <item x="20"/>
        <item x="47"/>
        <item x="235"/>
        <item m="1" x="1068"/>
        <item x="226"/>
        <item x="287"/>
        <item m="1" x="933"/>
        <item x="15"/>
        <item m="1" x="966"/>
        <item x="53"/>
        <item x="139"/>
        <item x="63"/>
        <item x="147"/>
        <item x="238"/>
        <item x="154"/>
        <item x="263"/>
        <item x="198"/>
        <item x="127"/>
        <item x="67"/>
        <item x="140"/>
        <item x="76"/>
        <item m="1" x="946"/>
        <item x="230"/>
        <item x="245"/>
        <item m="1" x="959"/>
        <item x="255"/>
        <item x="227"/>
        <item x="174"/>
        <item x="44"/>
        <item m="1" x="945"/>
        <item x="78"/>
        <item x="282"/>
        <item m="1" x="947"/>
        <item x="275"/>
        <item x="239"/>
        <item x="240"/>
        <item x="281"/>
        <item x="220"/>
        <item x="146"/>
        <item m="1" x="937"/>
        <item m="1" x="963"/>
        <item x="30"/>
        <item x="1"/>
        <item x="11"/>
        <item x="135"/>
        <item x="86"/>
        <item x="286"/>
        <item m="1" x="943"/>
        <item x="216"/>
        <item m="1" x="925"/>
        <item m="1" x="1048"/>
        <item x="257"/>
        <item m="1" x="939"/>
        <item x="302"/>
        <item x="42"/>
        <item x="205"/>
        <item m="1" x="931"/>
        <item x="218"/>
        <item x="224"/>
        <item x="74"/>
        <item x="151"/>
        <item x="269"/>
        <item x="292"/>
        <item x="125"/>
        <item x="290"/>
        <item m="1" x="941"/>
        <item m="1" x="944"/>
        <item x="48"/>
        <item x="17"/>
        <item x="32"/>
        <item x="258"/>
        <item m="1" x="930"/>
        <item x="87"/>
        <item x="10"/>
        <item x="267"/>
        <item m="1" x="960"/>
        <item x="124"/>
        <item x="150"/>
        <item x="95"/>
        <item x="221"/>
        <item m="1" x="950"/>
        <item x="217"/>
        <item m="1" x="932"/>
        <item x="289"/>
        <item m="1" x="961"/>
        <item x="214"/>
        <item x="111"/>
        <item x="251"/>
        <item m="1" x="934"/>
        <item x="52"/>
        <item x="237"/>
        <item x="144"/>
        <item x="181"/>
        <item m="1" x="942"/>
        <item x="247"/>
        <item x="97"/>
        <item x="288"/>
        <item x="300"/>
        <item x="84"/>
        <item x="105"/>
        <item x="99"/>
        <item x="28"/>
        <item x="190"/>
        <item x="121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222"/>
        <item x="109"/>
        <item m="1" x="935"/>
        <item x="234"/>
        <item x="266"/>
        <item x="293"/>
        <item x="90"/>
        <item x="276"/>
        <item m="1" x="1050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19"/>
        <item x="22"/>
        <item x="129"/>
        <item m="1" x="951"/>
        <item x="43"/>
        <item x="66"/>
        <item m="1" x="926"/>
        <item x="102"/>
        <item x="79"/>
        <item x="164"/>
        <item x="137"/>
        <item x="61"/>
        <item x="88"/>
        <item x="163"/>
        <item x="204"/>
        <item x="193"/>
        <item m="1" x="923"/>
        <item x="55"/>
        <item x="73"/>
        <item x="162"/>
        <item x="156"/>
        <item x="6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585"/>
        <item x="600"/>
        <item x="478"/>
        <item x="428"/>
        <item x="535"/>
        <item m="1" x="991"/>
        <item x="568"/>
        <item m="1" x="999"/>
        <item x="517"/>
        <item x="586"/>
        <item m="1" x="1001"/>
        <item x="599"/>
        <item x="502"/>
        <item x="548"/>
        <item x="328"/>
        <item x="336"/>
        <item m="1" x="969"/>
        <item x="317"/>
        <item x="540"/>
        <item x="485"/>
        <item x="464"/>
        <item m="1" x="980"/>
        <item x="610"/>
        <item x="608"/>
        <item m="1" x="1006"/>
        <item x="615"/>
        <item m="1" x="992"/>
        <item m="1" x="996"/>
        <item x="457"/>
        <item m="1" x="975"/>
        <item x="496"/>
        <item x="611"/>
        <item x="401"/>
        <item x="476"/>
        <item x="507"/>
        <item m="1" x="988"/>
        <item x="536"/>
        <item x="346"/>
        <item x="504"/>
        <item x="480"/>
        <item m="1" x="1007"/>
        <item x="466"/>
        <item x="465"/>
        <item x="407"/>
        <item x="319"/>
        <item m="1" x="1002"/>
        <item m="1" x="1000"/>
        <item x="598"/>
        <item x="591"/>
        <item x="522"/>
        <item x="393"/>
        <item m="1" x="1009"/>
        <item m="1" x="978"/>
        <item x="567"/>
        <item x="467"/>
        <item m="1" x="1005"/>
        <item x="508"/>
        <item x="503"/>
        <item m="1" x="993"/>
        <item x="511"/>
        <item x="481"/>
        <item m="1" x="981"/>
        <item x="487"/>
        <item x="547"/>
        <item x="357"/>
        <item x="324"/>
        <item x="594"/>
        <item x="482"/>
        <item x="561"/>
        <item x="444"/>
        <item x="454"/>
        <item x="587"/>
        <item m="1" x="987"/>
        <item m="1" x="998"/>
        <item x="492"/>
        <item x="521"/>
        <item x="516"/>
        <item x="342"/>
        <item x="412"/>
        <item x="406"/>
        <item x="382"/>
        <item x="606"/>
        <item m="1" x="997"/>
        <item x="498"/>
        <item x="484"/>
        <item x="365"/>
        <item x="497"/>
        <item x="392"/>
        <item x="403"/>
        <item x="421"/>
        <item x="314"/>
        <item x="554"/>
        <item m="1" x="1056"/>
        <item x="560"/>
        <item x="512"/>
        <item x="330"/>
        <item x="410"/>
        <item x="340"/>
        <item x="514"/>
        <item m="1" x="1008"/>
        <item x="310"/>
        <item x="559"/>
        <item m="1" x="973"/>
        <item x="329"/>
        <item x="358"/>
        <item x="388"/>
        <item x="326"/>
        <item x="426"/>
        <item x="331"/>
        <item x="531"/>
        <item x="590"/>
        <item x="569"/>
        <item x="571"/>
        <item m="1" x="995"/>
        <item x="414"/>
        <item x="520"/>
        <item x="320"/>
        <item m="1" x="1057"/>
        <item x="583"/>
        <item x="575"/>
        <item x="532"/>
        <item x="315"/>
        <item m="1" x="994"/>
        <item x="614"/>
        <item m="1" x="982"/>
        <item m="1" x="985"/>
        <item x="362"/>
        <item m="1" x="986"/>
        <item m="1" x="1004"/>
        <item x="394"/>
        <item x="577"/>
        <item x="322"/>
        <item m="1" x="1003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341"/>
        <item x="380"/>
        <item x="495"/>
        <item x="349"/>
        <item x="333"/>
        <item m="1" x="972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m="1" x="97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327"/>
        <item x="527"/>
        <item x="526"/>
        <item x="558"/>
        <item x="596"/>
        <item x="580"/>
        <item x="456"/>
        <item m="1" x="979"/>
        <item x="578"/>
        <item x="477"/>
        <item x="602"/>
        <item x="441"/>
        <item x="592"/>
        <item m="1" x="976"/>
        <item x="564"/>
        <item x="408"/>
        <item x="411"/>
        <item x="518"/>
        <item x="525"/>
        <item x="413"/>
        <item x="546"/>
        <item x="609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m="1" x="977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m="1" x="1016"/>
        <item x="644"/>
        <item m="1" x="1043"/>
        <item m="1" x="1072"/>
        <item x="787"/>
        <item m="1" x="1071"/>
        <item x="766"/>
        <item x="917"/>
        <item x="707"/>
        <item m="1" x="1062"/>
        <item x="824"/>
        <item x="725"/>
        <item x="668"/>
        <item m="1" x="1010"/>
        <item x="785"/>
        <item m="1" x="1038"/>
        <item x="888"/>
        <item x="849"/>
        <item m="1" x="1018"/>
        <item x="911"/>
        <item m="1" x="1025"/>
        <item x="806"/>
        <item m="1" x="1042"/>
        <item x="799"/>
        <item x="919"/>
        <item m="1" x="1028"/>
        <item x="660"/>
        <item m="1" x="1044"/>
        <item x="879"/>
        <item x="882"/>
        <item x="809"/>
        <item x="674"/>
        <item x="812"/>
        <item x="831"/>
        <item x="889"/>
        <item m="1" x="1059"/>
        <item x="881"/>
        <item x="770"/>
        <item x="902"/>
        <item x="873"/>
        <item m="1" x="1011"/>
        <item x="872"/>
        <item x="767"/>
        <item x="876"/>
        <item x="874"/>
        <item m="1" x="1035"/>
        <item x="907"/>
        <item x="841"/>
        <item m="1" x="1047"/>
        <item m="1" x="1029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m="1" x="1013"/>
        <item m="1" x="1061"/>
        <item m="1" x="1012"/>
        <item x="654"/>
        <item m="1" x="1017"/>
        <item x="765"/>
        <item x="865"/>
        <item x="684"/>
        <item x="825"/>
        <item m="1" x="1070"/>
        <item m="1" x="1021"/>
        <item m="1" x="1040"/>
        <item x="747"/>
        <item x="854"/>
        <item x="859"/>
        <item x="905"/>
        <item x="813"/>
        <item x="921"/>
        <item x="690"/>
        <item x="856"/>
        <item x="816"/>
        <item x="777"/>
        <item x="851"/>
        <item x="769"/>
        <item x="642"/>
        <item x="880"/>
        <item x="731"/>
        <item m="1" x="1045"/>
        <item x="844"/>
        <item x="877"/>
        <item m="1" x="1066"/>
        <item x="631"/>
        <item x="764"/>
        <item x="875"/>
        <item x="922"/>
        <item x="786"/>
        <item m="1" x="1073"/>
        <item m="1" x="1034"/>
        <item x="710"/>
        <item x="910"/>
        <item x="822"/>
        <item x="915"/>
        <item x="653"/>
        <item m="1" x="1019"/>
        <item x="869"/>
        <item x="892"/>
        <item x="795"/>
        <item m="1" x="1065"/>
        <item x="820"/>
        <item x="694"/>
        <item x="818"/>
        <item x="810"/>
        <item x="712"/>
        <item m="1" x="1039"/>
        <item x="884"/>
        <item x="779"/>
        <item x="904"/>
        <item x="752"/>
        <item x="629"/>
        <item x="619"/>
        <item x="913"/>
        <item x="914"/>
        <item x="718"/>
        <item x="793"/>
        <item x="695"/>
        <item x="669"/>
        <item x="908"/>
        <item x="909"/>
        <item x="843"/>
        <item x="845"/>
        <item x="676"/>
        <item x="658"/>
        <item x="741"/>
        <item x="878"/>
        <item m="1" x="1015"/>
        <item x="743"/>
        <item x="689"/>
        <item x="751"/>
        <item x="745"/>
        <item x="682"/>
        <item x="840"/>
        <item x="716"/>
        <item x="626"/>
        <item m="1" x="1031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m="1" x="1046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m="1" x="1060"/>
        <item x="622"/>
        <item x="623"/>
        <item x="890"/>
        <item x="868"/>
        <item x="649"/>
        <item x="728"/>
        <item x="667"/>
        <item x="781"/>
        <item x="903"/>
        <item x="860"/>
        <item m="1" x="1026"/>
        <item x="883"/>
        <item x="735"/>
        <item x="780"/>
        <item m="1" x="1033"/>
        <item x="685"/>
        <item x="760"/>
        <item m="1" x="1027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x="57"/>
        <item x="141"/>
        <item x="278"/>
        <item x="250"/>
        <item x="40"/>
        <item x="295"/>
        <item x="262"/>
        <item x="160"/>
        <item m="1" x="954"/>
        <item x="265"/>
        <item x="178"/>
        <item x="191"/>
        <item x="72"/>
        <item m="1" x="1067"/>
        <item x="274"/>
        <item x="291"/>
        <item m="1" x="953"/>
        <item m="1" x="928"/>
        <item x="243"/>
        <item x="166"/>
        <item m="1" x="924"/>
        <item x="259"/>
        <item x="46"/>
        <item x="206"/>
        <item m="1" x="957"/>
        <item m="1" x="940"/>
        <item x="130"/>
        <item x="223"/>
        <item x="108"/>
        <item x="38"/>
        <item x="212"/>
        <item m="1" x="929"/>
        <item x="13"/>
        <item x="284"/>
        <item x="270"/>
        <item x="39"/>
        <item x="573"/>
        <item x="565"/>
        <item x="385"/>
        <item m="1" x="974"/>
        <item m="1" x="970"/>
        <item x="474"/>
        <item x="455"/>
        <item x="312"/>
        <item x="347"/>
        <item x="582"/>
        <item x="537"/>
        <item x="530"/>
        <item x="510"/>
        <item x="524"/>
        <item m="1" x="1054"/>
        <item x="355"/>
        <item x="593"/>
        <item x="398"/>
        <item x="405"/>
        <item x="562"/>
        <item x="557"/>
        <item x="469"/>
        <item x="563"/>
        <item x="448"/>
        <item x="377"/>
        <item m="1" x="983"/>
        <item x="589"/>
        <item x="370"/>
        <item x="570"/>
        <item x="337"/>
        <item m="1" x="1055"/>
        <item m="1" x="984"/>
        <item m="1" x="989"/>
        <item x="472"/>
        <item x="307"/>
        <item x="553"/>
        <item x="519"/>
        <item x="419"/>
        <item x="601"/>
        <item x="529"/>
        <item x="597"/>
        <item x="664"/>
        <item x="863"/>
        <item m="1" x="1023"/>
        <item x="673"/>
        <item x="737"/>
        <item m="1" x="1024"/>
        <item x="724"/>
        <item x="871"/>
        <item m="1" x="1030"/>
        <item x="803"/>
        <item m="1" x="1069"/>
        <item x="906"/>
        <item x="671"/>
        <item x="659"/>
        <item x="738"/>
        <item x="720"/>
        <item m="1" x="1063"/>
        <item x="688"/>
        <item m="1" x="1032"/>
        <item m="1" x="1022"/>
        <item x="703"/>
        <item x="916"/>
        <item m="1" x="1037"/>
        <item x="638"/>
        <item x="920"/>
        <item x="842"/>
        <item x="652"/>
        <item x="900"/>
        <item x="836"/>
        <item m="1" x="1036"/>
        <item x="814"/>
        <item x="702"/>
        <item x="867"/>
        <item m="1" x="1041"/>
        <item x="746"/>
        <item m="1" x="1064"/>
        <item x="853"/>
        <item x="826"/>
        <item x="155"/>
        <item x="100"/>
        <item x="148"/>
        <item x="296"/>
        <item m="1" x="1053"/>
        <item x="252"/>
        <item x="182"/>
        <item x="273"/>
        <item x="24"/>
        <item x="41"/>
        <item m="1" x="1049"/>
        <item x="246"/>
        <item x="488"/>
        <item x="461"/>
        <item x="603"/>
        <item m="1" x="990"/>
        <item x="574"/>
        <item x="566"/>
        <item x="332"/>
        <item x="452"/>
        <item x="581"/>
        <item x="572"/>
        <item x="895"/>
        <item x="897"/>
        <item x="899"/>
        <item m="1" x="1020"/>
        <item x="894"/>
        <item x="719"/>
        <item x="757"/>
        <item x="857"/>
        <item x="755"/>
        <item x="862"/>
        <item m="1" x="936"/>
        <item x="538"/>
        <item m="1" x="1058"/>
        <item x="918"/>
        <item m="1" x="1014"/>
        <item x="670"/>
        <item x="858"/>
        <item x="794"/>
        <item m="1" x="9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1"/>
        <item sd="0" x="2"/>
        <item sd="0" x="3"/>
        <item sd="0" x="4"/>
        <item sd="0"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5">
        <item x="1"/>
        <item x="2"/>
        <item x="3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3"/>
  </rowFields>
  <rowItems count="3">
    <i>
      <x/>
      <x/>
    </i>
    <i>
      <x v="1"/>
      <x v="1"/>
    </i>
    <i t="grand">
      <x/>
    </i>
  </rowItems>
  <colFields count="2">
    <field x="13"/>
    <field x="11"/>
  </colFields>
  <colItems count="37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colItems>
  <pageFields count="1">
    <pageField fld="7" item="0" hier="-1"/>
  </pageFields>
  <dataFields count="1">
    <dataField name="Sum of Amount" fld="10" baseField="0" baseItem="0" numFmtId="164"/>
  </dataFields>
  <formats count="1">
    <format dxfId="3">
      <pivotArea outline="0" collapsedLevelsAreSubtotals="1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11990-81DD-4273-9F3D-6E8D0ECE7AD5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52:E56" firstHeaderRow="1" firstDataRow="2" firstDataCol="1"/>
  <pivotFields count="14">
    <pivotField showAll="0"/>
    <pivotField numFmtId="15" showAll="0">
      <items count="1075">
        <item m="1" x="964"/>
        <item m="1" x="1051"/>
        <item x="231"/>
        <item x="170"/>
        <item m="1" x="967"/>
        <item m="1" x="952"/>
        <item x="280"/>
        <item x="29"/>
        <item m="1" x="958"/>
        <item x="114"/>
        <item x="299"/>
        <item x="211"/>
        <item x="197"/>
        <item x="199"/>
        <item m="1" x="949"/>
        <item x="254"/>
        <item x="272"/>
        <item x="173"/>
        <item x="213"/>
        <item m="1" x="948"/>
        <item x="54"/>
        <item x="128"/>
        <item x="261"/>
        <item x="268"/>
        <item m="1" x="1052"/>
        <item x="132"/>
        <item x="118"/>
        <item x="297"/>
        <item x="277"/>
        <item x="126"/>
        <item m="1" x="955"/>
        <item x="165"/>
        <item x="92"/>
        <item x="294"/>
        <item x="210"/>
        <item m="1" x="965"/>
        <item m="1" x="938"/>
        <item x="301"/>
        <item m="1" x="927"/>
        <item x="136"/>
        <item x="45"/>
        <item x="256"/>
        <item x="180"/>
        <item x="298"/>
        <item x="123"/>
        <item x="188"/>
        <item x="75"/>
        <item x="271"/>
        <item m="1" x="968"/>
        <item x="244"/>
        <item m="1" x="956"/>
        <item x="145"/>
        <item x="20"/>
        <item x="47"/>
        <item x="235"/>
        <item m="1" x="1068"/>
        <item x="226"/>
        <item x="287"/>
        <item m="1" x="933"/>
        <item x="15"/>
        <item m="1" x="966"/>
        <item x="53"/>
        <item x="139"/>
        <item x="63"/>
        <item x="147"/>
        <item x="238"/>
        <item x="154"/>
        <item x="263"/>
        <item x="198"/>
        <item x="127"/>
        <item x="67"/>
        <item x="140"/>
        <item x="76"/>
        <item m="1" x="946"/>
        <item x="230"/>
        <item x="245"/>
        <item m="1" x="959"/>
        <item x="255"/>
        <item x="227"/>
        <item x="174"/>
        <item x="44"/>
        <item m="1" x="945"/>
        <item x="78"/>
        <item x="282"/>
        <item m="1" x="947"/>
        <item x="275"/>
        <item x="239"/>
        <item x="240"/>
        <item x="281"/>
        <item x="220"/>
        <item x="146"/>
        <item m="1" x="937"/>
        <item m="1" x="963"/>
        <item x="30"/>
        <item x="1"/>
        <item x="11"/>
        <item x="135"/>
        <item x="86"/>
        <item x="286"/>
        <item m="1" x="943"/>
        <item x="216"/>
        <item m="1" x="925"/>
        <item m="1" x="1048"/>
        <item x="257"/>
        <item m="1" x="939"/>
        <item x="302"/>
        <item x="42"/>
        <item x="205"/>
        <item m="1" x="931"/>
        <item x="218"/>
        <item x="224"/>
        <item x="74"/>
        <item x="151"/>
        <item x="269"/>
        <item x="292"/>
        <item x="125"/>
        <item x="290"/>
        <item m="1" x="941"/>
        <item m="1" x="944"/>
        <item x="48"/>
        <item x="17"/>
        <item x="32"/>
        <item x="258"/>
        <item m="1" x="930"/>
        <item x="87"/>
        <item x="10"/>
        <item x="267"/>
        <item m="1" x="960"/>
        <item x="124"/>
        <item x="150"/>
        <item x="95"/>
        <item x="221"/>
        <item m="1" x="950"/>
        <item x="217"/>
        <item m="1" x="932"/>
        <item x="289"/>
        <item m="1" x="961"/>
        <item x="214"/>
        <item x="111"/>
        <item x="251"/>
        <item m="1" x="934"/>
        <item x="52"/>
        <item x="237"/>
        <item x="144"/>
        <item x="181"/>
        <item m="1" x="942"/>
        <item x="247"/>
        <item x="97"/>
        <item x="288"/>
        <item x="300"/>
        <item x="84"/>
        <item x="105"/>
        <item x="99"/>
        <item x="28"/>
        <item x="190"/>
        <item x="121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222"/>
        <item x="109"/>
        <item m="1" x="935"/>
        <item x="234"/>
        <item x="266"/>
        <item x="293"/>
        <item x="90"/>
        <item x="276"/>
        <item m="1" x="1050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19"/>
        <item x="22"/>
        <item x="129"/>
        <item m="1" x="951"/>
        <item x="43"/>
        <item x="66"/>
        <item m="1" x="926"/>
        <item x="102"/>
        <item x="79"/>
        <item x="164"/>
        <item x="137"/>
        <item x="61"/>
        <item x="88"/>
        <item x="163"/>
        <item x="204"/>
        <item x="193"/>
        <item m="1" x="923"/>
        <item x="55"/>
        <item x="73"/>
        <item x="162"/>
        <item x="156"/>
        <item x="6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585"/>
        <item x="600"/>
        <item x="478"/>
        <item x="428"/>
        <item x="535"/>
        <item m="1" x="991"/>
        <item x="568"/>
        <item m="1" x="999"/>
        <item x="517"/>
        <item x="586"/>
        <item m="1" x="1001"/>
        <item x="599"/>
        <item x="502"/>
        <item x="548"/>
        <item x="328"/>
        <item x="336"/>
        <item m="1" x="969"/>
        <item x="317"/>
        <item x="540"/>
        <item x="485"/>
        <item x="464"/>
        <item m="1" x="980"/>
        <item x="610"/>
        <item x="608"/>
        <item m="1" x="1006"/>
        <item x="615"/>
        <item m="1" x="992"/>
        <item m="1" x="996"/>
        <item x="457"/>
        <item m="1" x="975"/>
        <item x="496"/>
        <item x="611"/>
        <item x="401"/>
        <item x="476"/>
        <item x="507"/>
        <item m="1" x="988"/>
        <item x="536"/>
        <item x="346"/>
        <item x="504"/>
        <item x="480"/>
        <item m="1" x="1007"/>
        <item x="466"/>
        <item x="465"/>
        <item x="407"/>
        <item x="319"/>
        <item m="1" x="1002"/>
        <item m="1" x="1000"/>
        <item x="598"/>
        <item x="591"/>
        <item x="522"/>
        <item x="393"/>
        <item m="1" x="1009"/>
        <item m="1" x="978"/>
        <item x="567"/>
        <item x="467"/>
        <item m="1" x="1005"/>
        <item x="508"/>
        <item x="503"/>
        <item m="1" x="993"/>
        <item x="511"/>
        <item x="481"/>
        <item m="1" x="981"/>
        <item x="487"/>
        <item x="547"/>
        <item x="357"/>
        <item x="324"/>
        <item x="594"/>
        <item x="482"/>
        <item x="561"/>
        <item x="444"/>
        <item x="454"/>
        <item x="587"/>
        <item m="1" x="987"/>
        <item m="1" x="998"/>
        <item x="492"/>
        <item x="521"/>
        <item x="516"/>
        <item x="342"/>
        <item x="412"/>
        <item x="406"/>
        <item x="382"/>
        <item x="606"/>
        <item m="1" x="997"/>
        <item x="498"/>
        <item x="484"/>
        <item x="365"/>
        <item x="497"/>
        <item x="392"/>
        <item x="403"/>
        <item x="421"/>
        <item x="314"/>
        <item x="554"/>
        <item m="1" x="1056"/>
        <item x="560"/>
        <item x="512"/>
        <item x="330"/>
        <item x="410"/>
        <item x="340"/>
        <item x="514"/>
        <item m="1" x="1008"/>
        <item x="310"/>
        <item x="559"/>
        <item m="1" x="973"/>
        <item x="329"/>
        <item x="358"/>
        <item x="388"/>
        <item x="326"/>
        <item x="426"/>
        <item x="331"/>
        <item x="531"/>
        <item x="590"/>
        <item x="569"/>
        <item x="571"/>
        <item m="1" x="995"/>
        <item x="414"/>
        <item x="520"/>
        <item x="320"/>
        <item m="1" x="1057"/>
        <item x="583"/>
        <item x="575"/>
        <item x="532"/>
        <item x="315"/>
        <item m="1" x="994"/>
        <item x="614"/>
        <item m="1" x="982"/>
        <item m="1" x="985"/>
        <item x="362"/>
        <item m="1" x="986"/>
        <item m="1" x="1004"/>
        <item x="394"/>
        <item x="577"/>
        <item x="322"/>
        <item m="1" x="1003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341"/>
        <item x="380"/>
        <item x="495"/>
        <item x="349"/>
        <item x="333"/>
        <item m="1" x="972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m="1" x="97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327"/>
        <item x="527"/>
        <item x="526"/>
        <item x="558"/>
        <item x="596"/>
        <item x="580"/>
        <item x="456"/>
        <item m="1" x="979"/>
        <item x="578"/>
        <item x="477"/>
        <item x="602"/>
        <item x="441"/>
        <item x="592"/>
        <item m="1" x="976"/>
        <item x="564"/>
        <item x="408"/>
        <item x="411"/>
        <item x="518"/>
        <item x="525"/>
        <item x="413"/>
        <item x="546"/>
        <item x="609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m="1" x="977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m="1" x="1016"/>
        <item x="644"/>
        <item m="1" x="1043"/>
        <item m="1" x="1072"/>
        <item x="787"/>
        <item m="1" x="1071"/>
        <item x="766"/>
        <item x="917"/>
        <item x="707"/>
        <item m="1" x="1062"/>
        <item x="824"/>
        <item x="725"/>
        <item x="668"/>
        <item m="1" x="1010"/>
        <item x="785"/>
        <item m="1" x="1038"/>
        <item x="888"/>
        <item x="849"/>
        <item m="1" x="1018"/>
        <item x="911"/>
        <item m="1" x="1025"/>
        <item x="806"/>
        <item m="1" x="1042"/>
        <item x="799"/>
        <item x="919"/>
        <item m="1" x="1028"/>
        <item x="660"/>
        <item m="1" x="1044"/>
        <item x="879"/>
        <item x="882"/>
        <item x="809"/>
        <item x="674"/>
        <item x="812"/>
        <item x="831"/>
        <item x="889"/>
        <item m="1" x="1059"/>
        <item x="881"/>
        <item x="770"/>
        <item x="902"/>
        <item x="873"/>
        <item m="1" x="1011"/>
        <item x="872"/>
        <item x="767"/>
        <item x="876"/>
        <item x="874"/>
        <item m="1" x="1035"/>
        <item x="907"/>
        <item x="841"/>
        <item m="1" x="1047"/>
        <item m="1" x="1029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m="1" x="1013"/>
        <item m="1" x="1061"/>
        <item m="1" x="1012"/>
        <item x="654"/>
        <item m="1" x="1017"/>
        <item x="765"/>
        <item x="865"/>
        <item x="684"/>
        <item x="825"/>
        <item m="1" x="1070"/>
        <item m="1" x="1021"/>
        <item m="1" x="1040"/>
        <item x="747"/>
        <item x="854"/>
        <item x="859"/>
        <item x="905"/>
        <item x="813"/>
        <item x="921"/>
        <item x="690"/>
        <item x="856"/>
        <item x="816"/>
        <item x="777"/>
        <item x="851"/>
        <item x="769"/>
        <item x="642"/>
        <item x="880"/>
        <item x="731"/>
        <item m="1" x="1045"/>
        <item x="844"/>
        <item x="877"/>
        <item m="1" x="1066"/>
        <item x="631"/>
        <item x="764"/>
        <item x="875"/>
        <item x="922"/>
        <item x="786"/>
        <item m="1" x="1073"/>
        <item m="1" x="1034"/>
        <item x="710"/>
        <item x="910"/>
        <item x="822"/>
        <item x="915"/>
        <item x="653"/>
        <item m="1" x="1019"/>
        <item x="869"/>
        <item x="892"/>
        <item x="795"/>
        <item m="1" x="1065"/>
        <item x="820"/>
        <item x="694"/>
        <item x="818"/>
        <item x="810"/>
        <item x="712"/>
        <item m="1" x="1039"/>
        <item x="884"/>
        <item x="779"/>
        <item x="904"/>
        <item x="752"/>
        <item x="629"/>
        <item x="619"/>
        <item x="913"/>
        <item x="914"/>
        <item x="718"/>
        <item x="793"/>
        <item x="695"/>
        <item x="669"/>
        <item x="908"/>
        <item x="909"/>
        <item x="843"/>
        <item x="845"/>
        <item x="676"/>
        <item x="658"/>
        <item x="741"/>
        <item x="878"/>
        <item m="1" x="1015"/>
        <item x="743"/>
        <item x="689"/>
        <item x="751"/>
        <item x="745"/>
        <item x="682"/>
        <item x="840"/>
        <item x="716"/>
        <item x="626"/>
        <item m="1" x="1031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m="1" x="1046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m="1" x="1060"/>
        <item x="622"/>
        <item x="623"/>
        <item x="890"/>
        <item x="868"/>
        <item x="649"/>
        <item x="728"/>
        <item x="667"/>
        <item x="781"/>
        <item x="903"/>
        <item x="860"/>
        <item m="1" x="1026"/>
        <item x="883"/>
        <item x="735"/>
        <item x="780"/>
        <item m="1" x="1033"/>
        <item x="685"/>
        <item x="760"/>
        <item m="1" x="1027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x="57"/>
        <item x="141"/>
        <item x="278"/>
        <item x="250"/>
        <item x="40"/>
        <item x="295"/>
        <item x="262"/>
        <item x="160"/>
        <item m="1" x="954"/>
        <item x="265"/>
        <item x="178"/>
        <item x="191"/>
        <item x="72"/>
        <item m="1" x="1067"/>
        <item x="274"/>
        <item x="291"/>
        <item m="1" x="953"/>
        <item m="1" x="928"/>
        <item x="243"/>
        <item x="166"/>
        <item m="1" x="924"/>
        <item x="259"/>
        <item x="46"/>
        <item x="206"/>
        <item m="1" x="957"/>
        <item m="1" x="940"/>
        <item x="130"/>
        <item x="223"/>
        <item x="108"/>
        <item x="38"/>
        <item x="212"/>
        <item m="1" x="929"/>
        <item x="13"/>
        <item x="284"/>
        <item x="270"/>
        <item x="39"/>
        <item x="573"/>
        <item x="565"/>
        <item x="385"/>
        <item m="1" x="974"/>
        <item m="1" x="970"/>
        <item x="474"/>
        <item x="455"/>
        <item x="312"/>
        <item x="347"/>
        <item x="582"/>
        <item x="537"/>
        <item x="530"/>
        <item x="510"/>
        <item x="524"/>
        <item m="1" x="1054"/>
        <item x="355"/>
        <item x="593"/>
        <item x="398"/>
        <item x="405"/>
        <item x="562"/>
        <item x="557"/>
        <item x="469"/>
        <item x="563"/>
        <item x="448"/>
        <item x="377"/>
        <item m="1" x="983"/>
        <item x="589"/>
        <item x="370"/>
        <item x="570"/>
        <item x="337"/>
        <item m="1" x="1055"/>
        <item m="1" x="984"/>
        <item m="1" x="989"/>
        <item x="472"/>
        <item x="307"/>
        <item x="553"/>
        <item x="519"/>
        <item x="419"/>
        <item x="601"/>
        <item x="529"/>
        <item x="597"/>
        <item x="664"/>
        <item x="863"/>
        <item m="1" x="1023"/>
        <item x="673"/>
        <item x="737"/>
        <item m="1" x="1024"/>
        <item x="724"/>
        <item x="871"/>
        <item m="1" x="1030"/>
        <item x="803"/>
        <item m="1" x="1069"/>
        <item x="906"/>
        <item x="671"/>
        <item x="659"/>
        <item x="738"/>
        <item x="720"/>
        <item m="1" x="1063"/>
        <item x="688"/>
        <item m="1" x="1032"/>
        <item m="1" x="1022"/>
        <item x="703"/>
        <item x="916"/>
        <item m="1" x="1037"/>
        <item x="638"/>
        <item x="920"/>
        <item x="842"/>
        <item x="652"/>
        <item x="900"/>
        <item x="836"/>
        <item m="1" x="1036"/>
        <item x="814"/>
        <item x="702"/>
        <item x="867"/>
        <item m="1" x="1041"/>
        <item x="746"/>
        <item m="1" x="1064"/>
        <item x="853"/>
        <item x="826"/>
        <item x="155"/>
        <item x="100"/>
        <item x="148"/>
        <item x="296"/>
        <item m="1" x="1053"/>
        <item x="252"/>
        <item x="182"/>
        <item x="273"/>
        <item x="24"/>
        <item x="41"/>
        <item m="1" x="1049"/>
        <item x="246"/>
        <item x="488"/>
        <item x="461"/>
        <item x="603"/>
        <item m="1" x="990"/>
        <item x="574"/>
        <item x="566"/>
        <item x="332"/>
        <item x="452"/>
        <item x="581"/>
        <item x="572"/>
        <item x="895"/>
        <item x="897"/>
        <item x="899"/>
        <item m="1" x="1020"/>
        <item x="894"/>
        <item x="719"/>
        <item x="757"/>
        <item x="857"/>
        <item x="755"/>
        <item x="862"/>
        <item m="1" x="936"/>
        <item x="538"/>
        <item m="1" x="1058"/>
        <item x="918"/>
        <item m="1" x="1014"/>
        <item x="670"/>
        <item x="858"/>
        <item x="794"/>
        <item m="1" x="962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16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sd="0" x="5"/>
        <item x="0"/>
        <item t="default"/>
      </items>
    </pivotField>
    <pivotField axis="axisCol" showAll="0">
      <items count="6">
        <item x="1"/>
        <item x="2"/>
        <item x="3"/>
        <item x="4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Amount" fld="10" baseField="0" baseItem="0" numFmtId="164"/>
  </dataFields>
  <formats count="1">
    <format dxfId="4">
      <pivotArea outline="0" collapsedLevelsAreSubtotals="1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3047E-C03D-4CC5-B568-0B640B2E77F5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6:C47" firstHeaderRow="1" firstDataRow="2" firstDataCol="1"/>
  <pivotFields count="14">
    <pivotField showAll="0"/>
    <pivotField numFmtId="15" showAll="0">
      <items count="1075">
        <item m="1" x="964"/>
        <item m="1" x="1051"/>
        <item x="231"/>
        <item x="170"/>
        <item m="1" x="967"/>
        <item m="1" x="952"/>
        <item x="280"/>
        <item x="29"/>
        <item m="1" x="958"/>
        <item x="114"/>
        <item x="299"/>
        <item x="211"/>
        <item x="197"/>
        <item x="199"/>
        <item m="1" x="949"/>
        <item x="254"/>
        <item x="272"/>
        <item x="173"/>
        <item x="213"/>
        <item m="1" x="948"/>
        <item x="54"/>
        <item x="128"/>
        <item x="261"/>
        <item x="268"/>
        <item m="1" x="1052"/>
        <item x="132"/>
        <item x="118"/>
        <item x="297"/>
        <item x="277"/>
        <item x="126"/>
        <item m="1" x="955"/>
        <item x="165"/>
        <item x="92"/>
        <item x="294"/>
        <item x="210"/>
        <item m="1" x="965"/>
        <item m="1" x="938"/>
        <item x="301"/>
        <item m="1" x="927"/>
        <item x="136"/>
        <item x="45"/>
        <item x="256"/>
        <item x="180"/>
        <item x="298"/>
        <item x="123"/>
        <item x="188"/>
        <item x="75"/>
        <item x="271"/>
        <item m="1" x="968"/>
        <item x="244"/>
        <item m="1" x="956"/>
        <item x="145"/>
        <item x="20"/>
        <item x="47"/>
        <item x="235"/>
        <item m="1" x="1068"/>
        <item x="226"/>
        <item x="287"/>
        <item m="1" x="933"/>
        <item x="15"/>
        <item m="1" x="966"/>
        <item x="53"/>
        <item x="139"/>
        <item x="63"/>
        <item x="147"/>
        <item x="238"/>
        <item x="154"/>
        <item x="263"/>
        <item x="198"/>
        <item x="127"/>
        <item x="67"/>
        <item x="140"/>
        <item x="76"/>
        <item m="1" x="946"/>
        <item x="230"/>
        <item x="245"/>
        <item m="1" x="959"/>
        <item x="255"/>
        <item x="227"/>
        <item x="174"/>
        <item x="44"/>
        <item m="1" x="945"/>
        <item x="78"/>
        <item x="282"/>
        <item m="1" x="947"/>
        <item x="275"/>
        <item x="239"/>
        <item x="240"/>
        <item x="281"/>
        <item x="220"/>
        <item x="146"/>
        <item m="1" x="937"/>
        <item m="1" x="963"/>
        <item x="30"/>
        <item x="1"/>
        <item x="11"/>
        <item x="135"/>
        <item x="86"/>
        <item x="286"/>
        <item m="1" x="943"/>
        <item x="216"/>
        <item m="1" x="925"/>
        <item m="1" x="1048"/>
        <item x="257"/>
        <item m="1" x="939"/>
        <item x="302"/>
        <item x="42"/>
        <item x="205"/>
        <item m="1" x="931"/>
        <item x="218"/>
        <item x="224"/>
        <item x="74"/>
        <item x="151"/>
        <item x="269"/>
        <item x="292"/>
        <item x="125"/>
        <item x="290"/>
        <item m="1" x="941"/>
        <item m="1" x="944"/>
        <item x="48"/>
        <item x="17"/>
        <item x="32"/>
        <item x="258"/>
        <item m="1" x="930"/>
        <item x="87"/>
        <item x="10"/>
        <item x="267"/>
        <item m="1" x="960"/>
        <item x="124"/>
        <item x="150"/>
        <item x="95"/>
        <item x="221"/>
        <item m="1" x="950"/>
        <item x="217"/>
        <item m="1" x="932"/>
        <item x="289"/>
        <item m="1" x="961"/>
        <item x="214"/>
        <item x="111"/>
        <item x="251"/>
        <item m="1" x="934"/>
        <item x="52"/>
        <item x="237"/>
        <item x="144"/>
        <item x="181"/>
        <item m="1" x="942"/>
        <item x="247"/>
        <item x="97"/>
        <item x="288"/>
        <item x="300"/>
        <item x="84"/>
        <item x="105"/>
        <item x="99"/>
        <item x="28"/>
        <item x="190"/>
        <item x="121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222"/>
        <item x="109"/>
        <item m="1" x="935"/>
        <item x="234"/>
        <item x="266"/>
        <item x="293"/>
        <item x="90"/>
        <item x="276"/>
        <item m="1" x="1050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19"/>
        <item x="22"/>
        <item x="129"/>
        <item m="1" x="951"/>
        <item x="43"/>
        <item x="66"/>
        <item m="1" x="926"/>
        <item x="102"/>
        <item x="79"/>
        <item x="164"/>
        <item x="137"/>
        <item x="61"/>
        <item x="88"/>
        <item x="163"/>
        <item x="204"/>
        <item x="193"/>
        <item m="1" x="923"/>
        <item x="55"/>
        <item x="73"/>
        <item x="162"/>
        <item x="156"/>
        <item x="6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585"/>
        <item x="600"/>
        <item x="478"/>
        <item x="428"/>
        <item x="535"/>
        <item m="1" x="991"/>
        <item x="568"/>
        <item m="1" x="999"/>
        <item x="517"/>
        <item x="586"/>
        <item m="1" x="1001"/>
        <item x="599"/>
        <item x="502"/>
        <item x="548"/>
        <item x="328"/>
        <item x="336"/>
        <item m="1" x="969"/>
        <item x="317"/>
        <item x="540"/>
        <item x="485"/>
        <item x="464"/>
        <item m="1" x="980"/>
        <item x="610"/>
        <item x="608"/>
        <item m="1" x="1006"/>
        <item x="615"/>
        <item m="1" x="992"/>
        <item m="1" x="996"/>
        <item x="457"/>
        <item m="1" x="975"/>
        <item x="496"/>
        <item x="611"/>
        <item x="401"/>
        <item x="476"/>
        <item x="507"/>
        <item m="1" x="988"/>
        <item x="536"/>
        <item x="346"/>
        <item x="504"/>
        <item x="480"/>
        <item m="1" x="1007"/>
        <item x="466"/>
        <item x="465"/>
        <item x="407"/>
        <item x="319"/>
        <item m="1" x="1002"/>
        <item m="1" x="1000"/>
        <item x="598"/>
        <item x="591"/>
        <item x="522"/>
        <item x="393"/>
        <item m="1" x="1009"/>
        <item m="1" x="978"/>
        <item x="567"/>
        <item x="467"/>
        <item m="1" x="1005"/>
        <item x="508"/>
        <item x="503"/>
        <item m="1" x="993"/>
        <item x="511"/>
        <item x="481"/>
        <item m="1" x="981"/>
        <item x="487"/>
        <item x="547"/>
        <item x="357"/>
        <item x="324"/>
        <item x="594"/>
        <item x="482"/>
        <item x="561"/>
        <item x="444"/>
        <item x="454"/>
        <item x="587"/>
        <item m="1" x="987"/>
        <item m="1" x="998"/>
        <item x="492"/>
        <item x="521"/>
        <item x="516"/>
        <item x="342"/>
        <item x="412"/>
        <item x="406"/>
        <item x="382"/>
        <item x="606"/>
        <item m="1" x="997"/>
        <item x="498"/>
        <item x="484"/>
        <item x="365"/>
        <item x="497"/>
        <item x="392"/>
        <item x="403"/>
        <item x="421"/>
        <item x="314"/>
        <item x="554"/>
        <item m="1" x="1056"/>
        <item x="560"/>
        <item x="512"/>
        <item x="330"/>
        <item x="410"/>
        <item x="340"/>
        <item x="514"/>
        <item m="1" x="1008"/>
        <item x="310"/>
        <item x="559"/>
        <item m="1" x="973"/>
        <item x="329"/>
        <item x="358"/>
        <item x="388"/>
        <item x="326"/>
        <item x="426"/>
        <item x="331"/>
        <item x="531"/>
        <item x="590"/>
        <item x="569"/>
        <item x="571"/>
        <item m="1" x="995"/>
        <item x="414"/>
        <item x="520"/>
        <item x="320"/>
        <item m="1" x="1057"/>
        <item x="583"/>
        <item x="575"/>
        <item x="532"/>
        <item x="315"/>
        <item m="1" x="994"/>
        <item x="614"/>
        <item m="1" x="982"/>
        <item m="1" x="985"/>
        <item x="362"/>
        <item m="1" x="986"/>
        <item m="1" x="1004"/>
        <item x="394"/>
        <item x="577"/>
        <item x="322"/>
        <item m="1" x="1003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341"/>
        <item x="380"/>
        <item x="495"/>
        <item x="349"/>
        <item x="333"/>
        <item m="1" x="972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m="1" x="97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327"/>
        <item x="527"/>
        <item x="526"/>
        <item x="558"/>
        <item x="596"/>
        <item x="580"/>
        <item x="456"/>
        <item m="1" x="979"/>
        <item x="578"/>
        <item x="477"/>
        <item x="602"/>
        <item x="441"/>
        <item x="592"/>
        <item m="1" x="976"/>
        <item x="564"/>
        <item x="408"/>
        <item x="411"/>
        <item x="518"/>
        <item x="525"/>
        <item x="413"/>
        <item x="546"/>
        <item x="609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m="1" x="977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m="1" x="1016"/>
        <item x="644"/>
        <item m="1" x="1043"/>
        <item m="1" x="1072"/>
        <item x="787"/>
        <item m="1" x="1071"/>
        <item x="766"/>
        <item x="917"/>
        <item x="707"/>
        <item m="1" x="1062"/>
        <item x="824"/>
        <item x="725"/>
        <item x="668"/>
        <item m="1" x="1010"/>
        <item x="785"/>
        <item m="1" x="1038"/>
        <item x="888"/>
        <item x="849"/>
        <item m="1" x="1018"/>
        <item x="911"/>
        <item m="1" x="1025"/>
        <item x="806"/>
        <item m="1" x="1042"/>
        <item x="799"/>
        <item x="919"/>
        <item m="1" x="1028"/>
        <item x="660"/>
        <item m="1" x="1044"/>
        <item x="879"/>
        <item x="882"/>
        <item x="809"/>
        <item x="674"/>
        <item x="812"/>
        <item x="831"/>
        <item x="889"/>
        <item m="1" x="1059"/>
        <item x="881"/>
        <item x="770"/>
        <item x="902"/>
        <item x="873"/>
        <item m="1" x="1011"/>
        <item x="872"/>
        <item x="767"/>
        <item x="876"/>
        <item x="874"/>
        <item m="1" x="1035"/>
        <item x="907"/>
        <item x="841"/>
        <item m="1" x="1047"/>
        <item m="1" x="1029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m="1" x="1013"/>
        <item m="1" x="1061"/>
        <item m="1" x="1012"/>
        <item x="654"/>
        <item m="1" x="1017"/>
        <item x="765"/>
        <item x="865"/>
        <item x="684"/>
        <item x="825"/>
        <item m="1" x="1070"/>
        <item m="1" x="1021"/>
        <item m="1" x="1040"/>
        <item x="747"/>
        <item x="854"/>
        <item x="859"/>
        <item x="905"/>
        <item x="813"/>
        <item x="921"/>
        <item x="690"/>
        <item x="856"/>
        <item x="816"/>
        <item x="777"/>
        <item x="851"/>
        <item x="769"/>
        <item x="642"/>
        <item x="880"/>
        <item x="731"/>
        <item m="1" x="1045"/>
        <item x="844"/>
        <item x="877"/>
        <item m="1" x="1066"/>
        <item x="631"/>
        <item x="764"/>
        <item x="875"/>
        <item x="922"/>
        <item x="786"/>
        <item m="1" x="1073"/>
        <item m="1" x="1034"/>
        <item x="710"/>
        <item x="910"/>
        <item x="822"/>
        <item x="915"/>
        <item x="653"/>
        <item m="1" x="1019"/>
        <item x="869"/>
        <item x="892"/>
        <item x="795"/>
        <item m="1" x="1065"/>
        <item x="820"/>
        <item x="694"/>
        <item x="818"/>
        <item x="810"/>
        <item x="712"/>
        <item m="1" x="1039"/>
        <item x="884"/>
        <item x="779"/>
        <item x="904"/>
        <item x="752"/>
        <item x="629"/>
        <item x="619"/>
        <item x="913"/>
        <item x="914"/>
        <item x="718"/>
        <item x="793"/>
        <item x="695"/>
        <item x="669"/>
        <item x="908"/>
        <item x="909"/>
        <item x="843"/>
        <item x="845"/>
        <item x="676"/>
        <item x="658"/>
        <item x="741"/>
        <item x="878"/>
        <item m="1" x="1015"/>
        <item x="743"/>
        <item x="689"/>
        <item x="751"/>
        <item x="745"/>
        <item x="682"/>
        <item x="840"/>
        <item x="716"/>
        <item x="626"/>
        <item m="1" x="1031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m="1" x="1046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m="1" x="1060"/>
        <item x="622"/>
        <item x="623"/>
        <item x="890"/>
        <item x="868"/>
        <item x="649"/>
        <item x="728"/>
        <item x="667"/>
        <item x="781"/>
        <item x="903"/>
        <item x="860"/>
        <item m="1" x="1026"/>
        <item x="883"/>
        <item x="735"/>
        <item x="780"/>
        <item m="1" x="1033"/>
        <item x="685"/>
        <item x="760"/>
        <item m="1" x="1027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x="57"/>
        <item x="141"/>
        <item x="278"/>
        <item x="250"/>
        <item x="40"/>
        <item x="295"/>
        <item x="262"/>
        <item x="160"/>
        <item m="1" x="954"/>
        <item x="265"/>
        <item x="178"/>
        <item x="191"/>
        <item x="72"/>
        <item m="1" x="1067"/>
        <item x="274"/>
        <item x="291"/>
        <item m="1" x="953"/>
        <item m="1" x="928"/>
        <item x="243"/>
        <item x="166"/>
        <item m="1" x="924"/>
        <item x="259"/>
        <item x="46"/>
        <item x="206"/>
        <item m="1" x="957"/>
        <item m="1" x="940"/>
        <item x="130"/>
        <item x="223"/>
        <item x="108"/>
        <item x="38"/>
        <item x="212"/>
        <item m="1" x="929"/>
        <item x="13"/>
        <item x="284"/>
        <item x="270"/>
        <item x="39"/>
        <item x="573"/>
        <item x="565"/>
        <item x="385"/>
        <item m="1" x="974"/>
        <item m="1" x="970"/>
        <item x="474"/>
        <item x="455"/>
        <item x="312"/>
        <item x="347"/>
        <item x="582"/>
        <item x="537"/>
        <item x="530"/>
        <item x="510"/>
        <item x="524"/>
        <item m="1" x="1054"/>
        <item x="355"/>
        <item x="593"/>
        <item x="398"/>
        <item x="405"/>
        <item x="562"/>
        <item x="557"/>
        <item x="469"/>
        <item x="563"/>
        <item x="448"/>
        <item x="377"/>
        <item m="1" x="983"/>
        <item x="589"/>
        <item x="370"/>
        <item x="570"/>
        <item x="337"/>
        <item m="1" x="1055"/>
        <item m="1" x="984"/>
        <item m="1" x="989"/>
        <item x="472"/>
        <item x="307"/>
        <item x="553"/>
        <item x="519"/>
        <item x="419"/>
        <item x="601"/>
        <item x="529"/>
        <item x="597"/>
        <item x="664"/>
        <item x="863"/>
        <item m="1" x="1023"/>
        <item x="673"/>
        <item x="737"/>
        <item m="1" x="1024"/>
        <item x="724"/>
        <item x="871"/>
        <item m="1" x="1030"/>
        <item x="803"/>
        <item m="1" x="1069"/>
        <item x="906"/>
        <item x="671"/>
        <item x="659"/>
        <item x="738"/>
        <item x="720"/>
        <item m="1" x="1063"/>
        <item x="688"/>
        <item m="1" x="1032"/>
        <item m="1" x="1022"/>
        <item x="703"/>
        <item x="916"/>
        <item m="1" x="1037"/>
        <item x="638"/>
        <item x="920"/>
        <item x="842"/>
        <item x="652"/>
        <item x="900"/>
        <item x="836"/>
        <item m="1" x="1036"/>
        <item x="814"/>
        <item x="702"/>
        <item x="867"/>
        <item m="1" x="1041"/>
        <item x="746"/>
        <item m="1" x="1064"/>
        <item x="853"/>
        <item x="826"/>
        <item x="155"/>
        <item x="100"/>
        <item x="148"/>
        <item x="296"/>
        <item m="1" x="1053"/>
        <item x="252"/>
        <item x="182"/>
        <item x="273"/>
        <item x="24"/>
        <item x="41"/>
        <item m="1" x="1049"/>
        <item x="246"/>
        <item x="488"/>
        <item x="461"/>
        <item x="603"/>
        <item m="1" x="990"/>
        <item x="574"/>
        <item x="566"/>
        <item x="332"/>
        <item x="452"/>
        <item x="581"/>
        <item x="572"/>
        <item x="895"/>
        <item x="897"/>
        <item x="899"/>
        <item m="1" x="1020"/>
        <item x="894"/>
        <item x="719"/>
        <item x="757"/>
        <item x="857"/>
        <item x="755"/>
        <item x="862"/>
        <item m="1" x="936"/>
        <item x="538"/>
        <item m="1" x="1058"/>
        <item x="918"/>
        <item m="1" x="1014"/>
        <item x="670"/>
        <item x="858"/>
        <item x="794"/>
        <item m="1" x="962"/>
        <item t="default"/>
      </items>
    </pivotField>
    <pivotField showAll="0"/>
    <pivotField showAll="0"/>
    <pivotField showAll="0"/>
    <pivotField axis="axisRow" showAll="0" sortType="descending">
      <items count="20">
        <item x="3"/>
        <item x="5"/>
        <item x="0"/>
        <item x="2"/>
        <item x="7"/>
        <item x="17"/>
        <item x="16"/>
        <item x="13"/>
        <item x="6"/>
        <item x="18"/>
        <item x="12"/>
        <item x="8"/>
        <item x="4"/>
        <item x="14"/>
        <item x="10"/>
        <item x="1"/>
        <item x="15"/>
        <item x="11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16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sd="0" x="5"/>
        <item x="0"/>
        <item t="default"/>
      </items>
    </pivotField>
    <pivotField axis="axisCol" showAll="0">
      <items count="6">
        <item h="1" x="1"/>
        <item h="1" x="2"/>
        <item x="3"/>
        <item h="1" x="4"/>
        <item h="1" x="0"/>
        <item t="default"/>
      </items>
    </pivotField>
  </pivotFields>
  <rowFields count="1">
    <field x="5"/>
  </rowFields>
  <rowItems count="20">
    <i>
      <x v="2"/>
    </i>
    <i>
      <x v="8"/>
    </i>
    <i>
      <x/>
    </i>
    <i>
      <x v="1"/>
    </i>
    <i>
      <x v="15"/>
    </i>
    <i>
      <x v="3"/>
    </i>
    <i>
      <x v="13"/>
    </i>
    <i>
      <x v="16"/>
    </i>
    <i>
      <x v="6"/>
    </i>
    <i>
      <x v="12"/>
    </i>
    <i>
      <x v="10"/>
    </i>
    <i>
      <x v="14"/>
    </i>
    <i>
      <x v="4"/>
    </i>
    <i>
      <x v="17"/>
    </i>
    <i>
      <x v="11"/>
    </i>
    <i>
      <x v="18"/>
    </i>
    <i>
      <x v="7"/>
    </i>
    <i>
      <x v="9"/>
    </i>
    <i>
      <x v="5"/>
    </i>
    <i t="grand">
      <x/>
    </i>
  </rowItems>
  <colFields count="1">
    <field x="13"/>
  </colFields>
  <colItems count="2">
    <i>
      <x v="2"/>
    </i>
    <i t="grand">
      <x/>
    </i>
  </colItems>
  <dataFields count="1">
    <dataField name="Sum of Amount" fld="10" baseField="0" baseItem="0" numFmtId="164"/>
  </dataFields>
  <formats count="1">
    <format dxfId="5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FAEC90-E756-49A3-8DCE-B8DA8AD31981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E15" firstHeaderRow="1" firstDataRow="2" firstDataCol="1"/>
  <pivotFields count="14">
    <pivotField showAll="0"/>
    <pivotField numFmtId="15" showAll="0">
      <items count="1075">
        <item m="1" x="964"/>
        <item m="1" x="1051"/>
        <item x="231"/>
        <item x="170"/>
        <item m="1" x="967"/>
        <item m="1" x="952"/>
        <item x="280"/>
        <item x="29"/>
        <item m="1" x="958"/>
        <item x="114"/>
        <item x="299"/>
        <item x="211"/>
        <item x="197"/>
        <item x="199"/>
        <item m="1" x="949"/>
        <item x="254"/>
        <item x="272"/>
        <item x="173"/>
        <item x="213"/>
        <item m="1" x="948"/>
        <item x="54"/>
        <item x="128"/>
        <item x="261"/>
        <item x="268"/>
        <item m="1" x="1052"/>
        <item x="132"/>
        <item x="118"/>
        <item x="297"/>
        <item x="277"/>
        <item x="126"/>
        <item m="1" x="955"/>
        <item x="165"/>
        <item x="92"/>
        <item x="294"/>
        <item x="210"/>
        <item m="1" x="965"/>
        <item m="1" x="938"/>
        <item x="301"/>
        <item m="1" x="927"/>
        <item x="136"/>
        <item x="45"/>
        <item x="256"/>
        <item x="180"/>
        <item x="298"/>
        <item x="123"/>
        <item x="188"/>
        <item x="75"/>
        <item x="271"/>
        <item m="1" x="968"/>
        <item x="244"/>
        <item m="1" x="956"/>
        <item x="145"/>
        <item x="20"/>
        <item x="47"/>
        <item x="235"/>
        <item m="1" x="1068"/>
        <item x="226"/>
        <item x="287"/>
        <item m="1" x="933"/>
        <item x="15"/>
        <item m="1" x="966"/>
        <item x="53"/>
        <item x="139"/>
        <item x="63"/>
        <item x="147"/>
        <item x="238"/>
        <item x="154"/>
        <item x="263"/>
        <item x="198"/>
        <item x="127"/>
        <item x="67"/>
        <item x="140"/>
        <item x="76"/>
        <item m="1" x="946"/>
        <item x="230"/>
        <item x="245"/>
        <item m="1" x="959"/>
        <item x="255"/>
        <item x="227"/>
        <item x="174"/>
        <item x="44"/>
        <item m="1" x="945"/>
        <item x="78"/>
        <item x="282"/>
        <item m="1" x="947"/>
        <item x="275"/>
        <item x="239"/>
        <item x="240"/>
        <item x="281"/>
        <item x="220"/>
        <item x="146"/>
        <item m="1" x="937"/>
        <item m="1" x="963"/>
        <item x="30"/>
        <item x="1"/>
        <item x="11"/>
        <item x="135"/>
        <item x="86"/>
        <item x="286"/>
        <item m="1" x="943"/>
        <item x="216"/>
        <item m="1" x="925"/>
        <item m="1" x="1048"/>
        <item x="257"/>
        <item m="1" x="939"/>
        <item x="302"/>
        <item x="42"/>
        <item x="205"/>
        <item m="1" x="931"/>
        <item x="218"/>
        <item x="224"/>
        <item x="74"/>
        <item x="151"/>
        <item x="269"/>
        <item x="292"/>
        <item x="125"/>
        <item x="290"/>
        <item m="1" x="941"/>
        <item m="1" x="944"/>
        <item x="48"/>
        <item x="17"/>
        <item x="32"/>
        <item x="258"/>
        <item m="1" x="930"/>
        <item x="87"/>
        <item x="10"/>
        <item x="267"/>
        <item m="1" x="960"/>
        <item x="124"/>
        <item x="150"/>
        <item x="95"/>
        <item x="221"/>
        <item m="1" x="950"/>
        <item x="217"/>
        <item m="1" x="932"/>
        <item x="289"/>
        <item m="1" x="961"/>
        <item x="214"/>
        <item x="111"/>
        <item x="251"/>
        <item m="1" x="934"/>
        <item x="52"/>
        <item x="237"/>
        <item x="144"/>
        <item x="181"/>
        <item m="1" x="942"/>
        <item x="247"/>
        <item x="97"/>
        <item x="288"/>
        <item x="300"/>
        <item x="84"/>
        <item x="105"/>
        <item x="99"/>
        <item x="28"/>
        <item x="190"/>
        <item x="121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222"/>
        <item x="109"/>
        <item m="1" x="935"/>
        <item x="234"/>
        <item x="266"/>
        <item x="293"/>
        <item x="90"/>
        <item x="276"/>
        <item m="1" x="1050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19"/>
        <item x="22"/>
        <item x="129"/>
        <item m="1" x="951"/>
        <item x="43"/>
        <item x="66"/>
        <item m="1" x="926"/>
        <item x="102"/>
        <item x="79"/>
        <item x="164"/>
        <item x="137"/>
        <item x="61"/>
        <item x="88"/>
        <item x="163"/>
        <item x="204"/>
        <item x="193"/>
        <item m="1" x="923"/>
        <item x="55"/>
        <item x="73"/>
        <item x="162"/>
        <item x="156"/>
        <item x="6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585"/>
        <item x="600"/>
        <item x="478"/>
        <item x="428"/>
        <item x="535"/>
        <item m="1" x="991"/>
        <item x="568"/>
        <item m="1" x="999"/>
        <item x="517"/>
        <item x="586"/>
        <item m="1" x="1001"/>
        <item x="599"/>
        <item x="502"/>
        <item x="548"/>
        <item x="328"/>
        <item x="336"/>
        <item m="1" x="969"/>
        <item x="317"/>
        <item x="540"/>
        <item x="485"/>
        <item x="464"/>
        <item m="1" x="980"/>
        <item x="610"/>
        <item x="608"/>
        <item m="1" x="1006"/>
        <item x="615"/>
        <item m="1" x="992"/>
        <item m="1" x="996"/>
        <item x="457"/>
        <item m="1" x="975"/>
        <item x="496"/>
        <item x="611"/>
        <item x="401"/>
        <item x="476"/>
        <item x="507"/>
        <item m="1" x="988"/>
        <item x="536"/>
        <item x="346"/>
        <item x="504"/>
        <item x="480"/>
        <item m="1" x="1007"/>
        <item x="466"/>
        <item x="465"/>
        <item x="407"/>
        <item x="319"/>
        <item m="1" x="1002"/>
        <item m="1" x="1000"/>
        <item x="598"/>
        <item x="591"/>
        <item x="522"/>
        <item x="393"/>
        <item m="1" x="1009"/>
        <item m="1" x="978"/>
        <item x="567"/>
        <item x="467"/>
        <item m="1" x="1005"/>
        <item x="508"/>
        <item x="503"/>
        <item m="1" x="993"/>
        <item x="511"/>
        <item x="481"/>
        <item m="1" x="981"/>
        <item x="487"/>
        <item x="547"/>
        <item x="357"/>
        <item x="324"/>
        <item x="594"/>
        <item x="482"/>
        <item x="561"/>
        <item x="444"/>
        <item x="454"/>
        <item x="587"/>
        <item m="1" x="987"/>
        <item m="1" x="998"/>
        <item x="492"/>
        <item x="521"/>
        <item x="516"/>
        <item x="342"/>
        <item x="412"/>
        <item x="406"/>
        <item x="382"/>
        <item x="606"/>
        <item m="1" x="997"/>
        <item x="498"/>
        <item x="484"/>
        <item x="365"/>
        <item x="497"/>
        <item x="392"/>
        <item x="403"/>
        <item x="421"/>
        <item x="314"/>
        <item x="554"/>
        <item m="1" x="1056"/>
        <item x="560"/>
        <item x="512"/>
        <item x="330"/>
        <item x="410"/>
        <item x="340"/>
        <item x="514"/>
        <item m="1" x="1008"/>
        <item x="310"/>
        <item x="559"/>
        <item m="1" x="973"/>
        <item x="329"/>
        <item x="358"/>
        <item x="388"/>
        <item x="326"/>
        <item x="426"/>
        <item x="331"/>
        <item x="531"/>
        <item x="590"/>
        <item x="569"/>
        <item x="571"/>
        <item m="1" x="995"/>
        <item x="414"/>
        <item x="520"/>
        <item x="320"/>
        <item m="1" x="1057"/>
        <item x="583"/>
        <item x="575"/>
        <item x="532"/>
        <item x="315"/>
        <item m="1" x="994"/>
        <item x="614"/>
        <item m="1" x="982"/>
        <item m="1" x="985"/>
        <item x="362"/>
        <item m="1" x="986"/>
        <item m="1" x="1004"/>
        <item x="394"/>
        <item x="577"/>
        <item x="322"/>
        <item m="1" x="1003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341"/>
        <item x="380"/>
        <item x="495"/>
        <item x="349"/>
        <item x="333"/>
        <item m="1" x="972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m="1" x="97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327"/>
        <item x="527"/>
        <item x="526"/>
        <item x="558"/>
        <item x="596"/>
        <item x="580"/>
        <item x="456"/>
        <item m="1" x="979"/>
        <item x="578"/>
        <item x="477"/>
        <item x="602"/>
        <item x="441"/>
        <item x="592"/>
        <item m="1" x="976"/>
        <item x="564"/>
        <item x="408"/>
        <item x="411"/>
        <item x="518"/>
        <item x="525"/>
        <item x="413"/>
        <item x="546"/>
        <item x="609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m="1" x="977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m="1" x="1016"/>
        <item x="644"/>
        <item m="1" x="1043"/>
        <item m="1" x="1072"/>
        <item x="787"/>
        <item m="1" x="1071"/>
        <item x="766"/>
        <item x="917"/>
        <item x="707"/>
        <item m="1" x="1062"/>
        <item x="824"/>
        <item x="725"/>
        <item x="668"/>
        <item m="1" x="1010"/>
        <item x="785"/>
        <item m="1" x="1038"/>
        <item x="888"/>
        <item x="849"/>
        <item m="1" x="1018"/>
        <item x="911"/>
        <item m="1" x="1025"/>
        <item x="806"/>
        <item m="1" x="1042"/>
        <item x="799"/>
        <item x="919"/>
        <item m="1" x="1028"/>
        <item x="660"/>
        <item m="1" x="1044"/>
        <item x="879"/>
        <item x="882"/>
        <item x="809"/>
        <item x="674"/>
        <item x="812"/>
        <item x="831"/>
        <item x="889"/>
        <item m="1" x="1059"/>
        <item x="881"/>
        <item x="770"/>
        <item x="902"/>
        <item x="873"/>
        <item m="1" x="1011"/>
        <item x="872"/>
        <item x="767"/>
        <item x="876"/>
        <item x="874"/>
        <item m="1" x="1035"/>
        <item x="907"/>
        <item x="841"/>
        <item m="1" x="1047"/>
        <item m="1" x="1029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m="1" x="1013"/>
        <item m="1" x="1061"/>
        <item m="1" x="1012"/>
        <item x="654"/>
        <item m="1" x="1017"/>
        <item x="765"/>
        <item x="865"/>
        <item x="684"/>
        <item x="825"/>
        <item m="1" x="1070"/>
        <item m="1" x="1021"/>
        <item m="1" x="1040"/>
        <item x="747"/>
        <item x="854"/>
        <item x="859"/>
        <item x="905"/>
        <item x="813"/>
        <item x="921"/>
        <item x="690"/>
        <item x="856"/>
        <item x="816"/>
        <item x="777"/>
        <item x="851"/>
        <item x="769"/>
        <item x="642"/>
        <item x="880"/>
        <item x="731"/>
        <item m="1" x="1045"/>
        <item x="844"/>
        <item x="877"/>
        <item m="1" x="1066"/>
        <item x="631"/>
        <item x="764"/>
        <item x="875"/>
        <item x="922"/>
        <item x="786"/>
        <item m="1" x="1073"/>
        <item m="1" x="1034"/>
        <item x="710"/>
        <item x="910"/>
        <item x="822"/>
        <item x="915"/>
        <item x="653"/>
        <item m="1" x="1019"/>
        <item x="869"/>
        <item x="892"/>
        <item x="795"/>
        <item m="1" x="1065"/>
        <item x="820"/>
        <item x="694"/>
        <item x="818"/>
        <item x="810"/>
        <item x="712"/>
        <item m="1" x="1039"/>
        <item x="884"/>
        <item x="779"/>
        <item x="904"/>
        <item x="752"/>
        <item x="629"/>
        <item x="619"/>
        <item x="913"/>
        <item x="914"/>
        <item x="718"/>
        <item x="793"/>
        <item x="695"/>
        <item x="669"/>
        <item x="908"/>
        <item x="909"/>
        <item x="843"/>
        <item x="845"/>
        <item x="676"/>
        <item x="658"/>
        <item x="741"/>
        <item x="878"/>
        <item m="1" x="1015"/>
        <item x="743"/>
        <item x="689"/>
        <item x="751"/>
        <item x="745"/>
        <item x="682"/>
        <item x="840"/>
        <item x="716"/>
        <item x="626"/>
        <item m="1" x="1031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m="1" x="1046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m="1" x="1060"/>
        <item x="622"/>
        <item x="623"/>
        <item x="890"/>
        <item x="868"/>
        <item x="649"/>
        <item x="728"/>
        <item x="667"/>
        <item x="781"/>
        <item x="903"/>
        <item x="860"/>
        <item m="1" x="1026"/>
        <item x="883"/>
        <item x="735"/>
        <item x="780"/>
        <item m="1" x="1033"/>
        <item x="685"/>
        <item x="760"/>
        <item m="1" x="1027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x="57"/>
        <item x="141"/>
        <item x="278"/>
        <item x="250"/>
        <item x="40"/>
        <item x="295"/>
        <item x="262"/>
        <item x="160"/>
        <item m="1" x="954"/>
        <item x="265"/>
        <item x="178"/>
        <item x="191"/>
        <item x="72"/>
        <item m="1" x="1067"/>
        <item x="274"/>
        <item x="291"/>
        <item m="1" x="953"/>
        <item m="1" x="928"/>
        <item x="243"/>
        <item x="166"/>
        <item m="1" x="924"/>
        <item x="259"/>
        <item x="46"/>
        <item x="206"/>
        <item m="1" x="957"/>
        <item m="1" x="940"/>
        <item x="130"/>
        <item x="223"/>
        <item x="108"/>
        <item x="38"/>
        <item x="212"/>
        <item m="1" x="929"/>
        <item x="13"/>
        <item x="284"/>
        <item x="270"/>
        <item x="39"/>
        <item x="573"/>
        <item x="565"/>
        <item x="385"/>
        <item m="1" x="974"/>
        <item m="1" x="970"/>
        <item x="474"/>
        <item x="455"/>
        <item x="312"/>
        <item x="347"/>
        <item x="582"/>
        <item x="537"/>
        <item x="530"/>
        <item x="510"/>
        <item x="524"/>
        <item m="1" x="1054"/>
        <item x="355"/>
        <item x="593"/>
        <item x="398"/>
        <item x="405"/>
        <item x="562"/>
        <item x="557"/>
        <item x="469"/>
        <item x="563"/>
        <item x="448"/>
        <item x="377"/>
        <item m="1" x="983"/>
        <item x="589"/>
        <item x="370"/>
        <item x="570"/>
        <item x="337"/>
        <item m="1" x="1055"/>
        <item m="1" x="984"/>
        <item m="1" x="989"/>
        <item x="472"/>
        <item x="307"/>
        <item x="553"/>
        <item x="519"/>
        <item x="419"/>
        <item x="601"/>
        <item x="529"/>
        <item x="597"/>
        <item x="664"/>
        <item x="863"/>
        <item m="1" x="1023"/>
        <item x="673"/>
        <item x="737"/>
        <item m="1" x="1024"/>
        <item x="724"/>
        <item x="871"/>
        <item m="1" x="1030"/>
        <item x="803"/>
        <item m="1" x="1069"/>
        <item x="906"/>
        <item x="671"/>
        <item x="659"/>
        <item x="738"/>
        <item x="720"/>
        <item m="1" x="1063"/>
        <item x="688"/>
        <item m="1" x="1032"/>
        <item m="1" x="1022"/>
        <item x="703"/>
        <item x="916"/>
        <item m="1" x="1037"/>
        <item x="638"/>
        <item x="920"/>
        <item x="842"/>
        <item x="652"/>
        <item x="900"/>
        <item x="836"/>
        <item m="1" x="1036"/>
        <item x="814"/>
        <item x="702"/>
        <item x="867"/>
        <item m="1" x="1041"/>
        <item x="746"/>
        <item m="1" x="1064"/>
        <item x="853"/>
        <item x="826"/>
        <item x="155"/>
        <item x="100"/>
        <item x="148"/>
        <item x="296"/>
        <item m="1" x="1053"/>
        <item x="252"/>
        <item x="182"/>
        <item x="273"/>
        <item x="24"/>
        <item x="41"/>
        <item m="1" x="1049"/>
        <item x="246"/>
        <item x="488"/>
        <item x="461"/>
        <item x="603"/>
        <item m="1" x="990"/>
        <item x="574"/>
        <item x="566"/>
        <item x="332"/>
        <item x="452"/>
        <item x="581"/>
        <item x="572"/>
        <item x="895"/>
        <item x="897"/>
        <item x="899"/>
        <item m="1" x="1020"/>
        <item x="894"/>
        <item x="719"/>
        <item x="757"/>
        <item x="857"/>
        <item x="755"/>
        <item x="862"/>
        <item m="1" x="936"/>
        <item x="538"/>
        <item m="1" x="1058"/>
        <item x="918"/>
        <item m="1" x="1014"/>
        <item x="670"/>
        <item x="858"/>
        <item x="794"/>
        <item m="1" x="96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sd="0" x="5"/>
        <item x="0"/>
        <item t="default"/>
      </items>
    </pivotField>
    <pivotField axis="axisCol" showAll="0">
      <items count="6">
        <item x="1"/>
        <item x="2"/>
        <item x="3"/>
        <item x="4"/>
        <item x="0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Amount" fld="10" baseField="0" baseItem="0" numFmtId="164"/>
  </dataFields>
  <formats count="1">
    <format dxfId="6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DC34BA-4DB0-4EAB-987F-990524C0136A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83:AM88" firstHeaderRow="1" firstDataRow="3" firstDataCol="2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5" outline="0" showAll="0" defaultSubtotal="0">
      <items count="1074">
        <item m="1" x="964"/>
        <item m="1" x="1051"/>
        <item x="231"/>
        <item x="170"/>
        <item m="1" x="967"/>
        <item m="1" x="952"/>
        <item x="280"/>
        <item x="29"/>
        <item m="1" x="958"/>
        <item x="114"/>
        <item x="299"/>
        <item x="211"/>
        <item x="197"/>
        <item x="199"/>
        <item m="1" x="949"/>
        <item x="254"/>
        <item x="272"/>
        <item x="173"/>
        <item x="213"/>
        <item m="1" x="948"/>
        <item x="54"/>
        <item x="128"/>
        <item x="261"/>
        <item x="268"/>
        <item m="1" x="1052"/>
        <item x="132"/>
        <item x="118"/>
        <item x="297"/>
        <item x="277"/>
        <item x="126"/>
        <item m="1" x="955"/>
        <item x="165"/>
        <item x="92"/>
        <item x="294"/>
        <item x="210"/>
        <item m="1" x="965"/>
        <item m="1" x="938"/>
        <item x="301"/>
        <item m="1" x="927"/>
        <item x="136"/>
        <item x="45"/>
        <item x="256"/>
        <item x="180"/>
        <item x="298"/>
        <item x="123"/>
        <item x="188"/>
        <item x="75"/>
        <item x="271"/>
        <item m="1" x="968"/>
        <item x="244"/>
        <item m="1" x="956"/>
        <item x="145"/>
        <item x="20"/>
        <item x="47"/>
        <item x="235"/>
        <item m="1" x="1068"/>
        <item x="226"/>
        <item x="287"/>
        <item m="1" x="933"/>
        <item x="15"/>
        <item m="1" x="966"/>
        <item x="53"/>
        <item x="139"/>
        <item x="63"/>
        <item x="147"/>
        <item x="238"/>
        <item x="154"/>
        <item x="263"/>
        <item x="198"/>
        <item x="127"/>
        <item x="67"/>
        <item x="140"/>
        <item x="76"/>
        <item m="1" x="946"/>
        <item x="230"/>
        <item x="245"/>
        <item m="1" x="959"/>
        <item x="255"/>
        <item x="227"/>
        <item x="174"/>
        <item x="44"/>
        <item m="1" x="945"/>
        <item x="78"/>
        <item x="282"/>
        <item m="1" x="947"/>
        <item x="275"/>
        <item x="239"/>
        <item x="240"/>
        <item x="281"/>
        <item x="220"/>
        <item x="146"/>
        <item m="1" x="937"/>
        <item m="1" x="963"/>
        <item x="30"/>
        <item x="1"/>
        <item x="11"/>
        <item x="135"/>
        <item x="86"/>
        <item x="286"/>
        <item m="1" x="943"/>
        <item x="216"/>
        <item m="1" x="925"/>
        <item m="1" x="1048"/>
        <item x="257"/>
        <item m="1" x="939"/>
        <item x="302"/>
        <item x="42"/>
        <item x="205"/>
        <item m="1" x="931"/>
        <item x="218"/>
        <item x="224"/>
        <item x="74"/>
        <item x="151"/>
        <item x="269"/>
        <item x="292"/>
        <item x="125"/>
        <item x="290"/>
        <item m="1" x="941"/>
        <item m="1" x="944"/>
        <item x="48"/>
        <item x="17"/>
        <item x="32"/>
        <item x="258"/>
        <item m="1" x="930"/>
        <item x="87"/>
        <item x="10"/>
        <item x="267"/>
        <item m="1" x="960"/>
        <item x="124"/>
        <item x="150"/>
        <item x="95"/>
        <item x="221"/>
        <item m="1" x="950"/>
        <item x="217"/>
        <item m="1" x="932"/>
        <item x="289"/>
        <item m="1" x="961"/>
        <item x="214"/>
        <item x="111"/>
        <item x="251"/>
        <item m="1" x="934"/>
        <item x="52"/>
        <item x="237"/>
        <item x="144"/>
        <item x="181"/>
        <item m="1" x="942"/>
        <item x="247"/>
        <item x="97"/>
        <item x="288"/>
        <item x="300"/>
        <item x="84"/>
        <item x="105"/>
        <item x="99"/>
        <item x="28"/>
        <item x="190"/>
        <item x="121"/>
        <item x="185"/>
        <item x="153"/>
        <item x="249"/>
        <item x="142"/>
        <item x="283"/>
        <item x="167"/>
        <item x="159"/>
        <item x="50"/>
        <item x="65"/>
        <item x="27"/>
        <item x="103"/>
        <item x="241"/>
        <item x="200"/>
        <item x="260"/>
        <item x="25"/>
        <item x="82"/>
        <item x="35"/>
        <item x="18"/>
        <item x="64"/>
        <item x="187"/>
        <item x="285"/>
        <item x="62"/>
        <item x="0"/>
        <item x="176"/>
        <item x="117"/>
        <item x="149"/>
        <item x="93"/>
        <item x="104"/>
        <item x="171"/>
        <item x="183"/>
        <item x="119"/>
        <item x="207"/>
        <item x="37"/>
        <item x="184"/>
        <item x="225"/>
        <item x="192"/>
        <item x="83"/>
        <item x="209"/>
        <item x="58"/>
        <item x="242"/>
        <item x="189"/>
        <item x="9"/>
        <item x="31"/>
        <item x="201"/>
        <item x="4"/>
        <item x="232"/>
        <item x="112"/>
        <item x="89"/>
        <item x="85"/>
        <item x="8"/>
        <item x="157"/>
        <item x="107"/>
        <item x="70"/>
        <item x="21"/>
        <item x="134"/>
        <item x="80"/>
        <item x="98"/>
        <item x="133"/>
        <item x="101"/>
        <item x="115"/>
        <item x="113"/>
        <item x="116"/>
        <item x="215"/>
        <item x="56"/>
        <item x="186"/>
        <item x="68"/>
        <item x="71"/>
        <item x="202"/>
        <item x="222"/>
        <item x="109"/>
        <item m="1" x="935"/>
        <item x="234"/>
        <item x="266"/>
        <item x="293"/>
        <item x="90"/>
        <item x="276"/>
        <item m="1" x="1050"/>
        <item x="248"/>
        <item x="303"/>
        <item x="194"/>
        <item x="236"/>
        <item x="264"/>
        <item x="168"/>
        <item x="131"/>
        <item x="94"/>
        <item x="196"/>
        <item x="233"/>
        <item x="175"/>
        <item x="279"/>
        <item x="219"/>
        <item x="22"/>
        <item x="129"/>
        <item m="1" x="951"/>
        <item x="43"/>
        <item x="66"/>
        <item m="1" x="926"/>
        <item x="102"/>
        <item x="79"/>
        <item x="164"/>
        <item x="137"/>
        <item x="61"/>
        <item x="88"/>
        <item x="163"/>
        <item x="204"/>
        <item x="193"/>
        <item m="1" x="923"/>
        <item x="55"/>
        <item x="73"/>
        <item x="162"/>
        <item x="156"/>
        <item x="6"/>
        <item x="169"/>
        <item x="7"/>
        <item x="138"/>
        <item x="229"/>
        <item x="172"/>
        <item x="228"/>
        <item x="14"/>
        <item x="143"/>
        <item x="106"/>
        <item x="110"/>
        <item x="208"/>
        <item x="26"/>
        <item x="23"/>
        <item x="3"/>
        <item x="203"/>
        <item x="161"/>
        <item x="60"/>
        <item x="77"/>
        <item x="177"/>
        <item x="12"/>
        <item x="152"/>
        <item x="195"/>
        <item x="122"/>
        <item x="51"/>
        <item x="36"/>
        <item x="96"/>
        <item x="158"/>
        <item x="33"/>
        <item x="19"/>
        <item x="81"/>
        <item x="2"/>
        <item x="179"/>
        <item x="120"/>
        <item x="59"/>
        <item x="5"/>
        <item x="34"/>
        <item x="91"/>
        <item x="253"/>
        <item x="69"/>
        <item x="16"/>
        <item x="49"/>
        <item x="389"/>
        <item x="585"/>
        <item x="600"/>
        <item x="478"/>
        <item x="428"/>
        <item x="535"/>
        <item m="1" x="991"/>
        <item x="568"/>
        <item m="1" x="999"/>
        <item x="517"/>
        <item x="586"/>
        <item m="1" x="1001"/>
        <item x="599"/>
        <item x="502"/>
        <item x="548"/>
        <item x="328"/>
        <item x="336"/>
        <item m="1" x="969"/>
        <item x="317"/>
        <item x="540"/>
        <item x="485"/>
        <item x="464"/>
        <item m="1" x="980"/>
        <item x="610"/>
        <item x="608"/>
        <item m="1" x="1006"/>
        <item x="615"/>
        <item m="1" x="992"/>
        <item m="1" x="996"/>
        <item x="457"/>
        <item m="1" x="975"/>
        <item x="496"/>
        <item x="611"/>
        <item x="401"/>
        <item x="476"/>
        <item x="507"/>
        <item m="1" x="988"/>
        <item x="536"/>
        <item x="346"/>
        <item x="504"/>
        <item x="480"/>
        <item m="1" x="1007"/>
        <item x="466"/>
        <item x="465"/>
        <item x="407"/>
        <item x="319"/>
        <item m="1" x="1002"/>
        <item m="1" x="1000"/>
        <item x="598"/>
        <item x="591"/>
        <item x="522"/>
        <item x="393"/>
        <item m="1" x="1009"/>
        <item m="1" x="978"/>
        <item x="567"/>
        <item x="467"/>
        <item m="1" x="1005"/>
        <item x="508"/>
        <item x="503"/>
        <item m="1" x="993"/>
        <item x="511"/>
        <item x="481"/>
        <item m="1" x="981"/>
        <item x="487"/>
        <item x="547"/>
        <item x="357"/>
        <item x="324"/>
        <item x="594"/>
        <item x="482"/>
        <item x="561"/>
        <item x="444"/>
        <item x="454"/>
        <item x="587"/>
        <item m="1" x="987"/>
        <item m="1" x="998"/>
        <item x="492"/>
        <item x="521"/>
        <item x="516"/>
        <item x="342"/>
        <item x="412"/>
        <item x="406"/>
        <item x="382"/>
        <item x="606"/>
        <item m="1" x="997"/>
        <item x="498"/>
        <item x="484"/>
        <item x="365"/>
        <item x="497"/>
        <item x="392"/>
        <item x="403"/>
        <item x="421"/>
        <item x="314"/>
        <item x="554"/>
        <item m="1" x="1056"/>
        <item x="560"/>
        <item x="512"/>
        <item x="330"/>
        <item x="410"/>
        <item x="340"/>
        <item x="514"/>
        <item m="1" x="1008"/>
        <item x="310"/>
        <item x="559"/>
        <item m="1" x="973"/>
        <item x="329"/>
        <item x="358"/>
        <item x="388"/>
        <item x="326"/>
        <item x="426"/>
        <item x="331"/>
        <item x="531"/>
        <item x="590"/>
        <item x="569"/>
        <item x="571"/>
        <item m="1" x="995"/>
        <item x="414"/>
        <item x="520"/>
        <item x="320"/>
        <item m="1" x="1057"/>
        <item x="583"/>
        <item x="575"/>
        <item x="532"/>
        <item x="315"/>
        <item m="1" x="994"/>
        <item x="614"/>
        <item m="1" x="982"/>
        <item m="1" x="985"/>
        <item x="362"/>
        <item m="1" x="986"/>
        <item m="1" x="1004"/>
        <item x="394"/>
        <item x="577"/>
        <item x="322"/>
        <item m="1" x="1003"/>
        <item x="364"/>
        <item x="359"/>
        <item x="423"/>
        <item x="493"/>
        <item x="345"/>
        <item x="491"/>
        <item x="612"/>
        <item x="509"/>
        <item x="351"/>
        <item x="442"/>
        <item x="542"/>
        <item x="458"/>
        <item x="437"/>
        <item x="447"/>
        <item x="420"/>
        <item x="451"/>
        <item x="579"/>
        <item x="313"/>
        <item x="588"/>
        <item x="550"/>
        <item x="335"/>
        <item x="584"/>
        <item x="353"/>
        <item x="501"/>
        <item x="505"/>
        <item x="341"/>
        <item x="380"/>
        <item x="495"/>
        <item x="349"/>
        <item x="333"/>
        <item m="1" x="972"/>
        <item x="473"/>
        <item x="381"/>
        <item x="449"/>
        <item x="486"/>
        <item x="450"/>
        <item x="489"/>
        <item x="613"/>
        <item x="363"/>
        <item x="545"/>
        <item x="404"/>
        <item x="443"/>
        <item x="334"/>
        <item x="475"/>
        <item x="378"/>
        <item x="425"/>
        <item x="360"/>
        <item x="523"/>
        <item x="544"/>
        <item x="374"/>
        <item x="436"/>
        <item x="397"/>
        <item x="418"/>
        <item x="318"/>
        <item x="435"/>
        <item x="431"/>
        <item m="1" x="971"/>
        <item x="551"/>
        <item x="490"/>
        <item x="506"/>
        <item x="432"/>
        <item x="367"/>
        <item x="415"/>
        <item x="417"/>
        <item x="409"/>
        <item x="439"/>
        <item x="338"/>
        <item x="515"/>
        <item x="605"/>
        <item x="325"/>
        <item x="470"/>
        <item x="429"/>
        <item x="483"/>
        <item x="471"/>
        <item x="343"/>
        <item x="356"/>
        <item x="416"/>
        <item x="500"/>
        <item x="462"/>
        <item x="339"/>
        <item x="534"/>
        <item x="549"/>
        <item x="460"/>
        <item x="604"/>
        <item x="375"/>
        <item x="369"/>
        <item x="323"/>
        <item x="445"/>
        <item x="327"/>
        <item x="527"/>
        <item x="526"/>
        <item x="558"/>
        <item x="596"/>
        <item x="580"/>
        <item x="456"/>
        <item m="1" x="979"/>
        <item x="578"/>
        <item x="477"/>
        <item x="602"/>
        <item x="441"/>
        <item x="592"/>
        <item m="1" x="976"/>
        <item x="564"/>
        <item x="408"/>
        <item x="411"/>
        <item x="518"/>
        <item x="525"/>
        <item x="413"/>
        <item x="546"/>
        <item x="609"/>
        <item x="607"/>
        <item x="440"/>
        <item x="513"/>
        <item x="344"/>
        <item x="576"/>
        <item x="361"/>
        <item x="391"/>
        <item x="422"/>
        <item x="555"/>
        <item x="305"/>
        <item x="463"/>
        <item x="552"/>
        <item x="368"/>
        <item x="595"/>
        <item x="321"/>
        <item x="384"/>
        <item x="438"/>
        <item x="433"/>
        <item x="311"/>
        <item x="348"/>
        <item x="543"/>
        <item x="479"/>
        <item m="1" x="977"/>
        <item x="430"/>
        <item x="541"/>
        <item x="556"/>
        <item x="383"/>
        <item x="533"/>
        <item x="316"/>
        <item x="376"/>
        <item x="399"/>
        <item x="350"/>
        <item x="366"/>
        <item x="468"/>
        <item x="304"/>
        <item x="499"/>
        <item x="352"/>
        <item x="354"/>
        <item x="379"/>
        <item x="308"/>
        <item x="424"/>
        <item x="306"/>
        <item x="386"/>
        <item x="539"/>
        <item x="427"/>
        <item x="453"/>
        <item x="373"/>
        <item x="395"/>
        <item x="400"/>
        <item x="528"/>
        <item x="372"/>
        <item x="371"/>
        <item x="396"/>
        <item x="494"/>
        <item x="309"/>
        <item x="459"/>
        <item x="434"/>
        <item x="446"/>
        <item x="402"/>
        <item x="390"/>
        <item x="387"/>
        <item x="797"/>
        <item x="636"/>
        <item m="1" x="1016"/>
        <item x="644"/>
        <item m="1" x="1043"/>
        <item m="1" x="1072"/>
        <item x="787"/>
        <item m="1" x="1071"/>
        <item x="766"/>
        <item x="917"/>
        <item x="707"/>
        <item m="1" x="1062"/>
        <item x="824"/>
        <item x="725"/>
        <item x="668"/>
        <item m="1" x="1010"/>
        <item x="785"/>
        <item m="1" x="1038"/>
        <item x="888"/>
        <item x="849"/>
        <item m="1" x="1018"/>
        <item x="911"/>
        <item m="1" x="1025"/>
        <item x="806"/>
        <item m="1" x="1042"/>
        <item x="799"/>
        <item x="919"/>
        <item m="1" x="1028"/>
        <item x="660"/>
        <item m="1" x="1044"/>
        <item x="879"/>
        <item x="882"/>
        <item x="809"/>
        <item x="674"/>
        <item x="812"/>
        <item x="831"/>
        <item x="889"/>
        <item m="1" x="1059"/>
        <item x="881"/>
        <item x="770"/>
        <item x="902"/>
        <item x="873"/>
        <item m="1" x="1011"/>
        <item x="872"/>
        <item x="767"/>
        <item x="876"/>
        <item x="874"/>
        <item m="1" x="1035"/>
        <item x="907"/>
        <item x="841"/>
        <item m="1" x="1047"/>
        <item m="1" x="1029"/>
        <item x="800"/>
        <item x="891"/>
        <item x="802"/>
        <item x="791"/>
        <item x="898"/>
        <item x="830"/>
        <item x="713"/>
        <item x="683"/>
        <item x="896"/>
        <item x="833"/>
        <item x="697"/>
        <item x="837"/>
        <item x="885"/>
        <item m="1" x="1013"/>
        <item m="1" x="1061"/>
        <item m="1" x="1012"/>
        <item x="654"/>
        <item m="1" x="1017"/>
        <item x="765"/>
        <item x="865"/>
        <item x="684"/>
        <item x="825"/>
        <item m="1" x="1070"/>
        <item m="1" x="1021"/>
        <item m="1" x="1040"/>
        <item x="747"/>
        <item x="854"/>
        <item x="859"/>
        <item x="905"/>
        <item x="813"/>
        <item x="921"/>
        <item x="690"/>
        <item x="856"/>
        <item x="816"/>
        <item x="777"/>
        <item x="851"/>
        <item x="769"/>
        <item x="642"/>
        <item x="880"/>
        <item x="731"/>
        <item m="1" x="1045"/>
        <item x="844"/>
        <item x="877"/>
        <item m="1" x="1066"/>
        <item x="631"/>
        <item x="764"/>
        <item x="875"/>
        <item x="922"/>
        <item x="786"/>
        <item m="1" x="1073"/>
        <item m="1" x="1034"/>
        <item x="710"/>
        <item x="910"/>
        <item x="822"/>
        <item x="915"/>
        <item x="653"/>
        <item m="1" x="1019"/>
        <item x="869"/>
        <item x="892"/>
        <item x="795"/>
        <item m="1" x="1065"/>
        <item x="820"/>
        <item x="694"/>
        <item x="818"/>
        <item x="810"/>
        <item x="712"/>
        <item m="1" x="1039"/>
        <item x="884"/>
        <item x="779"/>
        <item x="904"/>
        <item x="752"/>
        <item x="629"/>
        <item x="619"/>
        <item x="913"/>
        <item x="914"/>
        <item x="718"/>
        <item x="793"/>
        <item x="695"/>
        <item x="669"/>
        <item x="908"/>
        <item x="909"/>
        <item x="843"/>
        <item x="845"/>
        <item x="676"/>
        <item x="658"/>
        <item x="741"/>
        <item x="878"/>
        <item m="1" x="1015"/>
        <item x="743"/>
        <item x="689"/>
        <item x="751"/>
        <item x="745"/>
        <item x="682"/>
        <item x="840"/>
        <item x="716"/>
        <item x="626"/>
        <item m="1" x="1031"/>
        <item x="742"/>
        <item x="763"/>
        <item x="739"/>
        <item x="834"/>
        <item x="835"/>
        <item x="634"/>
        <item x="773"/>
        <item x="798"/>
        <item x="784"/>
        <item x="861"/>
        <item x="675"/>
        <item m="1" x="1046"/>
        <item x="632"/>
        <item x="692"/>
        <item x="782"/>
        <item x="801"/>
        <item x="912"/>
        <item x="846"/>
        <item x="759"/>
        <item x="819"/>
        <item x="886"/>
        <item x="627"/>
        <item x="740"/>
        <item x="827"/>
        <item x="848"/>
        <item x="616"/>
        <item x="706"/>
        <item x="790"/>
        <item x="808"/>
        <item x="679"/>
        <item x="699"/>
        <item x="705"/>
        <item x="708"/>
        <item x="815"/>
        <item x="744"/>
        <item x="850"/>
        <item x="628"/>
        <item x="761"/>
        <item x="618"/>
        <item x="661"/>
        <item x="709"/>
        <item x="641"/>
        <item x="648"/>
        <item x="778"/>
        <item x="829"/>
        <item x="662"/>
        <item x="730"/>
        <item x="656"/>
        <item x="680"/>
        <item x="783"/>
        <item x="715"/>
        <item x="756"/>
        <item x="768"/>
        <item x="832"/>
        <item x="847"/>
        <item x="625"/>
        <item x="772"/>
        <item x="804"/>
        <item x="714"/>
        <item x="701"/>
        <item x="805"/>
        <item x="711"/>
        <item x="771"/>
        <item x="821"/>
        <item x="750"/>
        <item x="723"/>
        <item x="901"/>
        <item x="864"/>
        <item x="698"/>
        <item x="693"/>
        <item x="650"/>
        <item x="736"/>
        <item x="635"/>
        <item x="817"/>
        <item m="1" x="1060"/>
        <item x="622"/>
        <item x="623"/>
        <item x="890"/>
        <item x="868"/>
        <item x="649"/>
        <item x="728"/>
        <item x="667"/>
        <item x="781"/>
        <item x="903"/>
        <item x="860"/>
        <item m="1" x="1026"/>
        <item x="883"/>
        <item x="735"/>
        <item x="780"/>
        <item m="1" x="1033"/>
        <item x="685"/>
        <item x="760"/>
        <item m="1" x="1027"/>
        <item x="887"/>
        <item x="645"/>
        <item x="726"/>
        <item x="852"/>
        <item x="839"/>
        <item x="855"/>
        <item x="823"/>
        <item x="700"/>
        <item x="753"/>
        <item x="762"/>
        <item x="870"/>
        <item x="665"/>
        <item x="774"/>
        <item x="663"/>
        <item x="620"/>
        <item x="721"/>
        <item x="691"/>
        <item x="807"/>
        <item x="633"/>
        <item x="754"/>
        <item x="727"/>
        <item x="893"/>
        <item x="749"/>
        <item x="696"/>
        <item x="838"/>
        <item x="678"/>
        <item x="758"/>
        <item x="704"/>
        <item x="646"/>
        <item x="722"/>
        <item x="686"/>
        <item x="657"/>
        <item x="639"/>
        <item x="733"/>
        <item x="717"/>
        <item x="811"/>
        <item x="796"/>
        <item x="621"/>
        <item x="734"/>
        <item x="732"/>
        <item x="789"/>
        <item x="617"/>
        <item x="866"/>
        <item x="792"/>
        <item x="651"/>
        <item x="643"/>
        <item x="687"/>
        <item x="637"/>
        <item x="655"/>
        <item x="788"/>
        <item x="666"/>
        <item x="776"/>
        <item x="775"/>
        <item x="828"/>
        <item x="672"/>
        <item x="647"/>
        <item x="677"/>
        <item x="624"/>
        <item x="729"/>
        <item x="681"/>
        <item x="640"/>
        <item x="748"/>
        <item x="630"/>
        <item x="57"/>
        <item x="141"/>
        <item x="278"/>
        <item x="250"/>
        <item x="40"/>
        <item x="295"/>
        <item x="262"/>
        <item x="160"/>
        <item m="1" x="954"/>
        <item x="265"/>
        <item x="178"/>
        <item x="191"/>
        <item x="72"/>
        <item m="1" x="1067"/>
        <item x="274"/>
        <item x="291"/>
        <item m="1" x="953"/>
        <item m="1" x="928"/>
        <item x="243"/>
        <item x="166"/>
        <item m="1" x="924"/>
        <item x="259"/>
        <item x="46"/>
        <item x="206"/>
        <item m="1" x="957"/>
        <item m="1" x="940"/>
        <item x="130"/>
        <item x="223"/>
        <item x="108"/>
        <item x="38"/>
        <item x="212"/>
        <item m="1" x="929"/>
        <item x="13"/>
        <item x="284"/>
        <item x="270"/>
        <item x="39"/>
        <item x="573"/>
        <item x="565"/>
        <item x="385"/>
        <item m="1" x="974"/>
        <item m="1" x="970"/>
        <item x="474"/>
        <item x="455"/>
        <item x="312"/>
        <item x="347"/>
        <item x="582"/>
        <item x="537"/>
        <item x="530"/>
        <item x="510"/>
        <item x="524"/>
        <item m="1" x="1054"/>
        <item x="355"/>
        <item x="593"/>
        <item x="398"/>
        <item x="405"/>
        <item x="562"/>
        <item x="557"/>
        <item x="469"/>
        <item x="563"/>
        <item x="448"/>
        <item x="377"/>
        <item m="1" x="983"/>
        <item x="589"/>
        <item x="370"/>
        <item x="570"/>
        <item x="337"/>
        <item m="1" x="1055"/>
        <item m="1" x="984"/>
        <item m="1" x="989"/>
        <item x="472"/>
        <item x="307"/>
        <item x="553"/>
        <item x="519"/>
        <item x="419"/>
        <item x="601"/>
        <item x="529"/>
        <item x="597"/>
        <item x="664"/>
        <item x="863"/>
        <item m="1" x="1023"/>
        <item x="673"/>
        <item x="737"/>
        <item m="1" x="1024"/>
        <item x="724"/>
        <item x="871"/>
        <item m="1" x="1030"/>
        <item x="803"/>
        <item m="1" x="1069"/>
        <item x="906"/>
        <item x="671"/>
        <item x="659"/>
        <item x="738"/>
        <item x="720"/>
        <item m="1" x="1063"/>
        <item x="688"/>
        <item m="1" x="1032"/>
        <item m="1" x="1022"/>
        <item x="703"/>
        <item x="916"/>
        <item m="1" x="1037"/>
        <item x="638"/>
        <item x="920"/>
        <item x="842"/>
        <item x="652"/>
        <item x="900"/>
        <item x="836"/>
        <item m="1" x="1036"/>
        <item x="814"/>
        <item x="702"/>
        <item x="867"/>
        <item m="1" x="1041"/>
        <item x="746"/>
        <item m="1" x="1064"/>
        <item x="853"/>
        <item x="826"/>
        <item x="155"/>
        <item x="100"/>
        <item x="148"/>
        <item x="296"/>
        <item m="1" x="1053"/>
        <item x="252"/>
        <item x="182"/>
        <item x="273"/>
        <item x="24"/>
        <item x="41"/>
        <item m="1" x="1049"/>
        <item x="246"/>
        <item x="488"/>
        <item x="461"/>
        <item x="603"/>
        <item m="1" x="990"/>
        <item x="574"/>
        <item x="566"/>
        <item x="332"/>
        <item x="452"/>
        <item x="581"/>
        <item x="572"/>
        <item x="895"/>
        <item x="897"/>
        <item x="899"/>
        <item m="1" x="1020"/>
        <item x="894"/>
        <item x="719"/>
        <item x="757"/>
        <item x="857"/>
        <item x="755"/>
        <item x="862"/>
        <item m="1" x="936"/>
        <item x="538"/>
        <item m="1" x="1058"/>
        <item x="918"/>
        <item m="1" x="1014"/>
        <item x="670"/>
        <item x="858"/>
        <item x="794"/>
        <item m="1" x="9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1"/>
        <item sd="0" x="2"/>
        <item sd="0" x="3"/>
        <item sd="0" x="4"/>
        <item sd="0"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5">
        <item x="1"/>
        <item x="2"/>
        <item x="3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3"/>
  </rowFields>
  <rowItems count="3">
    <i>
      <x/>
      <x/>
    </i>
    <i>
      <x v="1"/>
      <x v="1"/>
    </i>
    <i t="grand">
      <x/>
    </i>
  </rowItems>
  <colFields count="2">
    <field x="13"/>
    <field x="11"/>
  </colFields>
  <colItems count="37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colItems>
  <pageFields count="1">
    <pageField fld="7" item="1" hier="-1"/>
  </pageFields>
  <dataFields count="1">
    <dataField name="Sum of Amount" fld="10" baseField="0" baseItem="0" numFmtId="164"/>
  </dataFields>
  <formats count="1">
    <format dxfId="7">
      <pivotArea outline="0" collapsedLevelsAreSubtotals="1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8" dT="2025-03-23T22:07:32.98" personId="{79C41DB5-4FB4-48B2-A7C1-228EFEFEB343}" id="{C0253E0D-8F53-4E49-B7D6-B0C904240BF8}">
    <text>In this case, YTD is the same as F2024. This is not always true.</text>
  </threadedComment>
  <threadedComment ref="H34" dT="2025-03-23T22:07:32.98" personId="{79C41DB5-4FB4-48B2-A7C1-228EFEFEB343}" id="{6E536147-771C-4A55-9B83-07800AA1D6CB}">
    <text>In this case, YTD is the same as F2024. This is not always true.</text>
  </threadedComment>
  <threadedComment ref="H50" dT="2025-03-23T22:07:32.98" personId="{79C41DB5-4FB4-48B2-A7C1-228EFEFEB343}" id="{CA7039AB-E1F4-4C4D-92C7-C219A44261C6}">
    <text>In this case, YTD is the same as F2024. This is not always true.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microsoft.com/office/2017/10/relationships/threadedComment" Target="../threadedComments/threadedComment1.xml"/><Relationship Id="rId4" Type="http://schemas.openxmlformats.org/officeDocument/2006/relationships/pivotTable" Target="../pivotTables/pivotTable4.xml"/><Relationship Id="rId9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3.bin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zoomScaleNormal="100" workbookViewId="0"/>
  </sheetViews>
  <sheetFormatPr defaultRowHeight="14.5" x14ac:dyDescent="0.35"/>
  <cols>
    <col min="1" max="11" width="23.7265625" customWidth="1"/>
    <col min="12" max="12" width="31.81640625" bestFit="1" customWidth="1"/>
    <col min="13" max="13" width="31.81640625" customWidth="1"/>
  </cols>
  <sheetData>
    <row r="1" spans="1:14" x14ac:dyDescent="0.35">
      <c r="A1" t="s">
        <v>23</v>
      </c>
      <c r="B1" t="s">
        <v>24</v>
      </c>
      <c r="C1" t="s">
        <v>2</v>
      </c>
      <c r="D1" t="s">
        <v>3</v>
      </c>
      <c r="E1" t="s">
        <v>25</v>
      </c>
      <c r="F1" t="s">
        <v>28</v>
      </c>
      <c r="G1" t="s">
        <v>29</v>
      </c>
      <c r="H1" t="s">
        <v>3055</v>
      </c>
      <c r="I1" t="s">
        <v>31</v>
      </c>
      <c r="J1" t="s">
        <v>30</v>
      </c>
      <c r="K1" t="s">
        <v>26</v>
      </c>
      <c r="L1" t="s">
        <v>3071</v>
      </c>
      <c r="M1" t="s">
        <v>3082</v>
      </c>
      <c r="N1" t="s">
        <v>3072</v>
      </c>
    </row>
    <row r="2" spans="1:14" x14ac:dyDescent="0.35">
      <c r="A2">
        <v>1</v>
      </c>
      <c r="B2" s="1">
        <v>44424</v>
      </c>
      <c r="C2">
        <v>4002</v>
      </c>
      <c r="D2" t="s">
        <v>1</v>
      </c>
      <c r="E2" t="s">
        <v>27</v>
      </c>
      <c r="F2" t="s">
        <v>10</v>
      </c>
      <c r="G2" t="s">
        <v>53</v>
      </c>
      <c r="H2" t="s">
        <v>3056</v>
      </c>
      <c r="I2">
        <v>92</v>
      </c>
      <c r="J2">
        <f>HLOOKUP(D2,Inputs!$B$5:$C$8,MATCH(YEAR(B2),Inputs!$A$5:$A$8,0),FALSE)</f>
        <v>10.49</v>
      </c>
      <c r="K2" s="3">
        <f t="shared" ref="K2:K65" si="0">I2*J2</f>
        <v>965.08</v>
      </c>
      <c r="L2" t="s">
        <v>3059</v>
      </c>
      <c r="M2" t="s">
        <v>3085</v>
      </c>
      <c r="N2" t="s">
        <v>3073</v>
      </c>
    </row>
    <row r="3" spans="1:14" x14ac:dyDescent="0.35">
      <c r="A3">
        <v>2</v>
      </c>
      <c r="B3" s="1">
        <v>44327</v>
      </c>
      <c r="C3">
        <v>4002</v>
      </c>
      <c r="D3" t="s">
        <v>1</v>
      </c>
      <c r="E3" t="s">
        <v>27</v>
      </c>
      <c r="F3" t="s">
        <v>13</v>
      </c>
      <c r="G3" t="s">
        <v>54</v>
      </c>
      <c r="H3" t="s">
        <v>3056</v>
      </c>
      <c r="I3">
        <v>108</v>
      </c>
      <c r="J3">
        <f>HLOOKUP(D3,Inputs!$B$5:$C$8,MATCH(YEAR(B3),Inputs!$A$5:$A$8,0),FALSE)</f>
        <v>10.49</v>
      </c>
      <c r="K3" s="3">
        <f t="shared" si="0"/>
        <v>1132.92</v>
      </c>
      <c r="L3" t="s">
        <v>3061</v>
      </c>
      <c r="M3" t="s">
        <v>3087</v>
      </c>
      <c r="N3" t="s">
        <v>3078</v>
      </c>
    </row>
    <row r="4" spans="1:14" x14ac:dyDescent="0.35">
      <c r="A4">
        <v>3</v>
      </c>
      <c r="B4" s="1">
        <v>44550</v>
      </c>
      <c r="C4">
        <v>4002</v>
      </c>
      <c r="D4" t="s">
        <v>1</v>
      </c>
      <c r="E4" t="s">
        <v>27</v>
      </c>
      <c r="F4" t="s">
        <v>21</v>
      </c>
      <c r="G4" t="s">
        <v>55</v>
      </c>
      <c r="H4" t="s">
        <v>3056</v>
      </c>
      <c r="I4">
        <v>148</v>
      </c>
      <c r="J4">
        <f>HLOOKUP(D4,Inputs!$B$5:$C$8,MATCH(YEAR(B4),Inputs!$A$5:$A$8,0),FALSE)</f>
        <v>10.49</v>
      </c>
      <c r="K4" s="3">
        <f t="shared" si="0"/>
        <v>1552.52</v>
      </c>
      <c r="L4" t="s">
        <v>3068</v>
      </c>
      <c r="M4" t="s">
        <v>3088</v>
      </c>
      <c r="N4" t="s">
        <v>3075</v>
      </c>
    </row>
    <row r="5" spans="1:14" x14ac:dyDescent="0.35">
      <c r="A5">
        <v>4</v>
      </c>
      <c r="B5" s="1">
        <v>44533</v>
      </c>
      <c r="C5">
        <v>4002</v>
      </c>
      <c r="D5" t="s">
        <v>1</v>
      </c>
      <c r="E5" t="s">
        <v>27</v>
      </c>
      <c r="F5" t="s">
        <v>20</v>
      </c>
      <c r="G5" t="s">
        <v>56</v>
      </c>
      <c r="H5" t="s">
        <v>3056</v>
      </c>
      <c r="I5">
        <v>132</v>
      </c>
      <c r="J5">
        <f>HLOOKUP(D5,Inputs!$B$5:$C$8,MATCH(YEAR(B5),Inputs!$A$5:$A$8,0),FALSE)</f>
        <v>10.49</v>
      </c>
      <c r="K5" s="3">
        <f t="shared" si="0"/>
        <v>1384.68</v>
      </c>
      <c r="L5" t="s">
        <v>3059</v>
      </c>
      <c r="M5" t="s">
        <v>3085</v>
      </c>
      <c r="N5" t="s">
        <v>3073</v>
      </c>
    </row>
    <row r="6" spans="1:14" x14ac:dyDescent="0.35">
      <c r="A6">
        <v>5</v>
      </c>
      <c r="B6" s="1">
        <v>44447</v>
      </c>
      <c r="C6">
        <v>4001</v>
      </c>
      <c r="D6" t="s">
        <v>0</v>
      </c>
      <c r="E6" t="s">
        <v>27</v>
      </c>
      <c r="F6" t="s">
        <v>9</v>
      </c>
      <c r="G6" t="s">
        <v>57</v>
      </c>
      <c r="H6" t="s">
        <v>3056</v>
      </c>
      <c r="I6">
        <v>176</v>
      </c>
      <c r="J6">
        <f>HLOOKUP(D6,Inputs!$B$5:$C$8,MATCH(YEAR(B6),Inputs!$A$5:$A$8,0),FALSE)</f>
        <v>20.99</v>
      </c>
      <c r="K6" s="3">
        <f t="shared" si="0"/>
        <v>3694.24</v>
      </c>
      <c r="L6" t="s">
        <v>3070</v>
      </c>
      <c r="M6" t="s">
        <v>3089</v>
      </c>
      <c r="N6" t="s">
        <v>3076</v>
      </c>
    </row>
    <row r="7" spans="1:14" x14ac:dyDescent="0.35">
      <c r="A7">
        <v>6</v>
      </c>
      <c r="B7" s="1">
        <v>44554</v>
      </c>
      <c r="C7">
        <v>4001</v>
      </c>
      <c r="D7" t="s">
        <v>0</v>
      </c>
      <c r="E7" t="s">
        <v>27</v>
      </c>
      <c r="F7" t="s">
        <v>12</v>
      </c>
      <c r="G7" t="s">
        <v>58</v>
      </c>
      <c r="H7" t="s">
        <v>3057</v>
      </c>
      <c r="I7">
        <v>140</v>
      </c>
      <c r="J7">
        <f>HLOOKUP(D7,Inputs!$B$5:$C$8,MATCH(YEAR(B7),Inputs!$A$5:$A$8,0),FALSE)</f>
        <v>20.99</v>
      </c>
      <c r="K7" s="3">
        <f t="shared" si="0"/>
        <v>2938.6</v>
      </c>
      <c r="L7" t="s">
        <v>3061</v>
      </c>
      <c r="M7" t="s">
        <v>3087</v>
      </c>
      <c r="N7" t="s">
        <v>3078</v>
      </c>
    </row>
    <row r="8" spans="1:14" x14ac:dyDescent="0.35">
      <c r="A8">
        <v>7</v>
      </c>
      <c r="B8" s="1">
        <v>44518</v>
      </c>
      <c r="C8">
        <v>4001</v>
      </c>
      <c r="D8" t="s">
        <v>0</v>
      </c>
      <c r="E8" t="s">
        <v>27</v>
      </c>
      <c r="F8" t="s">
        <v>11</v>
      </c>
      <c r="G8" t="s">
        <v>59</v>
      </c>
      <c r="H8" t="s">
        <v>3056</v>
      </c>
      <c r="I8">
        <v>184</v>
      </c>
      <c r="J8">
        <f>HLOOKUP(D8,Inputs!$B$5:$C$8,MATCH(YEAR(B8),Inputs!$A$5:$A$8,0),FALSE)</f>
        <v>20.99</v>
      </c>
      <c r="K8" s="3">
        <f t="shared" si="0"/>
        <v>3862.16</v>
      </c>
      <c r="L8" t="s">
        <v>3064</v>
      </c>
      <c r="M8" t="s">
        <v>3089</v>
      </c>
      <c r="N8" t="s">
        <v>3076</v>
      </c>
    </row>
    <row r="9" spans="1:14" x14ac:dyDescent="0.35">
      <c r="A9">
        <v>8</v>
      </c>
      <c r="B9" s="1">
        <v>44521</v>
      </c>
      <c r="C9">
        <v>4002</v>
      </c>
      <c r="D9" t="s">
        <v>1</v>
      </c>
      <c r="E9" t="s">
        <v>27</v>
      </c>
      <c r="F9" t="s">
        <v>12</v>
      </c>
      <c r="G9" t="s">
        <v>60</v>
      </c>
      <c r="H9" t="s">
        <v>3057</v>
      </c>
      <c r="I9">
        <v>252</v>
      </c>
      <c r="J9">
        <f>HLOOKUP(D9,Inputs!$B$5:$C$8,MATCH(YEAR(B9),Inputs!$A$5:$A$8,0),FALSE)</f>
        <v>10.49</v>
      </c>
      <c r="K9" s="3">
        <f t="shared" si="0"/>
        <v>2643.48</v>
      </c>
      <c r="L9" t="s">
        <v>3061</v>
      </c>
      <c r="M9" t="s">
        <v>3087</v>
      </c>
      <c r="N9" t="s">
        <v>3078</v>
      </c>
    </row>
    <row r="10" spans="1:14" x14ac:dyDescent="0.35">
      <c r="A10">
        <v>9</v>
      </c>
      <c r="B10" s="1">
        <v>44452</v>
      </c>
      <c r="C10">
        <v>4002</v>
      </c>
      <c r="D10" t="s">
        <v>1</v>
      </c>
      <c r="E10" t="s">
        <v>27</v>
      </c>
      <c r="F10" t="s">
        <v>5</v>
      </c>
      <c r="G10" t="s">
        <v>61</v>
      </c>
      <c r="H10" t="s">
        <v>3057</v>
      </c>
      <c r="I10">
        <v>256</v>
      </c>
      <c r="J10">
        <f>HLOOKUP(D10,Inputs!$B$5:$C$8,MATCH(YEAR(B10),Inputs!$A$5:$A$8,0),FALSE)</f>
        <v>10.49</v>
      </c>
      <c r="K10" s="3">
        <f t="shared" si="0"/>
        <v>2685.44</v>
      </c>
      <c r="L10" t="s">
        <v>3059</v>
      </c>
      <c r="M10" t="s">
        <v>3085</v>
      </c>
      <c r="N10" t="s">
        <v>3073</v>
      </c>
    </row>
    <row r="11" spans="1:14" x14ac:dyDescent="0.35">
      <c r="A11">
        <v>10</v>
      </c>
      <c r="B11" s="1">
        <v>44444</v>
      </c>
      <c r="C11">
        <v>4002</v>
      </c>
      <c r="D11" t="s">
        <v>1</v>
      </c>
      <c r="E11" t="s">
        <v>27</v>
      </c>
      <c r="F11" t="s">
        <v>15</v>
      </c>
      <c r="G11" t="s">
        <v>62</v>
      </c>
      <c r="H11" t="s">
        <v>3056</v>
      </c>
      <c r="I11">
        <v>264</v>
      </c>
      <c r="J11">
        <f>HLOOKUP(D11,Inputs!$B$5:$C$8,MATCH(YEAR(B11),Inputs!$A$5:$A$8,0),FALSE)</f>
        <v>10.49</v>
      </c>
      <c r="K11" s="3">
        <f t="shared" si="0"/>
        <v>2769.36</v>
      </c>
      <c r="L11" t="s">
        <v>3062</v>
      </c>
      <c r="M11" t="s">
        <v>3090</v>
      </c>
      <c r="N11" t="s">
        <v>3079</v>
      </c>
    </row>
    <row r="12" spans="1:14" x14ac:dyDescent="0.35">
      <c r="A12">
        <v>11</v>
      </c>
      <c r="B12" s="1">
        <v>44364</v>
      </c>
      <c r="C12">
        <v>4002</v>
      </c>
      <c r="D12" t="s">
        <v>1</v>
      </c>
      <c r="E12" t="s">
        <v>27</v>
      </c>
      <c r="F12" t="s">
        <v>7</v>
      </c>
      <c r="G12" t="s">
        <v>63</v>
      </c>
      <c r="H12" t="s">
        <v>3056</v>
      </c>
      <c r="I12">
        <v>160</v>
      </c>
      <c r="J12">
        <f>HLOOKUP(D12,Inputs!$B$5:$C$8,MATCH(YEAR(B12),Inputs!$A$5:$A$8,0),FALSE)</f>
        <v>10.49</v>
      </c>
      <c r="K12" s="3">
        <f t="shared" si="0"/>
        <v>1678.4</v>
      </c>
      <c r="L12" t="s">
        <v>3063</v>
      </c>
      <c r="M12" t="s">
        <v>3092</v>
      </c>
      <c r="N12" t="s">
        <v>3074</v>
      </c>
    </row>
    <row r="13" spans="1:14" x14ac:dyDescent="0.35">
      <c r="A13">
        <v>12</v>
      </c>
      <c r="B13" s="1">
        <v>44328</v>
      </c>
      <c r="C13">
        <v>4002</v>
      </c>
      <c r="D13" t="s">
        <v>1</v>
      </c>
      <c r="E13" t="s">
        <v>27</v>
      </c>
      <c r="F13" t="s">
        <v>7</v>
      </c>
      <c r="G13" t="s">
        <v>64</v>
      </c>
      <c r="H13" t="s">
        <v>3056</v>
      </c>
      <c r="I13">
        <v>204</v>
      </c>
      <c r="J13">
        <f>HLOOKUP(D13,Inputs!$B$5:$C$8,MATCH(YEAR(B13),Inputs!$A$5:$A$8,0),FALSE)</f>
        <v>10.49</v>
      </c>
      <c r="K13" s="3">
        <f t="shared" si="0"/>
        <v>2139.96</v>
      </c>
      <c r="L13" t="s">
        <v>3063</v>
      </c>
      <c r="M13" t="s">
        <v>3092</v>
      </c>
      <c r="N13" t="s">
        <v>3074</v>
      </c>
    </row>
    <row r="14" spans="1:14" x14ac:dyDescent="0.35">
      <c r="A14">
        <v>13</v>
      </c>
      <c r="B14" s="1">
        <v>44539</v>
      </c>
      <c r="C14">
        <v>4002</v>
      </c>
      <c r="D14" t="s">
        <v>1</v>
      </c>
      <c r="E14" t="s">
        <v>27</v>
      </c>
      <c r="F14" t="s">
        <v>10</v>
      </c>
      <c r="G14" t="s">
        <v>65</v>
      </c>
      <c r="H14" t="s">
        <v>3056</v>
      </c>
      <c r="I14">
        <v>128</v>
      </c>
      <c r="J14">
        <f>HLOOKUP(D14,Inputs!$B$5:$C$8,MATCH(YEAR(B14),Inputs!$A$5:$A$8,0),FALSE)</f>
        <v>10.49</v>
      </c>
      <c r="K14" s="3">
        <f t="shared" si="0"/>
        <v>1342.72</v>
      </c>
      <c r="L14" t="s">
        <v>3059</v>
      </c>
      <c r="M14" t="s">
        <v>3085</v>
      </c>
      <c r="N14" t="s">
        <v>3073</v>
      </c>
    </row>
    <row r="15" spans="1:14" x14ac:dyDescent="0.35">
      <c r="A15">
        <v>14</v>
      </c>
      <c r="B15" s="1">
        <v>44379</v>
      </c>
      <c r="C15">
        <v>4001</v>
      </c>
      <c r="D15" t="s">
        <v>0</v>
      </c>
      <c r="E15" t="s">
        <v>27</v>
      </c>
      <c r="F15" t="s">
        <v>19</v>
      </c>
      <c r="G15" t="s">
        <v>66</v>
      </c>
      <c r="H15" t="s">
        <v>3056</v>
      </c>
      <c r="I15">
        <v>200</v>
      </c>
      <c r="J15">
        <f>HLOOKUP(D15,Inputs!$B$5:$C$8,MATCH(YEAR(B15),Inputs!$A$5:$A$8,0),FALSE)</f>
        <v>20.99</v>
      </c>
      <c r="K15" s="3">
        <f t="shared" si="0"/>
        <v>4198</v>
      </c>
      <c r="L15" t="s">
        <v>3061</v>
      </c>
      <c r="M15" t="s">
        <v>3087</v>
      </c>
      <c r="N15" t="s">
        <v>3078</v>
      </c>
    </row>
    <row r="16" spans="1:14" x14ac:dyDescent="0.35">
      <c r="A16">
        <v>15</v>
      </c>
      <c r="B16" s="1">
        <v>44526</v>
      </c>
      <c r="C16">
        <v>4001</v>
      </c>
      <c r="D16" t="s">
        <v>0</v>
      </c>
      <c r="E16" t="s">
        <v>27</v>
      </c>
      <c r="F16" t="s">
        <v>10</v>
      </c>
      <c r="G16" t="s">
        <v>67</v>
      </c>
      <c r="H16" t="s">
        <v>3056</v>
      </c>
      <c r="I16">
        <v>148</v>
      </c>
      <c r="J16">
        <f>HLOOKUP(D16,Inputs!$B$5:$C$8,MATCH(YEAR(B16),Inputs!$A$5:$A$8,0),FALSE)</f>
        <v>20.99</v>
      </c>
      <c r="K16" s="3">
        <f t="shared" si="0"/>
        <v>3106.52</v>
      </c>
      <c r="L16" t="s">
        <v>3059</v>
      </c>
      <c r="M16" t="s">
        <v>3085</v>
      </c>
      <c r="N16" t="s">
        <v>3073</v>
      </c>
    </row>
    <row r="17" spans="1:14" x14ac:dyDescent="0.35">
      <c r="A17">
        <v>16</v>
      </c>
      <c r="B17" s="1">
        <v>44280</v>
      </c>
      <c r="C17">
        <v>4001</v>
      </c>
      <c r="D17" t="s">
        <v>0</v>
      </c>
      <c r="E17" t="s">
        <v>27</v>
      </c>
      <c r="F17" t="s">
        <v>20</v>
      </c>
      <c r="G17" t="s">
        <v>68</v>
      </c>
      <c r="H17" t="s">
        <v>3056</v>
      </c>
      <c r="I17">
        <v>160</v>
      </c>
      <c r="J17">
        <f>HLOOKUP(D17,Inputs!$B$5:$C$8,MATCH(YEAR(B17),Inputs!$A$5:$A$8,0),FALSE)</f>
        <v>20.99</v>
      </c>
      <c r="K17" s="3">
        <f t="shared" si="0"/>
        <v>3358.3999999999996</v>
      </c>
      <c r="L17" t="s">
        <v>3059</v>
      </c>
      <c r="M17" t="s">
        <v>3085</v>
      </c>
      <c r="N17" t="s">
        <v>3073</v>
      </c>
    </row>
    <row r="18" spans="1:14" x14ac:dyDescent="0.35">
      <c r="A18">
        <v>17</v>
      </c>
      <c r="B18" s="1">
        <v>44559</v>
      </c>
      <c r="C18">
        <v>4002</v>
      </c>
      <c r="D18" t="s">
        <v>1</v>
      </c>
      <c r="E18" t="s">
        <v>27</v>
      </c>
      <c r="F18" t="s">
        <v>22</v>
      </c>
      <c r="G18" t="s">
        <v>69</v>
      </c>
      <c r="H18" t="s">
        <v>3056</v>
      </c>
      <c r="I18">
        <v>136</v>
      </c>
      <c r="J18">
        <f>HLOOKUP(D18,Inputs!$B$5:$C$8,MATCH(YEAR(B18),Inputs!$A$5:$A$8,0),FALSE)</f>
        <v>10.49</v>
      </c>
      <c r="K18" s="3">
        <f t="shared" si="0"/>
        <v>1426.64</v>
      </c>
      <c r="L18" t="s">
        <v>3064</v>
      </c>
      <c r="M18" t="s">
        <v>3089</v>
      </c>
      <c r="N18" t="s">
        <v>3076</v>
      </c>
    </row>
    <row r="19" spans="1:14" x14ac:dyDescent="0.35">
      <c r="A19">
        <v>18</v>
      </c>
      <c r="B19" s="1">
        <v>44359</v>
      </c>
      <c r="C19">
        <v>4002</v>
      </c>
      <c r="D19" t="s">
        <v>1</v>
      </c>
      <c r="E19" t="s">
        <v>27</v>
      </c>
      <c r="F19" t="s">
        <v>11</v>
      </c>
      <c r="G19" t="s">
        <v>70</v>
      </c>
      <c r="H19" t="s">
        <v>3056</v>
      </c>
      <c r="I19">
        <v>256</v>
      </c>
      <c r="J19">
        <f>HLOOKUP(D19,Inputs!$B$5:$C$8,MATCH(YEAR(B19),Inputs!$A$5:$A$8,0),FALSE)</f>
        <v>10.49</v>
      </c>
      <c r="K19" s="3">
        <f t="shared" si="0"/>
        <v>2685.44</v>
      </c>
      <c r="L19" t="s">
        <v>3064</v>
      </c>
      <c r="M19" t="s">
        <v>3089</v>
      </c>
      <c r="N19" t="s">
        <v>3076</v>
      </c>
    </row>
    <row r="20" spans="1:14" x14ac:dyDescent="0.35">
      <c r="A20">
        <v>19</v>
      </c>
      <c r="B20" s="1">
        <v>44419</v>
      </c>
      <c r="C20">
        <v>4001</v>
      </c>
      <c r="D20" t="s">
        <v>0</v>
      </c>
      <c r="E20" t="s">
        <v>27</v>
      </c>
      <c r="F20" t="s">
        <v>11</v>
      </c>
      <c r="G20" t="s">
        <v>71</v>
      </c>
      <c r="H20" t="s">
        <v>3056</v>
      </c>
      <c r="I20">
        <v>96</v>
      </c>
      <c r="J20">
        <f>HLOOKUP(D20,Inputs!$B$5:$C$8,MATCH(YEAR(B20),Inputs!$A$5:$A$8,0),FALSE)</f>
        <v>20.99</v>
      </c>
      <c r="K20" s="3">
        <f t="shared" si="0"/>
        <v>2015.04</v>
      </c>
      <c r="L20" t="s">
        <v>3064</v>
      </c>
      <c r="M20" t="s">
        <v>3089</v>
      </c>
      <c r="N20" t="s">
        <v>3076</v>
      </c>
    </row>
    <row r="21" spans="1:14" x14ac:dyDescent="0.35">
      <c r="A21">
        <v>20</v>
      </c>
      <c r="B21" s="1">
        <v>44548</v>
      </c>
      <c r="C21">
        <v>4001</v>
      </c>
      <c r="D21" t="s">
        <v>0</v>
      </c>
      <c r="E21" t="s">
        <v>27</v>
      </c>
      <c r="F21" t="s">
        <v>20</v>
      </c>
      <c r="G21" t="s">
        <v>72</v>
      </c>
      <c r="H21" t="s">
        <v>3056</v>
      </c>
      <c r="I21">
        <v>44</v>
      </c>
      <c r="J21">
        <f>HLOOKUP(D21,Inputs!$B$5:$C$8,MATCH(YEAR(B21),Inputs!$A$5:$A$8,0),FALSE)</f>
        <v>20.99</v>
      </c>
      <c r="K21" s="3">
        <f t="shared" si="0"/>
        <v>923.56</v>
      </c>
      <c r="L21" t="s">
        <v>3059</v>
      </c>
      <c r="M21" t="s">
        <v>3085</v>
      </c>
      <c r="N21" t="s">
        <v>3073</v>
      </c>
    </row>
    <row r="22" spans="1:14" x14ac:dyDescent="0.35">
      <c r="A22">
        <v>21</v>
      </c>
      <c r="B22" s="1">
        <v>44270</v>
      </c>
      <c r="C22">
        <v>4001</v>
      </c>
      <c r="D22" t="s">
        <v>0</v>
      </c>
      <c r="E22" t="s">
        <v>27</v>
      </c>
      <c r="F22" t="s">
        <v>18</v>
      </c>
      <c r="G22" t="s">
        <v>73</v>
      </c>
      <c r="H22" t="s">
        <v>3056</v>
      </c>
      <c r="I22">
        <v>160</v>
      </c>
      <c r="J22">
        <f>HLOOKUP(D22,Inputs!$B$5:$C$8,MATCH(YEAR(B22),Inputs!$A$5:$A$8,0),FALSE)</f>
        <v>20.99</v>
      </c>
      <c r="K22" s="3">
        <f t="shared" si="0"/>
        <v>3358.3999999999996</v>
      </c>
      <c r="L22" t="s">
        <v>3069</v>
      </c>
      <c r="M22" t="s">
        <v>3093</v>
      </c>
      <c r="N22" t="s">
        <v>3077</v>
      </c>
    </row>
    <row r="23" spans="1:14" x14ac:dyDescent="0.35">
      <c r="A23">
        <v>22</v>
      </c>
      <c r="B23" s="1">
        <v>44456</v>
      </c>
      <c r="C23">
        <v>4002</v>
      </c>
      <c r="D23" t="s">
        <v>1</v>
      </c>
      <c r="E23" t="s">
        <v>27</v>
      </c>
      <c r="F23" t="s">
        <v>11</v>
      </c>
      <c r="G23" t="s">
        <v>74</v>
      </c>
      <c r="H23" t="s">
        <v>3056</v>
      </c>
      <c r="I23">
        <v>196</v>
      </c>
      <c r="J23">
        <f>HLOOKUP(D23,Inputs!$B$5:$C$8,MATCH(YEAR(B23),Inputs!$A$5:$A$8,0),FALSE)</f>
        <v>10.49</v>
      </c>
      <c r="K23" s="3">
        <f t="shared" si="0"/>
        <v>2056.04</v>
      </c>
      <c r="L23" t="s">
        <v>3064</v>
      </c>
      <c r="M23" t="s">
        <v>3089</v>
      </c>
      <c r="N23" t="s">
        <v>3076</v>
      </c>
    </row>
    <row r="24" spans="1:14" x14ac:dyDescent="0.35">
      <c r="A24">
        <v>23</v>
      </c>
      <c r="B24" s="1">
        <v>44497</v>
      </c>
      <c r="C24">
        <v>4002</v>
      </c>
      <c r="D24" t="s">
        <v>1</v>
      </c>
      <c r="E24" t="s">
        <v>27</v>
      </c>
      <c r="F24" t="s">
        <v>22</v>
      </c>
      <c r="G24" t="s">
        <v>75</v>
      </c>
      <c r="H24" t="s">
        <v>3056</v>
      </c>
      <c r="I24">
        <v>80</v>
      </c>
      <c r="J24">
        <f>HLOOKUP(D24,Inputs!$B$5:$C$8,MATCH(YEAR(B24),Inputs!$A$5:$A$8,0),FALSE)</f>
        <v>10.49</v>
      </c>
      <c r="K24" s="3">
        <f t="shared" si="0"/>
        <v>839.2</v>
      </c>
      <c r="L24" t="s">
        <v>3064</v>
      </c>
      <c r="M24" t="s">
        <v>3089</v>
      </c>
      <c r="N24" t="s">
        <v>3076</v>
      </c>
    </row>
    <row r="25" spans="1:14" x14ac:dyDescent="0.35">
      <c r="A25">
        <v>24</v>
      </c>
      <c r="B25" s="1">
        <v>44532</v>
      </c>
      <c r="C25">
        <v>4002</v>
      </c>
      <c r="D25" t="s">
        <v>1</v>
      </c>
      <c r="E25" t="s">
        <v>27</v>
      </c>
      <c r="F25" t="s">
        <v>10</v>
      </c>
      <c r="G25" t="s">
        <v>76</v>
      </c>
      <c r="H25" t="s">
        <v>3056</v>
      </c>
      <c r="I25">
        <v>96</v>
      </c>
      <c r="J25">
        <f>HLOOKUP(D25,Inputs!$B$5:$C$8,MATCH(YEAR(B25),Inputs!$A$5:$A$8,0),FALSE)</f>
        <v>10.49</v>
      </c>
      <c r="K25" s="3">
        <f t="shared" si="0"/>
        <v>1007.04</v>
      </c>
      <c r="L25" t="s">
        <v>3059</v>
      </c>
      <c r="M25" t="s">
        <v>3085</v>
      </c>
      <c r="N25" t="s">
        <v>3073</v>
      </c>
    </row>
    <row r="26" spans="1:14" x14ac:dyDescent="0.35">
      <c r="A26">
        <v>25</v>
      </c>
      <c r="B26" s="1">
        <v>44293</v>
      </c>
      <c r="C26">
        <v>4002</v>
      </c>
      <c r="D26" t="s">
        <v>1</v>
      </c>
      <c r="E26" t="s">
        <v>27</v>
      </c>
      <c r="F26" t="s">
        <v>16</v>
      </c>
      <c r="G26" t="s">
        <v>77</v>
      </c>
      <c r="H26" t="s">
        <v>3056</v>
      </c>
      <c r="I26">
        <v>276</v>
      </c>
      <c r="J26">
        <f>HLOOKUP(D26,Inputs!$B$5:$C$8,MATCH(YEAR(B26),Inputs!$A$5:$A$8,0),FALSE)</f>
        <v>10.49</v>
      </c>
      <c r="K26" s="3">
        <f t="shared" si="0"/>
        <v>2895.2400000000002</v>
      </c>
      <c r="L26" t="s">
        <v>3067</v>
      </c>
      <c r="M26" t="s">
        <v>3092</v>
      </c>
      <c r="N26" t="s">
        <v>3074</v>
      </c>
    </row>
    <row r="27" spans="1:14" x14ac:dyDescent="0.35">
      <c r="A27">
        <v>26</v>
      </c>
      <c r="B27" s="1">
        <v>44416</v>
      </c>
      <c r="C27">
        <v>4001</v>
      </c>
      <c r="D27" t="s">
        <v>0</v>
      </c>
      <c r="E27" t="s">
        <v>27</v>
      </c>
      <c r="F27" t="s">
        <v>11</v>
      </c>
      <c r="G27" t="s">
        <v>78</v>
      </c>
      <c r="H27" t="s">
        <v>3056</v>
      </c>
      <c r="I27">
        <v>164</v>
      </c>
      <c r="J27">
        <f>HLOOKUP(D27,Inputs!$B$5:$C$8,MATCH(YEAR(B27),Inputs!$A$5:$A$8,0),FALSE)</f>
        <v>20.99</v>
      </c>
      <c r="K27" s="3">
        <f t="shared" si="0"/>
        <v>3442.3599999999997</v>
      </c>
      <c r="L27" t="s">
        <v>3064</v>
      </c>
      <c r="M27" t="s">
        <v>3089</v>
      </c>
      <c r="N27" t="s">
        <v>3076</v>
      </c>
    </row>
    <row r="28" spans="1:14" x14ac:dyDescent="0.35">
      <c r="A28">
        <v>27</v>
      </c>
      <c r="B28" s="1">
        <v>44531</v>
      </c>
      <c r="C28">
        <v>4001</v>
      </c>
      <c r="D28" t="s">
        <v>0</v>
      </c>
      <c r="E28" t="s">
        <v>27</v>
      </c>
      <c r="F28" t="s">
        <v>20</v>
      </c>
      <c r="G28" t="s">
        <v>79</v>
      </c>
      <c r="H28" t="s">
        <v>3056</v>
      </c>
      <c r="I28">
        <v>188</v>
      </c>
      <c r="J28">
        <f>HLOOKUP(D28,Inputs!$B$5:$C$8,MATCH(YEAR(B28),Inputs!$A$5:$A$8,0),FALSE)</f>
        <v>20.99</v>
      </c>
      <c r="K28" s="3">
        <f t="shared" si="0"/>
        <v>3946.12</v>
      </c>
      <c r="L28" t="s">
        <v>3059</v>
      </c>
      <c r="M28" t="s">
        <v>3085</v>
      </c>
      <c r="N28" t="s">
        <v>3073</v>
      </c>
    </row>
    <row r="29" spans="1:14" x14ac:dyDescent="0.35">
      <c r="A29">
        <v>28</v>
      </c>
      <c r="B29" s="1">
        <v>44411</v>
      </c>
      <c r="C29">
        <v>4002</v>
      </c>
      <c r="D29" t="s">
        <v>1</v>
      </c>
      <c r="E29" t="s">
        <v>27</v>
      </c>
      <c r="F29" t="s">
        <v>7</v>
      </c>
      <c r="G29" t="s">
        <v>80</v>
      </c>
      <c r="H29" t="s">
        <v>3056</v>
      </c>
      <c r="I29">
        <v>128</v>
      </c>
      <c r="J29">
        <f>HLOOKUP(D29,Inputs!$B$5:$C$8,MATCH(YEAR(B29),Inputs!$A$5:$A$8,0),FALSE)</f>
        <v>10.49</v>
      </c>
      <c r="K29" s="3">
        <f t="shared" si="0"/>
        <v>1342.72</v>
      </c>
      <c r="L29" t="s">
        <v>3063</v>
      </c>
      <c r="M29" t="s">
        <v>3092</v>
      </c>
      <c r="N29" t="s">
        <v>3074</v>
      </c>
    </row>
    <row r="30" spans="1:14" x14ac:dyDescent="0.35">
      <c r="A30">
        <v>29</v>
      </c>
      <c r="B30" s="1">
        <v>44397</v>
      </c>
      <c r="C30">
        <v>4001</v>
      </c>
      <c r="D30" t="s">
        <v>0</v>
      </c>
      <c r="E30" t="s">
        <v>27</v>
      </c>
      <c r="F30" t="s">
        <v>13</v>
      </c>
      <c r="G30" t="s">
        <v>81</v>
      </c>
      <c r="H30" t="s">
        <v>3056</v>
      </c>
      <c r="I30">
        <v>156</v>
      </c>
      <c r="J30">
        <f>HLOOKUP(D30,Inputs!$B$5:$C$8,MATCH(YEAR(B30),Inputs!$A$5:$A$8,0),FALSE)</f>
        <v>20.99</v>
      </c>
      <c r="K30" s="3">
        <f t="shared" si="0"/>
        <v>3274.4399999999996</v>
      </c>
      <c r="L30" t="s">
        <v>3061</v>
      </c>
      <c r="M30" t="s">
        <v>3087</v>
      </c>
      <c r="N30" t="s">
        <v>3078</v>
      </c>
    </row>
    <row r="31" spans="1:14" x14ac:dyDescent="0.35">
      <c r="A31">
        <v>30</v>
      </c>
      <c r="B31" s="1">
        <v>44208</v>
      </c>
      <c r="C31">
        <v>4002</v>
      </c>
      <c r="D31" t="s">
        <v>1</v>
      </c>
      <c r="E31" t="s">
        <v>27</v>
      </c>
      <c r="F31" t="s">
        <v>20</v>
      </c>
      <c r="G31" t="s">
        <v>82</v>
      </c>
      <c r="H31" t="s">
        <v>3056</v>
      </c>
      <c r="I31">
        <v>248</v>
      </c>
      <c r="J31">
        <f>HLOOKUP(D31,Inputs!$B$5:$C$8,MATCH(YEAR(B31),Inputs!$A$5:$A$8,0),FALSE)</f>
        <v>10.49</v>
      </c>
      <c r="K31" s="3">
        <f t="shared" si="0"/>
        <v>2601.52</v>
      </c>
      <c r="L31" t="s">
        <v>3059</v>
      </c>
      <c r="M31" t="s">
        <v>3085</v>
      </c>
      <c r="N31" t="s">
        <v>3073</v>
      </c>
    </row>
    <row r="32" spans="1:14" x14ac:dyDescent="0.35">
      <c r="A32">
        <v>31</v>
      </c>
      <c r="B32" s="1">
        <v>44326</v>
      </c>
      <c r="C32">
        <v>4002</v>
      </c>
      <c r="D32" t="s">
        <v>1</v>
      </c>
      <c r="E32" t="s">
        <v>27</v>
      </c>
      <c r="F32" t="s">
        <v>21</v>
      </c>
      <c r="G32" t="s">
        <v>83</v>
      </c>
      <c r="H32" t="s">
        <v>3056</v>
      </c>
      <c r="I32">
        <v>96</v>
      </c>
      <c r="J32">
        <f>HLOOKUP(D32,Inputs!$B$5:$C$8,MATCH(YEAR(B32),Inputs!$A$5:$A$8,0),FALSE)</f>
        <v>10.49</v>
      </c>
      <c r="K32" s="3">
        <f t="shared" si="0"/>
        <v>1007.04</v>
      </c>
      <c r="L32" t="s">
        <v>3068</v>
      </c>
      <c r="M32" t="s">
        <v>3088</v>
      </c>
      <c r="N32" t="s">
        <v>3075</v>
      </c>
    </row>
    <row r="33" spans="1:14" x14ac:dyDescent="0.35">
      <c r="A33">
        <v>32</v>
      </c>
      <c r="B33" s="1">
        <v>44526</v>
      </c>
      <c r="C33">
        <v>4001</v>
      </c>
      <c r="D33" t="s">
        <v>0</v>
      </c>
      <c r="E33" t="s">
        <v>27</v>
      </c>
      <c r="F33" t="s">
        <v>7</v>
      </c>
      <c r="G33" t="s">
        <v>84</v>
      </c>
      <c r="H33" t="s">
        <v>3056</v>
      </c>
      <c r="I33">
        <v>192</v>
      </c>
      <c r="J33">
        <f>HLOOKUP(D33,Inputs!$B$5:$C$8,MATCH(YEAR(B33),Inputs!$A$5:$A$8,0),FALSE)</f>
        <v>20.99</v>
      </c>
      <c r="K33" s="3">
        <f t="shared" si="0"/>
        <v>4030.08</v>
      </c>
      <c r="L33" t="s">
        <v>3063</v>
      </c>
      <c r="M33" t="s">
        <v>3092</v>
      </c>
      <c r="N33" t="s">
        <v>3074</v>
      </c>
    </row>
    <row r="34" spans="1:14" x14ac:dyDescent="0.35">
      <c r="A34">
        <v>33</v>
      </c>
      <c r="B34" s="1">
        <v>44445</v>
      </c>
      <c r="C34">
        <v>4002</v>
      </c>
      <c r="D34" t="s">
        <v>1</v>
      </c>
      <c r="E34" t="s">
        <v>27</v>
      </c>
      <c r="F34" t="s">
        <v>15</v>
      </c>
      <c r="G34" t="s">
        <v>85</v>
      </c>
      <c r="H34" t="s">
        <v>3056</v>
      </c>
      <c r="I34">
        <v>148</v>
      </c>
      <c r="J34">
        <f>HLOOKUP(D34,Inputs!$B$5:$C$8,MATCH(YEAR(B34),Inputs!$A$5:$A$8,0),FALSE)</f>
        <v>10.49</v>
      </c>
      <c r="K34" s="3">
        <f t="shared" si="0"/>
        <v>1552.52</v>
      </c>
      <c r="L34" t="s">
        <v>3062</v>
      </c>
      <c r="M34" t="s">
        <v>3090</v>
      </c>
      <c r="N34" t="s">
        <v>3079</v>
      </c>
    </row>
    <row r="35" spans="1:14" x14ac:dyDescent="0.35">
      <c r="A35">
        <v>34</v>
      </c>
      <c r="B35" s="1">
        <v>44360</v>
      </c>
      <c r="C35">
        <v>4001</v>
      </c>
      <c r="D35" t="s">
        <v>0</v>
      </c>
      <c r="E35" t="s">
        <v>27</v>
      </c>
      <c r="F35" t="s">
        <v>19</v>
      </c>
      <c r="G35" t="s">
        <v>86</v>
      </c>
      <c r="H35" t="s">
        <v>3056</v>
      </c>
      <c r="I35">
        <v>56</v>
      </c>
      <c r="J35">
        <f>HLOOKUP(D35,Inputs!$B$5:$C$8,MATCH(YEAR(B35),Inputs!$A$5:$A$8,0),FALSE)</f>
        <v>20.99</v>
      </c>
      <c r="K35" s="3">
        <f t="shared" si="0"/>
        <v>1175.4399999999998</v>
      </c>
      <c r="L35" t="s">
        <v>3061</v>
      </c>
      <c r="M35" t="s">
        <v>3087</v>
      </c>
      <c r="N35" t="s">
        <v>3078</v>
      </c>
    </row>
    <row r="36" spans="1:14" x14ac:dyDescent="0.35">
      <c r="A36">
        <v>35</v>
      </c>
      <c r="B36" s="1">
        <v>44547</v>
      </c>
      <c r="C36">
        <v>4001</v>
      </c>
      <c r="D36" t="s">
        <v>0</v>
      </c>
      <c r="E36" t="s">
        <v>27</v>
      </c>
      <c r="F36" t="s">
        <v>21</v>
      </c>
      <c r="G36" t="s">
        <v>87</v>
      </c>
      <c r="H36" t="s">
        <v>3056</v>
      </c>
      <c r="I36">
        <v>124</v>
      </c>
      <c r="J36">
        <f>HLOOKUP(D36,Inputs!$B$5:$C$8,MATCH(YEAR(B36),Inputs!$A$5:$A$8,0),FALSE)</f>
        <v>20.99</v>
      </c>
      <c r="K36" s="3">
        <f t="shared" si="0"/>
        <v>2602.7599999999998</v>
      </c>
      <c r="L36" t="s">
        <v>3068</v>
      </c>
      <c r="M36" t="s">
        <v>3088</v>
      </c>
      <c r="N36" t="s">
        <v>3075</v>
      </c>
    </row>
    <row r="37" spans="1:14" x14ac:dyDescent="0.35">
      <c r="A37">
        <v>36</v>
      </c>
      <c r="B37" s="1">
        <v>44555</v>
      </c>
      <c r="C37">
        <v>4001</v>
      </c>
      <c r="D37" t="s">
        <v>0</v>
      </c>
      <c r="E37" t="s">
        <v>27</v>
      </c>
      <c r="F37" t="s">
        <v>14</v>
      </c>
      <c r="G37" t="s">
        <v>88</v>
      </c>
      <c r="H37" t="s">
        <v>3056</v>
      </c>
      <c r="I37">
        <v>140</v>
      </c>
      <c r="J37">
        <f>HLOOKUP(D37,Inputs!$B$5:$C$8,MATCH(YEAR(B37),Inputs!$A$5:$A$8,0),FALSE)</f>
        <v>20.99</v>
      </c>
      <c r="K37" s="3">
        <f t="shared" si="0"/>
        <v>2938.6</v>
      </c>
      <c r="L37" t="s">
        <v>3066</v>
      </c>
      <c r="M37" t="s">
        <v>3094</v>
      </c>
      <c r="N37" t="s">
        <v>3080</v>
      </c>
    </row>
    <row r="38" spans="1:14" x14ac:dyDescent="0.35">
      <c r="A38">
        <v>37</v>
      </c>
      <c r="B38" s="1">
        <v>44418</v>
      </c>
      <c r="C38">
        <v>4001</v>
      </c>
      <c r="D38" t="s">
        <v>0</v>
      </c>
      <c r="E38" t="s">
        <v>27</v>
      </c>
      <c r="F38" t="s">
        <v>19</v>
      </c>
      <c r="G38" t="s">
        <v>89</v>
      </c>
      <c r="H38" t="s">
        <v>3056</v>
      </c>
      <c r="I38">
        <v>180</v>
      </c>
      <c r="J38">
        <f>HLOOKUP(D38,Inputs!$B$5:$C$8,MATCH(YEAR(B38),Inputs!$A$5:$A$8,0),FALSE)</f>
        <v>20.99</v>
      </c>
      <c r="K38" s="3">
        <f t="shared" si="0"/>
        <v>3778.2</v>
      </c>
      <c r="L38" t="s">
        <v>3061</v>
      </c>
      <c r="M38" t="s">
        <v>3087</v>
      </c>
      <c r="N38" t="s">
        <v>3078</v>
      </c>
    </row>
    <row r="39" spans="1:14" x14ac:dyDescent="0.35">
      <c r="A39">
        <v>38</v>
      </c>
      <c r="B39" s="1">
        <v>44544</v>
      </c>
      <c r="C39">
        <v>4001</v>
      </c>
      <c r="D39" t="s">
        <v>0</v>
      </c>
      <c r="E39" t="s">
        <v>27</v>
      </c>
      <c r="F39" t="s">
        <v>20</v>
      </c>
      <c r="G39" t="s">
        <v>90</v>
      </c>
      <c r="H39" t="s">
        <v>3056</v>
      </c>
      <c r="I39">
        <v>192</v>
      </c>
      <c r="J39">
        <f>HLOOKUP(D39,Inputs!$B$5:$C$8,MATCH(YEAR(B39),Inputs!$A$5:$A$8,0),FALSE)</f>
        <v>20.99</v>
      </c>
      <c r="K39" s="3">
        <f t="shared" si="0"/>
        <v>4030.08</v>
      </c>
      <c r="L39" t="s">
        <v>3059</v>
      </c>
      <c r="M39" t="s">
        <v>3085</v>
      </c>
      <c r="N39" t="s">
        <v>3073</v>
      </c>
    </row>
    <row r="40" spans="1:14" x14ac:dyDescent="0.35">
      <c r="A40">
        <v>39</v>
      </c>
      <c r="B40" s="1">
        <v>44434</v>
      </c>
      <c r="C40">
        <v>4002</v>
      </c>
      <c r="D40" t="s">
        <v>1</v>
      </c>
      <c r="E40" t="s">
        <v>27</v>
      </c>
      <c r="F40" t="s">
        <v>21</v>
      </c>
      <c r="G40" t="s">
        <v>91</v>
      </c>
      <c r="H40" t="s">
        <v>3056</v>
      </c>
      <c r="I40">
        <v>208</v>
      </c>
      <c r="J40">
        <f>HLOOKUP(D40,Inputs!$B$5:$C$8,MATCH(YEAR(B40),Inputs!$A$5:$A$8,0),FALSE)</f>
        <v>10.49</v>
      </c>
      <c r="K40" s="3">
        <f t="shared" si="0"/>
        <v>2181.92</v>
      </c>
      <c r="L40" t="s">
        <v>3068</v>
      </c>
      <c r="M40" t="s">
        <v>3088</v>
      </c>
      <c r="N40" t="s">
        <v>3075</v>
      </c>
    </row>
    <row r="41" spans="1:14" x14ac:dyDescent="0.35">
      <c r="A41">
        <v>40</v>
      </c>
      <c r="B41" s="1">
        <v>44327</v>
      </c>
      <c r="C41">
        <v>4001</v>
      </c>
      <c r="D41" t="s">
        <v>0</v>
      </c>
      <c r="E41" t="s">
        <v>27</v>
      </c>
      <c r="F41" t="s">
        <v>19</v>
      </c>
      <c r="G41" t="s">
        <v>92</v>
      </c>
      <c r="H41" t="s">
        <v>3056</v>
      </c>
      <c r="I41">
        <v>164</v>
      </c>
      <c r="J41">
        <f>HLOOKUP(D41,Inputs!$B$5:$C$8,MATCH(YEAR(B41),Inputs!$A$5:$A$8,0),FALSE)</f>
        <v>20.99</v>
      </c>
      <c r="K41" s="3">
        <f t="shared" si="0"/>
        <v>3442.3599999999997</v>
      </c>
      <c r="L41" t="s">
        <v>3061</v>
      </c>
      <c r="M41" t="s">
        <v>3087</v>
      </c>
      <c r="N41" t="s">
        <v>3078</v>
      </c>
    </row>
    <row r="42" spans="1:14" x14ac:dyDescent="0.35">
      <c r="A42">
        <v>41</v>
      </c>
      <c r="B42" s="1">
        <v>44343</v>
      </c>
      <c r="C42">
        <v>4002</v>
      </c>
      <c r="D42" t="s">
        <v>1</v>
      </c>
      <c r="E42" t="s">
        <v>27</v>
      </c>
      <c r="F42" t="s">
        <v>10</v>
      </c>
      <c r="G42" t="s">
        <v>93</v>
      </c>
      <c r="H42" t="s">
        <v>3056</v>
      </c>
      <c r="I42">
        <v>168</v>
      </c>
      <c r="J42">
        <f>HLOOKUP(D42,Inputs!$B$5:$C$8,MATCH(YEAR(B42),Inputs!$A$5:$A$8,0),FALSE)</f>
        <v>10.49</v>
      </c>
      <c r="K42" s="3">
        <f t="shared" si="0"/>
        <v>1762.32</v>
      </c>
      <c r="L42" t="s">
        <v>3059</v>
      </c>
      <c r="M42" t="s">
        <v>3085</v>
      </c>
      <c r="N42" t="s">
        <v>3073</v>
      </c>
    </row>
    <row r="43" spans="1:14" x14ac:dyDescent="0.35">
      <c r="A43">
        <v>42</v>
      </c>
      <c r="B43" s="1">
        <v>44475</v>
      </c>
      <c r="C43">
        <v>4001</v>
      </c>
      <c r="D43" t="s">
        <v>0</v>
      </c>
      <c r="E43" t="s">
        <v>27</v>
      </c>
      <c r="F43" t="s">
        <v>11</v>
      </c>
      <c r="G43" t="s">
        <v>94</v>
      </c>
      <c r="H43" t="s">
        <v>3056</v>
      </c>
      <c r="I43">
        <v>80</v>
      </c>
      <c r="J43">
        <f>HLOOKUP(D43,Inputs!$B$5:$C$8,MATCH(YEAR(B43),Inputs!$A$5:$A$8,0),FALSE)</f>
        <v>20.99</v>
      </c>
      <c r="K43" s="3">
        <f t="shared" si="0"/>
        <v>1679.1999999999998</v>
      </c>
      <c r="L43" t="s">
        <v>3064</v>
      </c>
      <c r="M43" t="s">
        <v>3089</v>
      </c>
      <c r="N43" t="s">
        <v>3076</v>
      </c>
    </row>
    <row r="44" spans="1:14" x14ac:dyDescent="0.35">
      <c r="A44">
        <v>43</v>
      </c>
      <c r="B44" s="1">
        <v>44323</v>
      </c>
      <c r="C44">
        <v>4002</v>
      </c>
      <c r="D44" t="s">
        <v>1</v>
      </c>
      <c r="E44" t="s">
        <v>27</v>
      </c>
      <c r="F44" t="s">
        <v>5</v>
      </c>
      <c r="G44" t="s">
        <v>95</v>
      </c>
      <c r="H44" t="s">
        <v>3057</v>
      </c>
      <c r="I44">
        <v>256</v>
      </c>
      <c r="J44">
        <f>HLOOKUP(D44,Inputs!$B$5:$C$8,MATCH(YEAR(B44),Inputs!$A$5:$A$8,0),FALSE)</f>
        <v>10.49</v>
      </c>
      <c r="K44" s="3">
        <f t="shared" si="0"/>
        <v>2685.44</v>
      </c>
      <c r="L44" t="s">
        <v>3059</v>
      </c>
      <c r="M44" t="s">
        <v>3085</v>
      </c>
      <c r="N44" t="s">
        <v>3073</v>
      </c>
    </row>
    <row r="45" spans="1:14" x14ac:dyDescent="0.35">
      <c r="A45">
        <v>44</v>
      </c>
      <c r="B45" s="1">
        <v>44235</v>
      </c>
      <c r="C45">
        <v>4002</v>
      </c>
      <c r="D45" t="s">
        <v>1</v>
      </c>
      <c r="E45" t="s">
        <v>27</v>
      </c>
      <c r="F45" t="s">
        <v>20</v>
      </c>
      <c r="G45" t="s">
        <v>96</v>
      </c>
      <c r="H45" t="s">
        <v>3056</v>
      </c>
      <c r="I45">
        <v>204</v>
      </c>
      <c r="J45">
        <f>HLOOKUP(D45,Inputs!$B$5:$C$8,MATCH(YEAR(B45),Inputs!$A$5:$A$8,0),FALSE)</f>
        <v>10.49</v>
      </c>
      <c r="K45" s="3">
        <f t="shared" si="0"/>
        <v>2139.96</v>
      </c>
      <c r="L45" t="s">
        <v>3059</v>
      </c>
      <c r="M45" t="s">
        <v>3085</v>
      </c>
      <c r="N45" t="s">
        <v>3073</v>
      </c>
    </row>
    <row r="46" spans="1:14" x14ac:dyDescent="0.35">
      <c r="A46">
        <v>45</v>
      </c>
      <c r="B46" s="1">
        <v>44341</v>
      </c>
      <c r="C46">
        <v>4001</v>
      </c>
      <c r="D46" t="s">
        <v>0</v>
      </c>
      <c r="E46" t="s">
        <v>27</v>
      </c>
      <c r="F46" t="s">
        <v>20</v>
      </c>
      <c r="G46" t="s">
        <v>97</v>
      </c>
      <c r="H46" t="s">
        <v>3056</v>
      </c>
      <c r="I46">
        <v>180</v>
      </c>
      <c r="J46">
        <f>HLOOKUP(D46,Inputs!$B$5:$C$8,MATCH(YEAR(B46),Inputs!$A$5:$A$8,0),FALSE)</f>
        <v>20.99</v>
      </c>
      <c r="K46" s="3">
        <f t="shared" si="0"/>
        <v>3778.2</v>
      </c>
      <c r="L46" t="s">
        <v>3059</v>
      </c>
      <c r="M46" t="s">
        <v>3085</v>
      </c>
      <c r="N46" t="s">
        <v>3073</v>
      </c>
    </row>
    <row r="47" spans="1:14" x14ac:dyDescent="0.35">
      <c r="A47">
        <v>46</v>
      </c>
      <c r="B47" s="1">
        <v>44501</v>
      </c>
      <c r="C47">
        <v>4002</v>
      </c>
      <c r="D47" t="s">
        <v>1</v>
      </c>
      <c r="E47" t="s">
        <v>27</v>
      </c>
      <c r="F47" t="s">
        <v>6</v>
      </c>
      <c r="G47" t="s">
        <v>98</v>
      </c>
      <c r="H47" t="s">
        <v>3056</v>
      </c>
      <c r="I47">
        <v>104</v>
      </c>
      <c r="J47">
        <f>HLOOKUP(D47,Inputs!$B$5:$C$8,MATCH(YEAR(B47),Inputs!$A$5:$A$8,0),FALSE)</f>
        <v>10.49</v>
      </c>
      <c r="K47" s="3">
        <f t="shared" si="0"/>
        <v>1090.96</v>
      </c>
      <c r="L47" t="s">
        <v>3059</v>
      </c>
      <c r="M47" t="s">
        <v>3085</v>
      </c>
      <c r="N47" t="s">
        <v>3073</v>
      </c>
    </row>
    <row r="48" spans="1:14" x14ac:dyDescent="0.35">
      <c r="A48">
        <v>47</v>
      </c>
      <c r="B48" s="1">
        <v>44559</v>
      </c>
      <c r="C48">
        <v>4001</v>
      </c>
      <c r="D48" t="s">
        <v>0</v>
      </c>
      <c r="E48" t="s">
        <v>27</v>
      </c>
      <c r="F48" t="s">
        <v>13</v>
      </c>
      <c r="G48" t="s">
        <v>99</v>
      </c>
      <c r="H48" t="s">
        <v>3056</v>
      </c>
      <c r="I48">
        <v>76</v>
      </c>
      <c r="J48">
        <f>HLOOKUP(D48,Inputs!$B$5:$C$8,MATCH(YEAR(B48),Inputs!$A$5:$A$8,0),FALSE)</f>
        <v>20.99</v>
      </c>
      <c r="K48" s="3">
        <f t="shared" si="0"/>
        <v>1595.2399999999998</v>
      </c>
      <c r="L48" t="s">
        <v>3061</v>
      </c>
      <c r="M48" t="s">
        <v>3087</v>
      </c>
      <c r="N48" t="s">
        <v>3078</v>
      </c>
    </row>
    <row r="49" spans="1:14" x14ac:dyDescent="0.35">
      <c r="A49">
        <v>48</v>
      </c>
      <c r="B49" s="1">
        <v>44308</v>
      </c>
      <c r="C49">
        <v>4001</v>
      </c>
      <c r="D49" t="s">
        <v>0</v>
      </c>
      <c r="E49" t="s">
        <v>27</v>
      </c>
      <c r="F49" t="s">
        <v>20</v>
      </c>
      <c r="G49" t="s">
        <v>100</v>
      </c>
      <c r="H49" t="s">
        <v>3056</v>
      </c>
      <c r="I49">
        <v>144</v>
      </c>
      <c r="J49">
        <f>HLOOKUP(D49,Inputs!$B$5:$C$8,MATCH(YEAR(B49),Inputs!$A$5:$A$8,0),FALSE)</f>
        <v>20.99</v>
      </c>
      <c r="K49" s="3">
        <f t="shared" si="0"/>
        <v>3022.56</v>
      </c>
      <c r="L49" t="s">
        <v>3059</v>
      </c>
      <c r="M49" t="s">
        <v>3085</v>
      </c>
      <c r="N49" t="s">
        <v>3073</v>
      </c>
    </row>
    <row r="50" spans="1:14" x14ac:dyDescent="0.35">
      <c r="A50">
        <v>49</v>
      </c>
      <c r="B50" s="1">
        <v>44397</v>
      </c>
      <c r="C50">
        <v>4002</v>
      </c>
      <c r="D50" t="s">
        <v>1</v>
      </c>
      <c r="E50" t="s">
        <v>27</v>
      </c>
      <c r="F50" t="s">
        <v>20</v>
      </c>
      <c r="G50" t="s">
        <v>101</v>
      </c>
      <c r="H50" t="s">
        <v>3056</v>
      </c>
      <c r="I50">
        <v>96</v>
      </c>
      <c r="J50">
        <f>HLOOKUP(D50,Inputs!$B$5:$C$8,MATCH(YEAR(B50),Inputs!$A$5:$A$8,0),FALSE)</f>
        <v>10.49</v>
      </c>
      <c r="K50" s="3">
        <f t="shared" si="0"/>
        <v>1007.04</v>
      </c>
      <c r="L50" t="s">
        <v>3059</v>
      </c>
      <c r="M50" t="s">
        <v>3085</v>
      </c>
      <c r="N50" t="s">
        <v>3073</v>
      </c>
    </row>
    <row r="51" spans="1:14" x14ac:dyDescent="0.35">
      <c r="A51">
        <v>50</v>
      </c>
      <c r="B51" s="1">
        <v>44447</v>
      </c>
      <c r="C51">
        <v>4001</v>
      </c>
      <c r="D51" t="s">
        <v>0</v>
      </c>
      <c r="E51" t="s">
        <v>27</v>
      </c>
      <c r="F51" t="s">
        <v>21</v>
      </c>
      <c r="G51" t="s">
        <v>102</v>
      </c>
      <c r="H51" t="s">
        <v>3056</v>
      </c>
      <c r="I51">
        <v>52</v>
      </c>
      <c r="J51">
        <f>HLOOKUP(D51,Inputs!$B$5:$C$8,MATCH(YEAR(B51),Inputs!$A$5:$A$8,0),FALSE)</f>
        <v>20.99</v>
      </c>
      <c r="K51" s="3">
        <f t="shared" si="0"/>
        <v>1091.48</v>
      </c>
      <c r="L51" t="s">
        <v>3068</v>
      </c>
      <c r="M51" t="s">
        <v>3088</v>
      </c>
      <c r="N51" t="s">
        <v>3075</v>
      </c>
    </row>
    <row r="52" spans="1:14" x14ac:dyDescent="0.35">
      <c r="A52">
        <v>51</v>
      </c>
      <c r="B52" s="1">
        <v>44257</v>
      </c>
      <c r="C52">
        <v>4001</v>
      </c>
      <c r="D52" t="s">
        <v>0</v>
      </c>
      <c r="E52" t="s">
        <v>27</v>
      </c>
      <c r="F52" t="s">
        <v>11</v>
      </c>
      <c r="G52" t="s">
        <v>103</v>
      </c>
      <c r="H52" t="s">
        <v>3056</v>
      </c>
      <c r="I52">
        <v>64</v>
      </c>
      <c r="J52">
        <f>HLOOKUP(D52,Inputs!$B$5:$C$8,MATCH(YEAR(B52),Inputs!$A$5:$A$8,0),FALSE)</f>
        <v>20.99</v>
      </c>
      <c r="K52" s="3">
        <f t="shared" si="0"/>
        <v>1343.36</v>
      </c>
      <c r="L52" t="s">
        <v>3064</v>
      </c>
      <c r="M52" t="s">
        <v>3089</v>
      </c>
      <c r="N52" t="s">
        <v>3076</v>
      </c>
    </row>
    <row r="53" spans="1:14" x14ac:dyDescent="0.35">
      <c r="A53">
        <v>52</v>
      </c>
      <c r="B53" s="1">
        <v>44237</v>
      </c>
      <c r="C53">
        <v>4002</v>
      </c>
      <c r="D53" t="s">
        <v>1</v>
      </c>
      <c r="E53" t="s">
        <v>27</v>
      </c>
      <c r="F53" t="s">
        <v>13</v>
      </c>
      <c r="G53" t="s">
        <v>104</v>
      </c>
      <c r="H53" t="s">
        <v>3056</v>
      </c>
      <c r="I53">
        <v>160</v>
      </c>
      <c r="J53">
        <f>HLOOKUP(D53,Inputs!$B$5:$C$8,MATCH(YEAR(B53),Inputs!$A$5:$A$8,0),FALSE)</f>
        <v>10.49</v>
      </c>
      <c r="K53" s="3">
        <f t="shared" si="0"/>
        <v>1678.4</v>
      </c>
      <c r="L53" t="s">
        <v>3061</v>
      </c>
      <c r="M53" t="s">
        <v>3087</v>
      </c>
      <c r="N53" t="s">
        <v>3078</v>
      </c>
    </row>
    <row r="54" spans="1:14" x14ac:dyDescent="0.35">
      <c r="A54">
        <v>53</v>
      </c>
      <c r="B54" s="1">
        <v>44271</v>
      </c>
      <c r="C54">
        <v>4002</v>
      </c>
      <c r="D54" t="s">
        <v>1</v>
      </c>
      <c r="E54" t="s">
        <v>27</v>
      </c>
      <c r="F54" t="s">
        <v>12</v>
      </c>
      <c r="G54" t="s">
        <v>105</v>
      </c>
      <c r="H54" t="s">
        <v>3057</v>
      </c>
      <c r="I54">
        <v>204</v>
      </c>
      <c r="J54">
        <f>HLOOKUP(D54,Inputs!$B$5:$C$8,MATCH(YEAR(B54),Inputs!$A$5:$A$8,0),FALSE)</f>
        <v>10.49</v>
      </c>
      <c r="K54" s="3">
        <f t="shared" si="0"/>
        <v>2139.96</v>
      </c>
      <c r="L54" t="s">
        <v>3061</v>
      </c>
      <c r="M54" t="s">
        <v>3087</v>
      </c>
      <c r="N54" t="s">
        <v>3078</v>
      </c>
    </row>
    <row r="55" spans="1:14" x14ac:dyDescent="0.35">
      <c r="A55">
        <v>54</v>
      </c>
      <c r="B55" s="1">
        <v>44358</v>
      </c>
      <c r="C55">
        <v>4001</v>
      </c>
      <c r="D55" t="s">
        <v>0</v>
      </c>
      <c r="E55" t="s">
        <v>27</v>
      </c>
      <c r="F55" t="s">
        <v>10</v>
      </c>
      <c r="G55" t="s">
        <v>106</v>
      </c>
      <c r="H55" t="s">
        <v>3056</v>
      </c>
      <c r="I55">
        <v>92</v>
      </c>
      <c r="J55">
        <f>HLOOKUP(D55,Inputs!$B$5:$C$8,MATCH(YEAR(B55),Inputs!$A$5:$A$8,0),FALSE)</f>
        <v>20.99</v>
      </c>
      <c r="K55" s="3">
        <f t="shared" si="0"/>
        <v>1931.08</v>
      </c>
      <c r="L55" t="s">
        <v>3059</v>
      </c>
      <c r="M55" t="s">
        <v>3085</v>
      </c>
      <c r="N55" t="s">
        <v>3073</v>
      </c>
    </row>
    <row r="56" spans="1:14" x14ac:dyDescent="0.35">
      <c r="A56">
        <v>55</v>
      </c>
      <c r="B56" s="1">
        <v>44560</v>
      </c>
      <c r="C56">
        <v>4002</v>
      </c>
      <c r="D56" t="s">
        <v>1</v>
      </c>
      <c r="E56" t="s">
        <v>27</v>
      </c>
      <c r="F56" t="s">
        <v>11</v>
      </c>
      <c r="G56" t="s">
        <v>107</v>
      </c>
      <c r="H56" t="s">
        <v>3056</v>
      </c>
      <c r="I56">
        <v>188</v>
      </c>
      <c r="J56">
        <f>HLOOKUP(D56,Inputs!$B$5:$C$8,MATCH(YEAR(B56),Inputs!$A$5:$A$8,0),FALSE)</f>
        <v>10.49</v>
      </c>
      <c r="K56" s="3">
        <f t="shared" si="0"/>
        <v>1972.1200000000001</v>
      </c>
      <c r="L56" t="s">
        <v>3064</v>
      </c>
      <c r="M56" t="s">
        <v>3089</v>
      </c>
      <c r="N56" t="s">
        <v>3076</v>
      </c>
    </row>
    <row r="57" spans="1:14" x14ac:dyDescent="0.35">
      <c r="A57">
        <v>56</v>
      </c>
      <c r="B57" s="1">
        <v>44447</v>
      </c>
      <c r="C57">
        <v>4001</v>
      </c>
      <c r="D57" t="s">
        <v>0</v>
      </c>
      <c r="E57" t="s">
        <v>27</v>
      </c>
      <c r="F57" t="s">
        <v>11</v>
      </c>
      <c r="G57" t="s">
        <v>108</v>
      </c>
      <c r="H57" t="s">
        <v>3056</v>
      </c>
      <c r="I57">
        <v>156</v>
      </c>
      <c r="J57">
        <f>HLOOKUP(D57,Inputs!$B$5:$C$8,MATCH(YEAR(B57),Inputs!$A$5:$A$8,0),FALSE)</f>
        <v>20.99</v>
      </c>
      <c r="K57" s="3">
        <f t="shared" si="0"/>
        <v>3274.4399999999996</v>
      </c>
      <c r="L57" t="s">
        <v>3064</v>
      </c>
      <c r="M57" t="s">
        <v>3089</v>
      </c>
      <c r="N57" t="s">
        <v>3076</v>
      </c>
    </row>
    <row r="58" spans="1:14" x14ac:dyDescent="0.35">
      <c r="A58">
        <v>57</v>
      </c>
      <c r="B58" s="1">
        <v>44409</v>
      </c>
      <c r="C58">
        <v>4001</v>
      </c>
      <c r="D58" t="s">
        <v>0</v>
      </c>
      <c r="E58" t="s">
        <v>27</v>
      </c>
      <c r="F58" t="s">
        <v>10</v>
      </c>
      <c r="G58" t="s">
        <v>109</v>
      </c>
      <c r="H58" t="s">
        <v>3056</v>
      </c>
      <c r="I58">
        <v>108</v>
      </c>
      <c r="J58">
        <f>HLOOKUP(D58,Inputs!$B$5:$C$8,MATCH(YEAR(B58),Inputs!$A$5:$A$8,0),FALSE)</f>
        <v>20.99</v>
      </c>
      <c r="K58" s="3">
        <f t="shared" si="0"/>
        <v>2266.9199999999996</v>
      </c>
      <c r="L58" t="s">
        <v>3059</v>
      </c>
      <c r="M58" t="s">
        <v>3085</v>
      </c>
      <c r="N58" t="s">
        <v>3073</v>
      </c>
    </row>
    <row r="59" spans="1:14" x14ac:dyDescent="0.35">
      <c r="A59">
        <v>58</v>
      </c>
      <c r="B59" s="1">
        <v>44543</v>
      </c>
      <c r="C59">
        <v>4002</v>
      </c>
      <c r="D59" t="s">
        <v>1</v>
      </c>
      <c r="E59" t="s">
        <v>27</v>
      </c>
      <c r="F59" t="s">
        <v>14</v>
      </c>
      <c r="G59" t="s">
        <v>110</v>
      </c>
      <c r="H59" t="s">
        <v>3056</v>
      </c>
      <c r="I59">
        <v>220</v>
      </c>
      <c r="J59">
        <f>HLOOKUP(D59,Inputs!$B$5:$C$8,MATCH(YEAR(B59),Inputs!$A$5:$A$8,0),FALSE)</f>
        <v>10.49</v>
      </c>
      <c r="K59" s="3">
        <f t="shared" si="0"/>
        <v>2307.8000000000002</v>
      </c>
      <c r="L59" t="s">
        <v>3066</v>
      </c>
      <c r="M59" t="s">
        <v>3094</v>
      </c>
      <c r="N59" t="s">
        <v>3080</v>
      </c>
    </row>
    <row r="60" spans="1:14" x14ac:dyDescent="0.35">
      <c r="A60">
        <v>59</v>
      </c>
      <c r="B60" s="1">
        <v>44383</v>
      </c>
      <c r="C60">
        <v>4002</v>
      </c>
      <c r="D60" t="s">
        <v>1</v>
      </c>
      <c r="E60" t="s">
        <v>27</v>
      </c>
      <c r="F60" t="s">
        <v>20</v>
      </c>
      <c r="G60" t="s">
        <v>111</v>
      </c>
      <c r="H60" t="s">
        <v>3056</v>
      </c>
      <c r="I60">
        <v>224</v>
      </c>
      <c r="J60">
        <f>HLOOKUP(D60,Inputs!$B$5:$C$8,MATCH(YEAR(B60),Inputs!$A$5:$A$8,0),FALSE)</f>
        <v>10.49</v>
      </c>
      <c r="K60" s="3">
        <f t="shared" si="0"/>
        <v>2349.7600000000002</v>
      </c>
      <c r="L60" t="s">
        <v>3059</v>
      </c>
      <c r="M60" t="s">
        <v>3085</v>
      </c>
      <c r="N60" t="s">
        <v>3073</v>
      </c>
    </row>
    <row r="61" spans="1:14" x14ac:dyDescent="0.35">
      <c r="A61">
        <v>60</v>
      </c>
      <c r="B61" s="1">
        <v>44284</v>
      </c>
      <c r="C61">
        <v>4001</v>
      </c>
      <c r="D61" t="s">
        <v>0</v>
      </c>
      <c r="E61" t="s">
        <v>27</v>
      </c>
      <c r="F61" t="s">
        <v>6</v>
      </c>
      <c r="G61" t="s">
        <v>112</v>
      </c>
      <c r="H61" t="s">
        <v>3056</v>
      </c>
      <c r="I61">
        <v>148</v>
      </c>
      <c r="J61">
        <f>HLOOKUP(D61,Inputs!$B$5:$C$8,MATCH(YEAR(B61),Inputs!$A$5:$A$8,0),FALSE)</f>
        <v>20.99</v>
      </c>
      <c r="K61" s="3">
        <f t="shared" si="0"/>
        <v>3106.52</v>
      </c>
      <c r="L61" t="s">
        <v>3059</v>
      </c>
      <c r="M61" t="s">
        <v>3085</v>
      </c>
      <c r="N61" t="s">
        <v>3073</v>
      </c>
    </row>
    <row r="62" spans="1:14" x14ac:dyDescent="0.35">
      <c r="A62">
        <v>61</v>
      </c>
      <c r="B62" s="1">
        <v>44343</v>
      </c>
      <c r="C62">
        <v>4001</v>
      </c>
      <c r="D62" t="s">
        <v>0</v>
      </c>
      <c r="E62" t="s">
        <v>27</v>
      </c>
      <c r="F62" t="s">
        <v>14</v>
      </c>
      <c r="G62" t="s">
        <v>113</v>
      </c>
      <c r="H62" t="s">
        <v>3056</v>
      </c>
      <c r="I62">
        <v>200</v>
      </c>
      <c r="J62">
        <f>HLOOKUP(D62,Inputs!$B$5:$C$8,MATCH(YEAR(B62),Inputs!$A$5:$A$8,0),FALSE)</f>
        <v>20.99</v>
      </c>
      <c r="K62" s="3">
        <f t="shared" si="0"/>
        <v>4198</v>
      </c>
      <c r="L62" t="s">
        <v>3066</v>
      </c>
      <c r="M62" t="s">
        <v>3094</v>
      </c>
      <c r="N62" t="s">
        <v>3080</v>
      </c>
    </row>
    <row r="63" spans="1:14" x14ac:dyDescent="0.35">
      <c r="A63">
        <v>62</v>
      </c>
      <c r="B63" s="1">
        <v>44225</v>
      </c>
      <c r="C63">
        <v>4002</v>
      </c>
      <c r="D63" t="s">
        <v>1</v>
      </c>
      <c r="E63" t="s">
        <v>27</v>
      </c>
      <c r="F63" t="s">
        <v>6</v>
      </c>
      <c r="G63" t="s">
        <v>114</v>
      </c>
      <c r="H63" t="s">
        <v>3056</v>
      </c>
      <c r="I63">
        <v>240</v>
      </c>
      <c r="J63">
        <f>HLOOKUP(D63,Inputs!$B$5:$C$8,MATCH(YEAR(B63),Inputs!$A$5:$A$8,0),FALSE)</f>
        <v>10.49</v>
      </c>
      <c r="K63" s="3">
        <f t="shared" si="0"/>
        <v>2517.6</v>
      </c>
      <c r="L63" t="s">
        <v>3059</v>
      </c>
      <c r="M63" t="s">
        <v>3085</v>
      </c>
      <c r="N63" t="s">
        <v>3073</v>
      </c>
    </row>
    <row r="64" spans="1:14" x14ac:dyDescent="0.35">
      <c r="A64">
        <v>63</v>
      </c>
      <c r="B64" s="1">
        <v>44447</v>
      </c>
      <c r="C64">
        <v>4001</v>
      </c>
      <c r="D64" t="s">
        <v>0</v>
      </c>
      <c r="E64" t="s">
        <v>27</v>
      </c>
      <c r="F64" t="s">
        <v>20</v>
      </c>
      <c r="G64" t="s">
        <v>115</v>
      </c>
      <c r="H64" t="s">
        <v>3056</v>
      </c>
      <c r="I64">
        <v>132</v>
      </c>
      <c r="J64">
        <f>HLOOKUP(D64,Inputs!$B$5:$C$8,MATCH(YEAR(B64),Inputs!$A$5:$A$8,0),FALSE)</f>
        <v>20.99</v>
      </c>
      <c r="K64" s="3">
        <f t="shared" si="0"/>
        <v>2770.68</v>
      </c>
      <c r="L64" t="s">
        <v>3059</v>
      </c>
      <c r="M64" t="s">
        <v>3085</v>
      </c>
      <c r="N64" t="s">
        <v>3073</v>
      </c>
    </row>
    <row r="65" spans="1:14" x14ac:dyDescent="0.35">
      <c r="A65">
        <v>64</v>
      </c>
      <c r="B65" s="1">
        <v>44514</v>
      </c>
      <c r="C65">
        <v>4001</v>
      </c>
      <c r="D65" t="s">
        <v>0</v>
      </c>
      <c r="E65" t="s">
        <v>27</v>
      </c>
      <c r="F65" t="s">
        <v>12</v>
      </c>
      <c r="G65" t="s">
        <v>116</v>
      </c>
      <c r="H65" t="s">
        <v>3057</v>
      </c>
      <c r="I65">
        <v>124</v>
      </c>
      <c r="J65">
        <f>HLOOKUP(D65,Inputs!$B$5:$C$8,MATCH(YEAR(B65),Inputs!$A$5:$A$8,0),FALSE)</f>
        <v>20.99</v>
      </c>
      <c r="K65" s="3">
        <f t="shared" si="0"/>
        <v>2602.7599999999998</v>
      </c>
      <c r="L65" t="s">
        <v>3061</v>
      </c>
      <c r="M65" t="s">
        <v>3087</v>
      </c>
      <c r="N65" t="s">
        <v>3078</v>
      </c>
    </row>
    <row r="66" spans="1:14" x14ac:dyDescent="0.35">
      <c r="A66">
        <v>65</v>
      </c>
      <c r="B66" s="1">
        <v>44466</v>
      </c>
      <c r="C66">
        <v>4002</v>
      </c>
      <c r="D66" t="s">
        <v>1</v>
      </c>
      <c r="E66" t="s">
        <v>27</v>
      </c>
      <c r="F66" t="s">
        <v>5</v>
      </c>
      <c r="G66" t="s">
        <v>117</v>
      </c>
      <c r="H66" t="s">
        <v>3057</v>
      </c>
      <c r="I66">
        <v>156</v>
      </c>
      <c r="J66">
        <f>HLOOKUP(D66,Inputs!$B$5:$C$8,MATCH(YEAR(B66),Inputs!$A$5:$A$8,0),FALSE)</f>
        <v>10.49</v>
      </c>
      <c r="K66" s="3">
        <f t="shared" ref="K66:K129" si="1">I66*J66</f>
        <v>1636.44</v>
      </c>
      <c r="L66" t="s">
        <v>3059</v>
      </c>
      <c r="M66" t="s">
        <v>3085</v>
      </c>
      <c r="N66" t="s">
        <v>3073</v>
      </c>
    </row>
    <row r="67" spans="1:14" x14ac:dyDescent="0.35">
      <c r="A67">
        <v>66</v>
      </c>
      <c r="B67" s="1">
        <v>44519</v>
      </c>
      <c r="C67">
        <v>4001</v>
      </c>
      <c r="D67" t="s">
        <v>0</v>
      </c>
      <c r="E67" t="s">
        <v>27</v>
      </c>
      <c r="F67" t="s">
        <v>21</v>
      </c>
      <c r="G67" t="s">
        <v>118</v>
      </c>
      <c r="H67" t="s">
        <v>3056</v>
      </c>
      <c r="I67">
        <v>76</v>
      </c>
      <c r="J67">
        <f>HLOOKUP(D67,Inputs!$B$5:$C$8,MATCH(YEAR(B67),Inputs!$A$5:$A$8,0),FALSE)</f>
        <v>20.99</v>
      </c>
      <c r="K67" s="3">
        <f t="shared" si="1"/>
        <v>1595.2399999999998</v>
      </c>
      <c r="L67" t="s">
        <v>3068</v>
      </c>
      <c r="M67" t="s">
        <v>3088</v>
      </c>
      <c r="N67" t="s">
        <v>3075</v>
      </c>
    </row>
    <row r="68" spans="1:14" x14ac:dyDescent="0.35">
      <c r="A68">
        <v>67</v>
      </c>
      <c r="B68" s="1">
        <v>44559</v>
      </c>
      <c r="C68">
        <v>4001</v>
      </c>
      <c r="D68" t="s">
        <v>0</v>
      </c>
      <c r="E68" t="s">
        <v>27</v>
      </c>
      <c r="F68" t="s">
        <v>13</v>
      </c>
      <c r="G68" t="s">
        <v>119</v>
      </c>
      <c r="H68" t="s">
        <v>3056</v>
      </c>
      <c r="I68">
        <v>136</v>
      </c>
      <c r="J68">
        <f>HLOOKUP(D68,Inputs!$B$5:$C$8,MATCH(YEAR(B68),Inputs!$A$5:$A$8,0),FALSE)</f>
        <v>20.99</v>
      </c>
      <c r="K68" s="3">
        <f t="shared" si="1"/>
        <v>2854.64</v>
      </c>
      <c r="L68" t="s">
        <v>3061</v>
      </c>
      <c r="M68" t="s">
        <v>3087</v>
      </c>
      <c r="N68" t="s">
        <v>3078</v>
      </c>
    </row>
    <row r="69" spans="1:14" x14ac:dyDescent="0.35">
      <c r="A69">
        <v>68</v>
      </c>
      <c r="B69" s="1">
        <v>44441</v>
      </c>
      <c r="C69">
        <v>4002</v>
      </c>
      <c r="D69" t="s">
        <v>1</v>
      </c>
      <c r="E69" t="s">
        <v>27</v>
      </c>
      <c r="F69" t="s">
        <v>10</v>
      </c>
      <c r="G69" t="s">
        <v>120</v>
      </c>
      <c r="H69" t="s">
        <v>3056</v>
      </c>
      <c r="I69">
        <v>168</v>
      </c>
      <c r="J69">
        <f>HLOOKUP(D69,Inputs!$B$5:$C$8,MATCH(YEAR(B69),Inputs!$A$5:$A$8,0),FALSE)</f>
        <v>10.49</v>
      </c>
      <c r="K69" s="3">
        <f t="shared" si="1"/>
        <v>1762.32</v>
      </c>
      <c r="L69" t="s">
        <v>3059</v>
      </c>
      <c r="M69" t="s">
        <v>3085</v>
      </c>
      <c r="N69" t="s">
        <v>3073</v>
      </c>
    </row>
    <row r="70" spans="1:14" x14ac:dyDescent="0.35">
      <c r="A70">
        <v>69</v>
      </c>
      <c r="B70" s="1">
        <v>44553</v>
      </c>
      <c r="C70">
        <v>4002</v>
      </c>
      <c r="D70" t="s">
        <v>1</v>
      </c>
      <c r="E70" t="s">
        <v>27</v>
      </c>
      <c r="F70" t="s">
        <v>11</v>
      </c>
      <c r="G70" t="s">
        <v>121</v>
      </c>
      <c r="H70" t="s">
        <v>3056</v>
      </c>
      <c r="I70">
        <v>212</v>
      </c>
      <c r="J70">
        <f>HLOOKUP(D70,Inputs!$B$5:$C$8,MATCH(YEAR(B70),Inputs!$A$5:$A$8,0),FALSE)</f>
        <v>10.49</v>
      </c>
      <c r="K70" s="3">
        <f t="shared" si="1"/>
        <v>2223.88</v>
      </c>
      <c r="L70" t="s">
        <v>3064</v>
      </c>
      <c r="M70" t="s">
        <v>3089</v>
      </c>
      <c r="N70" t="s">
        <v>3076</v>
      </c>
    </row>
    <row r="71" spans="1:14" x14ac:dyDescent="0.35">
      <c r="A71">
        <v>70</v>
      </c>
      <c r="B71" s="1">
        <v>44533</v>
      </c>
      <c r="C71">
        <v>4001</v>
      </c>
      <c r="D71" t="s">
        <v>0</v>
      </c>
      <c r="E71" t="s">
        <v>27</v>
      </c>
      <c r="F71" t="s">
        <v>11</v>
      </c>
      <c r="G71" t="s">
        <v>122</v>
      </c>
      <c r="H71" t="s">
        <v>3056</v>
      </c>
      <c r="I71">
        <v>172</v>
      </c>
      <c r="J71">
        <f>HLOOKUP(D71,Inputs!$B$5:$C$8,MATCH(YEAR(B71),Inputs!$A$5:$A$8,0),FALSE)</f>
        <v>20.99</v>
      </c>
      <c r="K71" s="3">
        <f t="shared" si="1"/>
        <v>3610.2799999999997</v>
      </c>
      <c r="L71" t="s">
        <v>3064</v>
      </c>
      <c r="M71" t="s">
        <v>3089</v>
      </c>
      <c r="N71" t="s">
        <v>3076</v>
      </c>
    </row>
    <row r="72" spans="1:14" x14ac:dyDescent="0.35">
      <c r="A72">
        <v>71</v>
      </c>
      <c r="B72" s="1">
        <v>44536</v>
      </c>
      <c r="C72">
        <v>4002</v>
      </c>
      <c r="D72" t="s">
        <v>1</v>
      </c>
      <c r="E72" t="s">
        <v>27</v>
      </c>
      <c r="F72" t="s">
        <v>20</v>
      </c>
      <c r="G72" t="s">
        <v>123</v>
      </c>
      <c r="H72" t="s">
        <v>3056</v>
      </c>
      <c r="I72">
        <v>80</v>
      </c>
      <c r="J72">
        <f>HLOOKUP(D72,Inputs!$B$5:$C$8,MATCH(YEAR(B72),Inputs!$A$5:$A$8,0),FALSE)</f>
        <v>10.49</v>
      </c>
      <c r="K72" s="3">
        <f t="shared" si="1"/>
        <v>839.2</v>
      </c>
      <c r="L72" t="s">
        <v>3059</v>
      </c>
      <c r="M72" t="s">
        <v>3085</v>
      </c>
      <c r="N72" t="s">
        <v>3073</v>
      </c>
    </row>
    <row r="73" spans="1:14" x14ac:dyDescent="0.35">
      <c r="A73">
        <v>72</v>
      </c>
      <c r="B73" s="1">
        <v>44508</v>
      </c>
      <c r="C73">
        <v>4002</v>
      </c>
      <c r="D73" t="s">
        <v>1</v>
      </c>
      <c r="E73" t="s">
        <v>27</v>
      </c>
      <c r="F73" t="s">
        <v>15</v>
      </c>
      <c r="G73" t="s">
        <v>124</v>
      </c>
      <c r="H73" t="s">
        <v>3056</v>
      </c>
      <c r="I73">
        <v>252</v>
      </c>
      <c r="J73">
        <f>HLOOKUP(D73,Inputs!$B$5:$C$8,MATCH(YEAR(B73),Inputs!$A$5:$A$8,0),FALSE)</f>
        <v>10.49</v>
      </c>
      <c r="K73" s="3">
        <f t="shared" si="1"/>
        <v>2643.48</v>
      </c>
      <c r="L73" t="s">
        <v>3062</v>
      </c>
      <c r="M73" t="s">
        <v>3090</v>
      </c>
      <c r="N73" t="s">
        <v>3079</v>
      </c>
    </row>
    <row r="74" spans="1:14" x14ac:dyDescent="0.35">
      <c r="A74">
        <v>73</v>
      </c>
      <c r="B74" s="1">
        <v>44445</v>
      </c>
      <c r="C74">
        <v>4001</v>
      </c>
      <c r="D74" t="s">
        <v>0</v>
      </c>
      <c r="E74" t="s">
        <v>27</v>
      </c>
      <c r="F74" t="s">
        <v>5</v>
      </c>
      <c r="G74" t="s">
        <v>125</v>
      </c>
      <c r="H74" t="s">
        <v>3057</v>
      </c>
      <c r="I74">
        <v>72</v>
      </c>
      <c r="J74">
        <f>HLOOKUP(D74,Inputs!$B$5:$C$8,MATCH(YEAR(B74),Inputs!$A$5:$A$8,0),FALSE)</f>
        <v>20.99</v>
      </c>
      <c r="K74" s="3">
        <f t="shared" si="1"/>
        <v>1511.28</v>
      </c>
      <c r="L74" t="s">
        <v>3059</v>
      </c>
      <c r="M74" t="s">
        <v>3085</v>
      </c>
      <c r="N74" t="s">
        <v>3073</v>
      </c>
    </row>
    <row r="75" spans="1:14" x14ac:dyDescent="0.35">
      <c r="A75">
        <v>74</v>
      </c>
      <c r="B75" s="1">
        <v>44423</v>
      </c>
      <c r="C75">
        <v>4002</v>
      </c>
      <c r="D75" t="s">
        <v>1</v>
      </c>
      <c r="E75" t="s">
        <v>27</v>
      </c>
      <c r="F75" t="s">
        <v>10</v>
      </c>
      <c r="G75" t="s">
        <v>126</v>
      </c>
      <c r="H75" t="s">
        <v>3056</v>
      </c>
      <c r="I75">
        <v>144</v>
      </c>
      <c r="J75">
        <f>HLOOKUP(D75,Inputs!$B$5:$C$8,MATCH(YEAR(B75),Inputs!$A$5:$A$8,0),FALSE)</f>
        <v>10.49</v>
      </c>
      <c r="K75" s="3">
        <f t="shared" si="1"/>
        <v>1510.56</v>
      </c>
      <c r="L75" t="s">
        <v>3059</v>
      </c>
      <c r="M75" t="s">
        <v>3085</v>
      </c>
      <c r="N75" t="s">
        <v>3073</v>
      </c>
    </row>
    <row r="76" spans="1:14" x14ac:dyDescent="0.35">
      <c r="A76">
        <v>75</v>
      </c>
      <c r="B76" s="1">
        <v>44287</v>
      </c>
      <c r="C76">
        <v>4001</v>
      </c>
      <c r="D76" t="s">
        <v>0</v>
      </c>
      <c r="E76" t="s">
        <v>27</v>
      </c>
      <c r="F76" t="s">
        <v>21</v>
      </c>
      <c r="G76" t="s">
        <v>127</v>
      </c>
      <c r="H76" t="s">
        <v>3056</v>
      </c>
      <c r="I76">
        <v>72</v>
      </c>
      <c r="J76">
        <f>HLOOKUP(D76,Inputs!$B$5:$C$8,MATCH(YEAR(B76),Inputs!$A$5:$A$8,0),FALSE)</f>
        <v>20.99</v>
      </c>
      <c r="K76" s="3">
        <f t="shared" si="1"/>
        <v>1511.28</v>
      </c>
      <c r="L76" t="s">
        <v>3068</v>
      </c>
      <c r="M76" t="s">
        <v>3088</v>
      </c>
      <c r="N76" t="s">
        <v>3075</v>
      </c>
    </row>
    <row r="77" spans="1:14" x14ac:dyDescent="0.35">
      <c r="A77">
        <v>76</v>
      </c>
      <c r="B77" s="1">
        <v>44420</v>
      </c>
      <c r="C77">
        <v>4001</v>
      </c>
      <c r="D77" t="s">
        <v>0</v>
      </c>
      <c r="E77" t="s">
        <v>27</v>
      </c>
      <c r="F77" t="s">
        <v>11</v>
      </c>
      <c r="G77" t="s">
        <v>128</v>
      </c>
      <c r="H77" t="s">
        <v>3056</v>
      </c>
      <c r="I77">
        <v>192</v>
      </c>
      <c r="J77">
        <f>HLOOKUP(D77,Inputs!$B$5:$C$8,MATCH(YEAR(B77),Inputs!$A$5:$A$8,0),FALSE)</f>
        <v>20.99</v>
      </c>
      <c r="K77" s="3">
        <f t="shared" si="1"/>
        <v>4030.08</v>
      </c>
      <c r="L77" t="s">
        <v>3064</v>
      </c>
      <c r="M77" t="s">
        <v>3089</v>
      </c>
      <c r="N77" t="s">
        <v>3076</v>
      </c>
    </row>
    <row r="78" spans="1:14" x14ac:dyDescent="0.35">
      <c r="A78">
        <v>77</v>
      </c>
      <c r="B78" s="1">
        <v>44410</v>
      </c>
      <c r="C78">
        <v>4001</v>
      </c>
      <c r="D78" t="s">
        <v>0</v>
      </c>
      <c r="E78" t="s">
        <v>27</v>
      </c>
      <c r="F78" t="s">
        <v>13</v>
      </c>
      <c r="G78" t="s">
        <v>129</v>
      </c>
      <c r="H78" t="s">
        <v>3056</v>
      </c>
      <c r="I78">
        <v>152</v>
      </c>
      <c r="J78">
        <f>HLOOKUP(D78,Inputs!$B$5:$C$8,MATCH(YEAR(B78),Inputs!$A$5:$A$8,0),FALSE)</f>
        <v>20.99</v>
      </c>
      <c r="K78" s="3">
        <f t="shared" si="1"/>
        <v>3190.4799999999996</v>
      </c>
      <c r="L78" t="s">
        <v>3061</v>
      </c>
      <c r="M78" t="s">
        <v>3087</v>
      </c>
      <c r="N78" t="s">
        <v>3078</v>
      </c>
    </row>
    <row r="79" spans="1:14" x14ac:dyDescent="0.35">
      <c r="A79">
        <v>78</v>
      </c>
      <c r="B79" s="1">
        <v>44502</v>
      </c>
      <c r="C79">
        <v>4001</v>
      </c>
      <c r="D79" t="s">
        <v>0</v>
      </c>
      <c r="E79" t="s">
        <v>27</v>
      </c>
      <c r="F79" t="s">
        <v>5</v>
      </c>
      <c r="G79" t="s">
        <v>130</v>
      </c>
      <c r="H79" t="s">
        <v>3057</v>
      </c>
      <c r="I79">
        <v>136</v>
      </c>
      <c r="J79">
        <f>HLOOKUP(D79,Inputs!$B$5:$C$8,MATCH(YEAR(B79),Inputs!$A$5:$A$8,0),FALSE)</f>
        <v>20.99</v>
      </c>
      <c r="K79" s="3">
        <f t="shared" si="1"/>
        <v>2854.64</v>
      </c>
      <c r="L79" t="s">
        <v>3059</v>
      </c>
      <c r="M79" t="s">
        <v>3085</v>
      </c>
      <c r="N79" t="s">
        <v>3073</v>
      </c>
    </row>
    <row r="80" spans="1:14" x14ac:dyDescent="0.35">
      <c r="A80">
        <v>79</v>
      </c>
      <c r="B80" s="1">
        <v>44297</v>
      </c>
      <c r="C80">
        <v>4002</v>
      </c>
      <c r="D80" t="s">
        <v>1</v>
      </c>
      <c r="E80" t="s">
        <v>27</v>
      </c>
      <c r="F80" t="s">
        <v>12</v>
      </c>
      <c r="G80" t="s">
        <v>131</v>
      </c>
      <c r="H80" t="s">
        <v>3057</v>
      </c>
      <c r="I80">
        <v>216</v>
      </c>
      <c r="J80">
        <f>HLOOKUP(D80,Inputs!$B$5:$C$8,MATCH(YEAR(B80),Inputs!$A$5:$A$8,0),FALSE)</f>
        <v>10.49</v>
      </c>
      <c r="K80" s="3">
        <f t="shared" si="1"/>
        <v>2265.84</v>
      </c>
      <c r="L80" t="s">
        <v>3061</v>
      </c>
      <c r="M80" t="s">
        <v>3087</v>
      </c>
      <c r="N80" t="s">
        <v>3078</v>
      </c>
    </row>
    <row r="81" spans="1:14" x14ac:dyDescent="0.35">
      <c r="A81">
        <v>80</v>
      </c>
      <c r="B81" s="1">
        <v>44444</v>
      </c>
      <c r="C81">
        <v>4002</v>
      </c>
      <c r="D81" t="s">
        <v>1</v>
      </c>
      <c r="E81" t="s">
        <v>27</v>
      </c>
      <c r="F81" t="s">
        <v>10</v>
      </c>
      <c r="G81" t="s">
        <v>132</v>
      </c>
      <c r="H81" t="s">
        <v>3056</v>
      </c>
      <c r="I81">
        <v>100</v>
      </c>
      <c r="J81">
        <f>HLOOKUP(D81,Inputs!$B$5:$C$8,MATCH(YEAR(B81),Inputs!$A$5:$A$8,0),FALSE)</f>
        <v>10.49</v>
      </c>
      <c r="K81" s="3">
        <f t="shared" si="1"/>
        <v>1049</v>
      </c>
      <c r="L81" t="s">
        <v>3059</v>
      </c>
      <c r="M81" t="s">
        <v>3085</v>
      </c>
      <c r="N81" t="s">
        <v>3073</v>
      </c>
    </row>
    <row r="82" spans="1:14" x14ac:dyDescent="0.35">
      <c r="A82">
        <v>81</v>
      </c>
      <c r="B82" s="1">
        <v>44468</v>
      </c>
      <c r="C82">
        <v>4002</v>
      </c>
      <c r="D82" t="s">
        <v>1</v>
      </c>
      <c r="E82" t="s">
        <v>27</v>
      </c>
      <c r="F82" t="s">
        <v>10</v>
      </c>
      <c r="G82" t="s">
        <v>133</v>
      </c>
      <c r="H82" t="s">
        <v>3056</v>
      </c>
      <c r="I82">
        <v>220</v>
      </c>
      <c r="J82">
        <f>HLOOKUP(D82,Inputs!$B$5:$C$8,MATCH(YEAR(B82),Inputs!$A$5:$A$8,0),FALSE)</f>
        <v>10.49</v>
      </c>
      <c r="K82" s="3">
        <f t="shared" si="1"/>
        <v>2307.8000000000002</v>
      </c>
      <c r="L82" t="s">
        <v>3059</v>
      </c>
      <c r="M82" t="s">
        <v>3085</v>
      </c>
      <c r="N82" t="s">
        <v>3073</v>
      </c>
    </row>
    <row r="83" spans="1:14" x14ac:dyDescent="0.35">
      <c r="A83">
        <v>82</v>
      </c>
      <c r="B83" s="1">
        <v>44558</v>
      </c>
      <c r="C83">
        <v>4001</v>
      </c>
      <c r="D83" t="s">
        <v>0</v>
      </c>
      <c r="E83" t="s">
        <v>27</v>
      </c>
      <c r="F83" t="s">
        <v>11</v>
      </c>
      <c r="G83" t="s">
        <v>134</v>
      </c>
      <c r="H83" t="s">
        <v>3056</v>
      </c>
      <c r="I83">
        <v>124</v>
      </c>
      <c r="J83">
        <f>HLOOKUP(D83,Inputs!$B$5:$C$8,MATCH(YEAR(B83),Inputs!$A$5:$A$8,0),FALSE)</f>
        <v>20.99</v>
      </c>
      <c r="K83" s="3">
        <f t="shared" si="1"/>
        <v>2602.7599999999998</v>
      </c>
      <c r="L83" t="s">
        <v>3064</v>
      </c>
      <c r="M83" t="s">
        <v>3089</v>
      </c>
      <c r="N83" t="s">
        <v>3076</v>
      </c>
    </row>
    <row r="84" spans="1:14" x14ac:dyDescent="0.35">
      <c r="A84">
        <v>83</v>
      </c>
      <c r="B84" s="1">
        <v>44455</v>
      </c>
      <c r="C84">
        <v>4002</v>
      </c>
      <c r="D84" t="s">
        <v>1</v>
      </c>
      <c r="E84" t="s">
        <v>27</v>
      </c>
      <c r="F84" t="s">
        <v>7</v>
      </c>
      <c r="G84" t="s">
        <v>135</v>
      </c>
      <c r="H84" t="s">
        <v>3056</v>
      </c>
      <c r="I84">
        <v>192</v>
      </c>
      <c r="J84">
        <f>HLOOKUP(D84,Inputs!$B$5:$C$8,MATCH(YEAR(B84),Inputs!$A$5:$A$8,0),FALSE)</f>
        <v>10.49</v>
      </c>
      <c r="K84" s="3">
        <f t="shared" si="1"/>
        <v>2014.08</v>
      </c>
      <c r="L84" t="s">
        <v>3063</v>
      </c>
      <c r="M84" t="s">
        <v>3092</v>
      </c>
      <c r="N84" t="s">
        <v>3074</v>
      </c>
    </row>
    <row r="85" spans="1:14" x14ac:dyDescent="0.35">
      <c r="A85">
        <v>84</v>
      </c>
      <c r="B85" s="1">
        <v>44469</v>
      </c>
      <c r="C85">
        <v>4001</v>
      </c>
      <c r="D85" t="s">
        <v>0</v>
      </c>
      <c r="E85" t="s">
        <v>27</v>
      </c>
      <c r="F85" t="s">
        <v>10</v>
      </c>
      <c r="G85" t="s">
        <v>136</v>
      </c>
      <c r="H85" t="s">
        <v>3056</v>
      </c>
      <c r="I85">
        <v>124</v>
      </c>
      <c r="J85">
        <f>HLOOKUP(D85,Inputs!$B$5:$C$8,MATCH(YEAR(B85),Inputs!$A$5:$A$8,0),FALSE)</f>
        <v>20.99</v>
      </c>
      <c r="K85" s="3">
        <f t="shared" si="1"/>
        <v>2602.7599999999998</v>
      </c>
      <c r="L85" t="s">
        <v>3059</v>
      </c>
      <c r="M85" t="s">
        <v>3085</v>
      </c>
      <c r="N85" t="s">
        <v>3073</v>
      </c>
    </row>
    <row r="86" spans="1:14" x14ac:dyDescent="0.35">
      <c r="A86">
        <v>85</v>
      </c>
      <c r="B86" s="1">
        <v>44390</v>
      </c>
      <c r="C86">
        <v>4001</v>
      </c>
      <c r="D86" t="s">
        <v>0</v>
      </c>
      <c r="E86" t="s">
        <v>27</v>
      </c>
      <c r="F86" t="s">
        <v>10</v>
      </c>
      <c r="G86" t="s">
        <v>137</v>
      </c>
      <c r="H86" t="s">
        <v>3056</v>
      </c>
      <c r="I86">
        <v>68</v>
      </c>
      <c r="J86">
        <f>HLOOKUP(D86,Inputs!$B$5:$C$8,MATCH(YEAR(B86),Inputs!$A$5:$A$8,0),FALSE)</f>
        <v>20.99</v>
      </c>
      <c r="K86" s="3">
        <f t="shared" si="1"/>
        <v>1427.32</v>
      </c>
      <c r="L86" t="s">
        <v>3059</v>
      </c>
      <c r="M86" t="s">
        <v>3085</v>
      </c>
      <c r="N86" t="s">
        <v>3073</v>
      </c>
    </row>
    <row r="87" spans="1:14" x14ac:dyDescent="0.35">
      <c r="A87">
        <v>86</v>
      </c>
      <c r="B87" s="1">
        <v>44515</v>
      </c>
      <c r="C87">
        <v>4001</v>
      </c>
      <c r="D87" t="s">
        <v>0</v>
      </c>
      <c r="E87" t="s">
        <v>27</v>
      </c>
      <c r="F87" t="s">
        <v>22</v>
      </c>
      <c r="G87" t="s">
        <v>138</v>
      </c>
      <c r="H87" t="s">
        <v>3056</v>
      </c>
      <c r="I87">
        <v>132</v>
      </c>
      <c r="J87">
        <f>HLOOKUP(D87,Inputs!$B$5:$C$8,MATCH(YEAR(B87),Inputs!$A$5:$A$8,0),FALSE)</f>
        <v>20.99</v>
      </c>
      <c r="K87" s="3">
        <f t="shared" si="1"/>
        <v>2770.68</v>
      </c>
      <c r="L87" t="s">
        <v>3064</v>
      </c>
      <c r="M87" t="s">
        <v>3089</v>
      </c>
      <c r="N87" t="s">
        <v>3076</v>
      </c>
    </row>
    <row r="88" spans="1:14" x14ac:dyDescent="0.35">
      <c r="A88">
        <v>87</v>
      </c>
      <c r="B88" s="1">
        <v>44350</v>
      </c>
      <c r="C88">
        <v>4002</v>
      </c>
      <c r="D88" t="s">
        <v>1</v>
      </c>
      <c r="E88" t="s">
        <v>27</v>
      </c>
      <c r="F88" t="s">
        <v>11</v>
      </c>
      <c r="G88" t="s">
        <v>139</v>
      </c>
      <c r="H88" t="s">
        <v>3056</v>
      </c>
      <c r="I88">
        <v>96</v>
      </c>
      <c r="J88">
        <f>HLOOKUP(D88,Inputs!$B$5:$C$8,MATCH(YEAR(B88),Inputs!$A$5:$A$8,0),FALSE)</f>
        <v>10.49</v>
      </c>
      <c r="K88" s="3">
        <f t="shared" si="1"/>
        <v>1007.04</v>
      </c>
      <c r="L88" t="s">
        <v>3064</v>
      </c>
      <c r="M88" t="s">
        <v>3089</v>
      </c>
      <c r="N88" t="s">
        <v>3076</v>
      </c>
    </row>
    <row r="89" spans="1:14" x14ac:dyDescent="0.35">
      <c r="A89">
        <v>88</v>
      </c>
      <c r="B89" s="1">
        <v>44264</v>
      </c>
      <c r="C89">
        <v>4001</v>
      </c>
      <c r="D89" t="s">
        <v>0</v>
      </c>
      <c r="E89" t="s">
        <v>27</v>
      </c>
      <c r="F89" t="s">
        <v>11</v>
      </c>
      <c r="G89" t="s">
        <v>140</v>
      </c>
      <c r="H89" t="s">
        <v>3056</v>
      </c>
      <c r="I89">
        <v>188</v>
      </c>
      <c r="J89">
        <f>HLOOKUP(D89,Inputs!$B$5:$C$8,MATCH(YEAR(B89),Inputs!$A$5:$A$8,0),FALSE)</f>
        <v>20.99</v>
      </c>
      <c r="K89" s="3">
        <f t="shared" si="1"/>
        <v>3946.12</v>
      </c>
      <c r="L89" t="s">
        <v>3064</v>
      </c>
      <c r="M89" t="s">
        <v>3089</v>
      </c>
      <c r="N89" t="s">
        <v>3076</v>
      </c>
    </row>
    <row r="90" spans="1:14" x14ac:dyDescent="0.35">
      <c r="A90">
        <v>89</v>
      </c>
      <c r="B90" s="1">
        <v>44416</v>
      </c>
      <c r="C90">
        <v>4002</v>
      </c>
      <c r="D90" t="s">
        <v>1</v>
      </c>
      <c r="E90" t="s">
        <v>27</v>
      </c>
      <c r="F90" t="s">
        <v>10</v>
      </c>
      <c r="G90" t="s">
        <v>141</v>
      </c>
      <c r="H90" t="s">
        <v>3056</v>
      </c>
      <c r="I90">
        <v>192</v>
      </c>
      <c r="J90">
        <f>HLOOKUP(D90,Inputs!$B$5:$C$8,MATCH(YEAR(B90),Inputs!$A$5:$A$8,0),FALSE)</f>
        <v>10.49</v>
      </c>
      <c r="K90" s="3">
        <f t="shared" si="1"/>
        <v>2014.08</v>
      </c>
      <c r="L90" t="s">
        <v>3059</v>
      </c>
      <c r="M90" t="s">
        <v>3085</v>
      </c>
      <c r="N90" t="s">
        <v>3073</v>
      </c>
    </row>
    <row r="91" spans="1:14" x14ac:dyDescent="0.35">
      <c r="A91">
        <v>90</v>
      </c>
      <c r="B91" s="1">
        <v>44299</v>
      </c>
      <c r="C91">
        <v>4001</v>
      </c>
      <c r="D91" t="s">
        <v>0</v>
      </c>
      <c r="E91" t="s">
        <v>27</v>
      </c>
      <c r="F91" t="s">
        <v>11</v>
      </c>
      <c r="G91" t="s">
        <v>142</v>
      </c>
      <c r="H91" t="s">
        <v>3056</v>
      </c>
      <c r="I91">
        <v>164</v>
      </c>
      <c r="J91">
        <f>HLOOKUP(D91,Inputs!$B$5:$C$8,MATCH(YEAR(B91),Inputs!$A$5:$A$8,0),FALSE)</f>
        <v>20.99</v>
      </c>
      <c r="K91" s="3">
        <f t="shared" si="1"/>
        <v>3442.3599999999997</v>
      </c>
      <c r="L91" t="s">
        <v>3064</v>
      </c>
      <c r="M91" t="s">
        <v>3089</v>
      </c>
      <c r="N91" t="s">
        <v>3076</v>
      </c>
    </row>
    <row r="92" spans="1:14" x14ac:dyDescent="0.35">
      <c r="A92">
        <v>91</v>
      </c>
      <c r="B92" s="1">
        <v>44537</v>
      </c>
      <c r="C92">
        <v>4001</v>
      </c>
      <c r="D92" t="s">
        <v>0</v>
      </c>
      <c r="E92" t="s">
        <v>27</v>
      </c>
      <c r="F92" t="s">
        <v>20</v>
      </c>
      <c r="G92" t="s">
        <v>143</v>
      </c>
      <c r="H92" t="s">
        <v>3056</v>
      </c>
      <c r="I92">
        <v>120</v>
      </c>
      <c r="J92">
        <f>HLOOKUP(D92,Inputs!$B$5:$C$8,MATCH(YEAR(B92),Inputs!$A$5:$A$8,0),FALSE)</f>
        <v>20.99</v>
      </c>
      <c r="K92" s="3">
        <f t="shared" si="1"/>
        <v>2518.7999999999997</v>
      </c>
      <c r="L92" t="s">
        <v>3059</v>
      </c>
      <c r="M92" t="s">
        <v>3085</v>
      </c>
      <c r="N92" t="s">
        <v>3073</v>
      </c>
    </row>
    <row r="93" spans="1:14" x14ac:dyDescent="0.35">
      <c r="A93">
        <v>92</v>
      </c>
      <c r="B93" s="1">
        <v>44310</v>
      </c>
      <c r="C93">
        <v>4002</v>
      </c>
      <c r="D93" t="s">
        <v>1</v>
      </c>
      <c r="E93" t="s">
        <v>27</v>
      </c>
      <c r="F93" t="s">
        <v>10</v>
      </c>
      <c r="G93" t="s">
        <v>144</v>
      </c>
      <c r="H93" t="s">
        <v>3056</v>
      </c>
      <c r="I93">
        <v>180</v>
      </c>
      <c r="J93">
        <f>HLOOKUP(D93,Inputs!$B$5:$C$8,MATCH(YEAR(B93),Inputs!$A$5:$A$8,0),FALSE)</f>
        <v>10.49</v>
      </c>
      <c r="K93" s="3">
        <f t="shared" si="1"/>
        <v>1888.2</v>
      </c>
      <c r="L93" t="s">
        <v>3059</v>
      </c>
      <c r="M93" t="s">
        <v>3085</v>
      </c>
      <c r="N93" t="s">
        <v>3073</v>
      </c>
    </row>
    <row r="94" spans="1:14" x14ac:dyDescent="0.35">
      <c r="A94">
        <v>93</v>
      </c>
      <c r="B94" s="1">
        <v>44518</v>
      </c>
      <c r="C94">
        <v>4002</v>
      </c>
      <c r="D94" t="s">
        <v>1</v>
      </c>
      <c r="E94" t="s">
        <v>27</v>
      </c>
      <c r="F94" t="s">
        <v>6</v>
      </c>
      <c r="G94" t="s">
        <v>145</v>
      </c>
      <c r="H94" t="s">
        <v>3056</v>
      </c>
      <c r="I94">
        <v>100</v>
      </c>
      <c r="J94">
        <f>HLOOKUP(D94,Inputs!$B$5:$C$8,MATCH(YEAR(B94),Inputs!$A$5:$A$8,0),FALSE)</f>
        <v>10.49</v>
      </c>
      <c r="K94" s="3">
        <f t="shared" si="1"/>
        <v>1049</v>
      </c>
      <c r="L94" t="s">
        <v>3059</v>
      </c>
      <c r="M94" t="s">
        <v>3085</v>
      </c>
      <c r="N94" t="s">
        <v>3073</v>
      </c>
    </row>
    <row r="95" spans="1:14" x14ac:dyDescent="0.35">
      <c r="A95">
        <v>94</v>
      </c>
      <c r="B95" s="1">
        <v>44505</v>
      </c>
      <c r="C95">
        <v>4001</v>
      </c>
      <c r="D95" t="s">
        <v>0</v>
      </c>
      <c r="E95" t="s">
        <v>27</v>
      </c>
      <c r="F95" t="s">
        <v>14</v>
      </c>
      <c r="G95" t="s">
        <v>146</v>
      </c>
      <c r="H95" t="s">
        <v>3056</v>
      </c>
      <c r="I95">
        <v>120</v>
      </c>
      <c r="J95">
        <f>HLOOKUP(D95,Inputs!$B$5:$C$8,MATCH(YEAR(B95),Inputs!$A$5:$A$8,0),FALSE)</f>
        <v>20.99</v>
      </c>
      <c r="K95" s="3">
        <f t="shared" si="1"/>
        <v>2518.7999999999997</v>
      </c>
      <c r="L95" t="s">
        <v>3066</v>
      </c>
      <c r="M95" t="s">
        <v>3094</v>
      </c>
      <c r="N95" t="s">
        <v>3080</v>
      </c>
    </row>
    <row r="96" spans="1:14" x14ac:dyDescent="0.35">
      <c r="A96">
        <v>95</v>
      </c>
      <c r="B96" s="1">
        <v>44343</v>
      </c>
      <c r="C96">
        <v>4001</v>
      </c>
      <c r="D96" t="s">
        <v>0</v>
      </c>
      <c r="E96" t="s">
        <v>27</v>
      </c>
      <c r="F96" t="s">
        <v>10</v>
      </c>
      <c r="G96" t="s">
        <v>147</v>
      </c>
      <c r="H96" t="s">
        <v>3056</v>
      </c>
      <c r="I96">
        <v>160</v>
      </c>
      <c r="J96">
        <f>HLOOKUP(D96,Inputs!$B$5:$C$8,MATCH(YEAR(B96),Inputs!$A$5:$A$8,0),FALSE)</f>
        <v>20.99</v>
      </c>
      <c r="K96" s="3">
        <f t="shared" si="1"/>
        <v>3358.3999999999996</v>
      </c>
      <c r="L96" t="s">
        <v>3059</v>
      </c>
      <c r="M96" t="s">
        <v>3085</v>
      </c>
      <c r="N96" t="s">
        <v>3073</v>
      </c>
    </row>
    <row r="97" spans="1:14" x14ac:dyDescent="0.35">
      <c r="A97">
        <v>96</v>
      </c>
      <c r="B97" s="1">
        <v>44458</v>
      </c>
      <c r="C97">
        <v>4002</v>
      </c>
      <c r="D97" t="s">
        <v>1</v>
      </c>
      <c r="E97" t="s">
        <v>27</v>
      </c>
      <c r="F97" t="s">
        <v>21</v>
      </c>
      <c r="G97" t="s">
        <v>148</v>
      </c>
      <c r="H97" t="s">
        <v>3056</v>
      </c>
      <c r="I97">
        <v>104</v>
      </c>
      <c r="J97">
        <f>HLOOKUP(D97,Inputs!$B$5:$C$8,MATCH(YEAR(B97),Inputs!$A$5:$A$8,0),FALSE)</f>
        <v>10.49</v>
      </c>
      <c r="K97" s="3">
        <f t="shared" si="1"/>
        <v>1090.96</v>
      </c>
      <c r="L97" t="s">
        <v>3068</v>
      </c>
      <c r="M97" t="s">
        <v>3088</v>
      </c>
      <c r="N97" t="s">
        <v>3075</v>
      </c>
    </row>
    <row r="98" spans="1:14" x14ac:dyDescent="0.35">
      <c r="A98">
        <v>97</v>
      </c>
      <c r="B98" s="1">
        <v>44466</v>
      </c>
      <c r="C98">
        <v>4001</v>
      </c>
      <c r="D98" t="s">
        <v>0</v>
      </c>
      <c r="E98" t="s">
        <v>27</v>
      </c>
      <c r="F98" t="s">
        <v>5</v>
      </c>
      <c r="G98" t="s">
        <v>149</v>
      </c>
      <c r="H98" t="s">
        <v>3057</v>
      </c>
      <c r="I98">
        <v>72</v>
      </c>
      <c r="J98">
        <f>HLOOKUP(D98,Inputs!$B$5:$C$8,MATCH(YEAR(B98),Inputs!$A$5:$A$8,0),FALSE)</f>
        <v>20.99</v>
      </c>
      <c r="K98" s="3">
        <f t="shared" si="1"/>
        <v>1511.28</v>
      </c>
      <c r="L98" t="s">
        <v>3059</v>
      </c>
      <c r="M98" t="s">
        <v>3085</v>
      </c>
      <c r="N98" t="s">
        <v>3073</v>
      </c>
    </row>
    <row r="99" spans="1:14" x14ac:dyDescent="0.35">
      <c r="A99">
        <v>98</v>
      </c>
      <c r="B99" s="1">
        <v>44549</v>
      </c>
      <c r="C99">
        <v>4001</v>
      </c>
      <c r="D99" t="s">
        <v>0</v>
      </c>
      <c r="E99" t="s">
        <v>27</v>
      </c>
      <c r="F99" t="s">
        <v>7</v>
      </c>
      <c r="G99" t="s">
        <v>150</v>
      </c>
      <c r="H99" t="s">
        <v>3056</v>
      </c>
      <c r="I99">
        <v>104</v>
      </c>
      <c r="J99">
        <f>HLOOKUP(D99,Inputs!$B$5:$C$8,MATCH(YEAR(B99),Inputs!$A$5:$A$8,0),FALSE)</f>
        <v>20.99</v>
      </c>
      <c r="K99" s="3">
        <f t="shared" si="1"/>
        <v>2182.96</v>
      </c>
      <c r="L99" t="s">
        <v>3063</v>
      </c>
      <c r="M99" t="s">
        <v>3092</v>
      </c>
      <c r="N99" t="s">
        <v>3074</v>
      </c>
    </row>
    <row r="100" spans="1:14" x14ac:dyDescent="0.35">
      <c r="A100">
        <v>99</v>
      </c>
      <c r="B100" s="1">
        <v>44323</v>
      </c>
      <c r="C100">
        <v>4002</v>
      </c>
      <c r="D100" t="s">
        <v>1</v>
      </c>
      <c r="E100" t="s">
        <v>27</v>
      </c>
      <c r="F100" t="s">
        <v>14</v>
      </c>
      <c r="G100" t="s">
        <v>151</v>
      </c>
      <c r="H100" t="s">
        <v>3056</v>
      </c>
      <c r="I100">
        <v>192</v>
      </c>
      <c r="J100">
        <f>HLOOKUP(D100,Inputs!$B$5:$C$8,MATCH(YEAR(B100),Inputs!$A$5:$A$8,0),FALSE)</f>
        <v>10.49</v>
      </c>
      <c r="K100" s="3">
        <f t="shared" si="1"/>
        <v>2014.08</v>
      </c>
      <c r="L100" t="s">
        <v>3066</v>
      </c>
      <c r="M100" t="s">
        <v>3094</v>
      </c>
      <c r="N100" t="s">
        <v>3080</v>
      </c>
    </row>
    <row r="101" spans="1:14" x14ac:dyDescent="0.35">
      <c r="A101">
        <v>100</v>
      </c>
      <c r="B101" s="1">
        <v>44417</v>
      </c>
      <c r="C101">
        <v>4001</v>
      </c>
      <c r="D101" t="s">
        <v>0</v>
      </c>
      <c r="E101" t="s">
        <v>27</v>
      </c>
      <c r="F101" t="s">
        <v>10</v>
      </c>
      <c r="G101" t="s">
        <v>152</v>
      </c>
      <c r="H101" t="s">
        <v>3056</v>
      </c>
      <c r="I101">
        <v>108</v>
      </c>
      <c r="J101">
        <f>HLOOKUP(D101,Inputs!$B$5:$C$8,MATCH(YEAR(B101),Inputs!$A$5:$A$8,0),FALSE)</f>
        <v>20.99</v>
      </c>
      <c r="K101" s="3">
        <f t="shared" si="1"/>
        <v>2266.9199999999996</v>
      </c>
      <c r="L101" t="s">
        <v>3059</v>
      </c>
      <c r="M101" t="s">
        <v>3085</v>
      </c>
      <c r="N101" t="s">
        <v>3073</v>
      </c>
    </row>
    <row r="102" spans="1:14" x14ac:dyDescent="0.35">
      <c r="A102">
        <v>101</v>
      </c>
      <c r="B102" s="1">
        <v>44420</v>
      </c>
      <c r="C102">
        <v>4001</v>
      </c>
      <c r="D102" t="s">
        <v>0</v>
      </c>
      <c r="E102" t="s">
        <v>27</v>
      </c>
      <c r="F102" t="s">
        <v>10</v>
      </c>
      <c r="G102" t="s">
        <v>153</v>
      </c>
      <c r="H102" t="s">
        <v>3056</v>
      </c>
      <c r="I102">
        <v>152</v>
      </c>
      <c r="J102">
        <f>HLOOKUP(D102,Inputs!$B$5:$C$8,MATCH(YEAR(B102),Inputs!$A$5:$A$8,0),FALSE)</f>
        <v>20.99</v>
      </c>
      <c r="K102" s="3">
        <f t="shared" si="1"/>
        <v>3190.4799999999996</v>
      </c>
      <c r="L102" t="s">
        <v>3059</v>
      </c>
      <c r="M102" t="s">
        <v>3085</v>
      </c>
      <c r="N102" t="s">
        <v>3073</v>
      </c>
    </row>
    <row r="103" spans="1:14" x14ac:dyDescent="0.35">
      <c r="A103">
        <v>102</v>
      </c>
      <c r="B103" s="1">
        <v>44547</v>
      </c>
      <c r="C103">
        <v>4001</v>
      </c>
      <c r="D103" t="s">
        <v>0</v>
      </c>
      <c r="E103" t="s">
        <v>27</v>
      </c>
      <c r="F103" t="s">
        <v>8</v>
      </c>
      <c r="G103" t="s">
        <v>154</v>
      </c>
      <c r="H103" t="s">
        <v>3056</v>
      </c>
      <c r="I103">
        <v>172</v>
      </c>
      <c r="J103">
        <f>HLOOKUP(D103,Inputs!$B$5:$C$8,MATCH(YEAR(B103),Inputs!$A$5:$A$8,0),FALSE)</f>
        <v>20.99</v>
      </c>
      <c r="K103" s="3">
        <f t="shared" si="1"/>
        <v>3610.2799999999997</v>
      </c>
      <c r="L103" t="s">
        <v>3065</v>
      </c>
      <c r="M103" t="s">
        <v>3085</v>
      </c>
      <c r="N103" t="s">
        <v>3073</v>
      </c>
    </row>
    <row r="104" spans="1:14" x14ac:dyDescent="0.35">
      <c r="A104">
        <v>103</v>
      </c>
      <c r="B104" s="1">
        <v>44438</v>
      </c>
      <c r="C104">
        <v>4002</v>
      </c>
      <c r="D104" t="s">
        <v>1</v>
      </c>
      <c r="E104" t="s">
        <v>27</v>
      </c>
      <c r="F104" t="s">
        <v>12</v>
      </c>
      <c r="G104" t="s">
        <v>155</v>
      </c>
      <c r="H104" t="s">
        <v>3057</v>
      </c>
      <c r="I104">
        <v>136</v>
      </c>
      <c r="J104">
        <f>HLOOKUP(D104,Inputs!$B$5:$C$8,MATCH(YEAR(B104),Inputs!$A$5:$A$8,0),FALSE)</f>
        <v>10.49</v>
      </c>
      <c r="K104" s="3">
        <f t="shared" si="1"/>
        <v>1426.64</v>
      </c>
      <c r="L104" t="s">
        <v>3061</v>
      </c>
      <c r="M104" t="s">
        <v>3087</v>
      </c>
      <c r="N104" t="s">
        <v>3078</v>
      </c>
    </row>
    <row r="105" spans="1:14" x14ac:dyDescent="0.35">
      <c r="A105">
        <v>104</v>
      </c>
      <c r="B105" s="1">
        <v>44394</v>
      </c>
      <c r="C105">
        <v>4001</v>
      </c>
      <c r="D105" t="s">
        <v>0</v>
      </c>
      <c r="E105" t="s">
        <v>27</v>
      </c>
      <c r="F105" t="s">
        <v>13</v>
      </c>
      <c r="G105" t="s">
        <v>156</v>
      </c>
      <c r="H105" t="s">
        <v>3056</v>
      </c>
      <c r="I105">
        <v>112</v>
      </c>
      <c r="J105">
        <f>HLOOKUP(D105,Inputs!$B$5:$C$8,MATCH(YEAR(B105),Inputs!$A$5:$A$8,0),FALSE)</f>
        <v>20.99</v>
      </c>
      <c r="K105" s="3">
        <f t="shared" si="1"/>
        <v>2350.8799999999997</v>
      </c>
      <c r="L105" t="s">
        <v>3061</v>
      </c>
      <c r="M105" t="s">
        <v>3087</v>
      </c>
      <c r="N105" t="s">
        <v>3078</v>
      </c>
    </row>
    <row r="106" spans="1:14" x14ac:dyDescent="0.35">
      <c r="A106">
        <v>105</v>
      </c>
      <c r="B106" s="1">
        <v>44451</v>
      </c>
      <c r="C106">
        <v>4002</v>
      </c>
      <c r="D106" t="s">
        <v>1</v>
      </c>
      <c r="E106" t="s">
        <v>27</v>
      </c>
      <c r="F106" t="s">
        <v>10</v>
      </c>
      <c r="G106" t="s">
        <v>157</v>
      </c>
      <c r="H106" t="s">
        <v>3056</v>
      </c>
      <c r="I106">
        <v>264</v>
      </c>
      <c r="J106">
        <f>HLOOKUP(D106,Inputs!$B$5:$C$8,MATCH(YEAR(B106),Inputs!$A$5:$A$8,0),FALSE)</f>
        <v>10.49</v>
      </c>
      <c r="K106" s="3">
        <f t="shared" si="1"/>
        <v>2769.36</v>
      </c>
      <c r="L106" t="s">
        <v>3059</v>
      </c>
      <c r="M106" t="s">
        <v>3085</v>
      </c>
      <c r="N106" t="s">
        <v>3073</v>
      </c>
    </row>
    <row r="107" spans="1:14" x14ac:dyDescent="0.35">
      <c r="A107">
        <v>106</v>
      </c>
      <c r="B107" s="1">
        <v>44532</v>
      </c>
      <c r="C107">
        <v>4002</v>
      </c>
      <c r="D107" t="s">
        <v>1</v>
      </c>
      <c r="E107" t="s">
        <v>27</v>
      </c>
      <c r="F107" t="s">
        <v>6</v>
      </c>
      <c r="G107" t="s">
        <v>158</v>
      </c>
      <c r="H107" t="s">
        <v>3056</v>
      </c>
      <c r="I107">
        <v>136</v>
      </c>
      <c r="J107">
        <f>HLOOKUP(D107,Inputs!$B$5:$C$8,MATCH(YEAR(B107),Inputs!$A$5:$A$8,0),FALSE)</f>
        <v>10.49</v>
      </c>
      <c r="K107" s="3">
        <f t="shared" si="1"/>
        <v>1426.64</v>
      </c>
      <c r="L107" t="s">
        <v>3059</v>
      </c>
      <c r="M107" t="s">
        <v>3085</v>
      </c>
      <c r="N107" t="s">
        <v>3073</v>
      </c>
    </row>
    <row r="108" spans="1:14" x14ac:dyDescent="0.35">
      <c r="A108">
        <v>107</v>
      </c>
      <c r="B108" s="1">
        <v>44332</v>
      </c>
      <c r="C108">
        <v>4002</v>
      </c>
      <c r="D108" t="s">
        <v>1</v>
      </c>
      <c r="E108" t="s">
        <v>27</v>
      </c>
      <c r="F108" t="s">
        <v>5</v>
      </c>
      <c r="G108" t="s">
        <v>159</v>
      </c>
      <c r="H108" t="s">
        <v>3057</v>
      </c>
      <c r="I108">
        <v>272</v>
      </c>
      <c r="J108">
        <f>HLOOKUP(D108,Inputs!$B$5:$C$8,MATCH(YEAR(B108),Inputs!$A$5:$A$8,0),FALSE)</f>
        <v>10.49</v>
      </c>
      <c r="K108" s="3">
        <f t="shared" si="1"/>
        <v>2853.28</v>
      </c>
      <c r="L108" t="s">
        <v>3059</v>
      </c>
      <c r="M108" t="s">
        <v>3085</v>
      </c>
      <c r="N108" t="s">
        <v>3073</v>
      </c>
    </row>
    <row r="109" spans="1:14" x14ac:dyDescent="0.35">
      <c r="A109">
        <v>108</v>
      </c>
      <c r="B109" s="1">
        <v>44363</v>
      </c>
      <c r="C109">
        <v>4002</v>
      </c>
      <c r="D109" t="s">
        <v>1</v>
      </c>
      <c r="E109" t="s">
        <v>27</v>
      </c>
      <c r="F109" t="s">
        <v>20</v>
      </c>
      <c r="G109" t="s">
        <v>160</v>
      </c>
      <c r="H109" t="s">
        <v>3056</v>
      </c>
      <c r="I109">
        <v>128</v>
      </c>
      <c r="J109">
        <f>HLOOKUP(D109,Inputs!$B$5:$C$8,MATCH(YEAR(B109),Inputs!$A$5:$A$8,0),FALSE)</f>
        <v>10.49</v>
      </c>
      <c r="K109" s="3">
        <f t="shared" si="1"/>
        <v>1342.72</v>
      </c>
      <c r="L109" t="s">
        <v>3059</v>
      </c>
      <c r="M109" t="s">
        <v>3085</v>
      </c>
      <c r="N109" t="s">
        <v>3073</v>
      </c>
    </row>
    <row r="110" spans="1:14" x14ac:dyDescent="0.35">
      <c r="A110">
        <v>109</v>
      </c>
      <c r="B110" s="1">
        <v>44509</v>
      </c>
      <c r="C110">
        <v>4002</v>
      </c>
      <c r="D110" t="s">
        <v>1</v>
      </c>
      <c r="E110" t="s">
        <v>27</v>
      </c>
      <c r="F110" t="s">
        <v>22</v>
      </c>
      <c r="G110" t="s">
        <v>161</v>
      </c>
      <c r="H110" t="s">
        <v>3056</v>
      </c>
      <c r="I110">
        <v>156</v>
      </c>
      <c r="J110">
        <f>HLOOKUP(D110,Inputs!$B$5:$C$8,MATCH(YEAR(B110),Inputs!$A$5:$A$8,0),FALSE)</f>
        <v>10.49</v>
      </c>
      <c r="K110" s="3">
        <f t="shared" si="1"/>
        <v>1636.44</v>
      </c>
      <c r="L110" t="s">
        <v>3064</v>
      </c>
      <c r="M110" t="s">
        <v>3089</v>
      </c>
      <c r="N110" t="s">
        <v>3076</v>
      </c>
    </row>
    <row r="111" spans="1:14" x14ac:dyDescent="0.35">
      <c r="A111">
        <v>110</v>
      </c>
      <c r="B111" s="1">
        <v>44450</v>
      </c>
      <c r="C111">
        <v>4001</v>
      </c>
      <c r="D111" t="s">
        <v>0</v>
      </c>
      <c r="E111" t="s">
        <v>27</v>
      </c>
      <c r="F111" t="s">
        <v>21</v>
      </c>
      <c r="G111" t="s">
        <v>162</v>
      </c>
      <c r="H111" t="s">
        <v>3056</v>
      </c>
      <c r="I111">
        <v>140</v>
      </c>
      <c r="J111">
        <f>HLOOKUP(D111,Inputs!$B$5:$C$8,MATCH(YEAR(B111),Inputs!$A$5:$A$8,0),FALSE)</f>
        <v>20.99</v>
      </c>
      <c r="K111" s="3">
        <f t="shared" si="1"/>
        <v>2938.6</v>
      </c>
      <c r="L111" t="s">
        <v>3068</v>
      </c>
      <c r="M111" t="s">
        <v>3088</v>
      </c>
      <c r="N111" t="s">
        <v>3075</v>
      </c>
    </row>
    <row r="112" spans="1:14" x14ac:dyDescent="0.35">
      <c r="A112">
        <v>111</v>
      </c>
      <c r="B112" s="1">
        <v>44480</v>
      </c>
      <c r="C112">
        <v>4002</v>
      </c>
      <c r="D112" t="s">
        <v>1</v>
      </c>
      <c r="E112" t="s">
        <v>27</v>
      </c>
      <c r="F112" t="s">
        <v>10</v>
      </c>
      <c r="G112" t="s">
        <v>163</v>
      </c>
      <c r="H112" t="s">
        <v>3056</v>
      </c>
      <c r="I112">
        <v>212</v>
      </c>
      <c r="J112">
        <f>HLOOKUP(D112,Inputs!$B$5:$C$8,MATCH(YEAR(B112),Inputs!$A$5:$A$8,0),FALSE)</f>
        <v>10.49</v>
      </c>
      <c r="K112" s="3">
        <f t="shared" si="1"/>
        <v>2223.88</v>
      </c>
      <c r="L112" t="s">
        <v>3059</v>
      </c>
      <c r="M112" t="s">
        <v>3085</v>
      </c>
      <c r="N112" t="s">
        <v>3073</v>
      </c>
    </row>
    <row r="113" spans="1:14" x14ac:dyDescent="0.35">
      <c r="A113">
        <v>112</v>
      </c>
      <c r="B113" s="1">
        <v>44293</v>
      </c>
      <c r="C113">
        <v>4002</v>
      </c>
      <c r="D113" t="s">
        <v>1</v>
      </c>
      <c r="E113" t="s">
        <v>27</v>
      </c>
      <c r="F113" t="s">
        <v>20</v>
      </c>
      <c r="G113" t="s">
        <v>164</v>
      </c>
      <c r="H113" t="s">
        <v>3056</v>
      </c>
      <c r="I113">
        <v>244</v>
      </c>
      <c r="J113">
        <f>HLOOKUP(D113,Inputs!$B$5:$C$8,MATCH(YEAR(B113),Inputs!$A$5:$A$8,0),FALSE)</f>
        <v>10.49</v>
      </c>
      <c r="K113" s="3">
        <f t="shared" si="1"/>
        <v>2559.56</v>
      </c>
      <c r="L113" t="s">
        <v>3059</v>
      </c>
      <c r="M113" t="s">
        <v>3085</v>
      </c>
      <c r="N113" t="s">
        <v>3073</v>
      </c>
    </row>
    <row r="114" spans="1:14" x14ac:dyDescent="0.35">
      <c r="A114">
        <v>113</v>
      </c>
      <c r="B114" s="1">
        <v>44556</v>
      </c>
      <c r="C114">
        <v>4001</v>
      </c>
      <c r="D114" t="s">
        <v>0</v>
      </c>
      <c r="E114" t="s">
        <v>27</v>
      </c>
      <c r="F114" t="s">
        <v>20</v>
      </c>
      <c r="G114" t="s">
        <v>165</v>
      </c>
      <c r="H114" t="s">
        <v>3056</v>
      </c>
      <c r="I114">
        <v>96</v>
      </c>
      <c r="J114">
        <f>HLOOKUP(D114,Inputs!$B$5:$C$8,MATCH(YEAR(B114),Inputs!$A$5:$A$8,0),FALSE)</f>
        <v>20.99</v>
      </c>
      <c r="K114" s="3">
        <f t="shared" si="1"/>
        <v>2015.04</v>
      </c>
      <c r="L114" t="s">
        <v>3059</v>
      </c>
      <c r="M114" t="s">
        <v>3085</v>
      </c>
      <c r="N114" t="s">
        <v>3073</v>
      </c>
    </row>
    <row r="115" spans="1:14" x14ac:dyDescent="0.35">
      <c r="A115">
        <v>114</v>
      </c>
      <c r="B115" s="1">
        <v>44555</v>
      </c>
      <c r="C115">
        <v>4001</v>
      </c>
      <c r="D115" t="s">
        <v>0</v>
      </c>
      <c r="E115" t="s">
        <v>27</v>
      </c>
      <c r="F115" t="s">
        <v>19</v>
      </c>
      <c r="G115" t="s">
        <v>166</v>
      </c>
      <c r="H115" t="s">
        <v>3056</v>
      </c>
      <c r="I115">
        <v>96</v>
      </c>
      <c r="J115">
        <f>HLOOKUP(D115,Inputs!$B$5:$C$8,MATCH(YEAR(B115),Inputs!$A$5:$A$8,0),FALSE)</f>
        <v>20.99</v>
      </c>
      <c r="K115" s="3">
        <f t="shared" si="1"/>
        <v>2015.04</v>
      </c>
      <c r="L115" t="s">
        <v>3061</v>
      </c>
      <c r="M115" t="s">
        <v>3087</v>
      </c>
      <c r="N115" t="s">
        <v>3078</v>
      </c>
    </row>
    <row r="116" spans="1:14" x14ac:dyDescent="0.35">
      <c r="A116">
        <v>115</v>
      </c>
      <c r="B116" s="1">
        <v>44247</v>
      </c>
      <c r="C116">
        <v>4001</v>
      </c>
      <c r="D116" t="s">
        <v>0</v>
      </c>
      <c r="E116" t="s">
        <v>27</v>
      </c>
      <c r="F116" t="s">
        <v>20</v>
      </c>
      <c r="G116" t="s">
        <v>167</v>
      </c>
      <c r="H116" t="s">
        <v>3056</v>
      </c>
      <c r="I116">
        <v>80</v>
      </c>
      <c r="J116">
        <f>HLOOKUP(D116,Inputs!$B$5:$C$8,MATCH(YEAR(B116),Inputs!$A$5:$A$8,0),FALSE)</f>
        <v>20.99</v>
      </c>
      <c r="K116" s="3">
        <f t="shared" si="1"/>
        <v>1679.1999999999998</v>
      </c>
      <c r="L116" t="s">
        <v>3059</v>
      </c>
      <c r="M116" t="s">
        <v>3085</v>
      </c>
      <c r="N116" t="s">
        <v>3073</v>
      </c>
    </row>
    <row r="117" spans="1:14" x14ac:dyDescent="0.35">
      <c r="A117">
        <v>116</v>
      </c>
      <c r="B117" s="1">
        <v>44428</v>
      </c>
      <c r="C117">
        <v>4001</v>
      </c>
      <c r="D117" t="s">
        <v>0</v>
      </c>
      <c r="E117" t="s">
        <v>27</v>
      </c>
      <c r="F117" t="s">
        <v>20</v>
      </c>
      <c r="G117" t="s">
        <v>168</v>
      </c>
      <c r="H117" t="s">
        <v>3056</v>
      </c>
      <c r="I117">
        <v>152</v>
      </c>
      <c r="J117">
        <f>HLOOKUP(D117,Inputs!$B$5:$C$8,MATCH(YEAR(B117),Inputs!$A$5:$A$8,0),FALSE)</f>
        <v>20.99</v>
      </c>
      <c r="K117" s="3">
        <f t="shared" si="1"/>
        <v>3190.4799999999996</v>
      </c>
      <c r="L117" t="s">
        <v>3059</v>
      </c>
      <c r="M117" t="s">
        <v>3085</v>
      </c>
      <c r="N117" t="s">
        <v>3073</v>
      </c>
    </row>
    <row r="118" spans="1:14" x14ac:dyDescent="0.35">
      <c r="A118">
        <v>117</v>
      </c>
      <c r="B118" s="1">
        <v>44458</v>
      </c>
      <c r="C118">
        <v>4002</v>
      </c>
      <c r="D118" t="s">
        <v>1</v>
      </c>
      <c r="E118" t="s">
        <v>27</v>
      </c>
      <c r="F118" t="s">
        <v>20</v>
      </c>
      <c r="G118" t="s">
        <v>169</v>
      </c>
      <c r="H118" t="s">
        <v>3056</v>
      </c>
      <c r="I118">
        <v>232</v>
      </c>
      <c r="J118">
        <f>HLOOKUP(D118,Inputs!$B$5:$C$8,MATCH(YEAR(B118),Inputs!$A$5:$A$8,0),FALSE)</f>
        <v>10.49</v>
      </c>
      <c r="K118" s="3">
        <f t="shared" si="1"/>
        <v>2433.6799999999998</v>
      </c>
      <c r="L118" t="s">
        <v>3059</v>
      </c>
      <c r="M118" t="s">
        <v>3085</v>
      </c>
      <c r="N118" t="s">
        <v>3073</v>
      </c>
    </row>
    <row r="119" spans="1:14" x14ac:dyDescent="0.35">
      <c r="A119">
        <v>118</v>
      </c>
      <c r="B119" s="1">
        <v>44550</v>
      </c>
      <c r="C119">
        <v>4002</v>
      </c>
      <c r="D119" t="s">
        <v>1</v>
      </c>
      <c r="E119" t="s">
        <v>27</v>
      </c>
      <c r="F119" t="s">
        <v>18</v>
      </c>
      <c r="G119" t="s">
        <v>170</v>
      </c>
      <c r="H119" t="s">
        <v>3056</v>
      </c>
      <c r="I119">
        <v>272</v>
      </c>
      <c r="J119">
        <f>HLOOKUP(D119,Inputs!$B$5:$C$8,MATCH(YEAR(B119),Inputs!$A$5:$A$8,0),FALSE)</f>
        <v>10.49</v>
      </c>
      <c r="K119" s="3">
        <f t="shared" si="1"/>
        <v>2853.28</v>
      </c>
      <c r="L119" t="s">
        <v>3069</v>
      </c>
      <c r="M119" t="s">
        <v>3093</v>
      </c>
      <c r="N119" t="s">
        <v>3077</v>
      </c>
    </row>
    <row r="120" spans="1:14" x14ac:dyDescent="0.35">
      <c r="A120">
        <v>119</v>
      </c>
      <c r="B120" s="1">
        <v>44490</v>
      </c>
      <c r="C120">
        <v>4001</v>
      </c>
      <c r="D120" t="s">
        <v>0</v>
      </c>
      <c r="E120" t="s">
        <v>27</v>
      </c>
      <c r="F120" t="s">
        <v>11</v>
      </c>
      <c r="G120" t="s">
        <v>171</v>
      </c>
      <c r="H120" t="s">
        <v>3056</v>
      </c>
      <c r="I120">
        <v>80</v>
      </c>
      <c r="J120">
        <f>HLOOKUP(D120,Inputs!$B$5:$C$8,MATCH(YEAR(B120),Inputs!$A$5:$A$8,0),FALSE)</f>
        <v>20.99</v>
      </c>
      <c r="K120" s="3">
        <f t="shared" si="1"/>
        <v>1679.1999999999998</v>
      </c>
      <c r="L120" t="s">
        <v>3064</v>
      </c>
      <c r="M120" t="s">
        <v>3089</v>
      </c>
      <c r="N120" t="s">
        <v>3076</v>
      </c>
    </row>
    <row r="121" spans="1:14" x14ac:dyDescent="0.35">
      <c r="A121">
        <v>120</v>
      </c>
      <c r="B121" s="1">
        <v>44508</v>
      </c>
      <c r="C121">
        <v>4002</v>
      </c>
      <c r="D121" t="s">
        <v>1</v>
      </c>
      <c r="E121" t="s">
        <v>27</v>
      </c>
      <c r="F121" t="s">
        <v>13</v>
      </c>
      <c r="G121" t="s">
        <v>172</v>
      </c>
      <c r="H121" t="s">
        <v>3056</v>
      </c>
      <c r="I121">
        <v>280</v>
      </c>
      <c r="J121">
        <f>HLOOKUP(D121,Inputs!$B$5:$C$8,MATCH(YEAR(B121),Inputs!$A$5:$A$8,0),FALSE)</f>
        <v>10.49</v>
      </c>
      <c r="K121" s="3">
        <f t="shared" si="1"/>
        <v>2937.2000000000003</v>
      </c>
      <c r="L121" t="s">
        <v>3061</v>
      </c>
      <c r="M121" t="s">
        <v>3087</v>
      </c>
      <c r="N121" t="s">
        <v>3078</v>
      </c>
    </row>
    <row r="122" spans="1:14" x14ac:dyDescent="0.35">
      <c r="A122">
        <v>121</v>
      </c>
      <c r="B122" s="1">
        <v>44371</v>
      </c>
      <c r="C122">
        <v>4001</v>
      </c>
      <c r="D122" t="s">
        <v>0</v>
      </c>
      <c r="E122" t="s">
        <v>27</v>
      </c>
      <c r="F122" t="s">
        <v>10</v>
      </c>
      <c r="G122" t="s">
        <v>173</v>
      </c>
      <c r="H122" t="s">
        <v>3056</v>
      </c>
      <c r="I122">
        <v>64</v>
      </c>
      <c r="J122">
        <f>HLOOKUP(D122,Inputs!$B$5:$C$8,MATCH(YEAR(B122),Inputs!$A$5:$A$8,0),FALSE)</f>
        <v>20.99</v>
      </c>
      <c r="K122" s="3">
        <f t="shared" si="1"/>
        <v>1343.36</v>
      </c>
      <c r="L122" t="s">
        <v>3059</v>
      </c>
      <c r="M122" t="s">
        <v>3085</v>
      </c>
      <c r="N122" t="s">
        <v>3073</v>
      </c>
    </row>
    <row r="123" spans="1:14" x14ac:dyDescent="0.35">
      <c r="A123">
        <v>122</v>
      </c>
      <c r="B123" s="1">
        <v>44545</v>
      </c>
      <c r="C123">
        <v>4002</v>
      </c>
      <c r="D123" t="s">
        <v>1</v>
      </c>
      <c r="E123" t="s">
        <v>27</v>
      </c>
      <c r="F123" t="s">
        <v>14</v>
      </c>
      <c r="G123" t="s">
        <v>174</v>
      </c>
      <c r="H123" t="s">
        <v>3056</v>
      </c>
      <c r="I123">
        <v>232</v>
      </c>
      <c r="J123">
        <f>HLOOKUP(D123,Inputs!$B$5:$C$8,MATCH(YEAR(B123),Inputs!$A$5:$A$8,0),FALSE)</f>
        <v>10.49</v>
      </c>
      <c r="K123" s="3">
        <f t="shared" si="1"/>
        <v>2433.6799999999998</v>
      </c>
      <c r="L123" t="s">
        <v>3066</v>
      </c>
      <c r="M123" t="s">
        <v>3094</v>
      </c>
      <c r="N123" t="s">
        <v>3080</v>
      </c>
    </row>
    <row r="124" spans="1:14" x14ac:dyDescent="0.35">
      <c r="A124">
        <v>123</v>
      </c>
      <c r="B124" s="1">
        <v>44539</v>
      </c>
      <c r="C124">
        <v>4002</v>
      </c>
      <c r="D124" t="s">
        <v>1</v>
      </c>
      <c r="E124" t="s">
        <v>27</v>
      </c>
      <c r="F124" t="s">
        <v>10</v>
      </c>
      <c r="G124" t="s">
        <v>175</v>
      </c>
      <c r="H124" t="s">
        <v>3056</v>
      </c>
      <c r="I124">
        <v>232</v>
      </c>
      <c r="J124">
        <f>HLOOKUP(D124,Inputs!$B$5:$C$8,MATCH(YEAR(B124),Inputs!$A$5:$A$8,0),FALSE)</f>
        <v>10.49</v>
      </c>
      <c r="K124" s="3">
        <f t="shared" si="1"/>
        <v>2433.6799999999998</v>
      </c>
      <c r="L124" t="s">
        <v>3059</v>
      </c>
      <c r="M124" t="s">
        <v>3085</v>
      </c>
      <c r="N124" t="s">
        <v>3073</v>
      </c>
    </row>
    <row r="125" spans="1:14" x14ac:dyDescent="0.35">
      <c r="A125">
        <v>124</v>
      </c>
      <c r="B125" s="1">
        <v>44391</v>
      </c>
      <c r="C125">
        <v>4001</v>
      </c>
      <c r="D125" t="s">
        <v>0</v>
      </c>
      <c r="E125" t="s">
        <v>27</v>
      </c>
      <c r="F125" t="s">
        <v>15</v>
      </c>
      <c r="G125" t="s">
        <v>176</v>
      </c>
      <c r="H125" t="s">
        <v>3056</v>
      </c>
      <c r="I125">
        <v>76</v>
      </c>
      <c r="J125">
        <f>HLOOKUP(D125,Inputs!$B$5:$C$8,MATCH(YEAR(B125),Inputs!$A$5:$A$8,0),FALSE)</f>
        <v>20.99</v>
      </c>
      <c r="K125" s="3">
        <f t="shared" si="1"/>
        <v>1595.2399999999998</v>
      </c>
      <c r="L125" t="s">
        <v>3062</v>
      </c>
      <c r="M125" t="s">
        <v>3090</v>
      </c>
      <c r="N125" t="s">
        <v>3079</v>
      </c>
    </row>
    <row r="126" spans="1:14" x14ac:dyDescent="0.35">
      <c r="A126">
        <v>125</v>
      </c>
      <c r="B126" s="1">
        <v>44459</v>
      </c>
      <c r="C126">
        <v>4002</v>
      </c>
      <c r="D126" t="s">
        <v>1</v>
      </c>
      <c r="E126" t="s">
        <v>27</v>
      </c>
      <c r="F126" t="s">
        <v>19</v>
      </c>
      <c r="G126" t="s">
        <v>177</v>
      </c>
      <c r="H126" t="s">
        <v>3056</v>
      </c>
      <c r="I126">
        <v>256</v>
      </c>
      <c r="J126">
        <f>HLOOKUP(D126,Inputs!$B$5:$C$8,MATCH(YEAR(B126),Inputs!$A$5:$A$8,0),FALSE)</f>
        <v>10.49</v>
      </c>
      <c r="K126" s="3">
        <f t="shared" si="1"/>
        <v>2685.44</v>
      </c>
      <c r="L126" t="s">
        <v>3061</v>
      </c>
      <c r="M126" t="s">
        <v>3087</v>
      </c>
      <c r="N126" t="s">
        <v>3078</v>
      </c>
    </row>
    <row r="127" spans="1:14" x14ac:dyDescent="0.35">
      <c r="A127">
        <v>126</v>
      </c>
      <c r="B127" s="1">
        <v>44396</v>
      </c>
      <c r="C127">
        <v>4002</v>
      </c>
      <c r="D127" t="s">
        <v>1</v>
      </c>
      <c r="E127" t="s">
        <v>27</v>
      </c>
      <c r="F127" t="s">
        <v>17</v>
      </c>
      <c r="G127" t="s">
        <v>178</v>
      </c>
      <c r="H127" t="s">
        <v>3056</v>
      </c>
      <c r="I127">
        <v>176</v>
      </c>
      <c r="J127">
        <f>HLOOKUP(D127,Inputs!$B$5:$C$8,MATCH(YEAR(B127),Inputs!$A$5:$A$8,0),FALSE)</f>
        <v>10.49</v>
      </c>
      <c r="K127" s="3">
        <f t="shared" si="1"/>
        <v>1846.24</v>
      </c>
      <c r="L127" t="s">
        <v>3060</v>
      </c>
      <c r="M127" t="s">
        <v>3095</v>
      </c>
      <c r="N127" t="s">
        <v>3081</v>
      </c>
    </row>
    <row r="128" spans="1:14" x14ac:dyDescent="0.35">
      <c r="A128">
        <v>127</v>
      </c>
      <c r="B128" s="1">
        <v>44556</v>
      </c>
      <c r="C128">
        <v>4001</v>
      </c>
      <c r="D128" t="s">
        <v>0</v>
      </c>
      <c r="E128" t="s">
        <v>27</v>
      </c>
      <c r="F128" t="s">
        <v>12</v>
      </c>
      <c r="G128" t="s">
        <v>179</v>
      </c>
      <c r="H128" t="s">
        <v>3057</v>
      </c>
      <c r="I128">
        <v>80</v>
      </c>
      <c r="J128">
        <f>HLOOKUP(D128,Inputs!$B$5:$C$8,MATCH(YEAR(B128),Inputs!$A$5:$A$8,0),FALSE)</f>
        <v>20.99</v>
      </c>
      <c r="K128" s="3">
        <f t="shared" si="1"/>
        <v>1679.1999999999998</v>
      </c>
      <c r="L128" t="s">
        <v>3061</v>
      </c>
      <c r="M128" t="s">
        <v>3087</v>
      </c>
      <c r="N128" t="s">
        <v>3078</v>
      </c>
    </row>
    <row r="129" spans="1:14" x14ac:dyDescent="0.35">
      <c r="A129">
        <v>128</v>
      </c>
      <c r="B129" s="1">
        <v>44320</v>
      </c>
      <c r="C129">
        <v>4001</v>
      </c>
      <c r="D129" t="s">
        <v>0</v>
      </c>
      <c r="E129" t="s">
        <v>27</v>
      </c>
      <c r="F129" t="s">
        <v>10</v>
      </c>
      <c r="G129" t="s">
        <v>180</v>
      </c>
      <c r="H129" t="s">
        <v>3056</v>
      </c>
      <c r="I129">
        <v>68</v>
      </c>
      <c r="J129">
        <f>HLOOKUP(D129,Inputs!$B$5:$C$8,MATCH(YEAR(B129),Inputs!$A$5:$A$8,0),FALSE)</f>
        <v>20.99</v>
      </c>
      <c r="K129" s="3">
        <f t="shared" si="1"/>
        <v>1427.32</v>
      </c>
      <c r="L129" t="s">
        <v>3059</v>
      </c>
      <c r="M129" t="s">
        <v>3085</v>
      </c>
      <c r="N129" t="s">
        <v>3073</v>
      </c>
    </row>
    <row r="130" spans="1:14" x14ac:dyDescent="0.35">
      <c r="A130">
        <v>129</v>
      </c>
      <c r="B130" s="1">
        <v>44438</v>
      </c>
      <c r="C130">
        <v>4002</v>
      </c>
      <c r="D130" t="s">
        <v>1</v>
      </c>
      <c r="E130" t="s">
        <v>27</v>
      </c>
      <c r="F130" t="s">
        <v>9</v>
      </c>
      <c r="G130" t="s">
        <v>181</v>
      </c>
      <c r="H130" t="s">
        <v>3056</v>
      </c>
      <c r="I130">
        <v>272</v>
      </c>
      <c r="J130">
        <f>HLOOKUP(D130,Inputs!$B$5:$C$8,MATCH(YEAR(B130),Inputs!$A$5:$A$8,0),FALSE)</f>
        <v>10.49</v>
      </c>
      <c r="K130" s="3">
        <f t="shared" ref="K130:K193" si="2">I130*J130</f>
        <v>2853.28</v>
      </c>
      <c r="L130" t="s">
        <v>3070</v>
      </c>
      <c r="M130" t="s">
        <v>3089</v>
      </c>
      <c r="N130" t="s">
        <v>3076</v>
      </c>
    </row>
    <row r="131" spans="1:14" x14ac:dyDescent="0.35">
      <c r="A131">
        <v>130</v>
      </c>
      <c r="B131" s="1">
        <v>44461</v>
      </c>
      <c r="C131">
        <v>4002</v>
      </c>
      <c r="D131" t="s">
        <v>1</v>
      </c>
      <c r="E131" t="s">
        <v>27</v>
      </c>
      <c r="F131" t="s">
        <v>6</v>
      </c>
      <c r="G131" t="s">
        <v>182</v>
      </c>
      <c r="H131" t="s">
        <v>3056</v>
      </c>
      <c r="I131">
        <v>140</v>
      </c>
      <c r="J131">
        <f>HLOOKUP(D131,Inputs!$B$5:$C$8,MATCH(YEAR(B131),Inputs!$A$5:$A$8,0),FALSE)</f>
        <v>10.49</v>
      </c>
      <c r="K131" s="3">
        <f t="shared" si="2"/>
        <v>1468.6000000000001</v>
      </c>
      <c r="L131" t="s">
        <v>3059</v>
      </c>
      <c r="M131" t="s">
        <v>3085</v>
      </c>
      <c r="N131" t="s">
        <v>3073</v>
      </c>
    </row>
    <row r="132" spans="1:14" x14ac:dyDescent="0.35">
      <c r="A132">
        <v>131</v>
      </c>
      <c r="B132" s="1">
        <v>44504</v>
      </c>
      <c r="C132">
        <v>4002</v>
      </c>
      <c r="D132" t="s">
        <v>1</v>
      </c>
      <c r="E132" t="s">
        <v>27</v>
      </c>
      <c r="F132" t="s">
        <v>11</v>
      </c>
      <c r="G132" t="s">
        <v>183</v>
      </c>
      <c r="H132" t="s">
        <v>3056</v>
      </c>
      <c r="I132">
        <v>176</v>
      </c>
      <c r="J132">
        <f>HLOOKUP(D132,Inputs!$B$5:$C$8,MATCH(YEAR(B132),Inputs!$A$5:$A$8,0),FALSE)</f>
        <v>10.49</v>
      </c>
      <c r="K132" s="3">
        <f t="shared" si="2"/>
        <v>1846.24</v>
      </c>
      <c r="L132" t="s">
        <v>3064</v>
      </c>
      <c r="M132" t="s">
        <v>3089</v>
      </c>
      <c r="N132" t="s">
        <v>3076</v>
      </c>
    </row>
    <row r="133" spans="1:14" x14ac:dyDescent="0.35">
      <c r="A133">
        <v>132</v>
      </c>
      <c r="B133" s="1">
        <v>44412</v>
      </c>
      <c r="C133">
        <v>4002</v>
      </c>
      <c r="D133" t="s">
        <v>1</v>
      </c>
      <c r="E133" t="s">
        <v>27</v>
      </c>
      <c r="F133" t="s">
        <v>5</v>
      </c>
      <c r="G133" t="s">
        <v>184</v>
      </c>
      <c r="H133" t="s">
        <v>3057</v>
      </c>
      <c r="I133">
        <v>148</v>
      </c>
      <c r="J133">
        <f>HLOOKUP(D133,Inputs!$B$5:$C$8,MATCH(YEAR(B133),Inputs!$A$5:$A$8,0),FALSE)</f>
        <v>10.49</v>
      </c>
      <c r="K133" s="3">
        <f t="shared" si="2"/>
        <v>1552.52</v>
      </c>
      <c r="L133" t="s">
        <v>3059</v>
      </c>
      <c r="M133" t="s">
        <v>3085</v>
      </c>
      <c r="N133" t="s">
        <v>3073</v>
      </c>
    </row>
    <row r="134" spans="1:14" x14ac:dyDescent="0.35">
      <c r="A134">
        <v>133</v>
      </c>
      <c r="B134" s="1">
        <v>44549</v>
      </c>
      <c r="C134">
        <v>4002</v>
      </c>
      <c r="D134" t="s">
        <v>1</v>
      </c>
      <c r="E134" t="s">
        <v>27</v>
      </c>
      <c r="F134" t="s">
        <v>6</v>
      </c>
      <c r="G134" t="s">
        <v>185</v>
      </c>
      <c r="H134" t="s">
        <v>3056</v>
      </c>
      <c r="I134">
        <v>164</v>
      </c>
      <c r="J134">
        <f>HLOOKUP(D134,Inputs!$B$5:$C$8,MATCH(YEAR(B134),Inputs!$A$5:$A$8,0),FALSE)</f>
        <v>10.49</v>
      </c>
      <c r="K134" s="3">
        <f t="shared" si="2"/>
        <v>1720.3600000000001</v>
      </c>
      <c r="L134" t="s">
        <v>3059</v>
      </c>
      <c r="M134" t="s">
        <v>3085</v>
      </c>
      <c r="N134" t="s">
        <v>3073</v>
      </c>
    </row>
    <row r="135" spans="1:14" x14ac:dyDescent="0.35">
      <c r="A135">
        <v>134</v>
      </c>
      <c r="B135" s="1">
        <v>44429</v>
      </c>
      <c r="C135">
        <v>4001</v>
      </c>
      <c r="D135" t="s">
        <v>0</v>
      </c>
      <c r="E135" t="s">
        <v>27</v>
      </c>
      <c r="F135" t="s">
        <v>21</v>
      </c>
      <c r="G135" t="s">
        <v>186</v>
      </c>
      <c r="H135" t="s">
        <v>3056</v>
      </c>
      <c r="I135">
        <v>180</v>
      </c>
      <c r="J135">
        <f>HLOOKUP(D135,Inputs!$B$5:$C$8,MATCH(YEAR(B135),Inputs!$A$5:$A$8,0),FALSE)</f>
        <v>20.99</v>
      </c>
      <c r="K135" s="3">
        <f t="shared" si="2"/>
        <v>3778.2</v>
      </c>
      <c r="L135" t="s">
        <v>3068</v>
      </c>
      <c r="M135" t="s">
        <v>3088</v>
      </c>
      <c r="N135" t="s">
        <v>3075</v>
      </c>
    </row>
    <row r="136" spans="1:14" x14ac:dyDescent="0.35">
      <c r="A136">
        <v>135</v>
      </c>
      <c r="B136" s="1">
        <v>44395</v>
      </c>
      <c r="C136">
        <v>4002</v>
      </c>
      <c r="D136" t="s">
        <v>1</v>
      </c>
      <c r="E136" t="s">
        <v>27</v>
      </c>
      <c r="F136" t="s">
        <v>16</v>
      </c>
      <c r="G136" t="s">
        <v>187</v>
      </c>
      <c r="H136" t="s">
        <v>3056</v>
      </c>
      <c r="I136">
        <v>260</v>
      </c>
      <c r="J136">
        <f>HLOOKUP(D136,Inputs!$B$5:$C$8,MATCH(YEAR(B136),Inputs!$A$5:$A$8,0),FALSE)</f>
        <v>10.49</v>
      </c>
      <c r="K136" s="3">
        <f t="shared" si="2"/>
        <v>2727.4</v>
      </c>
      <c r="L136" t="s">
        <v>3067</v>
      </c>
      <c r="M136" t="s">
        <v>3092</v>
      </c>
      <c r="N136" t="s">
        <v>3074</v>
      </c>
    </row>
    <row r="137" spans="1:14" x14ac:dyDescent="0.35">
      <c r="A137">
        <v>136</v>
      </c>
      <c r="B137" s="1">
        <v>44528</v>
      </c>
      <c r="C137">
        <v>4001</v>
      </c>
      <c r="D137" t="s">
        <v>0</v>
      </c>
      <c r="E137" t="s">
        <v>27</v>
      </c>
      <c r="F137" t="s">
        <v>4</v>
      </c>
      <c r="G137" t="s">
        <v>188</v>
      </c>
      <c r="H137" t="s">
        <v>3057</v>
      </c>
      <c r="I137">
        <v>72</v>
      </c>
      <c r="J137">
        <f>HLOOKUP(D137,Inputs!$B$5:$C$8,MATCH(YEAR(B137),Inputs!$A$5:$A$8,0),FALSE)</f>
        <v>20.99</v>
      </c>
      <c r="K137" s="3">
        <f t="shared" si="2"/>
        <v>1511.28</v>
      </c>
      <c r="L137" t="s">
        <v>3063</v>
      </c>
      <c r="M137" t="s">
        <v>3092</v>
      </c>
      <c r="N137" t="s">
        <v>3074</v>
      </c>
    </row>
    <row r="138" spans="1:14" x14ac:dyDescent="0.35">
      <c r="A138">
        <v>137</v>
      </c>
      <c r="B138" s="1">
        <v>44553</v>
      </c>
      <c r="C138">
        <v>4002</v>
      </c>
      <c r="D138" t="s">
        <v>1</v>
      </c>
      <c r="E138" t="s">
        <v>27</v>
      </c>
      <c r="F138" t="s">
        <v>16</v>
      </c>
      <c r="G138" t="s">
        <v>189</v>
      </c>
      <c r="H138" t="s">
        <v>3056</v>
      </c>
      <c r="I138">
        <v>148</v>
      </c>
      <c r="J138">
        <f>HLOOKUP(D138,Inputs!$B$5:$C$8,MATCH(YEAR(B138),Inputs!$A$5:$A$8,0),FALSE)</f>
        <v>10.49</v>
      </c>
      <c r="K138" s="3">
        <f t="shared" si="2"/>
        <v>1552.52</v>
      </c>
      <c r="L138" t="s">
        <v>3067</v>
      </c>
      <c r="M138" t="s">
        <v>3092</v>
      </c>
      <c r="N138" t="s">
        <v>3074</v>
      </c>
    </row>
    <row r="139" spans="1:14" x14ac:dyDescent="0.35">
      <c r="A139">
        <v>138</v>
      </c>
      <c r="B139" s="1">
        <v>44454</v>
      </c>
      <c r="C139">
        <v>4002</v>
      </c>
      <c r="D139" t="s">
        <v>1</v>
      </c>
      <c r="E139" t="s">
        <v>27</v>
      </c>
      <c r="F139" t="s">
        <v>20</v>
      </c>
      <c r="G139" t="s">
        <v>190</v>
      </c>
      <c r="H139" t="s">
        <v>3056</v>
      </c>
      <c r="I139">
        <v>260</v>
      </c>
      <c r="J139">
        <f>HLOOKUP(D139,Inputs!$B$5:$C$8,MATCH(YEAR(B139),Inputs!$A$5:$A$8,0),FALSE)</f>
        <v>10.49</v>
      </c>
      <c r="K139" s="3">
        <f t="shared" si="2"/>
        <v>2727.4</v>
      </c>
      <c r="L139" t="s">
        <v>3059</v>
      </c>
      <c r="M139" t="s">
        <v>3085</v>
      </c>
      <c r="N139" t="s">
        <v>3073</v>
      </c>
    </row>
    <row r="140" spans="1:14" x14ac:dyDescent="0.35">
      <c r="A140">
        <v>139</v>
      </c>
      <c r="B140" s="1">
        <v>44294</v>
      </c>
      <c r="C140">
        <v>4001</v>
      </c>
      <c r="D140" t="s">
        <v>0</v>
      </c>
      <c r="E140" t="s">
        <v>27</v>
      </c>
      <c r="F140" t="s">
        <v>20</v>
      </c>
      <c r="G140" t="s">
        <v>191</v>
      </c>
      <c r="H140" t="s">
        <v>3056</v>
      </c>
      <c r="I140">
        <v>68</v>
      </c>
      <c r="J140">
        <f>HLOOKUP(D140,Inputs!$B$5:$C$8,MATCH(YEAR(B140),Inputs!$A$5:$A$8,0),FALSE)</f>
        <v>20.99</v>
      </c>
      <c r="K140" s="3">
        <f t="shared" si="2"/>
        <v>1427.32</v>
      </c>
      <c r="L140" t="s">
        <v>3059</v>
      </c>
      <c r="M140" t="s">
        <v>3085</v>
      </c>
      <c r="N140" t="s">
        <v>3073</v>
      </c>
    </row>
    <row r="141" spans="1:14" x14ac:dyDescent="0.35">
      <c r="A141">
        <v>140</v>
      </c>
      <c r="B141" s="1">
        <v>44473</v>
      </c>
      <c r="C141">
        <v>4002</v>
      </c>
      <c r="D141" t="s">
        <v>1</v>
      </c>
      <c r="E141" t="s">
        <v>27</v>
      </c>
      <c r="F141" t="s">
        <v>14</v>
      </c>
      <c r="G141" t="s">
        <v>192</v>
      </c>
      <c r="H141" t="s">
        <v>3056</v>
      </c>
      <c r="I141">
        <v>264</v>
      </c>
      <c r="J141">
        <f>HLOOKUP(D141,Inputs!$B$5:$C$8,MATCH(YEAR(B141),Inputs!$A$5:$A$8,0),FALSE)</f>
        <v>10.49</v>
      </c>
      <c r="K141" s="3">
        <f t="shared" si="2"/>
        <v>2769.36</v>
      </c>
      <c r="L141" t="s">
        <v>3066</v>
      </c>
      <c r="M141" t="s">
        <v>3094</v>
      </c>
      <c r="N141" t="s">
        <v>3080</v>
      </c>
    </row>
    <row r="142" spans="1:14" x14ac:dyDescent="0.35">
      <c r="A142">
        <v>141</v>
      </c>
      <c r="B142" s="1">
        <v>44529</v>
      </c>
      <c r="C142">
        <v>4001</v>
      </c>
      <c r="D142" t="s">
        <v>0</v>
      </c>
      <c r="E142" t="s">
        <v>27</v>
      </c>
      <c r="F142" t="s">
        <v>22</v>
      </c>
      <c r="G142" t="s">
        <v>193</v>
      </c>
      <c r="H142" t="s">
        <v>3056</v>
      </c>
      <c r="I142">
        <v>200</v>
      </c>
      <c r="J142">
        <f>HLOOKUP(D142,Inputs!$B$5:$C$8,MATCH(YEAR(B142),Inputs!$A$5:$A$8,0),FALSE)</f>
        <v>20.99</v>
      </c>
      <c r="K142" s="3">
        <f t="shared" si="2"/>
        <v>4198</v>
      </c>
      <c r="L142" t="s">
        <v>3064</v>
      </c>
      <c r="M142" t="s">
        <v>3089</v>
      </c>
      <c r="N142" t="s">
        <v>3076</v>
      </c>
    </row>
    <row r="143" spans="1:14" x14ac:dyDescent="0.35">
      <c r="A143">
        <v>142</v>
      </c>
      <c r="B143" s="1">
        <v>44445</v>
      </c>
      <c r="C143">
        <v>4002</v>
      </c>
      <c r="D143" t="s">
        <v>1</v>
      </c>
      <c r="E143" t="s">
        <v>27</v>
      </c>
      <c r="F143" t="s">
        <v>10</v>
      </c>
      <c r="G143" t="s">
        <v>194</v>
      </c>
      <c r="H143" t="s">
        <v>3056</v>
      </c>
      <c r="I143">
        <v>244</v>
      </c>
      <c r="J143">
        <f>HLOOKUP(D143,Inputs!$B$5:$C$8,MATCH(YEAR(B143),Inputs!$A$5:$A$8,0),FALSE)</f>
        <v>10.49</v>
      </c>
      <c r="K143" s="3">
        <f t="shared" si="2"/>
        <v>2559.56</v>
      </c>
      <c r="L143" t="s">
        <v>3059</v>
      </c>
      <c r="M143" t="s">
        <v>3085</v>
      </c>
      <c r="N143" t="s">
        <v>3073</v>
      </c>
    </row>
    <row r="144" spans="1:14" x14ac:dyDescent="0.35">
      <c r="A144">
        <v>143</v>
      </c>
      <c r="B144" s="1">
        <v>44380</v>
      </c>
      <c r="C144">
        <v>4002</v>
      </c>
      <c r="D144" t="s">
        <v>1</v>
      </c>
      <c r="E144" t="s">
        <v>27</v>
      </c>
      <c r="F144" t="s">
        <v>20</v>
      </c>
      <c r="G144" t="s">
        <v>195</v>
      </c>
      <c r="H144" t="s">
        <v>3056</v>
      </c>
      <c r="I144">
        <v>220</v>
      </c>
      <c r="J144">
        <f>HLOOKUP(D144,Inputs!$B$5:$C$8,MATCH(YEAR(B144),Inputs!$A$5:$A$8,0),FALSE)</f>
        <v>10.49</v>
      </c>
      <c r="K144" s="3">
        <f t="shared" si="2"/>
        <v>2307.8000000000002</v>
      </c>
      <c r="L144" t="s">
        <v>3059</v>
      </c>
      <c r="M144" t="s">
        <v>3085</v>
      </c>
      <c r="N144" t="s">
        <v>3073</v>
      </c>
    </row>
    <row r="145" spans="1:14" x14ac:dyDescent="0.35">
      <c r="A145">
        <v>144</v>
      </c>
      <c r="B145" s="1">
        <v>44449</v>
      </c>
      <c r="C145">
        <v>4001</v>
      </c>
      <c r="D145" t="s">
        <v>0</v>
      </c>
      <c r="E145" t="s">
        <v>27</v>
      </c>
      <c r="F145" t="s">
        <v>5</v>
      </c>
      <c r="G145" t="s">
        <v>196</v>
      </c>
      <c r="H145" t="s">
        <v>3057</v>
      </c>
      <c r="I145">
        <v>76</v>
      </c>
      <c r="J145">
        <f>HLOOKUP(D145,Inputs!$B$5:$C$8,MATCH(YEAR(B145),Inputs!$A$5:$A$8,0),FALSE)</f>
        <v>20.99</v>
      </c>
      <c r="K145" s="3">
        <f t="shared" si="2"/>
        <v>1595.2399999999998</v>
      </c>
      <c r="L145" t="s">
        <v>3059</v>
      </c>
      <c r="M145" t="s">
        <v>3085</v>
      </c>
      <c r="N145" t="s">
        <v>3073</v>
      </c>
    </row>
    <row r="146" spans="1:14" x14ac:dyDescent="0.35">
      <c r="A146">
        <v>145</v>
      </c>
      <c r="B146" s="1">
        <v>44463</v>
      </c>
      <c r="C146">
        <v>4001</v>
      </c>
      <c r="D146" t="s">
        <v>0</v>
      </c>
      <c r="E146" t="s">
        <v>27</v>
      </c>
      <c r="F146" t="s">
        <v>10</v>
      </c>
      <c r="G146" t="s">
        <v>197</v>
      </c>
      <c r="H146" t="s">
        <v>3056</v>
      </c>
      <c r="I146">
        <v>172</v>
      </c>
      <c r="J146">
        <f>HLOOKUP(D146,Inputs!$B$5:$C$8,MATCH(YEAR(B146),Inputs!$A$5:$A$8,0),FALSE)</f>
        <v>20.99</v>
      </c>
      <c r="K146" s="3">
        <f t="shared" si="2"/>
        <v>3610.2799999999997</v>
      </c>
      <c r="L146" t="s">
        <v>3059</v>
      </c>
      <c r="M146" t="s">
        <v>3085</v>
      </c>
      <c r="N146" t="s">
        <v>3073</v>
      </c>
    </row>
    <row r="147" spans="1:14" x14ac:dyDescent="0.35">
      <c r="A147">
        <v>146</v>
      </c>
      <c r="B147" s="1">
        <v>44210</v>
      </c>
      <c r="C147">
        <v>4001</v>
      </c>
      <c r="D147" t="s">
        <v>0</v>
      </c>
      <c r="E147" t="s">
        <v>27</v>
      </c>
      <c r="F147" t="s">
        <v>8</v>
      </c>
      <c r="G147" t="s">
        <v>198</v>
      </c>
      <c r="H147" t="s">
        <v>3056</v>
      </c>
      <c r="I147">
        <v>124</v>
      </c>
      <c r="J147">
        <f>HLOOKUP(D147,Inputs!$B$5:$C$8,MATCH(YEAR(B147),Inputs!$A$5:$A$8,0),FALSE)</f>
        <v>20.99</v>
      </c>
      <c r="K147" s="3">
        <f t="shared" si="2"/>
        <v>2602.7599999999998</v>
      </c>
      <c r="L147" t="s">
        <v>3065</v>
      </c>
      <c r="M147" t="s">
        <v>3085</v>
      </c>
      <c r="N147" t="s">
        <v>3073</v>
      </c>
    </row>
    <row r="148" spans="1:14" x14ac:dyDescent="0.35">
      <c r="A148">
        <v>147</v>
      </c>
      <c r="B148" s="1">
        <v>44284</v>
      </c>
      <c r="C148">
        <v>4002</v>
      </c>
      <c r="D148" t="s">
        <v>1</v>
      </c>
      <c r="E148" t="s">
        <v>27</v>
      </c>
      <c r="F148" t="s">
        <v>5</v>
      </c>
      <c r="G148" t="s">
        <v>199</v>
      </c>
      <c r="H148" t="s">
        <v>3057</v>
      </c>
      <c r="I148">
        <v>136</v>
      </c>
      <c r="J148">
        <f>HLOOKUP(D148,Inputs!$B$5:$C$8,MATCH(YEAR(B148),Inputs!$A$5:$A$8,0),FALSE)</f>
        <v>10.49</v>
      </c>
      <c r="K148" s="3">
        <f t="shared" si="2"/>
        <v>1426.64</v>
      </c>
      <c r="L148" t="s">
        <v>3059</v>
      </c>
      <c r="M148" t="s">
        <v>3085</v>
      </c>
      <c r="N148" t="s">
        <v>3073</v>
      </c>
    </row>
    <row r="149" spans="1:14" x14ac:dyDescent="0.35">
      <c r="A149">
        <v>148</v>
      </c>
      <c r="B149" s="1">
        <v>44462</v>
      </c>
      <c r="C149">
        <v>4001</v>
      </c>
      <c r="D149" t="s">
        <v>0</v>
      </c>
      <c r="E149" t="s">
        <v>27</v>
      </c>
      <c r="F149" t="s">
        <v>7</v>
      </c>
      <c r="G149" t="s">
        <v>200</v>
      </c>
      <c r="H149" t="s">
        <v>3056</v>
      </c>
      <c r="I149">
        <v>96</v>
      </c>
      <c r="J149">
        <f>HLOOKUP(D149,Inputs!$B$5:$C$8,MATCH(YEAR(B149),Inputs!$A$5:$A$8,0),FALSE)</f>
        <v>20.99</v>
      </c>
      <c r="K149" s="3">
        <f t="shared" si="2"/>
        <v>2015.04</v>
      </c>
      <c r="L149" t="s">
        <v>3063</v>
      </c>
      <c r="M149" t="s">
        <v>3092</v>
      </c>
      <c r="N149" t="s">
        <v>3074</v>
      </c>
    </row>
    <row r="150" spans="1:14" x14ac:dyDescent="0.35">
      <c r="A150">
        <v>149</v>
      </c>
      <c r="B150" s="1">
        <v>44350</v>
      </c>
      <c r="C150">
        <v>4002</v>
      </c>
      <c r="D150" t="s">
        <v>1</v>
      </c>
      <c r="E150" t="s">
        <v>27</v>
      </c>
      <c r="F150" t="s">
        <v>14</v>
      </c>
      <c r="G150" t="s">
        <v>201</v>
      </c>
      <c r="H150" t="s">
        <v>3056</v>
      </c>
      <c r="I150">
        <v>240</v>
      </c>
      <c r="J150">
        <f>HLOOKUP(D150,Inputs!$B$5:$C$8,MATCH(YEAR(B150),Inputs!$A$5:$A$8,0),FALSE)</f>
        <v>10.49</v>
      </c>
      <c r="K150" s="3">
        <f t="shared" si="2"/>
        <v>2517.6</v>
      </c>
      <c r="L150" t="s">
        <v>3066</v>
      </c>
      <c r="M150" t="s">
        <v>3094</v>
      </c>
      <c r="N150" t="s">
        <v>3080</v>
      </c>
    </row>
    <row r="151" spans="1:14" x14ac:dyDescent="0.35">
      <c r="A151">
        <v>150</v>
      </c>
      <c r="B151" s="1">
        <v>44464</v>
      </c>
      <c r="C151">
        <v>4001</v>
      </c>
      <c r="D151" t="s">
        <v>0</v>
      </c>
      <c r="E151" t="s">
        <v>27</v>
      </c>
      <c r="F151" t="s">
        <v>10</v>
      </c>
      <c r="G151" t="s">
        <v>202</v>
      </c>
      <c r="H151" t="s">
        <v>3056</v>
      </c>
      <c r="I151">
        <v>172</v>
      </c>
      <c r="J151">
        <f>HLOOKUP(D151,Inputs!$B$5:$C$8,MATCH(YEAR(B151),Inputs!$A$5:$A$8,0),FALSE)</f>
        <v>20.99</v>
      </c>
      <c r="K151" s="3">
        <f t="shared" si="2"/>
        <v>3610.2799999999997</v>
      </c>
      <c r="L151" t="s">
        <v>3059</v>
      </c>
      <c r="M151" t="s">
        <v>3085</v>
      </c>
      <c r="N151" t="s">
        <v>3073</v>
      </c>
    </row>
    <row r="152" spans="1:14" x14ac:dyDescent="0.35">
      <c r="A152">
        <v>151</v>
      </c>
      <c r="B152" s="1">
        <v>44426</v>
      </c>
      <c r="C152">
        <v>4002</v>
      </c>
      <c r="D152" t="s">
        <v>1</v>
      </c>
      <c r="E152" t="s">
        <v>27</v>
      </c>
      <c r="F152" t="s">
        <v>20</v>
      </c>
      <c r="G152" t="s">
        <v>203</v>
      </c>
      <c r="H152" t="s">
        <v>3056</v>
      </c>
      <c r="I152">
        <v>180</v>
      </c>
      <c r="J152">
        <f>HLOOKUP(D152,Inputs!$B$5:$C$8,MATCH(YEAR(B152),Inputs!$A$5:$A$8,0),FALSE)</f>
        <v>10.49</v>
      </c>
      <c r="K152" s="3">
        <f t="shared" si="2"/>
        <v>1888.2</v>
      </c>
      <c r="L152" t="s">
        <v>3059</v>
      </c>
      <c r="M152" t="s">
        <v>3085</v>
      </c>
      <c r="N152" t="s">
        <v>3073</v>
      </c>
    </row>
    <row r="153" spans="1:14" x14ac:dyDescent="0.35">
      <c r="A153">
        <v>152</v>
      </c>
      <c r="B153" s="1">
        <v>44559</v>
      </c>
      <c r="C153">
        <v>4002</v>
      </c>
      <c r="D153" t="s">
        <v>1</v>
      </c>
      <c r="E153" t="s">
        <v>27</v>
      </c>
      <c r="F153" t="s">
        <v>8</v>
      </c>
      <c r="G153" t="s">
        <v>204</v>
      </c>
      <c r="H153" t="s">
        <v>3056</v>
      </c>
      <c r="I153">
        <v>264</v>
      </c>
      <c r="J153">
        <f>HLOOKUP(D153,Inputs!$B$5:$C$8,MATCH(YEAR(B153),Inputs!$A$5:$A$8,0),FALSE)</f>
        <v>10.49</v>
      </c>
      <c r="K153" s="3">
        <f t="shared" si="2"/>
        <v>2769.36</v>
      </c>
      <c r="L153" t="s">
        <v>3065</v>
      </c>
      <c r="M153" t="s">
        <v>3085</v>
      </c>
      <c r="N153" t="s">
        <v>3073</v>
      </c>
    </row>
    <row r="154" spans="1:14" x14ac:dyDescent="0.35">
      <c r="A154">
        <v>153</v>
      </c>
      <c r="B154" s="1">
        <v>44536</v>
      </c>
      <c r="C154">
        <v>4001</v>
      </c>
      <c r="D154" t="s">
        <v>0</v>
      </c>
      <c r="E154" t="s">
        <v>27</v>
      </c>
      <c r="F154" t="s">
        <v>11</v>
      </c>
      <c r="G154" t="s">
        <v>205</v>
      </c>
      <c r="H154" t="s">
        <v>3056</v>
      </c>
      <c r="I154">
        <v>56</v>
      </c>
      <c r="J154">
        <f>HLOOKUP(D154,Inputs!$B$5:$C$8,MATCH(YEAR(B154),Inputs!$A$5:$A$8,0),FALSE)</f>
        <v>20.99</v>
      </c>
      <c r="K154" s="3">
        <f t="shared" si="2"/>
        <v>1175.4399999999998</v>
      </c>
      <c r="L154" t="s">
        <v>3064</v>
      </c>
      <c r="M154" t="s">
        <v>3089</v>
      </c>
      <c r="N154" t="s">
        <v>3076</v>
      </c>
    </row>
    <row r="155" spans="1:14" x14ac:dyDescent="0.35">
      <c r="A155">
        <v>154</v>
      </c>
      <c r="B155" s="1">
        <v>44234</v>
      </c>
      <c r="C155">
        <v>4002</v>
      </c>
      <c r="D155" t="s">
        <v>1</v>
      </c>
      <c r="E155" t="s">
        <v>27</v>
      </c>
      <c r="F155" t="s">
        <v>19</v>
      </c>
      <c r="G155" t="s">
        <v>206</v>
      </c>
      <c r="H155" t="s">
        <v>3056</v>
      </c>
      <c r="I155">
        <v>240</v>
      </c>
      <c r="J155">
        <f>HLOOKUP(D155,Inputs!$B$5:$C$8,MATCH(YEAR(B155),Inputs!$A$5:$A$8,0),FALSE)</f>
        <v>10.49</v>
      </c>
      <c r="K155" s="3">
        <f t="shared" si="2"/>
        <v>2517.6</v>
      </c>
      <c r="L155" t="s">
        <v>3061</v>
      </c>
      <c r="M155" t="s">
        <v>3087</v>
      </c>
      <c r="N155" t="s">
        <v>3078</v>
      </c>
    </row>
    <row r="156" spans="1:14" x14ac:dyDescent="0.35">
      <c r="A156">
        <v>155</v>
      </c>
      <c r="B156" s="1">
        <v>44432</v>
      </c>
      <c r="C156">
        <v>4001</v>
      </c>
      <c r="D156" t="s">
        <v>0</v>
      </c>
      <c r="E156" t="s">
        <v>27</v>
      </c>
      <c r="F156" t="s">
        <v>19</v>
      </c>
      <c r="G156" t="s">
        <v>207</v>
      </c>
      <c r="H156" t="s">
        <v>3056</v>
      </c>
      <c r="I156">
        <v>168</v>
      </c>
      <c r="J156">
        <f>HLOOKUP(D156,Inputs!$B$5:$C$8,MATCH(YEAR(B156),Inputs!$A$5:$A$8,0),FALSE)</f>
        <v>20.99</v>
      </c>
      <c r="K156" s="3">
        <f t="shared" si="2"/>
        <v>3526.3199999999997</v>
      </c>
      <c r="L156" t="s">
        <v>3061</v>
      </c>
      <c r="M156" t="s">
        <v>3087</v>
      </c>
      <c r="N156" t="s">
        <v>3078</v>
      </c>
    </row>
    <row r="157" spans="1:14" x14ac:dyDescent="0.35">
      <c r="A157">
        <v>156</v>
      </c>
      <c r="B157" s="1">
        <v>44552</v>
      </c>
      <c r="C157">
        <v>4002</v>
      </c>
      <c r="D157" t="s">
        <v>1</v>
      </c>
      <c r="E157" t="s">
        <v>27</v>
      </c>
      <c r="F157" t="s">
        <v>13</v>
      </c>
      <c r="G157" t="s">
        <v>208</v>
      </c>
      <c r="H157" t="s">
        <v>3056</v>
      </c>
      <c r="I157">
        <v>204</v>
      </c>
      <c r="J157">
        <f>HLOOKUP(D157,Inputs!$B$5:$C$8,MATCH(YEAR(B157),Inputs!$A$5:$A$8,0),FALSE)</f>
        <v>10.49</v>
      </c>
      <c r="K157" s="3">
        <f t="shared" si="2"/>
        <v>2139.96</v>
      </c>
      <c r="L157" t="s">
        <v>3061</v>
      </c>
      <c r="M157" t="s">
        <v>3087</v>
      </c>
      <c r="N157" t="s">
        <v>3078</v>
      </c>
    </row>
    <row r="158" spans="1:14" x14ac:dyDescent="0.35">
      <c r="A158">
        <v>157</v>
      </c>
      <c r="B158" s="1">
        <v>44399</v>
      </c>
      <c r="C158">
        <v>4002</v>
      </c>
      <c r="D158" t="s">
        <v>1</v>
      </c>
      <c r="E158" t="s">
        <v>27</v>
      </c>
      <c r="F158" t="s">
        <v>14</v>
      </c>
      <c r="G158" t="s">
        <v>209</v>
      </c>
      <c r="H158" t="s">
        <v>3056</v>
      </c>
      <c r="I158">
        <v>204</v>
      </c>
      <c r="J158">
        <f>HLOOKUP(D158,Inputs!$B$5:$C$8,MATCH(YEAR(B158),Inputs!$A$5:$A$8,0),FALSE)</f>
        <v>10.49</v>
      </c>
      <c r="K158" s="3">
        <f t="shared" si="2"/>
        <v>2139.96</v>
      </c>
      <c r="L158" t="s">
        <v>3066</v>
      </c>
      <c r="M158" t="s">
        <v>3094</v>
      </c>
      <c r="N158" t="s">
        <v>3080</v>
      </c>
    </row>
    <row r="159" spans="1:14" x14ac:dyDescent="0.35">
      <c r="A159">
        <v>158</v>
      </c>
      <c r="B159" s="1">
        <v>44429</v>
      </c>
      <c r="C159">
        <v>4002</v>
      </c>
      <c r="D159" t="s">
        <v>1</v>
      </c>
      <c r="E159" t="s">
        <v>27</v>
      </c>
      <c r="F159" t="s">
        <v>8</v>
      </c>
      <c r="G159" t="s">
        <v>210</v>
      </c>
      <c r="H159" t="s">
        <v>3056</v>
      </c>
      <c r="I159">
        <v>280</v>
      </c>
      <c r="J159">
        <f>HLOOKUP(D159,Inputs!$B$5:$C$8,MATCH(YEAR(B159),Inputs!$A$5:$A$8,0),FALSE)</f>
        <v>10.49</v>
      </c>
      <c r="K159" s="3">
        <f t="shared" si="2"/>
        <v>2937.2000000000003</v>
      </c>
      <c r="L159" t="s">
        <v>3065</v>
      </c>
      <c r="M159" t="s">
        <v>3085</v>
      </c>
      <c r="N159" t="s">
        <v>3073</v>
      </c>
    </row>
    <row r="160" spans="1:14" x14ac:dyDescent="0.35">
      <c r="A160">
        <v>159</v>
      </c>
      <c r="B160" s="1">
        <v>44526</v>
      </c>
      <c r="C160">
        <v>4002</v>
      </c>
      <c r="D160" t="s">
        <v>1</v>
      </c>
      <c r="E160" t="s">
        <v>27</v>
      </c>
      <c r="F160" t="s">
        <v>11</v>
      </c>
      <c r="G160" t="s">
        <v>211</v>
      </c>
      <c r="H160" t="s">
        <v>3056</v>
      </c>
      <c r="I160">
        <v>192</v>
      </c>
      <c r="J160">
        <f>HLOOKUP(D160,Inputs!$B$5:$C$8,MATCH(YEAR(B160),Inputs!$A$5:$A$8,0),FALSE)</f>
        <v>10.49</v>
      </c>
      <c r="K160" s="3">
        <f t="shared" si="2"/>
        <v>2014.08</v>
      </c>
      <c r="L160" t="s">
        <v>3064</v>
      </c>
      <c r="M160" t="s">
        <v>3089</v>
      </c>
      <c r="N160" t="s">
        <v>3076</v>
      </c>
    </row>
    <row r="161" spans="1:14" x14ac:dyDescent="0.35">
      <c r="A161">
        <v>160</v>
      </c>
      <c r="B161" s="1">
        <v>44542</v>
      </c>
      <c r="C161">
        <v>4002</v>
      </c>
      <c r="D161" t="s">
        <v>1</v>
      </c>
      <c r="E161" t="s">
        <v>27</v>
      </c>
      <c r="F161" t="s">
        <v>18</v>
      </c>
      <c r="G161" t="s">
        <v>212</v>
      </c>
      <c r="H161" t="s">
        <v>3056</v>
      </c>
      <c r="I161">
        <v>240</v>
      </c>
      <c r="J161">
        <f>HLOOKUP(D161,Inputs!$B$5:$C$8,MATCH(YEAR(B161),Inputs!$A$5:$A$8,0),FALSE)</f>
        <v>10.49</v>
      </c>
      <c r="K161" s="3">
        <f t="shared" si="2"/>
        <v>2517.6</v>
      </c>
      <c r="L161" t="s">
        <v>3069</v>
      </c>
      <c r="M161" t="s">
        <v>3093</v>
      </c>
      <c r="N161" t="s">
        <v>3077</v>
      </c>
    </row>
    <row r="162" spans="1:14" x14ac:dyDescent="0.35">
      <c r="A162">
        <v>161</v>
      </c>
      <c r="B162" s="1">
        <v>44261</v>
      </c>
      <c r="C162">
        <v>4001</v>
      </c>
      <c r="D162" t="s">
        <v>0</v>
      </c>
      <c r="E162" t="s">
        <v>27</v>
      </c>
      <c r="F162" t="s">
        <v>15</v>
      </c>
      <c r="G162" t="s">
        <v>213</v>
      </c>
      <c r="H162" t="s">
        <v>3056</v>
      </c>
      <c r="I162">
        <v>104</v>
      </c>
      <c r="J162">
        <f>HLOOKUP(D162,Inputs!$B$5:$C$8,MATCH(YEAR(B162),Inputs!$A$5:$A$8,0),FALSE)</f>
        <v>20.99</v>
      </c>
      <c r="K162" s="3">
        <f t="shared" si="2"/>
        <v>2182.96</v>
      </c>
      <c r="L162" t="s">
        <v>3062</v>
      </c>
      <c r="M162" t="s">
        <v>3090</v>
      </c>
      <c r="N162" t="s">
        <v>3079</v>
      </c>
    </row>
    <row r="163" spans="1:14" x14ac:dyDescent="0.35">
      <c r="A163">
        <v>162</v>
      </c>
      <c r="B163" s="1">
        <v>44543</v>
      </c>
      <c r="C163">
        <v>4002</v>
      </c>
      <c r="D163" t="s">
        <v>1</v>
      </c>
      <c r="E163" t="s">
        <v>27</v>
      </c>
      <c r="F163" t="s">
        <v>11</v>
      </c>
      <c r="G163" t="s">
        <v>214</v>
      </c>
      <c r="H163" t="s">
        <v>3056</v>
      </c>
      <c r="I163">
        <v>112</v>
      </c>
      <c r="J163">
        <f>HLOOKUP(D163,Inputs!$B$5:$C$8,MATCH(YEAR(B163),Inputs!$A$5:$A$8,0),FALSE)</f>
        <v>10.49</v>
      </c>
      <c r="K163" s="3">
        <f t="shared" si="2"/>
        <v>1174.8800000000001</v>
      </c>
      <c r="L163" t="s">
        <v>3064</v>
      </c>
      <c r="M163" t="s">
        <v>3089</v>
      </c>
      <c r="N163" t="s">
        <v>3076</v>
      </c>
    </row>
    <row r="164" spans="1:14" x14ac:dyDescent="0.35">
      <c r="A164">
        <v>163</v>
      </c>
      <c r="B164" s="1">
        <v>44368</v>
      </c>
      <c r="C164">
        <v>4001</v>
      </c>
      <c r="D164" t="s">
        <v>0</v>
      </c>
      <c r="E164" t="s">
        <v>27</v>
      </c>
      <c r="F164" t="s">
        <v>10</v>
      </c>
      <c r="G164" t="s">
        <v>215</v>
      </c>
      <c r="H164" t="s">
        <v>3056</v>
      </c>
      <c r="I164">
        <v>84</v>
      </c>
      <c r="J164">
        <f>HLOOKUP(D164,Inputs!$B$5:$C$8,MATCH(YEAR(B164),Inputs!$A$5:$A$8,0),FALSE)</f>
        <v>20.99</v>
      </c>
      <c r="K164" s="3">
        <f t="shared" si="2"/>
        <v>1763.1599999999999</v>
      </c>
      <c r="L164" t="s">
        <v>3059</v>
      </c>
      <c r="M164" t="s">
        <v>3085</v>
      </c>
      <c r="N164" t="s">
        <v>3073</v>
      </c>
    </row>
    <row r="165" spans="1:14" x14ac:dyDescent="0.35">
      <c r="A165">
        <v>164</v>
      </c>
      <c r="B165" s="1">
        <v>44354</v>
      </c>
      <c r="C165">
        <v>4001</v>
      </c>
      <c r="D165" t="s">
        <v>0</v>
      </c>
      <c r="E165" t="s">
        <v>27</v>
      </c>
      <c r="F165" t="s">
        <v>5</v>
      </c>
      <c r="G165" t="s">
        <v>216</v>
      </c>
      <c r="H165" t="s">
        <v>3057</v>
      </c>
      <c r="I165">
        <v>136</v>
      </c>
      <c r="J165">
        <f>HLOOKUP(D165,Inputs!$B$5:$C$8,MATCH(YEAR(B165),Inputs!$A$5:$A$8,0),FALSE)</f>
        <v>20.99</v>
      </c>
      <c r="K165" s="3">
        <f t="shared" si="2"/>
        <v>2854.64</v>
      </c>
      <c r="L165" t="s">
        <v>3059</v>
      </c>
      <c r="M165" t="s">
        <v>3085</v>
      </c>
      <c r="N165" t="s">
        <v>3073</v>
      </c>
    </row>
    <row r="166" spans="1:14" x14ac:dyDescent="0.35">
      <c r="A166">
        <v>165</v>
      </c>
      <c r="B166" s="1">
        <v>44243</v>
      </c>
      <c r="C166">
        <v>4001</v>
      </c>
      <c r="D166" t="s">
        <v>0</v>
      </c>
      <c r="E166" t="s">
        <v>27</v>
      </c>
      <c r="F166" t="s">
        <v>21</v>
      </c>
      <c r="G166" t="s">
        <v>217</v>
      </c>
      <c r="H166" t="s">
        <v>3056</v>
      </c>
      <c r="I166">
        <v>116</v>
      </c>
      <c r="J166">
        <f>HLOOKUP(D166,Inputs!$B$5:$C$8,MATCH(YEAR(B166),Inputs!$A$5:$A$8,0),FALSE)</f>
        <v>20.99</v>
      </c>
      <c r="K166" s="3">
        <f t="shared" si="2"/>
        <v>2434.8399999999997</v>
      </c>
      <c r="L166" t="s">
        <v>3068</v>
      </c>
      <c r="M166" t="s">
        <v>3088</v>
      </c>
      <c r="N166" t="s">
        <v>3075</v>
      </c>
    </row>
    <row r="167" spans="1:14" x14ac:dyDescent="0.35">
      <c r="A167">
        <v>166</v>
      </c>
      <c r="B167" s="1">
        <v>44515</v>
      </c>
      <c r="C167">
        <v>4002</v>
      </c>
      <c r="D167" t="s">
        <v>1</v>
      </c>
      <c r="E167" t="s">
        <v>27</v>
      </c>
      <c r="F167" t="s">
        <v>14</v>
      </c>
      <c r="G167" t="s">
        <v>218</v>
      </c>
      <c r="H167" t="s">
        <v>3056</v>
      </c>
      <c r="I167">
        <v>112</v>
      </c>
      <c r="J167">
        <f>HLOOKUP(D167,Inputs!$B$5:$C$8,MATCH(YEAR(B167),Inputs!$A$5:$A$8,0),FALSE)</f>
        <v>10.49</v>
      </c>
      <c r="K167" s="3">
        <f t="shared" si="2"/>
        <v>1174.8800000000001</v>
      </c>
      <c r="L167" t="s">
        <v>3066</v>
      </c>
      <c r="M167" t="s">
        <v>3094</v>
      </c>
      <c r="N167" t="s">
        <v>3080</v>
      </c>
    </row>
    <row r="168" spans="1:14" x14ac:dyDescent="0.35">
      <c r="A168">
        <v>167</v>
      </c>
      <c r="B168" s="1">
        <v>44296</v>
      </c>
      <c r="C168">
        <v>4002</v>
      </c>
      <c r="D168" t="s">
        <v>1</v>
      </c>
      <c r="E168" t="s">
        <v>27</v>
      </c>
      <c r="F168" t="s">
        <v>11</v>
      </c>
      <c r="G168" t="s">
        <v>219</v>
      </c>
      <c r="H168" t="s">
        <v>3056</v>
      </c>
      <c r="I168">
        <v>148</v>
      </c>
      <c r="J168">
        <f>HLOOKUP(D168,Inputs!$B$5:$C$8,MATCH(YEAR(B168),Inputs!$A$5:$A$8,0),FALSE)</f>
        <v>10.49</v>
      </c>
      <c r="K168" s="3">
        <f t="shared" si="2"/>
        <v>1552.52</v>
      </c>
      <c r="L168" t="s">
        <v>3064</v>
      </c>
      <c r="M168" t="s">
        <v>3089</v>
      </c>
      <c r="N168" t="s">
        <v>3076</v>
      </c>
    </row>
    <row r="169" spans="1:14" x14ac:dyDescent="0.35">
      <c r="A169">
        <v>168</v>
      </c>
      <c r="B169" s="1">
        <v>44226</v>
      </c>
      <c r="C169">
        <v>4001</v>
      </c>
      <c r="D169" t="s">
        <v>0</v>
      </c>
      <c r="E169" t="s">
        <v>27</v>
      </c>
      <c r="F169" t="s">
        <v>11</v>
      </c>
      <c r="G169" t="s">
        <v>220</v>
      </c>
      <c r="H169" t="s">
        <v>3056</v>
      </c>
      <c r="I169">
        <v>136</v>
      </c>
      <c r="J169">
        <f>HLOOKUP(D169,Inputs!$B$5:$C$8,MATCH(YEAR(B169),Inputs!$A$5:$A$8,0),FALSE)</f>
        <v>20.99</v>
      </c>
      <c r="K169" s="3">
        <f t="shared" si="2"/>
        <v>2854.64</v>
      </c>
      <c r="L169" t="s">
        <v>3064</v>
      </c>
      <c r="M169" t="s">
        <v>3089</v>
      </c>
      <c r="N169" t="s">
        <v>3076</v>
      </c>
    </row>
    <row r="170" spans="1:14" x14ac:dyDescent="0.35">
      <c r="A170">
        <v>169</v>
      </c>
      <c r="B170" s="1">
        <v>44498</v>
      </c>
      <c r="C170">
        <v>4001</v>
      </c>
      <c r="D170" t="s">
        <v>0</v>
      </c>
      <c r="E170" t="s">
        <v>27</v>
      </c>
      <c r="F170" t="s">
        <v>14</v>
      </c>
      <c r="G170" t="s">
        <v>221</v>
      </c>
      <c r="H170" t="s">
        <v>3056</v>
      </c>
      <c r="I170">
        <v>196</v>
      </c>
      <c r="J170">
        <f>HLOOKUP(D170,Inputs!$B$5:$C$8,MATCH(YEAR(B170),Inputs!$A$5:$A$8,0),FALSE)</f>
        <v>20.99</v>
      </c>
      <c r="K170" s="3">
        <f t="shared" si="2"/>
        <v>4114.04</v>
      </c>
      <c r="L170" t="s">
        <v>3066</v>
      </c>
      <c r="M170" t="s">
        <v>3094</v>
      </c>
      <c r="N170" t="s">
        <v>3080</v>
      </c>
    </row>
    <row r="171" spans="1:14" x14ac:dyDescent="0.35">
      <c r="A171">
        <v>170</v>
      </c>
      <c r="B171" s="1">
        <v>44549</v>
      </c>
      <c r="C171">
        <v>4002</v>
      </c>
      <c r="D171" t="s">
        <v>1</v>
      </c>
      <c r="E171" t="s">
        <v>27</v>
      </c>
      <c r="F171" t="s">
        <v>14</v>
      </c>
      <c r="G171" t="s">
        <v>222</v>
      </c>
      <c r="H171" t="s">
        <v>3056</v>
      </c>
      <c r="I171">
        <v>228</v>
      </c>
      <c r="J171">
        <f>HLOOKUP(D171,Inputs!$B$5:$C$8,MATCH(YEAR(B171),Inputs!$A$5:$A$8,0),FALSE)</f>
        <v>10.49</v>
      </c>
      <c r="K171" s="3">
        <f t="shared" si="2"/>
        <v>2391.7200000000003</v>
      </c>
      <c r="L171" t="s">
        <v>3066</v>
      </c>
      <c r="M171" t="s">
        <v>3094</v>
      </c>
      <c r="N171" t="s">
        <v>3080</v>
      </c>
    </row>
    <row r="172" spans="1:14" x14ac:dyDescent="0.35">
      <c r="A172">
        <v>171</v>
      </c>
      <c r="B172" s="1">
        <v>44206</v>
      </c>
      <c r="C172">
        <v>4001</v>
      </c>
      <c r="D172" t="s">
        <v>0</v>
      </c>
      <c r="E172" t="s">
        <v>27</v>
      </c>
      <c r="F172" t="s">
        <v>20</v>
      </c>
      <c r="G172" t="s">
        <v>223</v>
      </c>
      <c r="H172" t="s">
        <v>3056</v>
      </c>
      <c r="I172">
        <v>108</v>
      </c>
      <c r="J172">
        <f>HLOOKUP(D172,Inputs!$B$5:$C$8,MATCH(YEAR(B172),Inputs!$A$5:$A$8,0),FALSE)</f>
        <v>20.99</v>
      </c>
      <c r="K172" s="3">
        <f t="shared" si="2"/>
        <v>2266.9199999999996</v>
      </c>
      <c r="L172" t="s">
        <v>3059</v>
      </c>
      <c r="M172" t="s">
        <v>3085</v>
      </c>
      <c r="N172" t="s">
        <v>3073</v>
      </c>
    </row>
    <row r="173" spans="1:14" x14ac:dyDescent="0.35">
      <c r="A173">
        <v>172</v>
      </c>
      <c r="B173" s="1">
        <v>44354</v>
      </c>
      <c r="C173">
        <v>4001</v>
      </c>
      <c r="D173" t="s">
        <v>0</v>
      </c>
      <c r="E173" t="s">
        <v>27</v>
      </c>
      <c r="F173" t="s">
        <v>11</v>
      </c>
      <c r="G173" t="s">
        <v>224</v>
      </c>
      <c r="H173" t="s">
        <v>3056</v>
      </c>
      <c r="I173">
        <v>144</v>
      </c>
      <c r="J173">
        <f>HLOOKUP(D173,Inputs!$B$5:$C$8,MATCH(YEAR(B173),Inputs!$A$5:$A$8,0),FALSE)</f>
        <v>20.99</v>
      </c>
      <c r="K173" s="3">
        <f t="shared" si="2"/>
        <v>3022.56</v>
      </c>
      <c r="L173" t="s">
        <v>3064</v>
      </c>
      <c r="M173" t="s">
        <v>3089</v>
      </c>
      <c r="N173" t="s">
        <v>3076</v>
      </c>
    </row>
    <row r="174" spans="1:14" x14ac:dyDescent="0.35">
      <c r="A174">
        <v>173</v>
      </c>
      <c r="B174" s="1">
        <v>44489</v>
      </c>
      <c r="C174">
        <v>4002</v>
      </c>
      <c r="D174" t="s">
        <v>1</v>
      </c>
      <c r="E174" t="s">
        <v>27</v>
      </c>
      <c r="F174" t="s">
        <v>10</v>
      </c>
      <c r="G174" t="s">
        <v>225</v>
      </c>
      <c r="H174" t="s">
        <v>3056</v>
      </c>
      <c r="I174">
        <v>260</v>
      </c>
      <c r="J174">
        <f>HLOOKUP(D174,Inputs!$B$5:$C$8,MATCH(YEAR(B174),Inputs!$A$5:$A$8,0),FALSE)</f>
        <v>10.49</v>
      </c>
      <c r="K174" s="3">
        <f t="shared" si="2"/>
        <v>2727.4</v>
      </c>
      <c r="L174" t="s">
        <v>3059</v>
      </c>
      <c r="M174" t="s">
        <v>3085</v>
      </c>
      <c r="N174" t="s">
        <v>3073</v>
      </c>
    </row>
    <row r="175" spans="1:14" x14ac:dyDescent="0.35">
      <c r="A175">
        <v>174</v>
      </c>
      <c r="B175" s="1">
        <v>44233</v>
      </c>
      <c r="C175">
        <v>4001</v>
      </c>
      <c r="D175" t="s">
        <v>0</v>
      </c>
      <c r="E175" t="s">
        <v>27</v>
      </c>
      <c r="F175" t="s">
        <v>14</v>
      </c>
      <c r="G175" t="s">
        <v>226</v>
      </c>
      <c r="H175" t="s">
        <v>3056</v>
      </c>
      <c r="I175">
        <v>64</v>
      </c>
      <c r="J175">
        <f>HLOOKUP(D175,Inputs!$B$5:$C$8,MATCH(YEAR(B175),Inputs!$A$5:$A$8,0),FALSE)</f>
        <v>20.99</v>
      </c>
      <c r="K175" s="3">
        <f t="shared" si="2"/>
        <v>1343.36</v>
      </c>
      <c r="L175" t="s">
        <v>3066</v>
      </c>
      <c r="M175" t="s">
        <v>3094</v>
      </c>
      <c r="N175" t="s">
        <v>3080</v>
      </c>
    </row>
    <row r="176" spans="1:14" x14ac:dyDescent="0.35">
      <c r="A176">
        <v>175</v>
      </c>
      <c r="B176" s="1">
        <v>44395</v>
      </c>
      <c r="C176">
        <v>4001</v>
      </c>
      <c r="D176" t="s">
        <v>0</v>
      </c>
      <c r="E176" t="s">
        <v>27</v>
      </c>
      <c r="F176" t="s">
        <v>9</v>
      </c>
      <c r="G176" t="s">
        <v>227</v>
      </c>
      <c r="H176" t="s">
        <v>3056</v>
      </c>
      <c r="I176">
        <v>120</v>
      </c>
      <c r="J176">
        <f>HLOOKUP(D176,Inputs!$B$5:$C$8,MATCH(YEAR(B176),Inputs!$A$5:$A$8,0),FALSE)</f>
        <v>20.99</v>
      </c>
      <c r="K176" s="3">
        <f t="shared" si="2"/>
        <v>2518.7999999999997</v>
      </c>
      <c r="L176" t="s">
        <v>3070</v>
      </c>
      <c r="M176" t="s">
        <v>3089</v>
      </c>
      <c r="N176" t="s">
        <v>3076</v>
      </c>
    </row>
    <row r="177" spans="1:14" x14ac:dyDescent="0.35">
      <c r="A177">
        <v>176</v>
      </c>
      <c r="B177" s="1">
        <v>44460</v>
      </c>
      <c r="C177">
        <v>4002</v>
      </c>
      <c r="D177" t="s">
        <v>1</v>
      </c>
      <c r="E177" t="s">
        <v>27</v>
      </c>
      <c r="F177" t="s">
        <v>10</v>
      </c>
      <c r="G177" t="s">
        <v>228</v>
      </c>
      <c r="H177" t="s">
        <v>3056</v>
      </c>
      <c r="I177">
        <v>280</v>
      </c>
      <c r="J177">
        <f>HLOOKUP(D177,Inputs!$B$5:$C$8,MATCH(YEAR(B177),Inputs!$A$5:$A$8,0),FALSE)</f>
        <v>10.49</v>
      </c>
      <c r="K177" s="3">
        <f t="shared" si="2"/>
        <v>2937.2000000000003</v>
      </c>
      <c r="L177" t="s">
        <v>3059</v>
      </c>
      <c r="M177" t="s">
        <v>3085</v>
      </c>
      <c r="N177" t="s">
        <v>3073</v>
      </c>
    </row>
    <row r="178" spans="1:14" x14ac:dyDescent="0.35">
      <c r="A178">
        <v>177</v>
      </c>
      <c r="B178" s="1">
        <v>44447</v>
      </c>
      <c r="C178">
        <v>4002</v>
      </c>
      <c r="D178" t="s">
        <v>1</v>
      </c>
      <c r="E178" t="s">
        <v>27</v>
      </c>
      <c r="F178" t="s">
        <v>21</v>
      </c>
      <c r="G178" t="s">
        <v>229</v>
      </c>
      <c r="H178" t="s">
        <v>3056</v>
      </c>
      <c r="I178">
        <v>232</v>
      </c>
      <c r="J178">
        <f>HLOOKUP(D178,Inputs!$B$5:$C$8,MATCH(YEAR(B178),Inputs!$A$5:$A$8,0),FALSE)</f>
        <v>10.49</v>
      </c>
      <c r="K178" s="3">
        <f t="shared" si="2"/>
        <v>2433.6799999999998</v>
      </c>
      <c r="L178" t="s">
        <v>3068</v>
      </c>
      <c r="M178" t="s">
        <v>3088</v>
      </c>
      <c r="N178" t="s">
        <v>3075</v>
      </c>
    </row>
    <row r="179" spans="1:14" x14ac:dyDescent="0.35">
      <c r="A179">
        <v>178</v>
      </c>
      <c r="B179" s="1">
        <v>44552</v>
      </c>
      <c r="C179">
        <v>4001</v>
      </c>
      <c r="D179" t="s">
        <v>0</v>
      </c>
      <c r="E179" t="s">
        <v>27</v>
      </c>
      <c r="F179" t="s">
        <v>15</v>
      </c>
      <c r="G179" t="s">
        <v>230</v>
      </c>
      <c r="H179" t="s">
        <v>3056</v>
      </c>
      <c r="I179">
        <v>60</v>
      </c>
      <c r="J179">
        <f>HLOOKUP(D179,Inputs!$B$5:$C$8,MATCH(YEAR(B179),Inputs!$A$5:$A$8,0),FALSE)</f>
        <v>20.99</v>
      </c>
      <c r="K179" s="3">
        <f t="shared" si="2"/>
        <v>1259.3999999999999</v>
      </c>
      <c r="L179" t="s">
        <v>3062</v>
      </c>
      <c r="M179" t="s">
        <v>3090</v>
      </c>
      <c r="N179" t="s">
        <v>3079</v>
      </c>
    </row>
    <row r="180" spans="1:14" x14ac:dyDescent="0.35">
      <c r="A180">
        <v>179</v>
      </c>
      <c r="B180" s="1">
        <v>44526</v>
      </c>
      <c r="C180">
        <v>4002</v>
      </c>
      <c r="D180" t="s">
        <v>1</v>
      </c>
      <c r="E180" t="s">
        <v>27</v>
      </c>
      <c r="F180" t="s">
        <v>6</v>
      </c>
      <c r="G180" t="s">
        <v>231</v>
      </c>
      <c r="H180" t="s">
        <v>3056</v>
      </c>
      <c r="I180">
        <v>96</v>
      </c>
      <c r="J180">
        <f>HLOOKUP(D180,Inputs!$B$5:$C$8,MATCH(YEAR(B180),Inputs!$A$5:$A$8,0),FALSE)</f>
        <v>10.49</v>
      </c>
      <c r="K180" s="3">
        <f t="shared" si="2"/>
        <v>1007.04</v>
      </c>
      <c r="L180" t="s">
        <v>3059</v>
      </c>
      <c r="M180" t="s">
        <v>3085</v>
      </c>
      <c r="N180" t="s">
        <v>3073</v>
      </c>
    </row>
    <row r="181" spans="1:14" x14ac:dyDescent="0.35">
      <c r="A181">
        <v>180</v>
      </c>
      <c r="B181" s="1">
        <v>44529</v>
      </c>
      <c r="C181">
        <v>4001</v>
      </c>
      <c r="D181" t="s">
        <v>0</v>
      </c>
      <c r="E181" t="s">
        <v>27</v>
      </c>
      <c r="F181" t="s">
        <v>13</v>
      </c>
      <c r="G181" t="s">
        <v>232</v>
      </c>
      <c r="H181" t="s">
        <v>3056</v>
      </c>
      <c r="I181">
        <v>168</v>
      </c>
      <c r="J181">
        <f>HLOOKUP(D181,Inputs!$B$5:$C$8,MATCH(YEAR(B181),Inputs!$A$5:$A$8,0),FALSE)</f>
        <v>20.99</v>
      </c>
      <c r="K181" s="3">
        <f t="shared" si="2"/>
        <v>3526.3199999999997</v>
      </c>
      <c r="L181" t="s">
        <v>3061</v>
      </c>
      <c r="M181" t="s">
        <v>3087</v>
      </c>
      <c r="N181" t="s">
        <v>3078</v>
      </c>
    </row>
    <row r="182" spans="1:14" x14ac:dyDescent="0.35">
      <c r="A182">
        <v>181</v>
      </c>
      <c r="B182" s="1">
        <v>44457</v>
      </c>
      <c r="C182">
        <v>4001</v>
      </c>
      <c r="D182" t="s">
        <v>0</v>
      </c>
      <c r="E182" t="s">
        <v>27</v>
      </c>
      <c r="F182" t="s">
        <v>12</v>
      </c>
      <c r="G182" t="s">
        <v>233</v>
      </c>
      <c r="H182" t="s">
        <v>3057</v>
      </c>
      <c r="I182">
        <v>188</v>
      </c>
      <c r="J182">
        <f>HLOOKUP(D182,Inputs!$B$5:$C$8,MATCH(YEAR(B182),Inputs!$A$5:$A$8,0),FALSE)</f>
        <v>20.99</v>
      </c>
      <c r="K182" s="3">
        <f t="shared" si="2"/>
        <v>3946.12</v>
      </c>
      <c r="L182" t="s">
        <v>3061</v>
      </c>
      <c r="M182" t="s">
        <v>3087</v>
      </c>
      <c r="N182" t="s">
        <v>3078</v>
      </c>
    </row>
    <row r="183" spans="1:14" x14ac:dyDescent="0.35">
      <c r="A183">
        <v>182</v>
      </c>
      <c r="B183" s="1">
        <v>44343</v>
      </c>
      <c r="C183">
        <v>4002</v>
      </c>
      <c r="D183" t="s">
        <v>1</v>
      </c>
      <c r="E183" t="s">
        <v>27</v>
      </c>
      <c r="F183" t="s">
        <v>8</v>
      </c>
      <c r="G183" t="s">
        <v>234</v>
      </c>
      <c r="H183" t="s">
        <v>3056</v>
      </c>
      <c r="I183">
        <v>88</v>
      </c>
      <c r="J183">
        <f>HLOOKUP(D183,Inputs!$B$5:$C$8,MATCH(YEAR(B183),Inputs!$A$5:$A$8,0),FALSE)</f>
        <v>10.49</v>
      </c>
      <c r="K183" s="3">
        <f t="shared" si="2"/>
        <v>923.12</v>
      </c>
      <c r="L183" t="s">
        <v>3065</v>
      </c>
      <c r="M183" t="s">
        <v>3085</v>
      </c>
      <c r="N183" t="s">
        <v>3073</v>
      </c>
    </row>
    <row r="184" spans="1:14" x14ac:dyDescent="0.35">
      <c r="A184">
        <v>183</v>
      </c>
      <c r="B184" s="1">
        <v>44330</v>
      </c>
      <c r="C184">
        <v>4001</v>
      </c>
      <c r="D184" t="s">
        <v>0</v>
      </c>
      <c r="E184" t="s">
        <v>27</v>
      </c>
      <c r="F184" t="s">
        <v>21</v>
      </c>
      <c r="G184" t="s">
        <v>235</v>
      </c>
      <c r="H184" t="s">
        <v>3056</v>
      </c>
      <c r="I184">
        <v>112</v>
      </c>
      <c r="J184">
        <f>HLOOKUP(D184,Inputs!$B$5:$C$8,MATCH(YEAR(B184),Inputs!$A$5:$A$8,0),FALSE)</f>
        <v>20.99</v>
      </c>
      <c r="K184" s="3">
        <f t="shared" si="2"/>
        <v>2350.8799999999997</v>
      </c>
      <c r="L184" t="s">
        <v>3068</v>
      </c>
      <c r="M184" t="s">
        <v>3088</v>
      </c>
      <c r="N184" t="s">
        <v>3075</v>
      </c>
    </row>
    <row r="185" spans="1:14" x14ac:dyDescent="0.35">
      <c r="A185">
        <v>184</v>
      </c>
      <c r="B185" s="1">
        <v>44547</v>
      </c>
      <c r="C185">
        <v>4001</v>
      </c>
      <c r="D185" t="s">
        <v>0</v>
      </c>
      <c r="E185" t="s">
        <v>27</v>
      </c>
      <c r="F185" t="s">
        <v>12</v>
      </c>
      <c r="G185" t="s">
        <v>236</v>
      </c>
      <c r="H185" t="s">
        <v>3057</v>
      </c>
      <c r="I185">
        <v>188</v>
      </c>
      <c r="J185">
        <f>HLOOKUP(D185,Inputs!$B$5:$C$8,MATCH(YEAR(B185),Inputs!$A$5:$A$8,0),FALSE)</f>
        <v>20.99</v>
      </c>
      <c r="K185" s="3">
        <f t="shared" si="2"/>
        <v>3946.12</v>
      </c>
      <c r="L185" t="s">
        <v>3061</v>
      </c>
      <c r="M185" t="s">
        <v>3087</v>
      </c>
      <c r="N185" t="s">
        <v>3078</v>
      </c>
    </row>
    <row r="186" spans="1:14" x14ac:dyDescent="0.35">
      <c r="A186">
        <v>185</v>
      </c>
      <c r="B186" s="1">
        <v>44256</v>
      </c>
      <c r="C186">
        <v>4002</v>
      </c>
      <c r="D186" t="s">
        <v>1</v>
      </c>
      <c r="E186" t="s">
        <v>27</v>
      </c>
      <c r="F186" t="s">
        <v>10</v>
      </c>
      <c r="G186" t="s">
        <v>237</v>
      </c>
      <c r="H186" t="s">
        <v>3056</v>
      </c>
      <c r="I186">
        <v>180</v>
      </c>
      <c r="J186">
        <f>HLOOKUP(D186,Inputs!$B$5:$C$8,MATCH(YEAR(B186),Inputs!$A$5:$A$8,0),FALSE)</f>
        <v>10.49</v>
      </c>
      <c r="K186" s="3">
        <f t="shared" si="2"/>
        <v>1888.2</v>
      </c>
      <c r="L186" t="s">
        <v>3059</v>
      </c>
      <c r="M186" t="s">
        <v>3085</v>
      </c>
      <c r="N186" t="s">
        <v>3073</v>
      </c>
    </row>
    <row r="187" spans="1:14" x14ac:dyDescent="0.35">
      <c r="A187">
        <v>186</v>
      </c>
      <c r="B187" s="1">
        <v>44466</v>
      </c>
      <c r="C187">
        <v>4002</v>
      </c>
      <c r="D187" t="s">
        <v>1</v>
      </c>
      <c r="E187" t="s">
        <v>27</v>
      </c>
      <c r="F187" t="s">
        <v>12</v>
      </c>
      <c r="G187" t="s">
        <v>238</v>
      </c>
      <c r="H187" t="s">
        <v>3057</v>
      </c>
      <c r="I187">
        <v>92</v>
      </c>
      <c r="J187">
        <f>HLOOKUP(D187,Inputs!$B$5:$C$8,MATCH(YEAR(B187),Inputs!$A$5:$A$8,0),FALSE)</f>
        <v>10.49</v>
      </c>
      <c r="K187" s="3">
        <f t="shared" si="2"/>
        <v>965.08</v>
      </c>
      <c r="L187" t="s">
        <v>3061</v>
      </c>
      <c r="M187" t="s">
        <v>3087</v>
      </c>
      <c r="N187" t="s">
        <v>3078</v>
      </c>
    </row>
    <row r="188" spans="1:14" x14ac:dyDescent="0.35">
      <c r="A188">
        <v>187</v>
      </c>
      <c r="B188" s="1">
        <v>44507</v>
      </c>
      <c r="C188">
        <v>4002</v>
      </c>
      <c r="D188" t="s">
        <v>1</v>
      </c>
      <c r="E188" t="s">
        <v>27</v>
      </c>
      <c r="F188" t="s">
        <v>10</v>
      </c>
      <c r="G188" t="s">
        <v>239</v>
      </c>
      <c r="H188" t="s">
        <v>3056</v>
      </c>
      <c r="I188">
        <v>136</v>
      </c>
      <c r="J188">
        <f>HLOOKUP(D188,Inputs!$B$5:$C$8,MATCH(YEAR(B188),Inputs!$A$5:$A$8,0),FALSE)</f>
        <v>10.49</v>
      </c>
      <c r="K188" s="3">
        <f t="shared" si="2"/>
        <v>1426.64</v>
      </c>
      <c r="L188" t="s">
        <v>3059</v>
      </c>
      <c r="M188" t="s">
        <v>3085</v>
      </c>
      <c r="N188" t="s">
        <v>3073</v>
      </c>
    </row>
    <row r="189" spans="1:14" x14ac:dyDescent="0.35">
      <c r="A189">
        <v>188</v>
      </c>
      <c r="B189" s="1">
        <v>44522</v>
      </c>
      <c r="C189">
        <v>4002</v>
      </c>
      <c r="D189" t="s">
        <v>1</v>
      </c>
      <c r="E189" t="s">
        <v>27</v>
      </c>
      <c r="F189" t="s">
        <v>12</v>
      </c>
      <c r="G189" t="s">
        <v>240</v>
      </c>
      <c r="H189" t="s">
        <v>3057</v>
      </c>
      <c r="I189">
        <v>260</v>
      </c>
      <c r="J189">
        <f>HLOOKUP(D189,Inputs!$B$5:$C$8,MATCH(YEAR(B189),Inputs!$A$5:$A$8,0),FALSE)</f>
        <v>10.49</v>
      </c>
      <c r="K189" s="3">
        <f t="shared" si="2"/>
        <v>2727.4</v>
      </c>
      <c r="L189" t="s">
        <v>3061</v>
      </c>
      <c r="M189" t="s">
        <v>3087</v>
      </c>
      <c r="N189" t="s">
        <v>3078</v>
      </c>
    </row>
    <row r="190" spans="1:14" x14ac:dyDescent="0.35">
      <c r="A190">
        <v>189</v>
      </c>
      <c r="B190" s="1">
        <v>44466</v>
      </c>
      <c r="C190">
        <v>4001</v>
      </c>
      <c r="D190" t="s">
        <v>0</v>
      </c>
      <c r="E190" t="s">
        <v>27</v>
      </c>
      <c r="F190" t="s">
        <v>10</v>
      </c>
      <c r="G190" t="s">
        <v>241</v>
      </c>
      <c r="H190" t="s">
        <v>3056</v>
      </c>
      <c r="I190">
        <v>168</v>
      </c>
      <c r="J190">
        <f>HLOOKUP(D190,Inputs!$B$5:$C$8,MATCH(YEAR(B190),Inputs!$A$5:$A$8,0),FALSE)</f>
        <v>20.99</v>
      </c>
      <c r="K190" s="3">
        <f t="shared" si="2"/>
        <v>3526.3199999999997</v>
      </c>
      <c r="L190" t="s">
        <v>3059</v>
      </c>
      <c r="M190" t="s">
        <v>3085</v>
      </c>
      <c r="N190" t="s">
        <v>3073</v>
      </c>
    </row>
    <row r="191" spans="1:14" x14ac:dyDescent="0.35">
      <c r="A191">
        <v>190</v>
      </c>
      <c r="B191" s="1">
        <v>44285</v>
      </c>
      <c r="C191">
        <v>4001</v>
      </c>
      <c r="D191" t="s">
        <v>0</v>
      </c>
      <c r="E191" t="s">
        <v>27</v>
      </c>
      <c r="F191" t="s">
        <v>5</v>
      </c>
      <c r="G191" t="s">
        <v>242</v>
      </c>
      <c r="H191" t="s">
        <v>3057</v>
      </c>
      <c r="I191">
        <v>124</v>
      </c>
      <c r="J191">
        <f>HLOOKUP(D191,Inputs!$B$5:$C$8,MATCH(YEAR(B191),Inputs!$A$5:$A$8,0),FALSE)</f>
        <v>20.99</v>
      </c>
      <c r="K191" s="3">
        <f t="shared" si="2"/>
        <v>2602.7599999999998</v>
      </c>
      <c r="L191" t="s">
        <v>3059</v>
      </c>
      <c r="M191" t="s">
        <v>3085</v>
      </c>
      <c r="N191" t="s">
        <v>3073</v>
      </c>
    </row>
    <row r="192" spans="1:14" x14ac:dyDescent="0.35">
      <c r="A192">
        <v>191</v>
      </c>
      <c r="B192" s="1">
        <v>44542</v>
      </c>
      <c r="C192">
        <v>4001</v>
      </c>
      <c r="D192" t="s">
        <v>0</v>
      </c>
      <c r="E192" t="s">
        <v>27</v>
      </c>
      <c r="F192" t="s">
        <v>6</v>
      </c>
      <c r="G192" t="s">
        <v>243</v>
      </c>
      <c r="H192" t="s">
        <v>3056</v>
      </c>
      <c r="I192">
        <v>144</v>
      </c>
      <c r="J192">
        <f>HLOOKUP(D192,Inputs!$B$5:$C$8,MATCH(YEAR(B192),Inputs!$A$5:$A$8,0),FALSE)</f>
        <v>20.99</v>
      </c>
      <c r="K192" s="3">
        <f t="shared" si="2"/>
        <v>3022.56</v>
      </c>
      <c r="L192" t="s">
        <v>3059</v>
      </c>
      <c r="M192" t="s">
        <v>3085</v>
      </c>
      <c r="N192" t="s">
        <v>3073</v>
      </c>
    </row>
    <row r="193" spans="1:14" x14ac:dyDescent="0.35">
      <c r="A193">
        <v>192</v>
      </c>
      <c r="B193" s="1">
        <v>44480</v>
      </c>
      <c r="C193">
        <v>4002</v>
      </c>
      <c r="D193" t="s">
        <v>1</v>
      </c>
      <c r="E193" t="s">
        <v>27</v>
      </c>
      <c r="F193" t="s">
        <v>9</v>
      </c>
      <c r="G193" t="s">
        <v>244</v>
      </c>
      <c r="H193" t="s">
        <v>3056</v>
      </c>
      <c r="I193">
        <v>140</v>
      </c>
      <c r="J193">
        <f>HLOOKUP(D193,Inputs!$B$5:$C$8,MATCH(YEAR(B193),Inputs!$A$5:$A$8,0),FALSE)</f>
        <v>10.49</v>
      </c>
      <c r="K193" s="3">
        <f t="shared" si="2"/>
        <v>1468.6000000000001</v>
      </c>
      <c r="L193" t="s">
        <v>3070</v>
      </c>
      <c r="M193" t="s">
        <v>3089</v>
      </c>
      <c r="N193" t="s">
        <v>3076</v>
      </c>
    </row>
    <row r="194" spans="1:14" x14ac:dyDescent="0.35">
      <c r="A194">
        <v>193</v>
      </c>
      <c r="B194" s="1">
        <v>44298</v>
      </c>
      <c r="C194">
        <v>4002</v>
      </c>
      <c r="D194" t="s">
        <v>1</v>
      </c>
      <c r="E194" t="s">
        <v>27</v>
      </c>
      <c r="F194" t="s">
        <v>14</v>
      </c>
      <c r="G194" t="s">
        <v>245</v>
      </c>
      <c r="H194" t="s">
        <v>3056</v>
      </c>
      <c r="I194">
        <v>244</v>
      </c>
      <c r="J194">
        <f>HLOOKUP(D194,Inputs!$B$5:$C$8,MATCH(YEAR(B194),Inputs!$A$5:$A$8,0),FALSE)</f>
        <v>10.49</v>
      </c>
      <c r="K194" s="3">
        <f t="shared" ref="K194:K257" si="3">I194*J194</f>
        <v>2559.56</v>
      </c>
      <c r="L194" t="s">
        <v>3066</v>
      </c>
      <c r="M194" t="s">
        <v>3094</v>
      </c>
      <c r="N194" t="s">
        <v>3080</v>
      </c>
    </row>
    <row r="195" spans="1:14" x14ac:dyDescent="0.35">
      <c r="A195">
        <v>194</v>
      </c>
      <c r="B195" s="1">
        <v>44303</v>
      </c>
      <c r="C195">
        <v>4002</v>
      </c>
      <c r="D195" t="s">
        <v>1</v>
      </c>
      <c r="E195" t="s">
        <v>27</v>
      </c>
      <c r="F195" t="s">
        <v>10</v>
      </c>
      <c r="G195" t="s">
        <v>246</v>
      </c>
      <c r="H195" t="s">
        <v>3056</v>
      </c>
      <c r="I195">
        <v>104</v>
      </c>
      <c r="J195">
        <f>HLOOKUP(D195,Inputs!$B$5:$C$8,MATCH(YEAR(B195),Inputs!$A$5:$A$8,0),FALSE)</f>
        <v>10.49</v>
      </c>
      <c r="K195" s="3">
        <f t="shared" si="3"/>
        <v>1090.96</v>
      </c>
      <c r="L195" t="s">
        <v>3059</v>
      </c>
      <c r="M195" t="s">
        <v>3085</v>
      </c>
      <c r="N195" t="s">
        <v>3073</v>
      </c>
    </row>
    <row r="196" spans="1:14" x14ac:dyDescent="0.35">
      <c r="A196">
        <v>195</v>
      </c>
      <c r="B196" s="1">
        <v>44404</v>
      </c>
      <c r="C196">
        <v>4001</v>
      </c>
      <c r="D196" t="s">
        <v>0</v>
      </c>
      <c r="E196" t="s">
        <v>27</v>
      </c>
      <c r="F196" t="s">
        <v>14</v>
      </c>
      <c r="G196" t="s">
        <v>247</v>
      </c>
      <c r="H196" t="s">
        <v>3056</v>
      </c>
      <c r="I196">
        <v>160</v>
      </c>
      <c r="J196">
        <f>HLOOKUP(D196,Inputs!$B$5:$C$8,MATCH(YEAR(B196),Inputs!$A$5:$A$8,0),FALSE)</f>
        <v>20.99</v>
      </c>
      <c r="K196" s="3">
        <f t="shared" si="3"/>
        <v>3358.3999999999996</v>
      </c>
      <c r="L196" t="s">
        <v>3066</v>
      </c>
      <c r="M196" t="s">
        <v>3094</v>
      </c>
      <c r="N196" t="s">
        <v>3080</v>
      </c>
    </row>
    <row r="197" spans="1:14" x14ac:dyDescent="0.35">
      <c r="A197">
        <v>196</v>
      </c>
      <c r="B197" s="1">
        <v>44509</v>
      </c>
      <c r="C197">
        <v>4002</v>
      </c>
      <c r="D197" t="s">
        <v>1</v>
      </c>
      <c r="E197" t="s">
        <v>27</v>
      </c>
      <c r="F197" t="s">
        <v>20</v>
      </c>
      <c r="G197" t="s">
        <v>248</v>
      </c>
      <c r="H197" t="s">
        <v>3056</v>
      </c>
      <c r="I197">
        <v>172</v>
      </c>
      <c r="J197">
        <f>HLOOKUP(D197,Inputs!$B$5:$C$8,MATCH(YEAR(B197),Inputs!$A$5:$A$8,0),FALSE)</f>
        <v>10.49</v>
      </c>
      <c r="K197" s="3">
        <f t="shared" si="3"/>
        <v>1804.28</v>
      </c>
      <c r="L197" t="s">
        <v>3059</v>
      </c>
      <c r="M197" t="s">
        <v>3085</v>
      </c>
      <c r="N197" t="s">
        <v>3073</v>
      </c>
    </row>
    <row r="198" spans="1:14" x14ac:dyDescent="0.35">
      <c r="A198">
        <v>197</v>
      </c>
      <c r="B198" s="1">
        <v>44527</v>
      </c>
      <c r="C198">
        <v>4001</v>
      </c>
      <c r="D198" t="s">
        <v>0</v>
      </c>
      <c r="E198" t="s">
        <v>27</v>
      </c>
      <c r="F198" t="s">
        <v>10</v>
      </c>
      <c r="G198" t="s">
        <v>249</v>
      </c>
      <c r="H198" t="s">
        <v>3056</v>
      </c>
      <c r="I198">
        <v>132</v>
      </c>
      <c r="J198">
        <f>HLOOKUP(D198,Inputs!$B$5:$C$8,MATCH(YEAR(B198),Inputs!$A$5:$A$8,0),FALSE)</f>
        <v>20.99</v>
      </c>
      <c r="K198" s="3">
        <f t="shared" si="3"/>
        <v>2770.68</v>
      </c>
      <c r="L198" t="s">
        <v>3059</v>
      </c>
      <c r="M198" t="s">
        <v>3085</v>
      </c>
      <c r="N198" t="s">
        <v>3073</v>
      </c>
    </row>
    <row r="199" spans="1:14" x14ac:dyDescent="0.35">
      <c r="A199">
        <v>198</v>
      </c>
      <c r="B199" s="1">
        <v>44450</v>
      </c>
      <c r="C199">
        <v>4002</v>
      </c>
      <c r="D199" t="s">
        <v>1</v>
      </c>
      <c r="E199" t="s">
        <v>27</v>
      </c>
      <c r="F199" t="s">
        <v>11</v>
      </c>
      <c r="G199" t="s">
        <v>250</v>
      </c>
      <c r="H199" t="s">
        <v>3056</v>
      </c>
      <c r="I199">
        <v>156</v>
      </c>
      <c r="J199">
        <f>HLOOKUP(D199,Inputs!$B$5:$C$8,MATCH(YEAR(B199),Inputs!$A$5:$A$8,0),FALSE)</f>
        <v>10.49</v>
      </c>
      <c r="K199" s="3">
        <f t="shared" si="3"/>
        <v>1636.44</v>
      </c>
      <c r="L199" t="s">
        <v>3064</v>
      </c>
      <c r="M199" t="s">
        <v>3089</v>
      </c>
      <c r="N199" t="s">
        <v>3076</v>
      </c>
    </row>
    <row r="200" spans="1:14" x14ac:dyDescent="0.35">
      <c r="A200">
        <v>199</v>
      </c>
      <c r="B200" s="1">
        <v>44386</v>
      </c>
      <c r="C200">
        <v>4001</v>
      </c>
      <c r="D200" t="s">
        <v>0</v>
      </c>
      <c r="E200" t="s">
        <v>27</v>
      </c>
      <c r="F200" t="s">
        <v>19</v>
      </c>
      <c r="G200" t="s">
        <v>251</v>
      </c>
      <c r="H200" t="s">
        <v>3056</v>
      </c>
      <c r="I200">
        <v>68</v>
      </c>
      <c r="J200">
        <f>HLOOKUP(D200,Inputs!$B$5:$C$8,MATCH(YEAR(B200),Inputs!$A$5:$A$8,0),FALSE)</f>
        <v>20.99</v>
      </c>
      <c r="K200" s="3">
        <f t="shared" si="3"/>
        <v>1427.32</v>
      </c>
      <c r="L200" t="s">
        <v>3061</v>
      </c>
      <c r="M200" t="s">
        <v>3087</v>
      </c>
      <c r="N200" t="s">
        <v>3078</v>
      </c>
    </row>
    <row r="201" spans="1:14" x14ac:dyDescent="0.35">
      <c r="A201">
        <v>200</v>
      </c>
      <c r="B201" s="1">
        <v>44404</v>
      </c>
      <c r="C201">
        <v>4001</v>
      </c>
      <c r="D201" t="s">
        <v>0</v>
      </c>
      <c r="E201" t="s">
        <v>27</v>
      </c>
      <c r="F201" t="s">
        <v>11</v>
      </c>
      <c r="G201" t="s">
        <v>252</v>
      </c>
      <c r="H201" t="s">
        <v>3056</v>
      </c>
      <c r="I201">
        <v>44</v>
      </c>
      <c r="J201">
        <f>HLOOKUP(D201,Inputs!$B$5:$C$8,MATCH(YEAR(B201),Inputs!$A$5:$A$8,0),FALSE)</f>
        <v>20.99</v>
      </c>
      <c r="K201" s="3">
        <f t="shared" si="3"/>
        <v>923.56</v>
      </c>
      <c r="L201" t="s">
        <v>3064</v>
      </c>
      <c r="M201" t="s">
        <v>3089</v>
      </c>
      <c r="N201" t="s">
        <v>3076</v>
      </c>
    </row>
    <row r="202" spans="1:14" x14ac:dyDescent="0.35">
      <c r="A202">
        <v>201</v>
      </c>
      <c r="B202" s="1">
        <v>44269</v>
      </c>
      <c r="C202">
        <v>4002</v>
      </c>
      <c r="D202" t="s">
        <v>1</v>
      </c>
      <c r="E202" t="s">
        <v>27</v>
      </c>
      <c r="F202" t="s">
        <v>12</v>
      </c>
      <c r="G202" t="s">
        <v>253</v>
      </c>
      <c r="H202" t="s">
        <v>3057</v>
      </c>
      <c r="I202">
        <v>208</v>
      </c>
      <c r="J202">
        <f>HLOOKUP(D202,Inputs!$B$5:$C$8,MATCH(YEAR(B202),Inputs!$A$5:$A$8,0),FALSE)</f>
        <v>10.49</v>
      </c>
      <c r="K202" s="3">
        <f t="shared" si="3"/>
        <v>2181.92</v>
      </c>
      <c r="L202" t="s">
        <v>3061</v>
      </c>
      <c r="M202" t="s">
        <v>3087</v>
      </c>
      <c r="N202" t="s">
        <v>3078</v>
      </c>
    </row>
    <row r="203" spans="1:14" x14ac:dyDescent="0.35">
      <c r="A203">
        <v>202</v>
      </c>
      <c r="B203" s="1">
        <v>44455</v>
      </c>
      <c r="C203">
        <v>4001</v>
      </c>
      <c r="D203" t="s">
        <v>0</v>
      </c>
      <c r="E203" t="s">
        <v>27</v>
      </c>
      <c r="F203" t="s">
        <v>6</v>
      </c>
      <c r="G203" t="s">
        <v>254</v>
      </c>
      <c r="H203" t="s">
        <v>3056</v>
      </c>
      <c r="I203">
        <v>124</v>
      </c>
      <c r="J203">
        <f>HLOOKUP(D203,Inputs!$B$5:$C$8,MATCH(YEAR(B203),Inputs!$A$5:$A$8,0),FALSE)</f>
        <v>20.99</v>
      </c>
      <c r="K203" s="3">
        <f t="shared" si="3"/>
        <v>2602.7599999999998</v>
      </c>
      <c r="L203" t="s">
        <v>3059</v>
      </c>
      <c r="M203" t="s">
        <v>3085</v>
      </c>
      <c r="N203" t="s">
        <v>3073</v>
      </c>
    </row>
    <row r="204" spans="1:14" x14ac:dyDescent="0.35">
      <c r="A204">
        <v>203</v>
      </c>
      <c r="B204" s="1">
        <v>44322</v>
      </c>
      <c r="C204">
        <v>4001</v>
      </c>
      <c r="D204" t="s">
        <v>0</v>
      </c>
      <c r="E204" t="s">
        <v>27</v>
      </c>
      <c r="F204" t="s">
        <v>5</v>
      </c>
      <c r="G204" t="s">
        <v>255</v>
      </c>
      <c r="H204" t="s">
        <v>3057</v>
      </c>
      <c r="I204">
        <v>128</v>
      </c>
      <c r="J204">
        <f>HLOOKUP(D204,Inputs!$B$5:$C$8,MATCH(YEAR(B204),Inputs!$A$5:$A$8,0),FALSE)</f>
        <v>20.99</v>
      </c>
      <c r="K204" s="3">
        <f t="shared" si="3"/>
        <v>2686.72</v>
      </c>
      <c r="L204" t="s">
        <v>3059</v>
      </c>
      <c r="M204" t="s">
        <v>3085</v>
      </c>
      <c r="N204" t="s">
        <v>3073</v>
      </c>
    </row>
    <row r="205" spans="1:14" x14ac:dyDescent="0.35">
      <c r="A205">
        <v>204</v>
      </c>
      <c r="B205" s="1">
        <v>44288</v>
      </c>
      <c r="C205">
        <v>4001</v>
      </c>
      <c r="D205" t="s">
        <v>0</v>
      </c>
      <c r="E205" t="s">
        <v>27</v>
      </c>
      <c r="F205" t="s">
        <v>10</v>
      </c>
      <c r="G205" t="s">
        <v>256</v>
      </c>
      <c r="H205" t="s">
        <v>3056</v>
      </c>
      <c r="I205">
        <v>80</v>
      </c>
      <c r="J205">
        <f>HLOOKUP(D205,Inputs!$B$5:$C$8,MATCH(YEAR(B205),Inputs!$A$5:$A$8,0),FALSE)</f>
        <v>20.99</v>
      </c>
      <c r="K205" s="3">
        <f t="shared" si="3"/>
        <v>1679.1999999999998</v>
      </c>
      <c r="L205" t="s">
        <v>3059</v>
      </c>
      <c r="M205" t="s">
        <v>3085</v>
      </c>
      <c r="N205" t="s">
        <v>3073</v>
      </c>
    </row>
    <row r="206" spans="1:14" x14ac:dyDescent="0.35">
      <c r="A206">
        <v>205</v>
      </c>
      <c r="B206" s="1">
        <v>44223</v>
      </c>
      <c r="C206">
        <v>4001</v>
      </c>
      <c r="D206" t="s">
        <v>0</v>
      </c>
      <c r="E206" t="s">
        <v>27</v>
      </c>
      <c r="F206" t="s">
        <v>20</v>
      </c>
      <c r="G206" t="s">
        <v>257</v>
      </c>
      <c r="H206" t="s">
        <v>3056</v>
      </c>
      <c r="I206">
        <v>128</v>
      </c>
      <c r="J206">
        <f>HLOOKUP(D206,Inputs!$B$5:$C$8,MATCH(YEAR(B206),Inputs!$A$5:$A$8,0),FALSE)</f>
        <v>20.99</v>
      </c>
      <c r="K206" s="3">
        <f t="shared" si="3"/>
        <v>2686.72</v>
      </c>
      <c r="L206" t="s">
        <v>3059</v>
      </c>
      <c r="M206" t="s">
        <v>3085</v>
      </c>
      <c r="N206" t="s">
        <v>3073</v>
      </c>
    </row>
    <row r="207" spans="1:14" x14ac:dyDescent="0.35">
      <c r="A207">
        <v>206</v>
      </c>
      <c r="B207" s="1">
        <v>44427</v>
      </c>
      <c r="C207">
        <v>4001</v>
      </c>
      <c r="D207" t="s">
        <v>0</v>
      </c>
      <c r="E207" t="s">
        <v>27</v>
      </c>
      <c r="F207" t="s">
        <v>18</v>
      </c>
      <c r="G207" t="s">
        <v>258</v>
      </c>
      <c r="H207" t="s">
        <v>3056</v>
      </c>
      <c r="I207">
        <v>148</v>
      </c>
      <c r="J207">
        <f>HLOOKUP(D207,Inputs!$B$5:$C$8,MATCH(YEAR(B207),Inputs!$A$5:$A$8,0),FALSE)</f>
        <v>20.99</v>
      </c>
      <c r="K207" s="3">
        <f t="shared" si="3"/>
        <v>3106.52</v>
      </c>
      <c r="L207" t="s">
        <v>3069</v>
      </c>
      <c r="M207" t="s">
        <v>3093</v>
      </c>
      <c r="N207" t="s">
        <v>3077</v>
      </c>
    </row>
    <row r="208" spans="1:14" x14ac:dyDescent="0.35">
      <c r="A208">
        <v>207</v>
      </c>
      <c r="B208" s="1">
        <v>44369</v>
      </c>
      <c r="C208">
        <v>4001</v>
      </c>
      <c r="D208" t="s">
        <v>0</v>
      </c>
      <c r="E208" t="s">
        <v>27</v>
      </c>
      <c r="F208" t="s">
        <v>6</v>
      </c>
      <c r="G208" t="s">
        <v>259</v>
      </c>
      <c r="H208" t="s">
        <v>3056</v>
      </c>
      <c r="I208">
        <v>76</v>
      </c>
      <c r="J208">
        <f>HLOOKUP(D208,Inputs!$B$5:$C$8,MATCH(YEAR(B208),Inputs!$A$5:$A$8,0),FALSE)</f>
        <v>20.99</v>
      </c>
      <c r="K208" s="3">
        <f t="shared" si="3"/>
        <v>1595.2399999999998</v>
      </c>
      <c r="L208" t="s">
        <v>3059</v>
      </c>
      <c r="M208" t="s">
        <v>3085</v>
      </c>
      <c r="N208" t="s">
        <v>3073</v>
      </c>
    </row>
    <row r="209" spans="1:14" x14ac:dyDescent="0.35">
      <c r="A209">
        <v>208</v>
      </c>
      <c r="B209" s="1">
        <v>44528</v>
      </c>
      <c r="C209">
        <v>4001</v>
      </c>
      <c r="D209" t="s">
        <v>0</v>
      </c>
      <c r="E209" t="s">
        <v>27</v>
      </c>
      <c r="F209" t="s">
        <v>11</v>
      </c>
      <c r="G209" t="s">
        <v>260</v>
      </c>
      <c r="H209" t="s">
        <v>3056</v>
      </c>
      <c r="I209">
        <v>128</v>
      </c>
      <c r="J209">
        <f>HLOOKUP(D209,Inputs!$B$5:$C$8,MATCH(YEAR(B209),Inputs!$A$5:$A$8,0),FALSE)</f>
        <v>20.99</v>
      </c>
      <c r="K209" s="3">
        <f t="shared" si="3"/>
        <v>2686.72</v>
      </c>
      <c r="L209" t="s">
        <v>3064</v>
      </c>
      <c r="M209" t="s">
        <v>3089</v>
      </c>
      <c r="N209" t="s">
        <v>3076</v>
      </c>
    </row>
    <row r="210" spans="1:14" x14ac:dyDescent="0.35">
      <c r="A210">
        <v>209</v>
      </c>
      <c r="B210" s="1">
        <v>44464</v>
      </c>
      <c r="C210">
        <v>4001</v>
      </c>
      <c r="D210" t="s">
        <v>0</v>
      </c>
      <c r="E210" t="s">
        <v>27</v>
      </c>
      <c r="F210" t="s">
        <v>10</v>
      </c>
      <c r="G210" t="s">
        <v>261</v>
      </c>
      <c r="H210" t="s">
        <v>3056</v>
      </c>
      <c r="I210">
        <v>144</v>
      </c>
      <c r="J210">
        <f>HLOOKUP(D210,Inputs!$B$5:$C$8,MATCH(YEAR(B210),Inputs!$A$5:$A$8,0),FALSE)</f>
        <v>20.99</v>
      </c>
      <c r="K210" s="3">
        <f t="shared" si="3"/>
        <v>3022.56</v>
      </c>
      <c r="L210" t="s">
        <v>3059</v>
      </c>
      <c r="M210" t="s">
        <v>3085</v>
      </c>
      <c r="N210" t="s">
        <v>3073</v>
      </c>
    </row>
    <row r="211" spans="1:14" x14ac:dyDescent="0.35">
      <c r="A211">
        <v>210</v>
      </c>
      <c r="B211" s="1">
        <v>44351</v>
      </c>
      <c r="C211">
        <v>4002</v>
      </c>
      <c r="D211" t="s">
        <v>1</v>
      </c>
      <c r="E211" t="s">
        <v>27</v>
      </c>
      <c r="F211" t="s">
        <v>21</v>
      </c>
      <c r="G211" t="s">
        <v>262</v>
      </c>
      <c r="H211" t="s">
        <v>3056</v>
      </c>
      <c r="I211">
        <v>120</v>
      </c>
      <c r="J211">
        <f>HLOOKUP(D211,Inputs!$B$5:$C$8,MATCH(YEAR(B211),Inputs!$A$5:$A$8,0),FALSE)</f>
        <v>10.49</v>
      </c>
      <c r="K211" s="3">
        <f t="shared" si="3"/>
        <v>1258.8</v>
      </c>
      <c r="L211" t="s">
        <v>3068</v>
      </c>
      <c r="M211" t="s">
        <v>3088</v>
      </c>
      <c r="N211" t="s">
        <v>3075</v>
      </c>
    </row>
    <row r="212" spans="1:14" x14ac:dyDescent="0.35">
      <c r="A212">
        <v>211</v>
      </c>
      <c r="B212" s="1">
        <v>44297</v>
      </c>
      <c r="C212">
        <v>4002</v>
      </c>
      <c r="D212" t="s">
        <v>1</v>
      </c>
      <c r="E212" t="s">
        <v>27</v>
      </c>
      <c r="F212" t="s">
        <v>14</v>
      </c>
      <c r="G212" t="s">
        <v>263</v>
      </c>
      <c r="H212" t="s">
        <v>3056</v>
      </c>
      <c r="I212">
        <v>208</v>
      </c>
      <c r="J212">
        <f>HLOOKUP(D212,Inputs!$B$5:$C$8,MATCH(YEAR(B212),Inputs!$A$5:$A$8,0),FALSE)</f>
        <v>10.49</v>
      </c>
      <c r="K212" s="3">
        <f t="shared" si="3"/>
        <v>2181.92</v>
      </c>
      <c r="L212" t="s">
        <v>3066</v>
      </c>
      <c r="M212" t="s">
        <v>3094</v>
      </c>
      <c r="N212" t="s">
        <v>3080</v>
      </c>
    </row>
    <row r="213" spans="1:14" x14ac:dyDescent="0.35">
      <c r="A213">
        <v>212</v>
      </c>
      <c r="B213" s="1">
        <v>44540</v>
      </c>
      <c r="C213">
        <v>4002</v>
      </c>
      <c r="D213" t="s">
        <v>1</v>
      </c>
      <c r="E213" t="s">
        <v>27</v>
      </c>
      <c r="F213" t="s">
        <v>10</v>
      </c>
      <c r="G213" t="s">
        <v>264</v>
      </c>
      <c r="H213" t="s">
        <v>3056</v>
      </c>
      <c r="I213">
        <v>164</v>
      </c>
      <c r="J213">
        <f>HLOOKUP(D213,Inputs!$B$5:$C$8,MATCH(YEAR(B213),Inputs!$A$5:$A$8,0),FALSE)</f>
        <v>10.49</v>
      </c>
      <c r="K213" s="3">
        <f t="shared" si="3"/>
        <v>1720.3600000000001</v>
      </c>
      <c r="L213" t="s">
        <v>3059</v>
      </c>
      <c r="M213" t="s">
        <v>3085</v>
      </c>
      <c r="N213" t="s">
        <v>3073</v>
      </c>
    </row>
    <row r="214" spans="1:14" x14ac:dyDescent="0.35">
      <c r="A214">
        <v>213</v>
      </c>
      <c r="B214" s="1">
        <v>44402</v>
      </c>
      <c r="C214">
        <v>4001</v>
      </c>
      <c r="D214" t="s">
        <v>0</v>
      </c>
      <c r="E214" t="s">
        <v>27</v>
      </c>
      <c r="F214" t="s">
        <v>11</v>
      </c>
      <c r="G214" t="s">
        <v>265</v>
      </c>
      <c r="H214" t="s">
        <v>3056</v>
      </c>
      <c r="I214">
        <v>96</v>
      </c>
      <c r="J214">
        <f>HLOOKUP(D214,Inputs!$B$5:$C$8,MATCH(YEAR(B214),Inputs!$A$5:$A$8,0),FALSE)</f>
        <v>20.99</v>
      </c>
      <c r="K214" s="3">
        <f t="shared" si="3"/>
        <v>2015.04</v>
      </c>
      <c r="L214" t="s">
        <v>3064</v>
      </c>
      <c r="M214" t="s">
        <v>3089</v>
      </c>
      <c r="N214" t="s">
        <v>3076</v>
      </c>
    </row>
    <row r="215" spans="1:14" x14ac:dyDescent="0.35">
      <c r="A215">
        <v>214</v>
      </c>
      <c r="B215" s="1">
        <v>44256</v>
      </c>
      <c r="C215">
        <v>4002</v>
      </c>
      <c r="D215" t="s">
        <v>1</v>
      </c>
      <c r="E215" t="s">
        <v>27</v>
      </c>
      <c r="F215" t="s">
        <v>11</v>
      </c>
      <c r="G215" t="s">
        <v>266</v>
      </c>
      <c r="H215" t="s">
        <v>3056</v>
      </c>
      <c r="I215">
        <v>248</v>
      </c>
      <c r="J215">
        <f>HLOOKUP(D215,Inputs!$B$5:$C$8,MATCH(YEAR(B215),Inputs!$A$5:$A$8,0),FALSE)</f>
        <v>10.49</v>
      </c>
      <c r="K215" s="3">
        <f t="shared" si="3"/>
        <v>2601.52</v>
      </c>
      <c r="L215" t="s">
        <v>3064</v>
      </c>
      <c r="M215" t="s">
        <v>3089</v>
      </c>
      <c r="N215" t="s">
        <v>3076</v>
      </c>
    </row>
    <row r="216" spans="1:14" x14ac:dyDescent="0.35">
      <c r="A216">
        <v>215</v>
      </c>
      <c r="B216" s="1">
        <v>44291</v>
      </c>
      <c r="C216">
        <v>4002</v>
      </c>
      <c r="D216" t="s">
        <v>1</v>
      </c>
      <c r="E216" t="s">
        <v>27</v>
      </c>
      <c r="F216" t="s">
        <v>22</v>
      </c>
      <c r="G216" t="s">
        <v>267</v>
      </c>
      <c r="H216" t="s">
        <v>3056</v>
      </c>
      <c r="I216">
        <v>176</v>
      </c>
      <c r="J216">
        <f>HLOOKUP(D216,Inputs!$B$5:$C$8,MATCH(YEAR(B216),Inputs!$A$5:$A$8,0),FALSE)</f>
        <v>10.49</v>
      </c>
      <c r="K216" s="3">
        <f t="shared" si="3"/>
        <v>1846.24</v>
      </c>
      <c r="L216" t="s">
        <v>3064</v>
      </c>
      <c r="M216" t="s">
        <v>3089</v>
      </c>
      <c r="N216" t="s">
        <v>3076</v>
      </c>
    </row>
    <row r="217" spans="1:14" x14ac:dyDescent="0.35">
      <c r="A217">
        <v>216</v>
      </c>
      <c r="B217" s="1">
        <v>44251</v>
      </c>
      <c r="C217">
        <v>4001</v>
      </c>
      <c r="D217" t="s">
        <v>0</v>
      </c>
      <c r="E217" t="s">
        <v>27</v>
      </c>
      <c r="F217" t="s">
        <v>10</v>
      </c>
      <c r="G217" t="s">
        <v>268</v>
      </c>
      <c r="H217" t="s">
        <v>3056</v>
      </c>
      <c r="I217">
        <v>136</v>
      </c>
      <c r="J217">
        <f>HLOOKUP(D217,Inputs!$B$5:$C$8,MATCH(YEAR(B217),Inputs!$A$5:$A$8,0),FALSE)</f>
        <v>20.99</v>
      </c>
      <c r="K217" s="3">
        <f t="shared" si="3"/>
        <v>2854.64</v>
      </c>
      <c r="L217" t="s">
        <v>3059</v>
      </c>
      <c r="M217" t="s">
        <v>3085</v>
      </c>
      <c r="N217" t="s">
        <v>3073</v>
      </c>
    </row>
    <row r="218" spans="1:14" x14ac:dyDescent="0.35">
      <c r="A218">
        <v>217</v>
      </c>
      <c r="B218" s="1">
        <v>44517</v>
      </c>
      <c r="C218">
        <v>4001</v>
      </c>
      <c r="D218" t="s">
        <v>0</v>
      </c>
      <c r="E218" t="s">
        <v>27</v>
      </c>
      <c r="F218" t="s">
        <v>15</v>
      </c>
      <c r="G218" t="s">
        <v>269</v>
      </c>
      <c r="H218" t="s">
        <v>3056</v>
      </c>
      <c r="I218">
        <v>112</v>
      </c>
      <c r="J218">
        <f>HLOOKUP(D218,Inputs!$B$5:$C$8,MATCH(YEAR(B218),Inputs!$A$5:$A$8,0),FALSE)</f>
        <v>20.99</v>
      </c>
      <c r="K218" s="3">
        <f t="shared" si="3"/>
        <v>2350.8799999999997</v>
      </c>
      <c r="L218" t="s">
        <v>3062</v>
      </c>
      <c r="M218" t="s">
        <v>3090</v>
      </c>
      <c r="N218" t="s">
        <v>3079</v>
      </c>
    </row>
    <row r="219" spans="1:14" x14ac:dyDescent="0.35">
      <c r="A219">
        <v>218</v>
      </c>
      <c r="B219" s="1">
        <v>44453</v>
      </c>
      <c r="C219">
        <v>4002</v>
      </c>
      <c r="D219" t="s">
        <v>1</v>
      </c>
      <c r="E219" t="s">
        <v>27</v>
      </c>
      <c r="F219" t="s">
        <v>20</v>
      </c>
      <c r="G219" t="s">
        <v>270</v>
      </c>
      <c r="H219" t="s">
        <v>3056</v>
      </c>
      <c r="I219">
        <v>256</v>
      </c>
      <c r="J219">
        <f>HLOOKUP(D219,Inputs!$B$5:$C$8,MATCH(YEAR(B219),Inputs!$A$5:$A$8,0),FALSE)</f>
        <v>10.49</v>
      </c>
      <c r="K219" s="3">
        <f t="shared" si="3"/>
        <v>2685.44</v>
      </c>
      <c r="L219" t="s">
        <v>3059</v>
      </c>
      <c r="M219" t="s">
        <v>3085</v>
      </c>
      <c r="N219" t="s">
        <v>3073</v>
      </c>
    </row>
    <row r="220" spans="1:14" x14ac:dyDescent="0.35">
      <c r="A220">
        <v>219</v>
      </c>
      <c r="B220" s="1">
        <v>44546</v>
      </c>
      <c r="C220">
        <v>4002</v>
      </c>
      <c r="D220" t="s">
        <v>1</v>
      </c>
      <c r="E220" t="s">
        <v>27</v>
      </c>
      <c r="F220" t="s">
        <v>15</v>
      </c>
      <c r="G220" t="s">
        <v>271</v>
      </c>
      <c r="H220" t="s">
        <v>3056</v>
      </c>
      <c r="I220">
        <v>216</v>
      </c>
      <c r="J220">
        <f>HLOOKUP(D220,Inputs!$B$5:$C$8,MATCH(YEAR(B220),Inputs!$A$5:$A$8,0),FALSE)</f>
        <v>10.49</v>
      </c>
      <c r="K220" s="3">
        <f t="shared" si="3"/>
        <v>2265.84</v>
      </c>
      <c r="L220" t="s">
        <v>3062</v>
      </c>
      <c r="M220" t="s">
        <v>3090</v>
      </c>
      <c r="N220" t="s">
        <v>3079</v>
      </c>
    </row>
    <row r="221" spans="1:14" x14ac:dyDescent="0.35">
      <c r="A221">
        <v>220</v>
      </c>
      <c r="B221" s="1">
        <v>44407</v>
      </c>
      <c r="C221">
        <v>4001</v>
      </c>
      <c r="D221" t="s">
        <v>0</v>
      </c>
      <c r="E221" t="s">
        <v>27</v>
      </c>
      <c r="F221" t="s">
        <v>5</v>
      </c>
      <c r="G221" t="s">
        <v>272</v>
      </c>
      <c r="H221" t="s">
        <v>3057</v>
      </c>
      <c r="I221">
        <v>104</v>
      </c>
      <c r="J221">
        <f>HLOOKUP(D221,Inputs!$B$5:$C$8,MATCH(YEAR(B221),Inputs!$A$5:$A$8,0),FALSE)</f>
        <v>20.99</v>
      </c>
      <c r="K221" s="3">
        <f t="shared" si="3"/>
        <v>2182.96</v>
      </c>
      <c r="L221" t="s">
        <v>3059</v>
      </c>
      <c r="M221" t="s">
        <v>3085</v>
      </c>
      <c r="N221" t="s">
        <v>3073</v>
      </c>
    </row>
    <row r="222" spans="1:14" x14ac:dyDescent="0.35">
      <c r="A222">
        <v>221</v>
      </c>
      <c r="B222" s="1">
        <v>44453</v>
      </c>
      <c r="C222">
        <v>4002</v>
      </c>
      <c r="D222" t="s">
        <v>1</v>
      </c>
      <c r="E222" t="s">
        <v>27</v>
      </c>
      <c r="F222" t="s">
        <v>14</v>
      </c>
      <c r="G222" t="s">
        <v>273</v>
      </c>
      <c r="H222" t="s">
        <v>3056</v>
      </c>
      <c r="I222">
        <v>188</v>
      </c>
      <c r="J222">
        <f>HLOOKUP(D222,Inputs!$B$5:$C$8,MATCH(YEAR(B222),Inputs!$A$5:$A$8,0),FALSE)</f>
        <v>10.49</v>
      </c>
      <c r="K222" s="3">
        <f t="shared" si="3"/>
        <v>1972.1200000000001</v>
      </c>
      <c r="L222" t="s">
        <v>3066</v>
      </c>
      <c r="M222" t="s">
        <v>3094</v>
      </c>
      <c r="N222" t="s">
        <v>3080</v>
      </c>
    </row>
    <row r="223" spans="1:14" x14ac:dyDescent="0.35">
      <c r="A223">
        <v>222</v>
      </c>
      <c r="B223" s="1">
        <v>44411</v>
      </c>
      <c r="C223">
        <v>4001</v>
      </c>
      <c r="D223" t="s">
        <v>0</v>
      </c>
      <c r="E223" t="s">
        <v>27</v>
      </c>
      <c r="F223" t="s">
        <v>12</v>
      </c>
      <c r="G223" t="s">
        <v>274</v>
      </c>
      <c r="H223" t="s">
        <v>3057</v>
      </c>
      <c r="I223">
        <v>44</v>
      </c>
      <c r="J223">
        <f>HLOOKUP(D223,Inputs!$B$5:$C$8,MATCH(YEAR(B223),Inputs!$A$5:$A$8,0),FALSE)</f>
        <v>20.99</v>
      </c>
      <c r="K223" s="3">
        <f t="shared" si="3"/>
        <v>923.56</v>
      </c>
      <c r="L223" t="s">
        <v>3061</v>
      </c>
      <c r="M223" t="s">
        <v>3087</v>
      </c>
      <c r="N223" t="s">
        <v>3078</v>
      </c>
    </row>
    <row r="224" spans="1:14" x14ac:dyDescent="0.35">
      <c r="A224">
        <v>223</v>
      </c>
      <c r="B224" s="1">
        <v>44547</v>
      </c>
      <c r="C224">
        <v>4001</v>
      </c>
      <c r="D224" t="s">
        <v>0</v>
      </c>
      <c r="E224" t="s">
        <v>27</v>
      </c>
      <c r="F224" t="s">
        <v>14</v>
      </c>
      <c r="G224" t="s">
        <v>275</v>
      </c>
      <c r="H224" t="s">
        <v>3056</v>
      </c>
      <c r="I224">
        <v>52</v>
      </c>
      <c r="J224">
        <f>HLOOKUP(D224,Inputs!$B$5:$C$8,MATCH(YEAR(B224),Inputs!$A$5:$A$8,0),FALSE)</f>
        <v>20.99</v>
      </c>
      <c r="K224" s="3">
        <f t="shared" si="3"/>
        <v>1091.48</v>
      </c>
      <c r="L224" t="s">
        <v>3066</v>
      </c>
      <c r="M224" t="s">
        <v>3094</v>
      </c>
      <c r="N224" t="s">
        <v>3080</v>
      </c>
    </row>
    <row r="225" spans="1:14" x14ac:dyDescent="0.35">
      <c r="A225">
        <v>224</v>
      </c>
      <c r="B225" s="1">
        <v>44508</v>
      </c>
      <c r="C225">
        <v>4001</v>
      </c>
      <c r="D225" t="s">
        <v>0</v>
      </c>
      <c r="E225" t="s">
        <v>27</v>
      </c>
      <c r="F225" t="s">
        <v>10</v>
      </c>
      <c r="G225" t="s">
        <v>276</v>
      </c>
      <c r="H225" t="s">
        <v>3056</v>
      </c>
      <c r="I225">
        <v>124</v>
      </c>
      <c r="J225">
        <f>HLOOKUP(D225,Inputs!$B$5:$C$8,MATCH(YEAR(B225),Inputs!$A$5:$A$8,0),FALSE)</f>
        <v>20.99</v>
      </c>
      <c r="K225" s="3">
        <f t="shared" si="3"/>
        <v>2602.7599999999998</v>
      </c>
      <c r="L225" t="s">
        <v>3059</v>
      </c>
      <c r="M225" t="s">
        <v>3085</v>
      </c>
      <c r="N225" t="s">
        <v>3073</v>
      </c>
    </row>
    <row r="226" spans="1:14" x14ac:dyDescent="0.35">
      <c r="A226">
        <v>225</v>
      </c>
      <c r="B226" s="1">
        <v>44283</v>
      </c>
      <c r="C226">
        <v>4002</v>
      </c>
      <c r="D226" t="s">
        <v>1</v>
      </c>
      <c r="E226" t="s">
        <v>27</v>
      </c>
      <c r="F226" t="s">
        <v>20</v>
      </c>
      <c r="G226" t="s">
        <v>277</v>
      </c>
      <c r="H226" t="s">
        <v>3056</v>
      </c>
      <c r="I226">
        <v>100</v>
      </c>
      <c r="J226">
        <f>HLOOKUP(D226,Inputs!$B$5:$C$8,MATCH(YEAR(B226),Inputs!$A$5:$A$8,0),FALSE)</f>
        <v>10.49</v>
      </c>
      <c r="K226" s="3">
        <f t="shared" si="3"/>
        <v>1049</v>
      </c>
      <c r="L226" t="s">
        <v>3059</v>
      </c>
      <c r="M226" t="s">
        <v>3085</v>
      </c>
      <c r="N226" t="s">
        <v>3073</v>
      </c>
    </row>
    <row r="227" spans="1:14" x14ac:dyDescent="0.35">
      <c r="A227">
        <v>226</v>
      </c>
      <c r="B227" s="1">
        <v>44550</v>
      </c>
      <c r="C227">
        <v>4001</v>
      </c>
      <c r="D227" t="s">
        <v>0</v>
      </c>
      <c r="E227" t="s">
        <v>27</v>
      </c>
      <c r="F227" t="s">
        <v>5</v>
      </c>
      <c r="G227" t="s">
        <v>278</v>
      </c>
      <c r="H227" t="s">
        <v>3057</v>
      </c>
      <c r="I227">
        <v>136</v>
      </c>
      <c r="J227">
        <f>HLOOKUP(D227,Inputs!$B$5:$C$8,MATCH(YEAR(B227),Inputs!$A$5:$A$8,0),FALSE)</f>
        <v>20.99</v>
      </c>
      <c r="K227" s="3">
        <f t="shared" si="3"/>
        <v>2854.64</v>
      </c>
      <c r="L227" t="s">
        <v>3059</v>
      </c>
      <c r="M227" t="s">
        <v>3085</v>
      </c>
      <c r="N227" t="s">
        <v>3073</v>
      </c>
    </row>
    <row r="228" spans="1:14" x14ac:dyDescent="0.35">
      <c r="A228">
        <v>227</v>
      </c>
      <c r="B228" s="1">
        <v>44535</v>
      </c>
      <c r="C228">
        <v>4002</v>
      </c>
      <c r="D228" t="s">
        <v>1</v>
      </c>
      <c r="E228" t="s">
        <v>27</v>
      </c>
      <c r="F228" t="s">
        <v>10</v>
      </c>
      <c r="G228" t="s">
        <v>279</v>
      </c>
      <c r="H228" t="s">
        <v>3056</v>
      </c>
      <c r="I228">
        <v>252</v>
      </c>
      <c r="J228">
        <f>HLOOKUP(D228,Inputs!$B$5:$C$8,MATCH(YEAR(B228),Inputs!$A$5:$A$8,0),FALSE)</f>
        <v>10.49</v>
      </c>
      <c r="K228" s="3">
        <f t="shared" si="3"/>
        <v>2643.48</v>
      </c>
      <c r="L228" t="s">
        <v>3059</v>
      </c>
      <c r="M228" t="s">
        <v>3085</v>
      </c>
      <c r="N228" t="s">
        <v>3073</v>
      </c>
    </row>
    <row r="229" spans="1:14" x14ac:dyDescent="0.35">
      <c r="A229">
        <v>228</v>
      </c>
      <c r="B229" s="1">
        <v>44516</v>
      </c>
      <c r="C229">
        <v>4001</v>
      </c>
      <c r="D229" t="s">
        <v>0</v>
      </c>
      <c r="E229" t="s">
        <v>27</v>
      </c>
      <c r="F229" t="s">
        <v>22</v>
      </c>
      <c r="G229" t="s">
        <v>280</v>
      </c>
      <c r="H229" t="s">
        <v>3056</v>
      </c>
      <c r="I229">
        <v>104</v>
      </c>
      <c r="J229">
        <f>HLOOKUP(D229,Inputs!$B$5:$C$8,MATCH(YEAR(B229),Inputs!$A$5:$A$8,0),FALSE)</f>
        <v>20.99</v>
      </c>
      <c r="K229" s="3">
        <f t="shared" si="3"/>
        <v>2182.96</v>
      </c>
      <c r="L229" t="s">
        <v>3064</v>
      </c>
      <c r="M229" t="s">
        <v>3089</v>
      </c>
      <c r="N229" t="s">
        <v>3076</v>
      </c>
    </row>
    <row r="230" spans="1:14" x14ac:dyDescent="0.35">
      <c r="A230">
        <v>229</v>
      </c>
      <c r="B230" s="1">
        <v>44510</v>
      </c>
      <c r="C230">
        <v>4001</v>
      </c>
      <c r="D230" t="s">
        <v>0</v>
      </c>
      <c r="E230" t="s">
        <v>27</v>
      </c>
      <c r="F230" t="s">
        <v>13</v>
      </c>
      <c r="G230" t="s">
        <v>281</v>
      </c>
      <c r="H230" t="s">
        <v>3056</v>
      </c>
      <c r="I230">
        <v>96</v>
      </c>
      <c r="J230">
        <f>HLOOKUP(D230,Inputs!$B$5:$C$8,MATCH(YEAR(B230),Inputs!$A$5:$A$8,0),FALSE)</f>
        <v>20.99</v>
      </c>
      <c r="K230" s="3">
        <f t="shared" si="3"/>
        <v>2015.04</v>
      </c>
      <c r="L230" t="s">
        <v>3061</v>
      </c>
      <c r="M230" t="s">
        <v>3087</v>
      </c>
      <c r="N230" t="s">
        <v>3078</v>
      </c>
    </row>
    <row r="231" spans="1:14" x14ac:dyDescent="0.35">
      <c r="A231">
        <v>230</v>
      </c>
      <c r="B231" s="1">
        <v>44326</v>
      </c>
      <c r="C231">
        <v>4002</v>
      </c>
      <c r="D231" t="s">
        <v>1</v>
      </c>
      <c r="E231" t="s">
        <v>27</v>
      </c>
      <c r="F231" t="s">
        <v>12</v>
      </c>
      <c r="G231" t="s">
        <v>282</v>
      </c>
      <c r="H231" t="s">
        <v>3057</v>
      </c>
      <c r="I231">
        <v>208</v>
      </c>
      <c r="J231">
        <f>HLOOKUP(D231,Inputs!$B$5:$C$8,MATCH(YEAR(B231),Inputs!$A$5:$A$8,0),FALSE)</f>
        <v>10.49</v>
      </c>
      <c r="K231" s="3">
        <f t="shared" si="3"/>
        <v>2181.92</v>
      </c>
      <c r="L231" t="s">
        <v>3061</v>
      </c>
      <c r="M231" t="s">
        <v>3087</v>
      </c>
      <c r="N231" t="s">
        <v>3078</v>
      </c>
    </row>
    <row r="232" spans="1:14" x14ac:dyDescent="0.35">
      <c r="A232">
        <v>231</v>
      </c>
      <c r="B232" s="1">
        <v>44509</v>
      </c>
      <c r="C232">
        <v>4002</v>
      </c>
      <c r="D232" t="s">
        <v>1</v>
      </c>
      <c r="E232" t="s">
        <v>27</v>
      </c>
      <c r="F232" t="s">
        <v>10</v>
      </c>
      <c r="G232" t="s">
        <v>283</v>
      </c>
      <c r="H232" t="s">
        <v>3056</v>
      </c>
      <c r="I232">
        <v>244</v>
      </c>
      <c r="J232">
        <f>HLOOKUP(D232,Inputs!$B$5:$C$8,MATCH(YEAR(B232),Inputs!$A$5:$A$8,0),FALSE)</f>
        <v>10.49</v>
      </c>
      <c r="K232" s="3">
        <f t="shared" si="3"/>
        <v>2559.56</v>
      </c>
      <c r="L232" t="s">
        <v>3059</v>
      </c>
      <c r="M232" t="s">
        <v>3085</v>
      </c>
      <c r="N232" t="s">
        <v>3073</v>
      </c>
    </row>
    <row r="233" spans="1:14" x14ac:dyDescent="0.35">
      <c r="A233">
        <v>232</v>
      </c>
      <c r="B233" s="1">
        <v>44506</v>
      </c>
      <c r="C233">
        <v>4001</v>
      </c>
      <c r="D233" t="s">
        <v>0</v>
      </c>
      <c r="E233" t="s">
        <v>27</v>
      </c>
      <c r="F233" t="s">
        <v>10</v>
      </c>
      <c r="G233" t="s">
        <v>284</v>
      </c>
      <c r="H233" t="s">
        <v>3056</v>
      </c>
      <c r="I233">
        <v>188</v>
      </c>
      <c r="J233">
        <f>HLOOKUP(D233,Inputs!$B$5:$C$8,MATCH(YEAR(B233),Inputs!$A$5:$A$8,0),FALSE)</f>
        <v>20.99</v>
      </c>
      <c r="K233" s="3">
        <f t="shared" si="3"/>
        <v>3946.12</v>
      </c>
      <c r="L233" t="s">
        <v>3059</v>
      </c>
      <c r="M233" t="s">
        <v>3085</v>
      </c>
      <c r="N233" t="s">
        <v>3073</v>
      </c>
    </row>
    <row r="234" spans="1:14" x14ac:dyDescent="0.35">
      <c r="A234">
        <v>233</v>
      </c>
      <c r="B234" s="1">
        <v>44545</v>
      </c>
      <c r="C234">
        <v>4001</v>
      </c>
      <c r="D234" t="s">
        <v>0</v>
      </c>
      <c r="E234" t="s">
        <v>27</v>
      </c>
      <c r="F234" t="s">
        <v>12</v>
      </c>
      <c r="G234" t="s">
        <v>285</v>
      </c>
      <c r="H234" t="s">
        <v>3057</v>
      </c>
      <c r="I234">
        <v>64</v>
      </c>
      <c r="J234">
        <f>HLOOKUP(D234,Inputs!$B$5:$C$8,MATCH(YEAR(B234),Inputs!$A$5:$A$8,0),FALSE)</f>
        <v>20.99</v>
      </c>
      <c r="K234" s="3">
        <f t="shared" si="3"/>
        <v>1343.36</v>
      </c>
      <c r="L234" t="s">
        <v>3061</v>
      </c>
      <c r="M234" t="s">
        <v>3087</v>
      </c>
      <c r="N234" t="s">
        <v>3078</v>
      </c>
    </row>
    <row r="235" spans="1:14" x14ac:dyDescent="0.35">
      <c r="A235">
        <v>234</v>
      </c>
      <c r="B235" s="1">
        <v>44515</v>
      </c>
      <c r="C235">
        <v>4002</v>
      </c>
      <c r="D235" t="s">
        <v>1</v>
      </c>
      <c r="E235" t="s">
        <v>27</v>
      </c>
      <c r="F235" t="s">
        <v>7</v>
      </c>
      <c r="G235" t="s">
        <v>286</v>
      </c>
      <c r="H235" t="s">
        <v>3056</v>
      </c>
      <c r="I235">
        <v>96</v>
      </c>
      <c r="J235">
        <f>HLOOKUP(D235,Inputs!$B$5:$C$8,MATCH(YEAR(B235),Inputs!$A$5:$A$8,0),FALSE)</f>
        <v>10.49</v>
      </c>
      <c r="K235" s="3">
        <f t="shared" si="3"/>
        <v>1007.04</v>
      </c>
      <c r="L235" t="s">
        <v>3063</v>
      </c>
      <c r="M235" t="s">
        <v>3092</v>
      </c>
      <c r="N235" t="s">
        <v>3074</v>
      </c>
    </row>
    <row r="236" spans="1:14" x14ac:dyDescent="0.35">
      <c r="A236">
        <v>235</v>
      </c>
      <c r="B236" s="1">
        <v>44246</v>
      </c>
      <c r="C236">
        <v>4002</v>
      </c>
      <c r="D236" t="s">
        <v>1</v>
      </c>
      <c r="E236" t="s">
        <v>27</v>
      </c>
      <c r="F236" t="s">
        <v>10</v>
      </c>
      <c r="G236" t="s">
        <v>287</v>
      </c>
      <c r="H236" t="s">
        <v>3056</v>
      </c>
      <c r="I236">
        <v>252</v>
      </c>
      <c r="J236">
        <f>HLOOKUP(D236,Inputs!$B$5:$C$8,MATCH(YEAR(B236),Inputs!$A$5:$A$8,0),FALSE)</f>
        <v>10.49</v>
      </c>
      <c r="K236" s="3">
        <f t="shared" si="3"/>
        <v>2643.48</v>
      </c>
      <c r="L236" t="s">
        <v>3059</v>
      </c>
      <c r="M236" t="s">
        <v>3085</v>
      </c>
      <c r="N236" t="s">
        <v>3073</v>
      </c>
    </row>
    <row r="237" spans="1:14" x14ac:dyDescent="0.35">
      <c r="A237">
        <v>236</v>
      </c>
      <c r="B237" s="1">
        <v>44319</v>
      </c>
      <c r="C237">
        <v>4002</v>
      </c>
      <c r="D237" t="s">
        <v>1</v>
      </c>
      <c r="E237" t="s">
        <v>27</v>
      </c>
      <c r="F237" t="s">
        <v>5</v>
      </c>
      <c r="G237" t="s">
        <v>288</v>
      </c>
      <c r="H237" t="s">
        <v>3057</v>
      </c>
      <c r="I237">
        <v>156</v>
      </c>
      <c r="J237">
        <f>HLOOKUP(D237,Inputs!$B$5:$C$8,MATCH(YEAR(B237),Inputs!$A$5:$A$8,0),FALSE)</f>
        <v>10.49</v>
      </c>
      <c r="K237" s="3">
        <f t="shared" si="3"/>
        <v>1636.44</v>
      </c>
      <c r="L237" t="s">
        <v>3059</v>
      </c>
      <c r="M237" t="s">
        <v>3085</v>
      </c>
      <c r="N237" t="s">
        <v>3073</v>
      </c>
    </row>
    <row r="238" spans="1:14" x14ac:dyDescent="0.35">
      <c r="A238">
        <v>237</v>
      </c>
      <c r="B238" s="1">
        <v>44406</v>
      </c>
      <c r="C238">
        <v>4001</v>
      </c>
      <c r="D238" t="s">
        <v>0</v>
      </c>
      <c r="E238" t="s">
        <v>27</v>
      </c>
      <c r="F238" t="s">
        <v>10</v>
      </c>
      <c r="G238" t="s">
        <v>289</v>
      </c>
      <c r="H238" t="s">
        <v>3056</v>
      </c>
      <c r="I238">
        <v>88</v>
      </c>
      <c r="J238">
        <f>HLOOKUP(D238,Inputs!$B$5:$C$8,MATCH(YEAR(B238),Inputs!$A$5:$A$8,0),FALSE)</f>
        <v>20.99</v>
      </c>
      <c r="K238" s="3">
        <f t="shared" si="3"/>
        <v>1847.12</v>
      </c>
      <c r="L238" t="s">
        <v>3059</v>
      </c>
      <c r="M238" t="s">
        <v>3085</v>
      </c>
      <c r="N238" t="s">
        <v>3073</v>
      </c>
    </row>
    <row r="239" spans="1:14" x14ac:dyDescent="0.35">
      <c r="A239">
        <v>238</v>
      </c>
      <c r="B239" s="1">
        <v>44488</v>
      </c>
      <c r="C239">
        <v>4002</v>
      </c>
      <c r="D239" t="s">
        <v>1</v>
      </c>
      <c r="E239" t="s">
        <v>27</v>
      </c>
      <c r="F239" t="s">
        <v>21</v>
      </c>
      <c r="G239" t="s">
        <v>290</v>
      </c>
      <c r="H239" t="s">
        <v>3056</v>
      </c>
      <c r="I239">
        <v>256</v>
      </c>
      <c r="J239">
        <f>HLOOKUP(D239,Inputs!$B$5:$C$8,MATCH(YEAR(B239),Inputs!$A$5:$A$8,0),FALSE)</f>
        <v>10.49</v>
      </c>
      <c r="K239" s="3">
        <f t="shared" si="3"/>
        <v>2685.44</v>
      </c>
      <c r="L239" t="s">
        <v>3068</v>
      </c>
      <c r="M239" t="s">
        <v>3088</v>
      </c>
      <c r="N239" t="s">
        <v>3075</v>
      </c>
    </row>
    <row r="240" spans="1:14" x14ac:dyDescent="0.35">
      <c r="A240">
        <v>239</v>
      </c>
      <c r="B240" s="1">
        <v>44520</v>
      </c>
      <c r="C240">
        <v>4002</v>
      </c>
      <c r="D240" t="s">
        <v>1</v>
      </c>
      <c r="E240" t="s">
        <v>27</v>
      </c>
      <c r="F240" t="s">
        <v>18</v>
      </c>
      <c r="G240" t="s">
        <v>291</v>
      </c>
      <c r="H240" t="s">
        <v>3056</v>
      </c>
      <c r="I240">
        <v>96</v>
      </c>
      <c r="J240">
        <f>HLOOKUP(D240,Inputs!$B$5:$C$8,MATCH(YEAR(B240),Inputs!$A$5:$A$8,0),FALSE)</f>
        <v>10.49</v>
      </c>
      <c r="K240" s="3">
        <f t="shared" si="3"/>
        <v>1007.04</v>
      </c>
      <c r="L240" t="s">
        <v>3069</v>
      </c>
      <c r="M240" t="s">
        <v>3093</v>
      </c>
      <c r="N240" t="s">
        <v>3077</v>
      </c>
    </row>
    <row r="241" spans="1:14" x14ac:dyDescent="0.35">
      <c r="A241">
        <v>240</v>
      </c>
      <c r="B241" s="1">
        <v>44203</v>
      </c>
      <c r="C241">
        <v>4002</v>
      </c>
      <c r="D241" t="s">
        <v>1</v>
      </c>
      <c r="E241" t="s">
        <v>27</v>
      </c>
      <c r="F241" t="s">
        <v>10</v>
      </c>
      <c r="G241" t="s">
        <v>292</v>
      </c>
      <c r="H241" t="s">
        <v>3056</v>
      </c>
      <c r="I241">
        <v>136</v>
      </c>
      <c r="J241">
        <f>HLOOKUP(D241,Inputs!$B$5:$C$8,MATCH(YEAR(B241),Inputs!$A$5:$A$8,0),FALSE)</f>
        <v>10.49</v>
      </c>
      <c r="K241" s="3">
        <f t="shared" si="3"/>
        <v>1426.64</v>
      </c>
      <c r="L241" t="s">
        <v>3059</v>
      </c>
      <c r="M241" t="s">
        <v>3085</v>
      </c>
      <c r="N241" t="s">
        <v>3073</v>
      </c>
    </row>
    <row r="242" spans="1:14" x14ac:dyDescent="0.35">
      <c r="A242">
        <v>241</v>
      </c>
      <c r="B242" s="1">
        <v>44553</v>
      </c>
      <c r="C242">
        <v>4002</v>
      </c>
      <c r="D242" t="s">
        <v>1</v>
      </c>
      <c r="E242" t="s">
        <v>27</v>
      </c>
      <c r="F242" t="s">
        <v>21</v>
      </c>
      <c r="G242" t="s">
        <v>293</v>
      </c>
      <c r="H242" t="s">
        <v>3056</v>
      </c>
      <c r="I242">
        <v>92</v>
      </c>
      <c r="J242">
        <f>HLOOKUP(D242,Inputs!$B$5:$C$8,MATCH(YEAR(B242),Inputs!$A$5:$A$8,0),FALSE)</f>
        <v>10.49</v>
      </c>
      <c r="K242" s="3">
        <f t="shared" si="3"/>
        <v>965.08</v>
      </c>
      <c r="L242" t="s">
        <v>3068</v>
      </c>
      <c r="M242" t="s">
        <v>3088</v>
      </c>
      <c r="N242" t="s">
        <v>3075</v>
      </c>
    </row>
    <row r="243" spans="1:14" x14ac:dyDescent="0.35">
      <c r="A243">
        <v>242</v>
      </c>
      <c r="B243" s="1">
        <v>44390</v>
      </c>
      <c r="C243">
        <v>4001</v>
      </c>
      <c r="D243" t="s">
        <v>0</v>
      </c>
      <c r="E243" t="s">
        <v>27</v>
      </c>
      <c r="F243" t="s">
        <v>9</v>
      </c>
      <c r="G243" t="s">
        <v>294</v>
      </c>
      <c r="H243" t="s">
        <v>3056</v>
      </c>
      <c r="I243">
        <v>84</v>
      </c>
      <c r="J243">
        <f>HLOOKUP(D243,Inputs!$B$5:$C$8,MATCH(YEAR(B243),Inputs!$A$5:$A$8,0),FALSE)</f>
        <v>20.99</v>
      </c>
      <c r="K243" s="3">
        <f t="shared" si="3"/>
        <v>1763.1599999999999</v>
      </c>
      <c r="L243" t="s">
        <v>3070</v>
      </c>
      <c r="M243" t="s">
        <v>3089</v>
      </c>
      <c r="N243" t="s">
        <v>3076</v>
      </c>
    </row>
    <row r="244" spans="1:14" x14ac:dyDescent="0.35">
      <c r="A244">
        <v>243</v>
      </c>
      <c r="B244" s="1">
        <v>44430</v>
      </c>
      <c r="C244">
        <v>4001</v>
      </c>
      <c r="D244" t="s">
        <v>0</v>
      </c>
      <c r="E244" t="s">
        <v>27</v>
      </c>
      <c r="F244" t="s">
        <v>10</v>
      </c>
      <c r="G244" t="s">
        <v>295</v>
      </c>
      <c r="H244" t="s">
        <v>3056</v>
      </c>
      <c r="I244">
        <v>132</v>
      </c>
      <c r="J244">
        <f>HLOOKUP(D244,Inputs!$B$5:$C$8,MATCH(YEAR(B244),Inputs!$A$5:$A$8,0),FALSE)</f>
        <v>20.99</v>
      </c>
      <c r="K244" s="3">
        <f t="shared" si="3"/>
        <v>2770.68</v>
      </c>
      <c r="L244" t="s">
        <v>3059</v>
      </c>
      <c r="M244" t="s">
        <v>3085</v>
      </c>
      <c r="N244" t="s">
        <v>3073</v>
      </c>
    </row>
    <row r="245" spans="1:14" x14ac:dyDescent="0.35">
      <c r="A245">
        <v>244</v>
      </c>
      <c r="B245" s="1">
        <v>44354</v>
      </c>
      <c r="C245">
        <v>4002</v>
      </c>
      <c r="D245" t="s">
        <v>1</v>
      </c>
      <c r="E245" t="s">
        <v>27</v>
      </c>
      <c r="F245" t="s">
        <v>11</v>
      </c>
      <c r="G245" t="s">
        <v>296</v>
      </c>
      <c r="H245" t="s">
        <v>3056</v>
      </c>
      <c r="I245">
        <v>120</v>
      </c>
      <c r="J245">
        <f>HLOOKUP(D245,Inputs!$B$5:$C$8,MATCH(YEAR(B245),Inputs!$A$5:$A$8,0),FALSE)</f>
        <v>10.49</v>
      </c>
      <c r="K245" s="3">
        <f t="shared" si="3"/>
        <v>1258.8</v>
      </c>
      <c r="L245" t="s">
        <v>3064</v>
      </c>
      <c r="M245" t="s">
        <v>3089</v>
      </c>
      <c r="N245" t="s">
        <v>3076</v>
      </c>
    </row>
    <row r="246" spans="1:14" x14ac:dyDescent="0.35">
      <c r="A246">
        <v>245</v>
      </c>
      <c r="B246" s="1">
        <v>44460</v>
      </c>
      <c r="C246">
        <v>4002</v>
      </c>
      <c r="D246" t="s">
        <v>1</v>
      </c>
      <c r="E246" t="s">
        <v>27</v>
      </c>
      <c r="F246" t="s">
        <v>10</v>
      </c>
      <c r="G246" t="s">
        <v>297</v>
      </c>
      <c r="H246" t="s">
        <v>3056</v>
      </c>
      <c r="I246">
        <v>140</v>
      </c>
      <c r="J246">
        <f>HLOOKUP(D246,Inputs!$B$5:$C$8,MATCH(YEAR(B246),Inputs!$A$5:$A$8,0),FALSE)</f>
        <v>10.49</v>
      </c>
      <c r="K246" s="3">
        <f t="shared" si="3"/>
        <v>1468.6000000000001</v>
      </c>
      <c r="L246" t="s">
        <v>3059</v>
      </c>
      <c r="M246" t="s">
        <v>3085</v>
      </c>
      <c r="N246" t="s">
        <v>3073</v>
      </c>
    </row>
    <row r="247" spans="1:14" x14ac:dyDescent="0.35">
      <c r="A247">
        <v>246</v>
      </c>
      <c r="B247" s="1">
        <v>44285</v>
      </c>
      <c r="C247">
        <v>4002</v>
      </c>
      <c r="D247" t="s">
        <v>1</v>
      </c>
      <c r="E247" t="s">
        <v>27</v>
      </c>
      <c r="F247" t="s">
        <v>22</v>
      </c>
      <c r="G247" t="s">
        <v>298</v>
      </c>
      <c r="H247" t="s">
        <v>3056</v>
      </c>
      <c r="I247">
        <v>128</v>
      </c>
      <c r="J247">
        <f>HLOOKUP(D247,Inputs!$B$5:$C$8,MATCH(YEAR(B247),Inputs!$A$5:$A$8,0),FALSE)</f>
        <v>10.49</v>
      </c>
      <c r="K247" s="3">
        <f t="shared" si="3"/>
        <v>1342.72</v>
      </c>
      <c r="L247" t="s">
        <v>3064</v>
      </c>
      <c r="M247" t="s">
        <v>3089</v>
      </c>
      <c r="N247" t="s">
        <v>3076</v>
      </c>
    </row>
    <row r="248" spans="1:14" x14ac:dyDescent="0.35">
      <c r="A248">
        <v>247</v>
      </c>
      <c r="B248" s="1">
        <v>44379</v>
      </c>
      <c r="C248">
        <v>4001</v>
      </c>
      <c r="D248" t="s">
        <v>0</v>
      </c>
      <c r="E248" t="s">
        <v>27</v>
      </c>
      <c r="F248" t="s">
        <v>16</v>
      </c>
      <c r="G248" t="s">
        <v>299</v>
      </c>
      <c r="H248" t="s">
        <v>3056</v>
      </c>
      <c r="I248">
        <v>160</v>
      </c>
      <c r="J248">
        <f>HLOOKUP(D248,Inputs!$B$5:$C$8,MATCH(YEAR(B248),Inputs!$A$5:$A$8,0),FALSE)</f>
        <v>20.99</v>
      </c>
      <c r="K248" s="3">
        <f t="shared" si="3"/>
        <v>3358.3999999999996</v>
      </c>
      <c r="L248" t="s">
        <v>3067</v>
      </c>
      <c r="M248" t="s">
        <v>3092</v>
      </c>
      <c r="N248" t="s">
        <v>3074</v>
      </c>
    </row>
    <row r="249" spans="1:14" x14ac:dyDescent="0.35">
      <c r="A249">
        <v>248</v>
      </c>
      <c r="B249" s="1">
        <v>44524</v>
      </c>
      <c r="C249">
        <v>4001</v>
      </c>
      <c r="D249" t="s">
        <v>0</v>
      </c>
      <c r="E249" t="s">
        <v>27</v>
      </c>
      <c r="F249" t="s">
        <v>20</v>
      </c>
      <c r="G249" t="s">
        <v>300</v>
      </c>
      <c r="H249" t="s">
        <v>3056</v>
      </c>
      <c r="I249">
        <v>156</v>
      </c>
      <c r="J249">
        <f>HLOOKUP(D249,Inputs!$B$5:$C$8,MATCH(YEAR(B249),Inputs!$A$5:$A$8,0),FALSE)</f>
        <v>20.99</v>
      </c>
      <c r="K249" s="3">
        <f t="shared" si="3"/>
        <v>3274.4399999999996</v>
      </c>
      <c r="L249" t="s">
        <v>3059</v>
      </c>
      <c r="M249" t="s">
        <v>3085</v>
      </c>
      <c r="N249" t="s">
        <v>3073</v>
      </c>
    </row>
    <row r="250" spans="1:14" x14ac:dyDescent="0.35">
      <c r="A250">
        <v>249</v>
      </c>
      <c r="B250" s="1">
        <v>44380</v>
      </c>
      <c r="C250">
        <v>4001</v>
      </c>
      <c r="D250" t="s">
        <v>0</v>
      </c>
      <c r="E250" t="s">
        <v>27</v>
      </c>
      <c r="F250" t="s">
        <v>19</v>
      </c>
      <c r="G250" t="s">
        <v>301</v>
      </c>
      <c r="H250" t="s">
        <v>3056</v>
      </c>
      <c r="I250">
        <v>84</v>
      </c>
      <c r="J250">
        <f>HLOOKUP(D250,Inputs!$B$5:$C$8,MATCH(YEAR(B250),Inputs!$A$5:$A$8,0),FALSE)</f>
        <v>20.99</v>
      </c>
      <c r="K250" s="3">
        <f t="shared" si="3"/>
        <v>1763.1599999999999</v>
      </c>
      <c r="L250" t="s">
        <v>3061</v>
      </c>
      <c r="M250" t="s">
        <v>3087</v>
      </c>
      <c r="N250" t="s">
        <v>3078</v>
      </c>
    </row>
    <row r="251" spans="1:14" x14ac:dyDescent="0.35">
      <c r="A251">
        <v>250</v>
      </c>
      <c r="B251" s="1">
        <v>44527</v>
      </c>
      <c r="C251">
        <v>4001</v>
      </c>
      <c r="D251" t="s">
        <v>0</v>
      </c>
      <c r="E251" t="s">
        <v>27</v>
      </c>
      <c r="F251" t="s">
        <v>12</v>
      </c>
      <c r="G251" t="s">
        <v>302</v>
      </c>
      <c r="H251" t="s">
        <v>3057</v>
      </c>
      <c r="I251">
        <v>152</v>
      </c>
      <c r="J251">
        <f>HLOOKUP(D251,Inputs!$B$5:$C$8,MATCH(YEAR(B251),Inputs!$A$5:$A$8,0),FALSE)</f>
        <v>20.99</v>
      </c>
      <c r="K251" s="3">
        <f t="shared" si="3"/>
        <v>3190.4799999999996</v>
      </c>
      <c r="L251" t="s">
        <v>3061</v>
      </c>
      <c r="M251" t="s">
        <v>3087</v>
      </c>
      <c r="N251" t="s">
        <v>3078</v>
      </c>
    </row>
    <row r="252" spans="1:14" x14ac:dyDescent="0.35">
      <c r="A252">
        <v>251</v>
      </c>
      <c r="B252" s="1">
        <v>44556</v>
      </c>
      <c r="C252">
        <v>4002</v>
      </c>
      <c r="D252" t="s">
        <v>1</v>
      </c>
      <c r="E252" t="s">
        <v>27</v>
      </c>
      <c r="F252" t="s">
        <v>22</v>
      </c>
      <c r="G252" t="s">
        <v>303</v>
      </c>
      <c r="H252" t="s">
        <v>3056</v>
      </c>
      <c r="I252">
        <v>220</v>
      </c>
      <c r="J252">
        <f>HLOOKUP(D252,Inputs!$B$5:$C$8,MATCH(YEAR(B252),Inputs!$A$5:$A$8,0),FALSE)</f>
        <v>10.49</v>
      </c>
      <c r="K252" s="3">
        <f t="shared" si="3"/>
        <v>2307.8000000000002</v>
      </c>
      <c r="L252" t="s">
        <v>3064</v>
      </c>
      <c r="M252" t="s">
        <v>3089</v>
      </c>
      <c r="N252" t="s">
        <v>3076</v>
      </c>
    </row>
    <row r="253" spans="1:14" x14ac:dyDescent="0.35">
      <c r="A253">
        <v>252</v>
      </c>
      <c r="B253" s="1">
        <v>44535</v>
      </c>
      <c r="C253">
        <v>4001</v>
      </c>
      <c r="D253" t="s">
        <v>0</v>
      </c>
      <c r="E253" t="s">
        <v>27</v>
      </c>
      <c r="F253" t="s">
        <v>20</v>
      </c>
      <c r="G253" t="s">
        <v>304</v>
      </c>
      <c r="H253" t="s">
        <v>3056</v>
      </c>
      <c r="I253">
        <v>112</v>
      </c>
      <c r="J253">
        <f>HLOOKUP(D253,Inputs!$B$5:$C$8,MATCH(YEAR(B253),Inputs!$A$5:$A$8,0),FALSE)</f>
        <v>20.99</v>
      </c>
      <c r="K253" s="3">
        <f t="shared" si="3"/>
        <v>2350.8799999999997</v>
      </c>
      <c r="L253" t="s">
        <v>3059</v>
      </c>
      <c r="M253" t="s">
        <v>3085</v>
      </c>
      <c r="N253" t="s">
        <v>3073</v>
      </c>
    </row>
    <row r="254" spans="1:14" x14ac:dyDescent="0.35">
      <c r="A254">
        <v>253</v>
      </c>
      <c r="B254" s="1">
        <v>44506</v>
      </c>
      <c r="C254">
        <v>4001</v>
      </c>
      <c r="D254" t="s">
        <v>0</v>
      </c>
      <c r="E254" t="s">
        <v>27</v>
      </c>
      <c r="F254" t="s">
        <v>10</v>
      </c>
      <c r="G254" t="s">
        <v>305</v>
      </c>
      <c r="H254" t="s">
        <v>3056</v>
      </c>
      <c r="I254">
        <v>92</v>
      </c>
      <c r="J254">
        <f>HLOOKUP(D254,Inputs!$B$5:$C$8,MATCH(YEAR(B254),Inputs!$A$5:$A$8,0),FALSE)</f>
        <v>20.99</v>
      </c>
      <c r="K254" s="3">
        <f t="shared" si="3"/>
        <v>1931.08</v>
      </c>
      <c r="L254" t="s">
        <v>3059</v>
      </c>
      <c r="M254" t="s">
        <v>3085</v>
      </c>
      <c r="N254" t="s">
        <v>3073</v>
      </c>
    </row>
    <row r="255" spans="1:14" x14ac:dyDescent="0.35">
      <c r="A255">
        <v>254</v>
      </c>
      <c r="B255" s="1">
        <v>44547</v>
      </c>
      <c r="C255">
        <v>4001</v>
      </c>
      <c r="D255" t="s">
        <v>0</v>
      </c>
      <c r="E255" t="s">
        <v>27</v>
      </c>
      <c r="F255" t="s">
        <v>11</v>
      </c>
      <c r="G255" t="s">
        <v>306</v>
      </c>
      <c r="H255" t="s">
        <v>3056</v>
      </c>
      <c r="I255">
        <v>120</v>
      </c>
      <c r="J255">
        <f>HLOOKUP(D255,Inputs!$B$5:$C$8,MATCH(YEAR(B255),Inputs!$A$5:$A$8,0),FALSE)</f>
        <v>20.99</v>
      </c>
      <c r="K255" s="3">
        <f t="shared" si="3"/>
        <v>2518.7999999999997</v>
      </c>
      <c r="L255" t="s">
        <v>3064</v>
      </c>
      <c r="M255" t="s">
        <v>3089</v>
      </c>
      <c r="N255" t="s">
        <v>3076</v>
      </c>
    </row>
    <row r="256" spans="1:14" x14ac:dyDescent="0.35">
      <c r="A256">
        <v>255</v>
      </c>
      <c r="B256" s="1">
        <v>44379</v>
      </c>
      <c r="C256">
        <v>4002</v>
      </c>
      <c r="D256" t="s">
        <v>1</v>
      </c>
      <c r="E256" t="s">
        <v>27</v>
      </c>
      <c r="F256" t="s">
        <v>19</v>
      </c>
      <c r="G256" t="s">
        <v>307</v>
      </c>
      <c r="H256" t="s">
        <v>3056</v>
      </c>
      <c r="I256">
        <v>244</v>
      </c>
      <c r="J256">
        <f>HLOOKUP(D256,Inputs!$B$5:$C$8,MATCH(YEAR(B256),Inputs!$A$5:$A$8,0),FALSE)</f>
        <v>10.49</v>
      </c>
      <c r="K256" s="3">
        <f t="shared" si="3"/>
        <v>2559.56</v>
      </c>
      <c r="L256" t="s">
        <v>3061</v>
      </c>
      <c r="M256" t="s">
        <v>3087</v>
      </c>
      <c r="N256" t="s">
        <v>3078</v>
      </c>
    </row>
    <row r="257" spans="1:14" x14ac:dyDescent="0.35">
      <c r="A257">
        <v>256</v>
      </c>
      <c r="B257" s="1">
        <v>44221</v>
      </c>
      <c r="C257">
        <v>4002</v>
      </c>
      <c r="D257" t="s">
        <v>1</v>
      </c>
      <c r="E257" t="s">
        <v>27</v>
      </c>
      <c r="F257" t="s">
        <v>11</v>
      </c>
      <c r="G257" t="s">
        <v>308</v>
      </c>
      <c r="H257" t="s">
        <v>3056</v>
      </c>
      <c r="I257">
        <v>140</v>
      </c>
      <c r="J257">
        <f>HLOOKUP(D257,Inputs!$B$5:$C$8,MATCH(YEAR(B257),Inputs!$A$5:$A$8,0),FALSE)</f>
        <v>10.49</v>
      </c>
      <c r="K257" s="3">
        <f t="shared" si="3"/>
        <v>1468.6000000000001</v>
      </c>
      <c r="L257" t="s">
        <v>3064</v>
      </c>
      <c r="M257" t="s">
        <v>3089</v>
      </c>
      <c r="N257" t="s">
        <v>3076</v>
      </c>
    </row>
    <row r="258" spans="1:14" x14ac:dyDescent="0.35">
      <c r="A258">
        <v>257</v>
      </c>
      <c r="B258" s="1">
        <v>44307</v>
      </c>
      <c r="C258">
        <v>4002</v>
      </c>
      <c r="D258" t="s">
        <v>1</v>
      </c>
      <c r="E258" t="s">
        <v>27</v>
      </c>
      <c r="F258" t="s">
        <v>12</v>
      </c>
      <c r="G258" t="s">
        <v>309</v>
      </c>
      <c r="H258" t="s">
        <v>3057</v>
      </c>
      <c r="I258">
        <v>128</v>
      </c>
      <c r="J258">
        <f>HLOOKUP(D258,Inputs!$B$5:$C$8,MATCH(YEAR(B258),Inputs!$A$5:$A$8,0),FALSE)</f>
        <v>10.49</v>
      </c>
      <c r="K258" s="3">
        <f t="shared" ref="K258:K321" si="4">I258*J258</f>
        <v>1342.72</v>
      </c>
      <c r="L258" t="s">
        <v>3061</v>
      </c>
      <c r="M258" t="s">
        <v>3087</v>
      </c>
      <c r="N258" t="s">
        <v>3078</v>
      </c>
    </row>
    <row r="259" spans="1:14" x14ac:dyDescent="0.35">
      <c r="A259">
        <v>258</v>
      </c>
      <c r="B259" s="1">
        <v>44518</v>
      </c>
      <c r="C259">
        <v>4002</v>
      </c>
      <c r="D259" t="s">
        <v>1</v>
      </c>
      <c r="E259" t="s">
        <v>27</v>
      </c>
      <c r="F259" t="s">
        <v>6</v>
      </c>
      <c r="G259" t="s">
        <v>310</v>
      </c>
      <c r="H259" t="s">
        <v>3056</v>
      </c>
      <c r="I259">
        <v>80</v>
      </c>
      <c r="J259">
        <f>HLOOKUP(D259,Inputs!$B$5:$C$8,MATCH(YEAR(B259),Inputs!$A$5:$A$8,0),FALSE)</f>
        <v>10.49</v>
      </c>
      <c r="K259" s="3">
        <f t="shared" si="4"/>
        <v>839.2</v>
      </c>
      <c r="L259" t="s">
        <v>3059</v>
      </c>
      <c r="M259" t="s">
        <v>3085</v>
      </c>
      <c r="N259" t="s">
        <v>3073</v>
      </c>
    </row>
    <row r="260" spans="1:14" x14ac:dyDescent="0.35">
      <c r="A260">
        <v>259</v>
      </c>
      <c r="B260" s="1">
        <v>44406</v>
      </c>
      <c r="C260">
        <v>4001</v>
      </c>
      <c r="D260" t="s">
        <v>0</v>
      </c>
      <c r="E260" t="s">
        <v>27</v>
      </c>
      <c r="F260" t="s">
        <v>9</v>
      </c>
      <c r="G260" t="s">
        <v>311</v>
      </c>
      <c r="H260" t="s">
        <v>3056</v>
      </c>
      <c r="I260">
        <v>172</v>
      </c>
      <c r="J260">
        <f>HLOOKUP(D260,Inputs!$B$5:$C$8,MATCH(YEAR(B260),Inputs!$A$5:$A$8,0),FALSE)</f>
        <v>20.99</v>
      </c>
      <c r="K260" s="3">
        <f t="shared" si="4"/>
        <v>3610.2799999999997</v>
      </c>
      <c r="L260" t="s">
        <v>3070</v>
      </c>
      <c r="M260" t="s">
        <v>3089</v>
      </c>
      <c r="N260" t="s">
        <v>3076</v>
      </c>
    </row>
    <row r="261" spans="1:14" x14ac:dyDescent="0.35">
      <c r="A261">
        <v>260</v>
      </c>
      <c r="B261" s="1">
        <v>44469</v>
      </c>
      <c r="C261">
        <v>4002</v>
      </c>
      <c r="D261" t="s">
        <v>1</v>
      </c>
      <c r="E261" t="s">
        <v>27</v>
      </c>
      <c r="F261" t="s">
        <v>6</v>
      </c>
      <c r="G261" t="s">
        <v>312</v>
      </c>
      <c r="H261" t="s">
        <v>3056</v>
      </c>
      <c r="I261">
        <v>168</v>
      </c>
      <c r="J261">
        <f>HLOOKUP(D261,Inputs!$B$5:$C$8,MATCH(YEAR(B261),Inputs!$A$5:$A$8,0),FALSE)</f>
        <v>10.49</v>
      </c>
      <c r="K261" s="3">
        <f t="shared" si="4"/>
        <v>1762.32</v>
      </c>
      <c r="L261" t="s">
        <v>3059</v>
      </c>
      <c r="M261" t="s">
        <v>3085</v>
      </c>
      <c r="N261" t="s">
        <v>3073</v>
      </c>
    </row>
    <row r="262" spans="1:14" x14ac:dyDescent="0.35">
      <c r="A262">
        <v>261</v>
      </c>
      <c r="B262" s="1">
        <v>44493</v>
      </c>
      <c r="C262">
        <v>4001</v>
      </c>
      <c r="D262" t="s">
        <v>0</v>
      </c>
      <c r="E262" t="s">
        <v>27</v>
      </c>
      <c r="F262" t="s">
        <v>8</v>
      </c>
      <c r="G262" t="s">
        <v>313</v>
      </c>
      <c r="H262" t="s">
        <v>3056</v>
      </c>
      <c r="I262">
        <v>140</v>
      </c>
      <c r="J262">
        <f>HLOOKUP(D262,Inputs!$B$5:$C$8,MATCH(YEAR(B262),Inputs!$A$5:$A$8,0),FALSE)</f>
        <v>20.99</v>
      </c>
      <c r="K262" s="3">
        <f t="shared" si="4"/>
        <v>2938.6</v>
      </c>
      <c r="L262" t="s">
        <v>3065</v>
      </c>
      <c r="M262" t="s">
        <v>3085</v>
      </c>
      <c r="N262" t="s">
        <v>3073</v>
      </c>
    </row>
    <row r="263" spans="1:14" x14ac:dyDescent="0.35">
      <c r="A263">
        <v>262</v>
      </c>
      <c r="B263" s="1">
        <v>44350</v>
      </c>
      <c r="C263">
        <v>4001</v>
      </c>
      <c r="D263" t="s">
        <v>0</v>
      </c>
      <c r="E263" t="s">
        <v>27</v>
      </c>
      <c r="F263" t="s">
        <v>12</v>
      </c>
      <c r="G263" t="s">
        <v>314</v>
      </c>
      <c r="H263" t="s">
        <v>3057</v>
      </c>
      <c r="I263">
        <v>44</v>
      </c>
      <c r="J263">
        <f>HLOOKUP(D263,Inputs!$B$5:$C$8,MATCH(YEAR(B263),Inputs!$A$5:$A$8,0),FALSE)</f>
        <v>20.99</v>
      </c>
      <c r="K263" s="3">
        <f t="shared" si="4"/>
        <v>923.56</v>
      </c>
      <c r="L263" t="s">
        <v>3061</v>
      </c>
      <c r="M263" t="s">
        <v>3087</v>
      </c>
      <c r="N263" t="s">
        <v>3078</v>
      </c>
    </row>
    <row r="264" spans="1:14" x14ac:dyDescent="0.35">
      <c r="A264">
        <v>263</v>
      </c>
      <c r="B264" s="1">
        <v>44425</v>
      </c>
      <c r="C264">
        <v>4002</v>
      </c>
      <c r="D264" t="s">
        <v>1</v>
      </c>
      <c r="E264" t="s">
        <v>27</v>
      </c>
      <c r="F264" t="s">
        <v>4</v>
      </c>
      <c r="G264" t="s">
        <v>315</v>
      </c>
      <c r="H264" t="s">
        <v>3057</v>
      </c>
      <c r="I264">
        <v>168</v>
      </c>
      <c r="J264">
        <f>HLOOKUP(D264,Inputs!$B$5:$C$8,MATCH(YEAR(B264),Inputs!$A$5:$A$8,0),FALSE)</f>
        <v>10.49</v>
      </c>
      <c r="K264" s="3">
        <f t="shared" si="4"/>
        <v>1762.32</v>
      </c>
      <c r="L264" t="s">
        <v>3063</v>
      </c>
      <c r="M264" t="s">
        <v>3092</v>
      </c>
      <c r="N264" t="s">
        <v>3074</v>
      </c>
    </row>
    <row r="265" spans="1:14" x14ac:dyDescent="0.35">
      <c r="A265">
        <v>264</v>
      </c>
      <c r="B265" s="1">
        <v>44544</v>
      </c>
      <c r="C265">
        <v>4002</v>
      </c>
      <c r="D265" t="s">
        <v>1</v>
      </c>
      <c r="E265" t="s">
        <v>27</v>
      </c>
      <c r="F265" t="s">
        <v>11</v>
      </c>
      <c r="G265" t="s">
        <v>316</v>
      </c>
      <c r="H265" t="s">
        <v>3056</v>
      </c>
      <c r="I265">
        <v>272</v>
      </c>
      <c r="J265">
        <f>HLOOKUP(D265,Inputs!$B$5:$C$8,MATCH(YEAR(B265),Inputs!$A$5:$A$8,0),FALSE)</f>
        <v>10.49</v>
      </c>
      <c r="K265" s="3">
        <f t="shared" si="4"/>
        <v>2853.28</v>
      </c>
      <c r="L265" t="s">
        <v>3064</v>
      </c>
      <c r="M265" t="s">
        <v>3089</v>
      </c>
      <c r="N265" t="s">
        <v>3076</v>
      </c>
    </row>
    <row r="266" spans="1:14" x14ac:dyDescent="0.35">
      <c r="A266">
        <v>265</v>
      </c>
      <c r="B266" s="1">
        <v>44538</v>
      </c>
      <c r="C266">
        <v>4001</v>
      </c>
      <c r="D266" t="s">
        <v>0</v>
      </c>
      <c r="E266" t="s">
        <v>27</v>
      </c>
      <c r="F266" t="s">
        <v>10</v>
      </c>
      <c r="G266" t="s">
        <v>317</v>
      </c>
      <c r="H266" t="s">
        <v>3056</v>
      </c>
      <c r="I266">
        <v>144</v>
      </c>
      <c r="J266">
        <f>HLOOKUP(D266,Inputs!$B$5:$C$8,MATCH(YEAR(B266),Inputs!$A$5:$A$8,0),FALSE)</f>
        <v>20.99</v>
      </c>
      <c r="K266" s="3">
        <f t="shared" si="4"/>
        <v>3022.56</v>
      </c>
      <c r="L266" t="s">
        <v>3059</v>
      </c>
      <c r="M266" t="s">
        <v>3085</v>
      </c>
      <c r="N266" t="s">
        <v>3073</v>
      </c>
    </row>
    <row r="267" spans="1:14" x14ac:dyDescent="0.35">
      <c r="A267">
        <v>266</v>
      </c>
      <c r="B267" s="1">
        <v>44221</v>
      </c>
      <c r="C267">
        <v>4002</v>
      </c>
      <c r="D267" t="s">
        <v>1</v>
      </c>
      <c r="E267" t="s">
        <v>27</v>
      </c>
      <c r="F267" t="s">
        <v>10</v>
      </c>
      <c r="G267" t="s">
        <v>318</v>
      </c>
      <c r="H267" t="s">
        <v>3056</v>
      </c>
      <c r="I267">
        <v>208</v>
      </c>
      <c r="J267">
        <f>HLOOKUP(D267,Inputs!$B$5:$C$8,MATCH(YEAR(B267),Inputs!$A$5:$A$8,0),FALSE)</f>
        <v>10.49</v>
      </c>
      <c r="K267" s="3">
        <f t="shared" si="4"/>
        <v>2181.92</v>
      </c>
      <c r="L267" t="s">
        <v>3059</v>
      </c>
      <c r="M267" t="s">
        <v>3085</v>
      </c>
      <c r="N267" t="s">
        <v>3073</v>
      </c>
    </row>
    <row r="268" spans="1:14" x14ac:dyDescent="0.35">
      <c r="A268">
        <v>267</v>
      </c>
      <c r="B268" s="1">
        <v>44471</v>
      </c>
      <c r="C268">
        <v>4001</v>
      </c>
      <c r="D268" t="s">
        <v>0</v>
      </c>
      <c r="E268" t="s">
        <v>27</v>
      </c>
      <c r="F268" t="s">
        <v>22</v>
      </c>
      <c r="G268" t="s">
        <v>319</v>
      </c>
      <c r="H268" t="s">
        <v>3056</v>
      </c>
      <c r="I268">
        <v>128</v>
      </c>
      <c r="J268">
        <f>HLOOKUP(D268,Inputs!$B$5:$C$8,MATCH(YEAR(B268),Inputs!$A$5:$A$8,0),FALSE)</f>
        <v>20.99</v>
      </c>
      <c r="K268" s="3">
        <f t="shared" si="4"/>
        <v>2686.72</v>
      </c>
      <c r="L268" t="s">
        <v>3064</v>
      </c>
      <c r="M268" t="s">
        <v>3089</v>
      </c>
      <c r="N268" t="s">
        <v>3076</v>
      </c>
    </row>
    <row r="269" spans="1:14" x14ac:dyDescent="0.35">
      <c r="A269">
        <v>268</v>
      </c>
      <c r="B269" s="1">
        <v>44551</v>
      </c>
      <c r="C269">
        <v>4002</v>
      </c>
      <c r="D269" t="s">
        <v>1</v>
      </c>
      <c r="E269" t="s">
        <v>27</v>
      </c>
      <c r="F269" t="s">
        <v>20</v>
      </c>
      <c r="G269" t="s">
        <v>320</v>
      </c>
      <c r="H269" t="s">
        <v>3056</v>
      </c>
      <c r="I269">
        <v>120</v>
      </c>
      <c r="J269">
        <f>HLOOKUP(D269,Inputs!$B$5:$C$8,MATCH(YEAR(B269),Inputs!$A$5:$A$8,0),FALSE)</f>
        <v>10.49</v>
      </c>
      <c r="K269" s="3">
        <f t="shared" si="4"/>
        <v>1258.8</v>
      </c>
      <c r="L269" t="s">
        <v>3059</v>
      </c>
      <c r="M269" t="s">
        <v>3085</v>
      </c>
      <c r="N269" t="s">
        <v>3073</v>
      </c>
    </row>
    <row r="270" spans="1:14" x14ac:dyDescent="0.35">
      <c r="A270">
        <v>269</v>
      </c>
      <c r="B270" s="1">
        <v>44396</v>
      </c>
      <c r="C270">
        <v>4002</v>
      </c>
      <c r="D270" t="s">
        <v>1</v>
      </c>
      <c r="E270" t="s">
        <v>27</v>
      </c>
      <c r="F270" t="s">
        <v>11</v>
      </c>
      <c r="G270" t="s">
        <v>321</v>
      </c>
      <c r="H270" t="s">
        <v>3056</v>
      </c>
      <c r="I270">
        <v>128</v>
      </c>
      <c r="J270">
        <f>HLOOKUP(D270,Inputs!$B$5:$C$8,MATCH(YEAR(B270),Inputs!$A$5:$A$8,0),FALSE)</f>
        <v>10.49</v>
      </c>
      <c r="K270" s="3">
        <f t="shared" si="4"/>
        <v>1342.72</v>
      </c>
      <c r="L270" t="s">
        <v>3064</v>
      </c>
      <c r="M270" t="s">
        <v>3089</v>
      </c>
      <c r="N270" t="s">
        <v>3076</v>
      </c>
    </row>
    <row r="271" spans="1:14" x14ac:dyDescent="0.35">
      <c r="A271">
        <v>270</v>
      </c>
      <c r="B271" s="1">
        <v>44386</v>
      </c>
      <c r="C271">
        <v>4001</v>
      </c>
      <c r="D271" t="s">
        <v>0</v>
      </c>
      <c r="E271" t="s">
        <v>27</v>
      </c>
      <c r="F271" t="s">
        <v>9</v>
      </c>
      <c r="G271" t="s">
        <v>322</v>
      </c>
      <c r="H271" t="s">
        <v>3056</v>
      </c>
      <c r="I271">
        <v>60</v>
      </c>
      <c r="J271">
        <f>HLOOKUP(D271,Inputs!$B$5:$C$8,MATCH(YEAR(B271),Inputs!$A$5:$A$8,0),FALSE)</f>
        <v>20.99</v>
      </c>
      <c r="K271" s="3">
        <f t="shared" si="4"/>
        <v>1259.3999999999999</v>
      </c>
      <c r="L271" t="s">
        <v>3070</v>
      </c>
      <c r="M271" t="s">
        <v>3089</v>
      </c>
      <c r="N271" t="s">
        <v>3076</v>
      </c>
    </row>
    <row r="272" spans="1:14" x14ac:dyDescent="0.35">
      <c r="A272">
        <v>271</v>
      </c>
      <c r="B272" s="1">
        <v>44259</v>
      </c>
      <c r="C272">
        <v>4002</v>
      </c>
      <c r="D272" t="s">
        <v>1</v>
      </c>
      <c r="E272" t="s">
        <v>27</v>
      </c>
      <c r="F272" t="s">
        <v>11</v>
      </c>
      <c r="G272" t="s">
        <v>323</v>
      </c>
      <c r="H272" t="s">
        <v>3056</v>
      </c>
      <c r="I272">
        <v>232</v>
      </c>
      <c r="J272">
        <f>HLOOKUP(D272,Inputs!$B$5:$C$8,MATCH(YEAR(B272),Inputs!$A$5:$A$8,0),FALSE)</f>
        <v>10.49</v>
      </c>
      <c r="K272" s="3">
        <f t="shared" si="4"/>
        <v>2433.6799999999998</v>
      </c>
      <c r="L272" t="s">
        <v>3064</v>
      </c>
      <c r="M272" t="s">
        <v>3089</v>
      </c>
      <c r="N272" t="s">
        <v>3076</v>
      </c>
    </row>
    <row r="273" spans="1:14" x14ac:dyDescent="0.35">
      <c r="A273">
        <v>272</v>
      </c>
      <c r="B273" s="1">
        <v>44556</v>
      </c>
      <c r="C273">
        <v>4002</v>
      </c>
      <c r="D273" t="s">
        <v>1</v>
      </c>
      <c r="E273" t="s">
        <v>27</v>
      </c>
      <c r="F273" t="s">
        <v>7</v>
      </c>
      <c r="G273" t="s">
        <v>324</v>
      </c>
      <c r="H273" t="s">
        <v>3056</v>
      </c>
      <c r="I273">
        <v>216</v>
      </c>
      <c r="J273">
        <f>HLOOKUP(D273,Inputs!$B$5:$C$8,MATCH(YEAR(B273),Inputs!$A$5:$A$8,0),FALSE)</f>
        <v>10.49</v>
      </c>
      <c r="K273" s="3">
        <f t="shared" si="4"/>
        <v>2265.84</v>
      </c>
      <c r="L273" t="s">
        <v>3063</v>
      </c>
      <c r="M273" t="s">
        <v>3092</v>
      </c>
      <c r="N273" t="s">
        <v>3074</v>
      </c>
    </row>
    <row r="274" spans="1:14" x14ac:dyDescent="0.35">
      <c r="A274">
        <v>273</v>
      </c>
      <c r="B274" s="1">
        <v>44560</v>
      </c>
      <c r="C274">
        <v>4001</v>
      </c>
      <c r="D274" t="s">
        <v>0</v>
      </c>
      <c r="E274" t="s">
        <v>27</v>
      </c>
      <c r="F274" t="s">
        <v>14</v>
      </c>
      <c r="G274" t="s">
        <v>325</v>
      </c>
      <c r="H274" t="s">
        <v>3056</v>
      </c>
      <c r="I274">
        <v>176</v>
      </c>
      <c r="J274">
        <f>HLOOKUP(D274,Inputs!$B$5:$C$8,MATCH(YEAR(B274),Inputs!$A$5:$A$8,0),FALSE)</f>
        <v>20.99</v>
      </c>
      <c r="K274" s="3">
        <f t="shared" si="4"/>
        <v>3694.24</v>
      </c>
      <c r="L274" t="s">
        <v>3066</v>
      </c>
      <c r="M274" t="s">
        <v>3094</v>
      </c>
      <c r="N274" t="s">
        <v>3080</v>
      </c>
    </row>
    <row r="275" spans="1:14" x14ac:dyDescent="0.35">
      <c r="A275">
        <v>274</v>
      </c>
      <c r="B275" s="1">
        <v>44387</v>
      </c>
      <c r="C275">
        <v>4001</v>
      </c>
      <c r="D275" t="s">
        <v>0</v>
      </c>
      <c r="E275" t="s">
        <v>27</v>
      </c>
      <c r="F275" t="s">
        <v>16</v>
      </c>
      <c r="G275" t="s">
        <v>326</v>
      </c>
      <c r="H275" t="s">
        <v>3056</v>
      </c>
      <c r="I275">
        <v>188</v>
      </c>
      <c r="J275">
        <f>HLOOKUP(D275,Inputs!$B$5:$C$8,MATCH(YEAR(B275),Inputs!$A$5:$A$8,0),FALSE)</f>
        <v>20.99</v>
      </c>
      <c r="K275" s="3">
        <f t="shared" si="4"/>
        <v>3946.12</v>
      </c>
      <c r="L275" t="s">
        <v>3067</v>
      </c>
      <c r="M275" t="s">
        <v>3092</v>
      </c>
      <c r="N275" t="s">
        <v>3074</v>
      </c>
    </row>
    <row r="276" spans="1:14" x14ac:dyDescent="0.35">
      <c r="A276">
        <v>275</v>
      </c>
      <c r="B276" s="1">
        <v>44449</v>
      </c>
      <c r="C276">
        <v>4002</v>
      </c>
      <c r="D276" t="s">
        <v>1</v>
      </c>
      <c r="E276" t="s">
        <v>27</v>
      </c>
      <c r="F276" t="s">
        <v>13</v>
      </c>
      <c r="G276" t="s">
        <v>327</v>
      </c>
      <c r="H276" t="s">
        <v>3056</v>
      </c>
      <c r="I276">
        <v>156</v>
      </c>
      <c r="J276">
        <f>HLOOKUP(D276,Inputs!$B$5:$C$8,MATCH(YEAR(B276),Inputs!$A$5:$A$8,0),FALSE)</f>
        <v>10.49</v>
      </c>
      <c r="K276" s="3">
        <f t="shared" si="4"/>
        <v>1636.44</v>
      </c>
      <c r="L276" t="s">
        <v>3061</v>
      </c>
      <c r="M276" t="s">
        <v>3087</v>
      </c>
      <c r="N276" t="s">
        <v>3078</v>
      </c>
    </row>
    <row r="277" spans="1:14" x14ac:dyDescent="0.35">
      <c r="A277">
        <v>276</v>
      </c>
      <c r="B277" s="1">
        <v>44218</v>
      </c>
      <c r="C277">
        <v>4001</v>
      </c>
      <c r="D277" t="s">
        <v>0</v>
      </c>
      <c r="E277" t="s">
        <v>27</v>
      </c>
      <c r="F277" t="s">
        <v>21</v>
      </c>
      <c r="G277" t="s">
        <v>328</v>
      </c>
      <c r="H277" t="s">
        <v>3056</v>
      </c>
      <c r="I277">
        <v>180</v>
      </c>
      <c r="J277">
        <f>HLOOKUP(D277,Inputs!$B$5:$C$8,MATCH(YEAR(B277),Inputs!$A$5:$A$8,0),FALSE)</f>
        <v>20.99</v>
      </c>
      <c r="K277" s="3">
        <f t="shared" si="4"/>
        <v>3778.2</v>
      </c>
      <c r="L277" t="s">
        <v>3068</v>
      </c>
      <c r="M277" t="s">
        <v>3088</v>
      </c>
      <c r="N277" t="s">
        <v>3075</v>
      </c>
    </row>
    <row r="278" spans="1:14" x14ac:dyDescent="0.35">
      <c r="A278">
        <v>277</v>
      </c>
      <c r="B278" s="1">
        <v>44537</v>
      </c>
      <c r="C278">
        <v>4002</v>
      </c>
      <c r="D278" t="s">
        <v>1</v>
      </c>
      <c r="E278" t="s">
        <v>27</v>
      </c>
      <c r="F278" t="s">
        <v>11</v>
      </c>
      <c r="G278" t="s">
        <v>329</v>
      </c>
      <c r="H278" t="s">
        <v>3056</v>
      </c>
      <c r="I278">
        <v>104</v>
      </c>
      <c r="J278">
        <f>HLOOKUP(D278,Inputs!$B$5:$C$8,MATCH(YEAR(B278),Inputs!$A$5:$A$8,0),FALSE)</f>
        <v>10.49</v>
      </c>
      <c r="K278" s="3">
        <f t="shared" si="4"/>
        <v>1090.96</v>
      </c>
      <c r="L278" t="s">
        <v>3064</v>
      </c>
      <c r="M278" t="s">
        <v>3089</v>
      </c>
      <c r="N278" t="s">
        <v>3076</v>
      </c>
    </row>
    <row r="279" spans="1:14" x14ac:dyDescent="0.35">
      <c r="A279">
        <v>278</v>
      </c>
      <c r="B279" s="1">
        <v>44406</v>
      </c>
      <c r="C279">
        <v>4001</v>
      </c>
      <c r="D279" t="s">
        <v>0</v>
      </c>
      <c r="E279" t="s">
        <v>27</v>
      </c>
      <c r="F279" t="s">
        <v>10</v>
      </c>
      <c r="G279" t="s">
        <v>330</v>
      </c>
      <c r="H279" t="s">
        <v>3056</v>
      </c>
      <c r="I279">
        <v>80</v>
      </c>
      <c r="J279">
        <f>HLOOKUP(D279,Inputs!$B$5:$C$8,MATCH(YEAR(B279),Inputs!$A$5:$A$8,0),FALSE)</f>
        <v>20.99</v>
      </c>
      <c r="K279" s="3">
        <f t="shared" si="4"/>
        <v>1679.1999999999998</v>
      </c>
      <c r="L279" t="s">
        <v>3059</v>
      </c>
      <c r="M279" t="s">
        <v>3085</v>
      </c>
      <c r="N279" t="s">
        <v>3073</v>
      </c>
    </row>
    <row r="280" spans="1:14" x14ac:dyDescent="0.35">
      <c r="A280">
        <v>279</v>
      </c>
      <c r="B280" s="1">
        <v>44501</v>
      </c>
      <c r="C280">
        <v>4002</v>
      </c>
      <c r="D280" t="s">
        <v>1</v>
      </c>
      <c r="E280" t="s">
        <v>27</v>
      </c>
      <c r="F280" t="s">
        <v>13</v>
      </c>
      <c r="G280" t="s">
        <v>331</v>
      </c>
      <c r="H280" t="s">
        <v>3056</v>
      </c>
      <c r="I280">
        <v>188</v>
      </c>
      <c r="J280">
        <f>HLOOKUP(D280,Inputs!$B$5:$C$8,MATCH(YEAR(B280),Inputs!$A$5:$A$8,0),FALSE)</f>
        <v>10.49</v>
      </c>
      <c r="K280" s="3">
        <f t="shared" si="4"/>
        <v>1972.1200000000001</v>
      </c>
      <c r="L280" t="s">
        <v>3061</v>
      </c>
      <c r="M280" t="s">
        <v>3087</v>
      </c>
      <c r="N280" t="s">
        <v>3078</v>
      </c>
    </row>
    <row r="281" spans="1:14" x14ac:dyDescent="0.35">
      <c r="A281">
        <v>280</v>
      </c>
      <c r="B281" s="1">
        <v>44560</v>
      </c>
      <c r="C281">
        <v>4002</v>
      </c>
      <c r="D281" t="s">
        <v>1</v>
      </c>
      <c r="E281" t="s">
        <v>27</v>
      </c>
      <c r="F281" t="s">
        <v>9</v>
      </c>
      <c r="G281" t="s">
        <v>332</v>
      </c>
      <c r="H281" t="s">
        <v>3056</v>
      </c>
      <c r="I281">
        <v>252</v>
      </c>
      <c r="J281">
        <f>HLOOKUP(D281,Inputs!$B$5:$C$8,MATCH(YEAR(B281),Inputs!$A$5:$A$8,0),FALSE)</f>
        <v>10.49</v>
      </c>
      <c r="K281" s="3">
        <f t="shared" si="4"/>
        <v>2643.48</v>
      </c>
      <c r="L281" t="s">
        <v>3070</v>
      </c>
      <c r="M281" t="s">
        <v>3089</v>
      </c>
      <c r="N281" t="s">
        <v>3076</v>
      </c>
    </row>
    <row r="282" spans="1:14" x14ac:dyDescent="0.35">
      <c r="A282">
        <v>281</v>
      </c>
      <c r="B282" s="1">
        <v>44480</v>
      </c>
      <c r="C282">
        <v>4002</v>
      </c>
      <c r="D282" t="s">
        <v>1</v>
      </c>
      <c r="E282" t="s">
        <v>27</v>
      </c>
      <c r="F282" t="s">
        <v>20</v>
      </c>
      <c r="G282" t="s">
        <v>333</v>
      </c>
      <c r="H282" t="s">
        <v>3056</v>
      </c>
      <c r="I282">
        <v>252</v>
      </c>
      <c r="J282">
        <f>HLOOKUP(D282,Inputs!$B$5:$C$8,MATCH(YEAR(B282),Inputs!$A$5:$A$8,0),FALSE)</f>
        <v>10.49</v>
      </c>
      <c r="K282" s="3">
        <f t="shared" si="4"/>
        <v>2643.48</v>
      </c>
      <c r="L282" t="s">
        <v>3059</v>
      </c>
      <c r="M282" t="s">
        <v>3085</v>
      </c>
      <c r="N282" t="s">
        <v>3073</v>
      </c>
    </row>
    <row r="283" spans="1:14" x14ac:dyDescent="0.35">
      <c r="A283">
        <v>282</v>
      </c>
      <c r="B283" s="1">
        <v>44508</v>
      </c>
      <c r="C283">
        <v>4001</v>
      </c>
      <c r="D283" t="s">
        <v>0</v>
      </c>
      <c r="E283" t="s">
        <v>27</v>
      </c>
      <c r="F283" t="s">
        <v>11</v>
      </c>
      <c r="G283" t="s">
        <v>334</v>
      </c>
      <c r="H283" t="s">
        <v>3056</v>
      </c>
      <c r="I283">
        <v>172</v>
      </c>
      <c r="J283">
        <f>HLOOKUP(D283,Inputs!$B$5:$C$8,MATCH(YEAR(B283),Inputs!$A$5:$A$8,0),FALSE)</f>
        <v>20.99</v>
      </c>
      <c r="K283" s="3">
        <f t="shared" si="4"/>
        <v>3610.2799999999997</v>
      </c>
      <c r="L283" t="s">
        <v>3064</v>
      </c>
      <c r="M283" t="s">
        <v>3089</v>
      </c>
      <c r="N283" t="s">
        <v>3076</v>
      </c>
    </row>
    <row r="284" spans="1:14" x14ac:dyDescent="0.35">
      <c r="A284">
        <v>283</v>
      </c>
      <c r="B284" s="1">
        <v>44431</v>
      </c>
      <c r="C284">
        <v>4002</v>
      </c>
      <c r="D284" t="s">
        <v>1</v>
      </c>
      <c r="E284" t="s">
        <v>27</v>
      </c>
      <c r="F284" t="s">
        <v>11</v>
      </c>
      <c r="G284" t="s">
        <v>335</v>
      </c>
      <c r="H284" t="s">
        <v>3056</v>
      </c>
      <c r="I284">
        <v>260</v>
      </c>
      <c r="J284">
        <f>HLOOKUP(D284,Inputs!$B$5:$C$8,MATCH(YEAR(B284),Inputs!$A$5:$A$8,0),FALSE)</f>
        <v>10.49</v>
      </c>
      <c r="K284" s="3">
        <f t="shared" si="4"/>
        <v>2727.4</v>
      </c>
      <c r="L284" t="s">
        <v>3064</v>
      </c>
      <c r="M284" t="s">
        <v>3089</v>
      </c>
      <c r="N284" t="s">
        <v>3076</v>
      </c>
    </row>
    <row r="285" spans="1:14" x14ac:dyDescent="0.35">
      <c r="A285">
        <v>284</v>
      </c>
      <c r="B285" s="1">
        <v>44402</v>
      </c>
      <c r="C285">
        <v>4001</v>
      </c>
      <c r="D285" t="s">
        <v>0</v>
      </c>
      <c r="E285" t="s">
        <v>27</v>
      </c>
      <c r="F285" t="s">
        <v>11</v>
      </c>
      <c r="G285" t="s">
        <v>336</v>
      </c>
      <c r="H285" t="s">
        <v>3056</v>
      </c>
      <c r="I285">
        <v>120</v>
      </c>
      <c r="J285">
        <f>HLOOKUP(D285,Inputs!$B$5:$C$8,MATCH(YEAR(B285),Inputs!$A$5:$A$8,0),FALSE)</f>
        <v>20.99</v>
      </c>
      <c r="K285" s="3">
        <f t="shared" si="4"/>
        <v>2518.7999999999997</v>
      </c>
      <c r="L285" t="s">
        <v>3064</v>
      </c>
      <c r="M285" t="s">
        <v>3089</v>
      </c>
      <c r="N285" t="s">
        <v>3076</v>
      </c>
    </row>
    <row r="286" spans="1:14" x14ac:dyDescent="0.35">
      <c r="A286">
        <v>285</v>
      </c>
      <c r="B286" s="1">
        <v>44420</v>
      </c>
      <c r="C286">
        <v>4001</v>
      </c>
      <c r="D286" t="s">
        <v>0</v>
      </c>
      <c r="E286" t="s">
        <v>27</v>
      </c>
      <c r="F286" t="s">
        <v>19</v>
      </c>
      <c r="G286" t="s">
        <v>337</v>
      </c>
      <c r="H286" t="s">
        <v>3056</v>
      </c>
      <c r="I286">
        <v>152</v>
      </c>
      <c r="J286">
        <f>HLOOKUP(D286,Inputs!$B$5:$C$8,MATCH(YEAR(B286),Inputs!$A$5:$A$8,0),FALSE)</f>
        <v>20.99</v>
      </c>
      <c r="K286" s="3">
        <f t="shared" si="4"/>
        <v>3190.4799999999996</v>
      </c>
      <c r="L286" t="s">
        <v>3061</v>
      </c>
      <c r="M286" t="s">
        <v>3087</v>
      </c>
      <c r="N286" t="s">
        <v>3078</v>
      </c>
    </row>
    <row r="287" spans="1:14" x14ac:dyDescent="0.35">
      <c r="A287">
        <v>286</v>
      </c>
      <c r="B287" s="1">
        <v>44435</v>
      </c>
      <c r="C287">
        <v>4002</v>
      </c>
      <c r="D287" t="s">
        <v>1</v>
      </c>
      <c r="E287" t="s">
        <v>27</v>
      </c>
      <c r="F287" t="s">
        <v>20</v>
      </c>
      <c r="G287" t="s">
        <v>338</v>
      </c>
      <c r="H287" t="s">
        <v>3056</v>
      </c>
      <c r="I287">
        <v>216</v>
      </c>
      <c r="J287">
        <f>HLOOKUP(D287,Inputs!$B$5:$C$8,MATCH(YEAR(B287),Inputs!$A$5:$A$8,0),FALSE)</f>
        <v>10.49</v>
      </c>
      <c r="K287" s="3">
        <f t="shared" si="4"/>
        <v>2265.84</v>
      </c>
      <c r="L287" t="s">
        <v>3059</v>
      </c>
      <c r="M287" t="s">
        <v>3085</v>
      </c>
      <c r="N287" t="s">
        <v>3073</v>
      </c>
    </row>
    <row r="288" spans="1:14" x14ac:dyDescent="0.35">
      <c r="A288">
        <v>287</v>
      </c>
      <c r="B288" s="1">
        <v>44326</v>
      </c>
      <c r="C288">
        <v>4001</v>
      </c>
      <c r="D288" t="s">
        <v>0</v>
      </c>
      <c r="E288" t="s">
        <v>27</v>
      </c>
      <c r="F288" t="s">
        <v>18</v>
      </c>
      <c r="G288" t="s">
        <v>339</v>
      </c>
      <c r="H288" t="s">
        <v>3056</v>
      </c>
      <c r="I288">
        <v>76</v>
      </c>
      <c r="J288">
        <f>HLOOKUP(D288,Inputs!$B$5:$C$8,MATCH(YEAR(B288),Inputs!$A$5:$A$8,0),FALSE)</f>
        <v>20.99</v>
      </c>
      <c r="K288" s="3">
        <f t="shared" si="4"/>
        <v>1595.2399999999998</v>
      </c>
      <c r="L288" t="s">
        <v>3069</v>
      </c>
      <c r="M288" t="s">
        <v>3093</v>
      </c>
      <c r="N288" t="s">
        <v>3077</v>
      </c>
    </row>
    <row r="289" spans="1:14" x14ac:dyDescent="0.35">
      <c r="A289">
        <v>288</v>
      </c>
      <c r="B289" s="1">
        <v>44502</v>
      </c>
      <c r="C289">
        <v>4002</v>
      </c>
      <c r="D289" t="s">
        <v>1</v>
      </c>
      <c r="E289" t="s">
        <v>27</v>
      </c>
      <c r="F289" t="s">
        <v>11</v>
      </c>
      <c r="G289" t="s">
        <v>340</v>
      </c>
      <c r="H289" t="s">
        <v>3056</v>
      </c>
      <c r="I289">
        <v>256</v>
      </c>
      <c r="J289">
        <f>HLOOKUP(D289,Inputs!$B$5:$C$8,MATCH(YEAR(B289),Inputs!$A$5:$A$8,0),FALSE)</f>
        <v>10.49</v>
      </c>
      <c r="K289" s="3">
        <f t="shared" si="4"/>
        <v>2685.44</v>
      </c>
      <c r="L289" t="s">
        <v>3064</v>
      </c>
      <c r="M289" t="s">
        <v>3089</v>
      </c>
      <c r="N289" t="s">
        <v>3076</v>
      </c>
    </row>
    <row r="290" spans="1:14" x14ac:dyDescent="0.35">
      <c r="A290">
        <v>289</v>
      </c>
      <c r="B290" s="1">
        <v>44401</v>
      </c>
      <c r="C290">
        <v>4002</v>
      </c>
      <c r="D290" t="s">
        <v>1</v>
      </c>
      <c r="E290" t="s">
        <v>27</v>
      </c>
      <c r="F290" t="s">
        <v>21</v>
      </c>
      <c r="G290" t="s">
        <v>341</v>
      </c>
      <c r="H290" t="s">
        <v>3056</v>
      </c>
      <c r="I290">
        <v>140</v>
      </c>
      <c r="J290">
        <f>HLOOKUP(D290,Inputs!$B$5:$C$8,MATCH(YEAR(B290),Inputs!$A$5:$A$8,0),FALSE)</f>
        <v>10.49</v>
      </c>
      <c r="K290" s="3">
        <f t="shared" si="4"/>
        <v>1468.6000000000001</v>
      </c>
      <c r="L290" t="s">
        <v>3068</v>
      </c>
      <c r="M290" t="s">
        <v>3088</v>
      </c>
      <c r="N290" t="s">
        <v>3075</v>
      </c>
    </row>
    <row r="291" spans="1:14" x14ac:dyDescent="0.35">
      <c r="A291">
        <v>290</v>
      </c>
      <c r="B291" s="1">
        <v>44560</v>
      </c>
      <c r="C291">
        <v>4001</v>
      </c>
      <c r="D291" t="s">
        <v>0</v>
      </c>
      <c r="E291" t="s">
        <v>27</v>
      </c>
      <c r="F291" t="s">
        <v>13</v>
      </c>
      <c r="G291" t="s">
        <v>342</v>
      </c>
      <c r="H291" t="s">
        <v>3056</v>
      </c>
      <c r="I291">
        <v>132</v>
      </c>
      <c r="J291">
        <f>HLOOKUP(D291,Inputs!$B$5:$C$8,MATCH(YEAR(B291),Inputs!$A$5:$A$8,0),FALSE)</f>
        <v>20.99</v>
      </c>
      <c r="K291" s="3">
        <f t="shared" si="4"/>
        <v>2770.68</v>
      </c>
      <c r="L291" t="s">
        <v>3061</v>
      </c>
      <c r="M291" t="s">
        <v>3087</v>
      </c>
      <c r="N291" t="s">
        <v>3078</v>
      </c>
    </row>
    <row r="292" spans="1:14" x14ac:dyDescent="0.35">
      <c r="A292">
        <v>291</v>
      </c>
      <c r="B292" s="1">
        <v>44467</v>
      </c>
      <c r="C292">
        <v>4001</v>
      </c>
      <c r="D292" t="s">
        <v>0</v>
      </c>
      <c r="E292" t="s">
        <v>27</v>
      </c>
      <c r="F292" t="s">
        <v>10</v>
      </c>
      <c r="G292" t="s">
        <v>343</v>
      </c>
      <c r="H292" t="s">
        <v>3056</v>
      </c>
      <c r="I292">
        <v>176</v>
      </c>
      <c r="J292">
        <f>HLOOKUP(D292,Inputs!$B$5:$C$8,MATCH(YEAR(B292),Inputs!$A$5:$A$8,0),FALSE)</f>
        <v>20.99</v>
      </c>
      <c r="K292" s="3">
        <f t="shared" si="4"/>
        <v>3694.24</v>
      </c>
      <c r="L292" t="s">
        <v>3059</v>
      </c>
      <c r="M292" t="s">
        <v>3085</v>
      </c>
      <c r="N292" t="s">
        <v>3073</v>
      </c>
    </row>
    <row r="293" spans="1:14" x14ac:dyDescent="0.35">
      <c r="A293">
        <v>292</v>
      </c>
      <c r="B293" s="1">
        <v>44501</v>
      </c>
      <c r="C293">
        <v>4002</v>
      </c>
      <c r="D293" t="s">
        <v>1</v>
      </c>
      <c r="E293" t="s">
        <v>27</v>
      </c>
      <c r="F293" t="s">
        <v>7</v>
      </c>
      <c r="G293" t="s">
        <v>344</v>
      </c>
      <c r="H293" t="s">
        <v>3056</v>
      </c>
      <c r="I293">
        <v>204</v>
      </c>
      <c r="J293">
        <f>HLOOKUP(D293,Inputs!$B$5:$C$8,MATCH(YEAR(B293),Inputs!$A$5:$A$8,0),FALSE)</f>
        <v>10.49</v>
      </c>
      <c r="K293" s="3">
        <f t="shared" si="4"/>
        <v>2139.96</v>
      </c>
      <c r="L293" t="s">
        <v>3063</v>
      </c>
      <c r="M293" t="s">
        <v>3092</v>
      </c>
      <c r="N293" t="s">
        <v>3074</v>
      </c>
    </row>
    <row r="294" spans="1:14" x14ac:dyDescent="0.35">
      <c r="A294">
        <v>293</v>
      </c>
      <c r="B294" s="1">
        <v>44506</v>
      </c>
      <c r="C294">
        <v>4001</v>
      </c>
      <c r="D294" t="s">
        <v>0</v>
      </c>
      <c r="E294" t="s">
        <v>27</v>
      </c>
      <c r="F294" t="s">
        <v>22</v>
      </c>
      <c r="G294" t="s">
        <v>345</v>
      </c>
      <c r="H294" t="s">
        <v>3056</v>
      </c>
      <c r="I294">
        <v>200</v>
      </c>
      <c r="J294">
        <f>HLOOKUP(D294,Inputs!$B$5:$C$8,MATCH(YEAR(B294),Inputs!$A$5:$A$8,0),FALSE)</f>
        <v>20.99</v>
      </c>
      <c r="K294" s="3">
        <f t="shared" si="4"/>
        <v>4198</v>
      </c>
      <c r="L294" t="s">
        <v>3064</v>
      </c>
      <c r="M294" t="s">
        <v>3089</v>
      </c>
      <c r="N294" t="s">
        <v>3076</v>
      </c>
    </row>
    <row r="295" spans="1:14" x14ac:dyDescent="0.35">
      <c r="A295">
        <v>294</v>
      </c>
      <c r="B295" s="1">
        <v>44320</v>
      </c>
      <c r="C295">
        <v>4002</v>
      </c>
      <c r="D295" t="s">
        <v>1</v>
      </c>
      <c r="E295" t="s">
        <v>27</v>
      </c>
      <c r="F295" t="s">
        <v>9</v>
      </c>
      <c r="G295" t="s">
        <v>346</v>
      </c>
      <c r="H295" t="s">
        <v>3056</v>
      </c>
      <c r="I295">
        <v>80</v>
      </c>
      <c r="J295">
        <f>HLOOKUP(D295,Inputs!$B$5:$C$8,MATCH(YEAR(B295),Inputs!$A$5:$A$8,0),FALSE)</f>
        <v>10.49</v>
      </c>
      <c r="K295" s="3">
        <f t="shared" si="4"/>
        <v>839.2</v>
      </c>
      <c r="L295" t="s">
        <v>3070</v>
      </c>
      <c r="M295" t="s">
        <v>3089</v>
      </c>
      <c r="N295" t="s">
        <v>3076</v>
      </c>
    </row>
    <row r="296" spans="1:14" x14ac:dyDescent="0.35">
      <c r="A296">
        <v>295</v>
      </c>
      <c r="B296" s="1">
        <v>44447</v>
      </c>
      <c r="C296">
        <v>4002</v>
      </c>
      <c r="D296" t="s">
        <v>1</v>
      </c>
      <c r="E296" t="s">
        <v>27</v>
      </c>
      <c r="F296" t="s">
        <v>19</v>
      </c>
      <c r="G296" t="s">
        <v>347</v>
      </c>
      <c r="H296" t="s">
        <v>3056</v>
      </c>
      <c r="I296">
        <v>260</v>
      </c>
      <c r="J296">
        <f>HLOOKUP(D296,Inputs!$B$5:$C$8,MATCH(YEAR(B296),Inputs!$A$5:$A$8,0),FALSE)</f>
        <v>10.49</v>
      </c>
      <c r="K296" s="3">
        <f t="shared" si="4"/>
        <v>2727.4</v>
      </c>
      <c r="L296" t="s">
        <v>3061</v>
      </c>
      <c r="M296" t="s">
        <v>3087</v>
      </c>
      <c r="N296" t="s">
        <v>3078</v>
      </c>
    </row>
    <row r="297" spans="1:14" x14ac:dyDescent="0.35">
      <c r="A297">
        <v>296</v>
      </c>
      <c r="B297" s="1">
        <v>44421</v>
      </c>
      <c r="C297">
        <v>4002</v>
      </c>
      <c r="D297" t="s">
        <v>1</v>
      </c>
      <c r="E297" t="s">
        <v>27</v>
      </c>
      <c r="F297" t="s">
        <v>13</v>
      </c>
      <c r="G297" t="s">
        <v>348</v>
      </c>
      <c r="H297" t="s">
        <v>3056</v>
      </c>
      <c r="I297">
        <v>84</v>
      </c>
      <c r="J297">
        <f>HLOOKUP(D297,Inputs!$B$5:$C$8,MATCH(YEAR(B297),Inputs!$A$5:$A$8,0),FALSE)</f>
        <v>10.49</v>
      </c>
      <c r="K297" s="3">
        <f t="shared" si="4"/>
        <v>881.16</v>
      </c>
      <c r="L297" t="s">
        <v>3061</v>
      </c>
      <c r="M297" t="s">
        <v>3087</v>
      </c>
      <c r="N297" t="s">
        <v>3078</v>
      </c>
    </row>
    <row r="298" spans="1:14" x14ac:dyDescent="0.35">
      <c r="A298">
        <v>297</v>
      </c>
      <c r="B298" s="1">
        <v>44271</v>
      </c>
      <c r="C298">
        <v>4001</v>
      </c>
      <c r="D298" t="s">
        <v>0</v>
      </c>
      <c r="E298" t="s">
        <v>27</v>
      </c>
      <c r="F298" t="s">
        <v>16</v>
      </c>
      <c r="G298" t="s">
        <v>349</v>
      </c>
      <c r="H298" t="s">
        <v>3056</v>
      </c>
      <c r="I298">
        <v>96</v>
      </c>
      <c r="J298">
        <f>HLOOKUP(D298,Inputs!$B$5:$C$8,MATCH(YEAR(B298),Inputs!$A$5:$A$8,0),FALSE)</f>
        <v>20.99</v>
      </c>
      <c r="K298" s="3">
        <f t="shared" si="4"/>
        <v>2015.04</v>
      </c>
      <c r="L298" t="s">
        <v>3067</v>
      </c>
      <c r="M298" t="s">
        <v>3092</v>
      </c>
      <c r="N298" t="s">
        <v>3074</v>
      </c>
    </row>
    <row r="299" spans="1:14" x14ac:dyDescent="0.35">
      <c r="A299">
        <v>298</v>
      </c>
      <c r="B299" s="1">
        <v>44263</v>
      </c>
      <c r="C299">
        <v>4002</v>
      </c>
      <c r="D299" t="s">
        <v>1</v>
      </c>
      <c r="E299" t="s">
        <v>27</v>
      </c>
      <c r="F299" t="s">
        <v>18</v>
      </c>
      <c r="G299" t="s">
        <v>350</v>
      </c>
      <c r="H299" t="s">
        <v>3056</v>
      </c>
      <c r="I299">
        <v>236</v>
      </c>
      <c r="J299">
        <f>HLOOKUP(D299,Inputs!$B$5:$C$8,MATCH(YEAR(B299),Inputs!$A$5:$A$8,0),FALSE)</f>
        <v>10.49</v>
      </c>
      <c r="K299" s="3">
        <f t="shared" si="4"/>
        <v>2475.64</v>
      </c>
      <c r="L299" t="s">
        <v>3069</v>
      </c>
      <c r="M299" t="s">
        <v>3093</v>
      </c>
      <c r="N299" t="s">
        <v>3077</v>
      </c>
    </row>
    <row r="300" spans="1:14" x14ac:dyDescent="0.35">
      <c r="A300">
        <v>299</v>
      </c>
      <c r="B300" s="1">
        <v>44396</v>
      </c>
      <c r="C300">
        <v>4001</v>
      </c>
      <c r="D300" t="s">
        <v>0</v>
      </c>
      <c r="E300" t="s">
        <v>27</v>
      </c>
      <c r="F300" t="s">
        <v>12</v>
      </c>
      <c r="G300" t="s">
        <v>351</v>
      </c>
      <c r="H300" t="s">
        <v>3057</v>
      </c>
      <c r="I300">
        <v>104</v>
      </c>
      <c r="J300">
        <f>HLOOKUP(D300,Inputs!$B$5:$C$8,MATCH(YEAR(B300),Inputs!$A$5:$A$8,0),FALSE)</f>
        <v>20.99</v>
      </c>
      <c r="K300" s="3">
        <f t="shared" si="4"/>
        <v>2182.96</v>
      </c>
      <c r="L300" t="s">
        <v>3061</v>
      </c>
      <c r="M300" t="s">
        <v>3087</v>
      </c>
      <c r="N300" t="s">
        <v>3078</v>
      </c>
    </row>
    <row r="301" spans="1:14" x14ac:dyDescent="0.35">
      <c r="A301">
        <v>300</v>
      </c>
      <c r="B301" s="1">
        <v>44546</v>
      </c>
      <c r="C301">
        <v>4002</v>
      </c>
      <c r="D301" t="s">
        <v>1</v>
      </c>
      <c r="E301" t="s">
        <v>27</v>
      </c>
      <c r="F301" t="s">
        <v>10</v>
      </c>
      <c r="G301" t="s">
        <v>352</v>
      </c>
      <c r="H301" t="s">
        <v>3056</v>
      </c>
      <c r="I301">
        <v>268</v>
      </c>
      <c r="J301">
        <f>HLOOKUP(D301,Inputs!$B$5:$C$8,MATCH(YEAR(B301),Inputs!$A$5:$A$8,0),FALSE)</f>
        <v>10.49</v>
      </c>
      <c r="K301" s="3">
        <f t="shared" si="4"/>
        <v>2811.32</v>
      </c>
      <c r="L301" t="s">
        <v>3059</v>
      </c>
      <c r="M301" t="s">
        <v>3085</v>
      </c>
      <c r="N301" t="s">
        <v>3073</v>
      </c>
    </row>
    <row r="302" spans="1:14" x14ac:dyDescent="0.35">
      <c r="A302">
        <v>301</v>
      </c>
      <c r="B302" s="1">
        <v>44443</v>
      </c>
      <c r="C302">
        <v>4001</v>
      </c>
      <c r="D302" t="s">
        <v>0</v>
      </c>
      <c r="E302" t="s">
        <v>27</v>
      </c>
      <c r="F302" t="s">
        <v>10</v>
      </c>
      <c r="G302" t="s">
        <v>353</v>
      </c>
      <c r="H302" t="s">
        <v>3056</v>
      </c>
      <c r="I302">
        <v>40</v>
      </c>
      <c r="J302">
        <f>HLOOKUP(D302,Inputs!$B$5:$C$8,MATCH(YEAR(B302),Inputs!$A$5:$A$8,0),FALSE)</f>
        <v>20.99</v>
      </c>
      <c r="K302" s="3">
        <f t="shared" si="4"/>
        <v>839.59999999999991</v>
      </c>
      <c r="L302" t="s">
        <v>3059</v>
      </c>
      <c r="M302" t="s">
        <v>3085</v>
      </c>
      <c r="N302" t="s">
        <v>3073</v>
      </c>
    </row>
    <row r="303" spans="1:14" x14ac:dyDescent="0.35">
      <c r="A303">
        <v>302</v>
      </c>
      <c r="B303" s="1">
        <v>44280</v>
      </c>
      <c r="C303">
        <v>4001</v>
      </c>
      <c r="D303" t="s">
        <v>0</v>
      </c>
      <c r="E303" t="s">
        <v>27</v>
      </c>
      <c r="F303" t="s">
        <v>19</v>
      </c>
      <c r="G303" t="s">
        <v>354</v>
      </c>
      <c r="H303" t="s">
        <v>3056</v>
      </c>
      <c r="I303">
        <v>84</v>
      </c>
      <c r="J303">
        <f>HLOOKUP(D303,Inputs!$B$5:$C$8,MATCH(YEAR(B303),Inputs!$A$5:$A$8,0),FALSE)</f>
        <v>20.99</v>
      </c>
      <c r="K303" s="3">
        <f t="shared" si="4"/>
        <v>1763.1599999999999</v>
      </c>
      <c r="L303" t="s">
        <v>3061</v>
      </c>
      <c r="M303" t="s">
        <v>3087</v>
      </c>
      <c r="N303" t="s">
        <v>3078</v>
      </c>
    </row>
    <row r="304" spans="1:14" x14ac:dyDescent="0.35">
      <c r="A304">
        <v>303</v>
      </c>
      <c r="B304" s="1">
        <v>44518</v>
      </c>
      <c r="C304">
        <v>4002</v>
      </c>
      <c r="D304" t="s">
        <v>1</v>
      </c>
      <c r="E304" t="s">
        <v>27</v>
      </c>
      <c r="F304" t="s">
        <v>17</v>
      </c>
      <c r="G304" t="s">
        <v>355</v>
      </c>
      <c r="H304" t="s">
        <v>3056</v>
      </c>
      <c r="I304">
        <v>144</v>
      </c>
      <c r="J304">
        <f>HLOOKUP(D304,Inputs!$B$5:$C$8,MATCH(YEAR(B304),Inputs!$A$5:$A$8,0),FALSE)</f>
        <v>10.49</v>
      </c>
      <c r="K304" s="3">
        <f t="shared" si="4"/>
        <v>1510.56</v>
      </c>
      <c r="L304" t="s">
        <v>3060</v>
      </c>
      <c r="M304" t="s">
        <v>3095</v>
      </c>
      <c r="N304" t="s">
        <v>3081</v>
      </c>
    </row>
    <row r="305" spans="1:14" x14ac:dyDescent="0.35">
      <c r="A305">
        <v>304</v>
      </c>
      <c r="B305" s="1">
        <v>44398</v>
      </c>
      <c r="C305">
        <v>4002</v>
      </c>
      <c r="D305" t="s">
        <v>1</v>
      </c>
      <c r="E305" t="s">
        <v>27</v>
      </c>
      <c r="F305" t="s">
        <v>12</v>
      </c>
      <c r="G305" t="s">
        <v>356</v>
      </c>
      <c r="H305" t="s">
        <v>3057</v>
      </c>
      <c r="I305">
        <v>112</v>
      </c>
      <c r="J305">
        <f>HLOOKUP(D305,Inputs!$B$5:$C$8,MATCH(YEAR(B305),Inputs!$A$5:$A$8,0),FALSE)</f>
        <v>10.49</v>
      </c>
      <c r="K305" s="3">
        <f t="shared" si="4"/>
        <v>1174.8800000000001</v>
      </c>
      <c r="L305" t="s">
        <v>3061</v>
      </c>
      <c r="M305" t="s">
        <v>3087</v>
      </c>
      <c r="N305" t="s">
        <v>3078</v>
      </c>
    </row>
    <row r="306" spans="1:14" x14ac:dyDescent="0.35">
      <c r="A306">
        <v>305</v>
      </c>
      <c r="B306" s="1">
        <v>44289</v>
      </c>
      <c r="C306">
        <v>4001</v>
      </c>
      <c r="D306" t="s">
        <v>0</v>
      </c>
      <c r="E306" t="s">
        <v>27</v>
      </c>
      <c r="F306" t="s">
        <v>11</v>
      </c>
      <c r="G306" t="s">
        <v>357</v>
      </c>
      <c r="H306" t="s">
        <v>3056</v>
      </c>
      <c r="I306">
        <v>112</v>
      </c>
      <c r="J306">
        <f>HLOOKUP(D306,Inputs!$B$5:$C$8,MATCH(YEAR(B306),Inputs!$A$5:$A$8,0),FALSE)</f>
        <v>20.99</v>
      </c>
      <c r="K306" s="3">
        <f t="shared" si="4"/>
        <v>2350.8799999999997</v>
      </c>
      <c r="L306" t="s">
        <v>3064</v>
      </c>
      <c r="M306" t="s">
        <v>3089</v>
      </c>
      <c r="N306" t="s">
        <v>3076</v>
      </c>
    </row>
    <row r="307" spans="1:14" x14ac:dyDescent="0.35">
      <c r="A307">
        <v>306</v>
      </c>
      <c r="B307" s="1">
        <v>44532</v>
      </c>
      <c r="C307">
        <v>4002</v>
      </c>
      <c r="D307" t="s">
        <v>1</v>
      </c>
      <c r="E307" t="s">
        <v>27</v>
      </c>
      <c r="F307" t="s">
        <v>21</v>
      </c>
      <c r="G307" t="s">
        <v>358</v>
      </c>
      <c r="H307" t="s">
        <v>3056</v>
      </c>
      <c r="I307">
        <v>112</v>
      </c>
      <c r="J307">
        <f>HLOOKUP(D307,Inputs!$B$5:$C$8,MATCH(YEAR(B307),Inputs!$A$5:$A$8,0),FALSE)</f>
        <v>10.49</v>
      </c>
      <c r="K307" s="3">
        <f t="shared" si="4"/>
        <v>1174.8800000000001</v>
      </c>
      <c r="L307" t="s">
        <v>3068</v>
      </c>
      <c r="M307" t="s">
        <v>3088</v>
      </c>
      <c r="N307" t="s">
        <v>3075</v>
      </c>
    </row>
    <row r="308" spans="1:14" x14ac:dyDescent="0.35">
      <c r="A308">
        <v>307</v>
      </c>
      <c r="B308" s="1">
        <v>44437</v>
      </c>
      <c r="C308">
        <v>4001</v>
      </c>
      <c r="D308" t="s">
        <v>0</v>
      </c>
      <c r="E308" t="s">
        <v>27</v>
      </c>
      <c r="F308" t="s">
        <v>20</v>
      </c>
      <c r="G308" t="s">
        <v>359</v>
      </c>
      <c r="H308" t="s">
        <v>3056</v>
      </c>
      <c r="I308">
        <v>44</v>
      </c>
      <c r="J308">
        <f>HLOOKUP(D308,Inputs!$B$5:$C$8,MATCH(YEAR(B308),Inputs!$A$5:$A$8,0),FALSE)</f>
        <v>20.99</v>
      </c>
      <c r="K308" s="3">
        <f t="shared" si="4"/>
        <v>923.56</v>
      </c>
      <c r="L308" t="s">
        <v>3059</v>
      </c>
      <c r="M308" t="s">
        <v>3085</v>
      </c>
      <c r="N308" t="s">
        <v>3073</v>
      </c>
    </row>
    <row r="309" spans="1:14" x14ac:dyDescent="0.35">
      <c r="A309">
        <v>308</v>
      </c>
      <c r="B309" s="1">
        <v>44545</v>
      </c>
      <c r="C309">
        <v>4001</v>
      </c>
      <c r="D309" t="s">
        <v>0</v>
      </c>
      <c r="E309" t="s">
        <v>27</v>
      </c>
      <c r="F309" t="s">
        <v>13</v>
      </c>
      <c r="G309" t="s">
        <v>360</v>
      </c>
      <c r="H309" t="s">
        <v>3056</v>
      </c>
      <c r="I309">
        <v>184</v>
      </c>
      <c r="J309">
        <f>HLOOKUP(D309,Inputs!$B$5:$C$8,MATCH(YEAR(B309),Inputs!$A$5:$A$8,0),FALSE)</f>
        <v>20.99</v>
      </c>
      <c r="K309" s="3">
        <f t="shared" si="4"/>
        <v>3862.16</v>
      </c>
      <c r="L309" t="s">
        <v>3061</v>
      </c>
      <c r="M309" t="s">
        <v>3087</v>
      </c>
      <c r="N309" t="s">
        <v>3078</v>
      </c>
    </row>
    <row r="310" spans="1:14" x14ac:dyDescent="0.35">
      <c r="A310">
        <v>309</v>
      </c>
      <c r="B310" s="1">
        <v>44512</v>
      </c>
      <c r="C310">
        <v>4002</v>
      </c>
      <c r="D310" t="s">
        <v>1</v>
      </c>
      <c r="E310" t="s">
        <v>27</v>
      </c>
      <c r="F310" t="s">
        <v>10</v>
      </c>
      <c r="G310" t="s">
        <v>361</v>
      </c>
      <c r="H310" t="s">
        <v>3056</v>
      </c>
      <c r="I310">
        <v>228</v>
      </c>
      <c r="J310">
        <f>HLOOKUP(D310,Inputs!$B$5:$C$8,MATCH(YEAR(B310),Inputs!$A$5:$A$8,0),FALSE)</f>
        <v>10.49</v>
      </c>
      <c r="K310" s="3">
        <f t="shared" si="4"/>
        <v>2391.7200000000003</v>
      </c>
      <c r="L310" t="s">
        <v>3059</v>
      </c>
      <c r="M310" t="s">
        <v>3085</v>
      </c>
      <c r="N310" t="s">
        <v>3073</v>
      </c>
    </row>
    <row r="311" spans="1:14" x14ac:dyDescent="0.35">
      <c r="A311">
        <v>310</v>
      </c>
      <c r="B311" s="1">
        <v>44429</v>
      </c>
      <c r="C311">
        <v>4001</v>
      </c>
      <c r="D311" t="s">
        <v>0</v>
      </c>
      <c r="E311" t="s">
        <v>27</v>
      </c>
      <c r="F311" t="s">
        <v>13</v>
      </c>
      <c r="G311" t="s">
        <v>362</v>
      </c>
      <c r="H311" t="s">
        <v>3056</v>
      </c>
      <c r="I311">
        <v>112</v>
      </c>
      <c r="J311">
        <f>HLOOKUP(D311,Inputs!$B$5:$C$8,MATCH(YEAR(B311),Inputs!$A$5:$A$8,0),FALSE)</f>
        <v>20.99</v>
      </c>
      <c r="K311" s="3">
        <f t="shared" si="4"/>
        <v>2350.8799999999997</v>
      </c>
      <c r="L311" t="s">
        <v>3061</v>
      </c>
      <c r="M311" t="s">
        <v>3087</v>
      </c>
      <c r="N311" t="s">
        <v>3078</v>
      </c>
    </row>
    <row r="312" spans="1:14" x14ac:dyDescent="0.35">
      <c r="A312">
        <v>311</v>
      </c>
      <c r="B312" s="1">
        <v>44443</v>
      </c>
      <c r="C312">
        <v>4002</v>
      </c>
      <c r="D312" t="s">
        <v>1</v>
      </c>
      <c r="E312" t="s">
        <v>27</v>
      </c>
      <c r="F312" t="s">
        <v>15</v>
      </c>
      <c r="G312" t="s">
        <v>363</v>
      </c>
      <c r="H312" t="s">
        <v>3056</v>
      </c>
      <c r="I312">
        <v>84</v>
      </c>
      <c r="J312">
        <f>HLOOKUP(D312,Inputs!$B$5:$C$8,MATCH(YEAR(B312),Inputs!$A$5:$A$8,0),FALSE)</f>
        <v>10.49</v>
      </c>
      <c r="K312" s="3">
        <f t="shared" si="4"/>
        <v>881.16</v>
      </c>
      <c r="L312" t="s">
        <v>3062</v>
      </c>
      <c r="M312" t="s">
        <v>3090</v>
      </c>
      <c r="N312" t="s">
        <v>3079</v>
      </c>
    </row>
    <row r="313" spans="1:14" x14ac:dyDescent="0.35">
      <c r="A313">
        <v>312</v>
      </c>
      <c r="B313" s="1">
        <v>44555</v>
      </c>
      <c r="C313">
        <v>4001</v>
      </c>
      <c r="D313" t="s">
        <v>0</v>
      </c>
      <c r="E313" t="s">
        <v>27</v>
      </c>
      <c r="F313" t="s">
        <v>10</v>
      </c>
      <c r="G313" t="s">
        <v>364</v>
      </c>
      <c r="H313" t="s">
        <v>3056</v>
      </c>
      <c r="I313">
        <v>120</v>
      </c>
      <c r="J313">
        <f>HLOOKUP(D313,Inputs!$B$5:$C$8,MATCH(YEAR(B313),Inputs!$A$5:$A$8,0),FALSE)</f>
        <v>20.99</v>
      </c>
      <c r="K313" s="3">
        <f t="shared" si="4"/>
        <v>2518.7999999999997</v>
      </c>
      <c r="L313" t="s">
        <v>3059</v>
      </c>
      <c r="M313" t="s">
        <v>3085</v>
      </c>
      <c r="N313" t="s">
        <v>3073</v>
      </c>
    </row>
    <row r="314" spans="1:14" x14ac:dyDescent="0.35">
      <c r="A314">
        <v>313</v>
      </c>
      <c r="B314" s="1">
        <v>44556</v>
      </c>
      <c r="C314">
        <v>4002</v>
      </c>
      <c r="D314" t="s">
        <v>1</v>
      </c>
      <c r="E314" t="s">
        <v>27</v>
      </c>
      <c r="F314" t="s">
        <v>15</v>
      </c>
      <c r="G314" t="s">
        <v>365</v>
      </c>
      <c r="H314" t="s">
        <v>3056</v>
      </c>
      <c r="I314">
        <v>196</v>
      </c>
      <c r="J314">
        <f>HLOOKUP(D314,Inputs!$B$5:$C$8,MATCH(YEAR(B314),Inputs!$A$5:$A$8,0),FALSE)</f>
        <v>10.49</v>
      </c>
      <c r="K314" s="3">
        <f t="shared" si="4"/>
        <v>2056.04</v>
      </c>
      <c r="L314" t="s">
        <v>3062</v>
      </c>
      <c r="M314" t="s">
        <v>3090</v>
      </c>
      <c r="N314" t="s">
        <v>3079</v>
      </c>
    </row>
    <row r="315" spans="1:14" x14ac:dyDescent="0.35">
      <c r="A315">
        <v>314</v>
      </c>
      <c r="B315" s="1">
        <v>44516</v>
      </c>
      <c r="C315">
        <v>4001</v>
      </c>
      <c r="D315" t="s">
        <v>0</v>
      </c>
      <c r="E315" t="s">
        <v>27</v>
      </c>
      <c r="F315" t="s">
        <v>12</v>
      </c>
      <c r="G315" t="s">
        <v>366</v>
      </c>
      <c r="H315" t="s">
        <v>3057</v>
      </c>
      <c r="I315">
        <v>48</v>
      </c>
      <c r="J315">
        <f>HLOOKUP(D315,Inputs!$B$5:$C$8,MATCH(YEAR(B315),Inputs!$A$5:$A$8,0),FALSE)</f>
        <v>20.99</v>
      </c>
      <c r="K315" s="3">
        <f t="shared" si="4"/>
        <v>1007.52</v>
      </c>
      <c r="L315" t="s">
        <v>3061</v>
      </c>
      <c r="M315" t="s">
        <v>3087</v>
      </c>
      <c r="N315" t="s">
        <v>3078</v>
      </c>
    </row>
    <row r="316" spans="1:14" x14ac:dyDescent="0.35">
      <c r="A316">
        <v>315</v>
      </c>
      <c r="B316" s="1">
        <v>44485</v>
      </c>
      <c r="C316">
        <v>4002</v>
      </c>
      <c r="D316" t="s">
        <v>1</v>
      </c>
      <c r="E316" t="s">
        <v>27</v>
      </c>
      <c r="F316" t="s">
        <v>15</v>
      </c>
      <c r="G316" t="s">
        <v>367</v>
      </c>
      <c r="H316" t="s">
        <v>3056</v>
      </c>
      <c r="I316">
        <v>260</v>
      </c>
      <c r="J316">
        <f>HLOOKUP(D316,Inputs!$B$5:$C$8,MATCH(YEAR(B316),Inputs!$A$5:$A$8,0),FALSE)</f>
        <v>10.49</v>
      </c>
      <c r="K316" s="3">
        <f t="shared" si="4"/>
        <v>2727.4</v>
      </c>
      <c r="L316" t="s">
        <v>3062</v>
      </c>
      <c r="M316" t="s">
        <v>3090</v>
      </c>
      <c r="N316" t="s">
        <v>3079</v>
      </c>
    </row>
    <row r="317" spans="1:14" x14ac:dyDescent="0.35">
      <c r="A317">
        <v>316</v>
      </c>
      <c r="B317" s="1">
        <v>44528</v>
      </c>
      <c r="C317">
        <v>4001</v>
      </c>
      <c r="D317" t="s">
        <v>0</v>
      </c>
      <c r="E317" t="s">
        <v>27</v>
      </c>
      <c r="F317" t="s">
        <v>18</v>
      </c>
      <c r="G317" t="s">
        <v>368</v>
      </c>
      <c r="H317" t="s">
        <v>3056</v>
      </c>
      <c r="I317">
        <v>156</v>
      </c>
      <c r="J317">
        <f>HLOOKUP(D317,Inputs!$B$5:$C$8,MATCH(YEAR(B317),Inputs!$A$5:$A$8,0),FALSE)</f>
        <v>20.99</v>
      </c>
      <c r="K317" s="3">
        <f t="shared" si="4"/>
        <v>3274.4399999999996</v>
      </c>
      <c r="L317" t="s">
        <v>3069</v>
      </c>
      <c r="M317" t="s">
        <v>3093</v>
      </c>
      <c r="N317" t="s">
        <v>3077</v>
      </c>
    </row>
    <row r="318" spans="1:14" x14ac:dyDescent="0.35">
      <c r="A318">
        <v>317</v>
      </c>
      <c r="B318" s="1">
        <v>44420</v>
      </c>
      <c r="C318">
        <v>4002</v>
      </c>
      <c r="D318" t="s">
        <v>1</v>
      </c>
      <c r="E318" t="s">
        <v>27</v>
      </c>
      <c r="F318" t="s">
        <v>13</v>
      </c>
      <c r="G318" t="s">
        <v>369</v>
      </c>
      <c r="H318" t="s">
        <v>3056</v>
      </c>
      <c r="I318">
        <v>92</v>
      </c>
      <c r="J318">
        <f>HLOOKUP(D318,Inputs!$B$5:$C$8,MATCH(YEAR(B318),Inputs!$A$5:$A$8,0),FALSE)</f>
        <v>10.49</v>
      </c>
      <c r="K318" s="3">
        <f t="shared" si="4"/>
        <v>965.08</v>
      </c>
      <c r="L318" t="s">
        <v>3061</v>
      </c>
      <c r="M318" t="s">
        <v>3087</v>
      </c>
      <c r="N318" t="s">
        <v>3078</v>
      </c>
    </row>
    <row r="319" spans="1:14" x14ac:dyDescent="0.35">
      <c r="A319">
        <v>318</v>
      </c>
      <c r="B319" s="1">
        <v>44517</v>
      </c>
      <c r="C319">
        <v>4002</v>
      </c>
      <c r="D319" t="s">
        <v>1</v>
      </c>
      <c r="E319" t="s">
        <v>27</v>
      </c>
      <c r="F319" t="s">
        <v>14</v>
      </c>
      <c r="G319" t="s">
        <v>370</v>
      </c>
      <c r="H319" t="s">
        <v>3056</v>
      </c>
      <c r="I319">
        <v>136</v>
      </c>
      <c r="J319">
        <f>HLOOKUP(D319,Inputs!$B$5:$C$8,MATCH(YEAR(B319),Inputs!$A$5:$A$8,0),FALSE)</f>
        <v>10.49</v>
      </c>
      <c r="K319" s="3">
        <f t="shared" si="4"/>
        <v>1426.64</v>
      </c>
      <c r="L319" t="s">
        <v>3066</v>
      </c>
      <c r="M319" t="s">
        <v>3094</v>
      </c>
      <c r="N319" t="s">
        <v>3080</v>
      </c>
    </row>
    <row r="320" spans="1:14" x14ac:dyDescent="0.35">
      <c r="A320">
        <v>319</v>
      </c>
      <c r="B320" s="1">
        <v>44541</v>
      </c>
      <c r="C320">
        <v>4001</v>
      </c>
      <c r="D320" t="s">
        <v>0</v>
      </c>
      <c r="E320" t="s">
        <v>27</v>
      </c>
      <c r="F320" t="s">
        <v>4</v>
      </c>
      <c r="G320" t="s">
        <v>371</v>
      </c>
      <c r="H320" t="s">
        <v>3057</v>
      </c>
      <c r="I320">
        <v>40</v>
      </c>
      <c r="J320">
        <f>HLOOKUP(D320,Inputs!$B$5:$C$8,MATCH(YEAR(B320),Inputs!$A$5:$A$8,0),FALSE)</f>
        <v>20.99</v>
      </c>
      <c r="K320" s="3">
        <f t="shared" si="4"/>
        <v>839.59999999999991</v>
      </c>
      <c r="L320" t="s">
        <v>3063</v>
      </c>
      <c r="M320" t="s">
        <v>3092</v>
      </c>
      <c r="N320" t="s">
        <v>3074</v>
      </c>
    </row>
    <row r="321" spans="1:14" x14ac:dyDescent="0.35">
      <c r="A321">
        <v>320</v>
      </c>
      <c r="B321" s="1">
        <v>44519</v>
      </c>
      <c r="C321">
        <v>4002</v>
      </c>
      <c r="D321" t="s">
        <v>1</v>
      </c>
      <c r="E321" t="s">
        <v>27</v>
      </c>
      <c r="F321" t="s">
        <v>18</v>
      </c>
      <c r="G321" t="s">
        <v>372</v>
      </c>
      <c r="H321" t="s">
        <v>3056</v>
      </c>
      <c r="I321">
        <v>216</v>
      </c>
      <c r="J321">
        <f>HLOOKUP(D321,Inputs!$B$5:$C$8,MATCH(YEAR(B321),Inputs!$A$5:$A$8,0),FALSE)</f>
        <v>10.49</v>
      </c>
      <c r="K321" s="3">
        <f t="shared" si="4"/>
        <v>2265.84</v>
      </c>
      <c r="L321" t="s">
        <v>3069</v>
      </c>
      <c r="M321" t="s">
        <v>3093</v>
      </c>
      <c r="N321" t="s">
        <v>3077</v>
      </c>
    </row>
    <row r="322" spans="1:14" x14ac:dyDescent="0.35">
      <c r="A322">
        <v>321</v>
      </c>
      <c r="B322" s="1">
        <v>44427</v>
      </c>
      <c r="C322">
        <v>4001</v>
      </c>
      <c r="D322" t="s">
        <v>0</v>
      </c>
      <c r="E322" t="s">
        <v>27</v>
      </c>
      <c r="F322" t="s">
        <v>20</v>
      </c>
      <c r="G322" t="s">
        <v>373</v>
      </c>
      <c r="H322" t="s">
        <v>3056</v>
      </c>
      <c r="I322">
        <v>96</v>
      </c>
      <c r="J322">
        <f>HLOOKUP(D322,Inputs!$B$5:$C$8,MATCH(YEAR(B322),Inputs!$A$5:$A$8,0),FALSE)</f>
        <v>20.99</v>
      </c>
      <c r="K322" s="3">
        <f t="shared" ref="K322:K385" si="5">I322*J322</f>
        <v>2015.04</v>
      </c>
      <c r="L322" t="s">
        <v>3059</v>
      </c>
      <c r="M322" t="s">
        <v>3085</v>
      </c>
      <c r="N322" t="s">
        <v>3073</v>
      </c>
    </row>
    <row r="323" spans="1:14" x14ac:dyDescent="0.35">
      <c r="A323">
        <v>322</v>
      </c>
      <c r="B323" s="1">
        <v>44491</v>
      </c>
      <c r="C323">
        <v>4001</v>
      </c>
      <c r="D323" t="s">
        <v>0</v>
      </c>
      <c r="E323" t="s">
        <v>27</v>
      </c>
      <c r="F323" t="s">
        <v>6</v>
      </c>
      <c r="G323" t="s">
        <v>374</v>
      </c>
      <c r="H323" t="s">
        <v>3056</v>
      </c>
      <c r="I323">
        <v>140</v>
      </c>
      <c r="J323">
        <f>HLOOKUP(D323,Inputs!$B$5:$C$8,MATCH(YEAR(B323),Inputs!$A$5:$A$8,0),FALSE)</f>
        <v>20.99</v>
      </c>
      <c r="K323" s="3">
        <f t="shared" si="5"/>
        <v>2938.6</v>
      </c>
      <c r="L323" t="s">
        <v>3059</v>
      </c>
      <c r="M323" t="s">
        <v>3085</v>
      </c>
      <c r="N323" t="s">
        <v>3073</v>
      </c>
    </row>
    <row r="324" spans="1:14" x14ac:dyDescent="0.35">
      <c r="A324">
        <v>323</v>
      </c>
      <c r="B324" s="1">
        <v>44552</v>
      </c>
      <c r="C324">
        <v>4001</v>
      </c>
      <c r="D324" t="s">
        <v>0</v>
      </c>
      <c r="E324" t="s">
        <v>27</v>
      </c>
      <c r="F324" t="s">
        <v>20</v>
      </c>
      <c r="G324" t="s">
        <v>375</v>
      </c>
      <c r="H324" t="s">
        <v>3056</v>
      </c>
      <c r="I324">
        <v>40</v>
      </c>
      <c r="J324">
        <f>HLOOKUP(D324,Inputs!$B$5:$C$8,MATCH(YEAR(B324),Inputs!$A$5:$A$8,0),FALSE)</f>
        <v>20.99</v>
      </c>
      <c r="K324" s="3">
        <f t="shared" si="5"/>
        <v>839.59999999999991</v>
      </c>
      <c r="L324" t="s">
        <v>3059</v>
      </c>
      <c r="M324" t="s">
        <v>3085</v>
      </c>
      <c r="N324" t="s">
        <v>3073</v>
      </c>
    </row>
    <row r="325" spans="1:14" x14ac:dyDescent="0.35">
      <c r="A325">
        <v>324</v>
      </c>
      <c r="B325" s="1">
        <v>44457</v>
      </c>
      <c r="C325">
        <v>4001</v>
      </c>
      <c r="D325" t="s">
        <v>0</v>
      </c>
      <c r="E325" t="s">
        <v>27</v>
      </c>
      <c r="F325" t="s">
        <v>14</v>
      </c>
      <c r="G325" t="s">
        <v>376</v>
      </c>
      <c r="H325" t="s">
        <v>3056</v>
      </c>
      <c r="I325">
        <v>44</v>
      </c>
      <c r="J325">
        <f>HLOOKUP(D325,Inputs!$B$5:$C$8,MATCH(YEAR(B325),Inputs!$A$5:$A$8,0),FALSE)</f>
        <v>20.99</v>
      </c>
      <c r="K325" s="3">
        <f t="shared" si="5"/>
        <v>923.56</v>
      </c>
      <c r="L325" t="s">
        <v>3066</v>
      </c>
      <c r="M325" t="s">
        <v>3094</v>
      </c>
      <c r="N325" t="s">
        <v>3080</v>
      </c>
    </row>
    <row r="326" spans="1:14" x14ac:dyDescent="0.35">
      <c r="A326">
        <v>325</v>
      </c>
      <c r="B326" s="1">
        <v>44541</v>
      </c>
      <c r="C326">
        <v>4001</v>
      </c>
      <c r="D326" t="s">
        <v>0</v>
      </c>
      <c r="E326" t="s">
        <v>27</v>
      </c>
      <c r="F326" t="s">
        <v>8</v>
      </c>
      <c r="G326" t="s">
        <v>377</v>
      </c>
      <c r="H326" t="s">
        <v>3056</v>
      </c>
      <c r="I326">
        <v>184</v>
      </c>
      <c r="J326">
        <f>HLOOKUP(D326,Inputs!$B$5:$C$8,MATCH(YEAR(B326),Inputs!$A$5:$A$8,0),FALSE)</f>
        <v>20.99</v>
      </c>
      <c r="K326" s="3">
        <f t="shared" si="5"/>
        <v>3862.16</v>
      </c>
      <c r="L326" t="s">
        <v>3065</v>
      </c>
      <c r="M326" t="s">
        <v>3085</v>
      </c>
      <c r="N326" t="s">
        <v>3073</v>
      </c>
    </row>
    <row r="327" spans="1:14" x14ac:dyDescent="0.35">
      <c r="A327">
        <v>326</v>
      </c>
      <c r="B327" s="1">
        <v>44554</v>
      </c>
      <c r="C327">
        <v>4001</v>
      </c>
      <c r="D327" t="s">
        <v>0</v>
      </c>
      <c r="E327" t="s">
        <v>27</v>
      </c>
      <c r="F327" t="s">
        <v>14</v>
      </c>
      <c r="G327" t="s">
        <v>378</v>
      </c>
      <c r="H327" t="s">
        <v>3056</v>
      </c>
      <c r="I327">
        <v>56</v>
      </c>
      <c r="J327">
        <f>HLOOKUP(D327,Inputs!$B$5:$C$8,MATCH(YEAR(B327),Inputs!$A$5:$A$8,0),FALSE)</f>
        <v>20.99</v>
      </c>
      <c r="K327" s="3">
        <f t="shared" si="5"/>
        <v>1175.4399999999998</v>
      </c>
      <c r="L327" t="s">
        <v>3066</v>
      </c>
      <c r="M327" t="s">
        <v>3094</v>
      </c>
      <c r="N327" t="s">
        <v>3080</v>
      </c>
    </row>
    <row r="328" spans="1:14" x14ac:dyDescent="0.35">
      <c r="A328">
        <v>327</v>
      </c>
      <c r="B328" s="1">
        <v>44539</v>
      </c>
      <c r="C328">
        <v>4002</v>
      </c>
      <c r="D328" t="s">
        <v>1</v>
      </c>
      <c r="E328" t="s">
        <v>27</v>
      </c>
      <c r="F328" t="s">
        <v>11</v>
      </c>
      <c r="G328" t="s">
        <v>379</v>
      </c>
      <c r="H328" t="s">
        <v>3056</v>
      </c>
      <c r="I328">
        <v>264</v>
      </c>
      <c r="J328">
        <f>HLOOKUP(D328,Inputs!$B$5:$C$8,MATCH(YEAR(B328),Inputs!$A$5:$A$8,0),FALSE)</f>
        <v>10.49</v>
      </c>
      <c r="K328" s="3">
        <f t="shared" si="5"/>
        <v>2769.36</v>
      </c>
      <c r="L328" t="s">
        <v>3064</v>
      </c>
      <c r="M328" t="s">
        <v>3089</v>
      </c>
      <c r="N328" t="s">
        <v>3076</v>
      </c>
    </row>
    <row r="329" spans="1:14" x14ac:dyDescent="0.35">
      <c r="A329">
        <v>328</v>
      </c>
      <c r="B329" s="1">
        <v>44533</v>
      </c>
      <c r="C329">
        <v>4002</v>
      </c>
      <c r="D329" t="s">
        <v>1</v>
      </c>
      <c r="E329" t="s">
        <v>27</v>
      </c>
      <c r="F329" t="s">
        <v>10</v>
      </c>
      <c r="G329" t="s">
        <v>380</v>
      </c>
      <c r="H329" t="s">
        <v>3056</v>
      </c>
      <c r="I329">
        <v>264</v>
      </c>
      <c r="J329">
        <f>HLOOKUP(D329,Inputs!$B$5:$C$8,MATCH(YEAR(B329),Inputs!$A$5:$A$8,0),FALSE)</f>
        <v>10.49</v>
      </c>
      <c r="K329" s="3">
        <f t="shared" si="5"/>
        <v>2769.36</v>
      </c>
      <c r="L329" t="s">
        <v>3059</v>
      </c>
      <c r="M329" t="s">
        <v>3085</v>
      </c>
      <c r="N329" t="s">
        <v>3073</v>
      </c>
    </row>
    <row r="330" spans="1:14" x14ac:dyDescent="0.35">
      <c r="A330">
        <v>329</v>
      </c>
      <c r="B330" s="1">
        <v>44454</v>
      </c>
      <c r="C330">
        <v>4001</v>
      </c>
      <c r="D330" t="s">
        <v>0</v>
      </c>
      <c r="E330" t="s">
        <v>27</v>
      </c>
      <c r="F330" t="s">
        <v>10</v>
      </c>
      <c r="G330" t="s">
        <v>381</v>
      </c>
      <c r="H330" t="s">
        <v>3056</v>
      </c>
      <c r="I330">
        <v>120</v>
      </c>
      <c r="J330">
        <f>HLOOKUP(D330,Inputs!$B$5:$C$8,MATCH(YEAR(B330),Inputs!$A$5:$A$8,0),FALSE)</f>
        <v>20.99</v>
      </c>
      <c r="K330" s="3">
        <f t="shared" si="5"/>
        <v>2518.7999999999997</v>
      </c>
      <c r="L330" t="s">
        <v>3059</v>
      </c>
      <c r="M330" t="s">
        <v>3085</v>
      </c>
      <c r="N330" t="s">
        <v>3073</v>
      </c>
    </row>
    <row r="331" spans="1:14" x14ac:dyDescent="0.35">
      <c r="A331">
        <v>330</v>
      </c>
      <c r="B331" s="1">
        <v>44444</v>
      </c>
      <c r="C331">
        <v>4002</v>
      </c>
      <c r="D331" t="s">
        <v>1</v>
      </c>
      <c r="E331" t="s">
        <v>27</v>
      </c>
      <c r="F331" t="s">
        <v>10</v>
      </c>
      <c r="G331" t="s">
        <v>382</v>
      </c>
      <c r="H331" t="s">
        <v>3056</v>
      </c>
      <c r="I331">
        <v>184</v>
      </c>
      <c r="J331">
        <f>HLOOKUP(D331,Inputs!$B$5:$C$8,MATCH(YEAR(B331),Inputs!$A$5:$A$8,0),FALSE)</f>
        <v>10.49</v>
      </c>
      <c r="K331" s="3">
        <f t="shared" si="5"/>
        <v>1930.16</v>
      </c>
      <c r="L331" t="s">
        <v>3059</v>
      </c>
      <c r="M331" t="s">
        <v>3085</v>
      </c>
      <c r="N331" t="s">
        <v>3073</v>
      </c>
    </row>
    <row r="332" spans="1:14" x14ac:dyDescent="0.35">
      <c r="A332">
        <v>331</v>
      </c>
      <c r="B332" s="1">
        <v>44214</v>
      </c>
      <c r="C332">
        <v>4001</v>
      </c>
      <c r="D332" t="s">
        <v>0</v>
      </c>
      <c r="E332" t="s">
        <v>27</v>
      </c>
      <c r="F332" t="s">
        <v>10</v>
      </c>
      <c r="G332" t="s">
        <v>383</v>
      </c>
      <c r="H332" t="s">
        <v>3056</v>
      </c>
      <c r="I332">
        <v>72</v>
      </c>
      <c r="J332">
        <f>HLOOKUP(D332,Inputs!$B$5:$C$8,MATCH(YEAR(B332),Inputs!$A$5:$A$8,0),FALSE)</f>
        <v>20.99</v>
      </c>
      <c r="K332" s="3">
        <f t="shared" si="5"/>
        <v>1511.28</v>
      </c>
      <c r="L332" t="s">
        <v>3059</v>
      </c>
      <c r="M332" t="s">
        <v>3085</v>
      </c>
      <c r="N332" t="s">
        <v>3073</v>
      </c>
    </row>
    <row r="333" spans="1:14" x14ac:dyDescent="0.35">
      <c r="A333">
        <v>332</v>
      </c>
      <c r="B333" s="1">
        <v>44397</v>
      </c>
      <c r="C333">
        <v>4001</v>
      </c>
      <c r="D333" t="s">
        <v>0</v>
      </c>
      <c r="E333" t="s">
        <v>27</v>
      </c>
      <c r="F333" t="s">
        <v>13</v>
      </c>
      <c r="G333" t="s">
        <v>384</v>
      </c>
      <c r="H333" t="s">
        <v>3056</v>
      </c>
      <c r="I333">
        <v>76</v>
      </c>
      <c r="J333">
        <f>HLOOKUP(D333,Inputs!$B$5:$C$8,MATCH(YEAR(B333),Inputs!$A$5:$A$8,0),FALSE)</f>
        <v>20.99</v>
      </c>
      <c r="K333" s="3">
        <f t="shared" si="5"/>
        <v>1595.2399999999998</v>
      </c>
      <c r="L333" t="s">
        <v>3061</v>
      </c>
      <c r="M333" t="s">
        <v>3087</v>
      </c>
      <c r="N333" t="s">
        <v>3078</v>
      </c>
    </row>
    <row r="334" spans="1:14" x14ac:dyDescent="0.35">
      <c r="A334">
        <v>333</v>
      </c>
      <c r="B334" s="1">
        <v>44295</v>
      </c>
      <c r="C334">
        <v>4002</v>
      </c>
      <c r="D334" t="s">
        <v>1</v>
      </c>
      <c r="E334" t="s">
        <v>27</v>
      </c>
      <c r="F334" t="s">
        <v>18</v>
      </c>
      <c r="G334" t="s">
        <v>385</v>
      </c>
      <c r="H334" t="s">
        <v>3056</v>
      </c>
      <c r="I334">
        <v>132</v>
      </c>
      <c r="J334">
        <f>HLOOKUP(D334,Inputs!$B$5:$C$8,MATCH(YEAR(B334),Inputs!$A$5:$A$8,0),FALSE)</f>
        <v>10.49</v>
      </c>
      <c r="K334" s="3">
        <f t="shared" si="5"/>
        <v>1384.68</v>
      </c>
      <c r="L334" t="s">
        <v>3069</v>
      </c>
      <c r="M334" t="s">
        <v>3093</v>
      </c>
      <c r="N334" t="s">
        <v>3077</v>
      </c>
    </row>
    <row r="335" spans="1:14" x14ac:dyDescent="0.35">
      <c r="A335">
        <v>334</v>
      </c>
      <c r="B335" s="1">
        <v>44215</v>
      </c>
      <c r="C335">
        <v>4001</v>
      </c>
      <c r="D335" t="s">
        <v>0</v>
      </c>
      <c r="E335" t="s">
        <v>27</v>
      </c>
      <c r="F335" t="s">
        <v>14</v>
      </c>
      <c r="G335" t="s">
        <v>386</v>
      </c>
      <c r="H335" t="s">
        <v>3056</v>
      </c>
      <c r="I335">
        <v>188</v>
      </c>
      <c r="J335">
        <f>HLOOKUP(D335,Inputs!$B$5:$C$8,MATCH(YEAR(B335),Inputs!$A$5:$A$8,0),FALSE)</f>
        <v>20.99</v>
      </c>
      <c r="K335" s="3">
        <f t="shared" si="5"/>
        <v>3946.12</v>
      </c>
      <c r="L335" t="s">
        <v>3066</v>
      </c>
      <c r="M335" t="s">
        <v>3094</v>
      </c>
      <c r="N335" t="s">
        <v>3080</v>
      </c>
    </row>
    <row r="336" spans="1:14" x14ac:dyDescent="0.35">
      <c r="A336">
        <v>335</v>
      </c>
      <c r="B336" s="1">
        <v>44536</v>
      </c>
      <c r="C336">
        <v>4001</v>
      </c>
      <c r="D336" t="s">
        <v>0</v>
      </c>
      <c r="E336" t="s">
        <v>27</v>
      </c>
      <c r="F336" t="s">
        <v>9</v>
      </c>
      <c r="G336" t="s">
        <v>387</v>
      </c>
      <c r="H336" t="s">
        <v>3056</v>
      </c>
      <c r="I336">
        <v>104</v>
      </c>
      <c r="J336">
        <f>HLOOKUP(D336,Inputs!$B$5:$C$8,MATCH(YEAR(B336),Inputs!$A$5:$A$8,0),FALSE)</f>
        <v>20.99</v>
      </c>
      <c r="K336" s="3">
        <f t="shared" si="5"/>
        <v>2182.96</v>
      </c>
      <c r="L336" t="s">
        <v>3070</v>
      </c>
      <c r="M336" t="s">
        <v>3089</v>
      </c>
      <c r="N336" t="s">
        <v>3076</v>
      </c>
    </row>
    <row r="337" spans="1:14" x14ac:dyDescent="0.35">
      <c r="A337">
        <v>336</v>
      </c>
      <c r="B337" s="1">
        <v>44368</v>
      </c>
      <c r="C337">
        <v>4001</v>
      </c>
      <c r="D337" t="s">
        <v>0</v>
      </c>
      <c r="E337" t="s">
        <v>27</v>
      </c>
      <c r="F337" t="s">
        <v>12</v>
      </c>
      <c r="G337" t="s">
        <v>388</v>
      </c>
      <c r="H337" t="s">
        <v>3057</v>
      </c>
      <c r="I337">
        <v>152</v>
      </c>
      <c r="J337">
        <f>HLOOKUP(D337,Inputs!$B$5:$C$8,MATCH(YEAR(B337),Inputs!$A$5:$A$8,0),FALSE)</f>
        <v>20.99</v>
      </c>
      <c r="K337" s="3">
        <f t="shared" si="5"/>
        <v>3190.4799999999996</v>
      </c>
      <c r="L337" t="s">
        <v>3061</v>
      </c>
      <c r="M337" t="s">
        <v>3087</v>
      </c>
      <c r="N337" t="s">
        <v>3078</v>
      </c>
    </row>
    <row r="338" spans="1:14" x14ac:dyDescent="0.35">
      <c r="A338">
        <v>337</v>
      </c>
      <c r="B338" s="1">
        <v>44295</v>
      </c>
      <c r="C338">
        <v>4001</v>
      </c>
      <c r="D338" t="s">
        <v>0</v>
      </c>
      <c r="E338" t="s">
        <v>27</v>
      </c>
      <c r="F338" t="s">
        <v>22</v>
      </c>
      <c r="G338" t="s">
        <v>389</v>
      </c>
      <c r="H338" t="s">
        <v>3056</v>
      </c>
      <c r="I338">
        <v>48</v>
      </c>
      <c r="J338">
        <f>HLOOKUP(D338,Inputs!$B$5:$C$8,MATCH(YEAR(B338),Inputs!$A$5:$A$8,0),FALSE)</f>
        <v>20.99</v>
      </c>
      <c r="K338" s="3">
        <f t="shared" si="5"/>
        <v>1007.52</v>
      </c>
      <c r="L338" t="s">
        <v>3064</v>
      </c>
      <c r="M338" t="s">
        <v>3089</v>
      </c>
      <c r="N338" t="s">
        <v>3076</v>
      </c>
    </row>
    <row r="339" spans="1:14" x14ac:dyDescent="0.35">
      <c r="A339">
        <v>338</v>
      </c>
      <c r="B339" s="1">
        <v>44553</v>
      </c>
      <c r="C339">
        <v>4002</v>
      </c>
      <c r="D339" t="s">
        <v>1</v>
      </c>
      <c r="E339" t="s">
        <v>27</v>
      </c>
      <c r="F339" t="s">
        <v>20</v>
      </c>
      <c r="G339" t="s">
        <v>390</v>
      </c>
      <c r="H339" t="s">
        <v>3056</v>
      </c>
      <c r="I339">
        <v>140</v>
      </c>
      <c r="J339">
        <f>HLOOKUP(D339,Inputs!$B$5:$C$8,MATCH(YEAR(B339),Inputs!$A$5:$A$8,0),FALSE)</f>
        <v>10.49</v>
      </c>
      <c r="K339" s="3">
        <f t="shared" si="5"/>
        <v>1468.6000000000001</v>
      </c>
      <c r="L339" t="s">
        <v>3059</v>
      </c>
      <c r="M339" t="s">
        <v>3085</v>
      </c>
      <c r="N339" t="s">
        <v>3073</v>
      </c>
    </row>
    <row r="340" spans="1:14" x14ac:dyDescent="0.35">
      <c r="A340">
        <v>339</v>
      </c>
      <c r="B340" s="1">
        <v>44414</v>
      </c>
      <c r="C340">
        <v>4001</v>
      </c>
      <c r="D340" t="s">
        <v>0</v>
      </c>
      <c r="E340" t="s">
        <v>27</v>
      </c>
      <c r="F340" t="s">
        <v>5</v>
      </c>
      <c r="G340" t="s">
        <v>391</v>
      </c>
      <c r="H340" t="s">
        <v>3057</v>
      </c>
      <c r="I340">
        <v>132</v>
      </c>
      <c r="J340">
        <f>HLOOKUP(D340,Inputs!$B$5:$C$8,MATCH(YEAR(B340),Inputs!$A$5:$A$8,0),FALSE)</f>
        <v>20.99</v>
      </c>
      <c r="K340" s="3">
        <f t="shared" si="5"/>
        <v>2770.68</v>
      </c>
      <c r="L340" t="s">
        <v>3059</v>
      </c>
      <c r="M340" t="s">
        <v>3085</v>
      </c>
      <c r="N340" t="s">
        <v>3073</v>
      </c>
    </row>
    <row r="341" spans="1:14" x14ac:dyDescent="0.35">
      <c r="A341">
        <v>340</v>
      </c>
      <c r="B341" s="1">
        <v>44432</v>
      </c>
      <c r="C341">
        <v>4002</v>
      </c>
      <c r="D341" t="s">
        <v>1</v>
      </c>
      <c r="E341" t="s">
        <v>27</v>
      </c>
      <c r="F341" t="s">
        <v>21</v>
      </c>
      <c r="G341" t="s">
        <v>392</v>
      </c>
      <c r="H341" t="s">
        <v>3056</v>
      </c>
      <c r="I341">
        <v>276</v>
      </c>
      <c r="J341">
        <f>HLOOKUP(D341,Inputs!$B$5:$C$8,MATCH(YEAR(B341),Inputs!$A$5:$A$8,0),FALSE)</f>
        <v>10.49</v>
      </c>
      <c r="K341" s="3">
        <f t="shared" si="5"/>
        <v>2895.2400000000002</v>
      </c>
      <c r="L341" t="s">
        <v>3068</v>
      </c>
      <c r="M341" t="s">
        <v>3088</v>
      </c>
      <c r="N341" t="s">
        <v>3075</v>
      </c>
    </row>
    <row r="342" spans="1:14" x14ac:dyDescent="0.35">
      <c r="A342">
        <v>341</v>
      </c>
      <c r="B342" s="1">
        <v>44379</v>
      </c>
      <c r="C342">
        <v>4001</v>
      </c>
      <c r="D342" t="s">
        <v>0</v>
      </c>
      <c r="E342" t="s">
        <v>27</v>
      </c>
      <c r="F342" t="s">
        <v>20</v>
      </c>
      <c r="G342" t="s">
        <v>393</v>
      </c>
      <c r="H342" t="s">
        <v>3056</v>
      </c>
      <c r="I342">
        <v>96</v>
      </c>
      <c r="J342">
        <f>HLOOKUP(D342,Inputs!$B$5:$C$8,MATCH(YEAR(B342),Inputs!$A$5:$A$8,0),FALSE)</f>
        <v>20.99</v>
      </c>
      <c r="K342" s="3">
        <f t="shared" si="5"/>
        <v>2015.04</v>
      </c>
      <c r="L342" t="s">
        <v>3059</v>
      </c>
      <c r="M342" t="s">
        <v>3085</v>
      </c>
      <c r="N342" t="s">
        <v>3073</v>
      </c>
    </row>
    <row r="343" spans="1:14" x14ac:dyDescent="0.35">
      <c r="A343">
        <v>342</v>
      </c>
      <c r="B343" s="1">
        <v>44263</v>
      </c>
      <c r="C343">
        <v>4001</v>
      </c>
      <c r="D343" t="s">
        <v>0</v>
      </c>
      <c r="E343" t="s">
        <v>27</v>
      </c>
      <c r="F343" t="s">
        <v>21</v>
      </c>
      <c r="G343" t="s">
        <v>394</v>
      </c>
      <c r="H343" t="s">
        <v>3056</v>
      </c>
      <c r="I343">
        <v>76</v>
      </c>
      <c r="J343">
        <f>HLOOKUP(D343,Inputs!$B$5:$C$8,MATCH(YEAR(B343),Inputs!$A$5:$A$8,0),FALSE)</f>
        <v>20.99</v>
      </c>
      <c r="K343" s="3">
        <f t="shared" si="5"/>
        <v>1595.2399999999998</v>
      </c>
      <c r="L343" t="s">
        <v>3068</v>
      </c>
      <c r="M343" t="s">
        <v>3088</v>
      </c>
      <c r="N343" t="s">
        <v>3075</v>
      </c>
    </row>
    <row r="344" spans="1:14" x14ac:dyDescent="0.35">
      <c r="A344">
        <v>343</v>
      </c>
      <c r="B344" s="1">
        <v>44291</v>
      </c>
      <c r="C344">
        <v>4002</v>
      </c>
      <c r="D344" t="s">
        <v>1</v>
      </c>
      <c r="E344" t="s">
        <v>27</v>
      </c>
      <c r="F344" t="s">
        <v>10</v>
      </c>
      <c r="G344" t="s">
        <v>395</v>
      </c>
      <c r="H344" t="s">
        <v>3056</v>
      </c>
      <c r="I344">
        <v>276</v>
      </c>
      <c r="J344">
        <f>HLOOKUP(D344,Inputs!$B$5:$C$8,MATCH(YEAR(B344),Inputs!$A$5:$A$8,0),FALSE)</f>
        <v>10.49</v>
      </c>
      <c r="K344" s="3">
        <f t="shared" si="5"/>
        <v>2895.2400000000002</v>
      </c>
      <c r="L344" t="s">
        <v>3059</v>
      </c>
      <c r="M344" t="s">
        <v>3085</v>
      </c>
      <c r="N344" t="s">
        <v>3073</v>
      </c>
    </row>
    <row r="345" spans="1:14" x14ac:dyDescent="0.35">
      <c r="A345">
        <v>344</v>
      </c>
      <c r="B345" s="1">
        <v>44548</v>
      </c>
      <c r="C345">
        <v>4001</v>
      </c>
      <c r="D345" t="s">
        <v>0</v>
      </c>
      <c r="E345" t="s">
        <v>27</v>
      </c>
      <c r="F345" t="s">
        <v>8</v>
      </c>
      <c r="G345" t="s">
        <v>396</v>
      </c>
      <c r="H345" t="s">
        <v>3056</v>
      </c>
      <c r="I345">
        <v>160</v>
      </c>
      <c r="J345">
        <f>HLOOKUP(D345,Inputs!$B$5:$C$8,MATCH(YEAR(B345),Inputs!$A$5:$A$8,0),FALSE)</f>
        <v>20.99</v>
      </c>
      <c r="K345" s="3">
        <f t="shared" si="5"/>
        <v>3358.3999999999996</v>
      </c>
      <c r="L345" t="s">
        <v>3065</v>
      </c>
      <c r="M345" t="s">
        <v>3085</v>
      </c>
      <c r="N345" t="s">
        <v>3073</v>
      </c>
    </row>
    <row r="346" spans="1:14" x14ac:dyDescent="0.35">
      <c r="A346">
        <v>345</v>
      </c>
      <c r="B346" s="1">
        <v>44469</v>
      </c>
      <c r="C346">
        <v>4002</v>
      </c>
      <c r="D346" t="s">
        <v>1</v>
      </c>
      <c r="E346" t="s">
        <v>27</v>
      </c>
      <c r="F346" t="s">
        <v>10</v>
      </c>
      <c r="G346" t="s">
        <v>397</v>
      </c>
      <c r="H346" t="s">
        <v>3056</v>
      </c>
      <c r="I346">
        <v>188</v>
      </c>
      <c r="J346">
        <f>HLOOKUP(D346,Inputs!$B$5:$C$8,MATCH(YEAR(B346),Inputs!$A$5:$A$8,0),FALSE)</f>
        <v>10.49</v>
      </c>
      <c r="K346" s="3">
        <f t="shared" si="5"/>
        <v>1972.1200000000001</v>
      </c>
      <c r="L346" t="s">
        <v>3059</v>
      </c>
      <c r="M346" t="s">
        <v>3085</v>
      </c>
      <c r="N346" t="s">
        <v>3073</v>
      </c>
    </row>
    <row r="347" spans="1:14" x14ac:dyDescent="0.35">
      <c r="A347">
        <v>346</v>
      </c>
      <c r="B347" s="1">
        <v>44510</v>
      </c>
      <c r="C347">
        <v>4002</v>
      </c>
      <c r="D347" t="s">
        <v>1</v>
      </c>
      <c r="E347" t="s">
        <v>27</v>
      </c>
      <c r="F347" t="s">
        <v>19</v>
      </c>
      <c r="G347" t="s">
        <v>398</v>
      </c>
      <c r="H347" t="s">
        <v>3056</v>
      </c>
      <c r="I347">
        <v>120</v>
      </c>
      <c r="J347">
        <f>HLOOKUP(D347,Inputs!$B$5:$C$8,MATCH(YEAR(B347),Inputs!$A$5:$A$8,0),FALSE)</f>
        <v>10.49</v>
      </c>
      <c r="K347" s="3">
        <f t="shared" si="5"/>
        <v>1258.8</v>
      </c>
      <c r="L347" t="s">
        <v>3061</v>
      </c>
      <c r="M347" t="s">
        <v>3087</v>
      </c>
      <c r="N347" t="s">
        <v>3078</v>
      </c>
    </row>
    <row r="348" spans="1:14" x14ac:dyDescent="0.35">
      <c r="A348">
        <v>347</v>
      </c>
      <c r="B348" s="1">
        <v>44560</v>
      </c>
      <c r="C348">
        <v>4001</v>
      </c>
      <c r="D348" t="s">
        <v>0</v>
      </c>
      <c r="E348" t="s">
        <v>27</v>
      </c>
      <c r="F348" t="s">
        <v>4</v>
      </c>
      <c r="G348" t="s">
        <v>399</v>
      </c>
      <c r="H348" t="s">
        <v>3057</v>
      </c>
      <c r="I348">
        <v>144</v>
      </c>
      <c r="J348">
        <f>HLOOKUP(D348,Inputs!$B$5:$C$8,MATCH(YEAR(B348),Inputs!$A$5:$A$8,0),FALSE)</f>
        <v>20.99</v>
      </c>
      <c r="K348" s="3">
        <f t="shared" si="5"/>
        <v>3022.56</v>
      </c>
      <c r="L348" t="s">
        <v>3063</v>
      </c>
      <c r="M348" t="s">
        <v>3092</v>
      </c>
      <c r="N348" t="s">
        <v>3074</v>
      </c>
    </row>
    <row r="349" spans="1:14" x14ac:dyDescent="0.35">
      <c r="A349">
        <v>348</v>
      </c>
      <c r="B349" s="1">
        <v>44412</v>
      </c>
      <c r="C349">
        <v>4001</v>
      </c>
      <c r="D349" t="s">
        <v>0</v>
      </c>
      <c r="E349" t="s">
        <v>27</v>
      </c>
      <c r="F349" t="s">
        <v>10</v>
      </c>
      <c r="G349" t="s">
        <v>400</v>
      </c>
      <c r="H349" t="s">
        <v>3056</v>
      </c>
      <c r="I349">
        <v>160</v>
      </c>
      <c r="J349">
        <f>HLOOKUP(D349,Inputs!$B$5:$C$8,MATCH(YEAR(B349),Inputs!$A$5:$A$8,0),FALSE)</f>
        <v>20.99</v>
      </c>
      <c r="K349" s="3">
        <f t="shared" si="5"/>
        <v>3358.3999999999996</v>
      </c>
      <c r="L349" t="s">
        <v>3059</v>
      </c>
      <c r="M349" t="s">
        <v>3085</v>
      </c>
      <c r="N349" t="s">
        <v>3073</v>
      </c>
    </row>
    <row r="350" spans="1:14" x14ac:dyDescent="0.35">
      <c r="A350">
        <v>349</v>
      </c>
      <c r="B350" s="1">
        <v>44446</v>
      </c>
      <c r="C350">
        <v>4001</v>
      </c>
      <c r="D350" t="s">
        <v>0</v>
      </c>
      <c r="E350" t="s">
        <v>27</v>
      </c>
      <c r="F350" t="s">
        <v>9</v>
      </c>
      <c r="G350" t="s">
        <v>401</v>
      </c>
      <c r="H350" t="s">
        <v>3056</v>
      </c>
      <c r="I350">
        <v>52</v>
      </c>
      <c r="J350">
        <f>HLOOKUP(D350,Inputs!$B$5:$C$8,MATCH(YEAR(B350),Inputs!$A$5:$A$8,0),FALSE)</f>
        <v>20.99</v>
      </c>
      <c r="K350" s="3">
        <f t="shared" si="5"/>
        <v>1091.48</v>
      </c>
      <c r="L350" t="s">
        <v>3070</v>
      </c>
      <c r="M350" t="s">
        <v>3089</v>
      </c>
      <c r="N350" t="s">
        <v>3076</v>
      </c>
    </row>
    <row r="351" spans="1:14" x14ac:dyDescent="0.35">
      <c r="A351">
        <v>350</v>
      </c>
      <c r="B351" s="1">
        <v>44410</v>
      </c>
      <c r="C351">
        <v>4001</v>
      </c>
      <c r="D351" t="s">
        <v>0</v>
      </c>
      <c r="E351" t="s">
        <v>27</v>
      </c>
      <c r="F351" t="s">
        <v>10</v>
      </c>
      <c r="G351" t="s">
        <v>402</v>
      </c>
      <c r="H351" t="s">
        <v>3056</v>
      </c>
      <c r="I351">
        <v>52</v>
      </c>
      <c r="J351">
        <f>HLOOKUP(D351,Inputs!$B$5:$C$8,MATCH(YEAR(B351),Inputs!$A$5:$A$8,0),FALSE)</f>
        <v>20.99</v>
      </c>
      <c r="K351" s="3">
        <f t="shared" si="5"/>
        <v>1091.48</v>
      </c>
      <c r="L351" t="s">
        <v>3059</v>
      </c>
      <c r="M351" t="s">
        <v>3085</v>
      </c>
      <c r="N351" t="s">
        <v>3073</v>
      </c>
    </row>
    <row r="352" spans="1:14" x14ac:dyDescent="0.35">
      <c r="A352">
        <v>351</v>
      </c>
      <c r="B352" s="1">
        <v>44453</v>
      </c>
      <c r="C352">
        <v>4001</v>
      </c>
      <c r="D352" t="s">
        <v>0</v>
      </c>
      <c r="E352" t="s">
        <v>27</v>
      </c>
      <c r="F352" t="s">
        <v>16</v>
      </c>
      <c r="G352" t="s">
        <v>403</v>
      </c>
      <c r="H352" t="s">
        <v>3056</v>
      </c>
      <c r="I352">
        <v>96</v>
      </c>
      <c r="J352">
        <f>HLOOKUP(D352,Inputs!$B$5:$C$8,MATCH(YEAR(B352),Inputs!$A$5:$A$8,0),FALSE)</f>
        <v>20.99</v>
      </c>
      <c r="K352" s="3">
        <f t="shared" si="5"/>
        <v>2015.04</v>
      </c>
      <c r="L352" t="s">
        <v>3067</v>
      </c>
      <c r="M352" t="s">
        <v>3092</v>
      </c>
      <c r="N352" t="s">
        <v>3074</v>
      </c>
    </row>
    <row r="353" spans="1:14" x14ac:dyDescent="0.35">
      <c r="A353">
        <v>352</v>
      </c>
      <c r="B353" s="1">
        <v>44544</v>
      </c>
      <c r="C353">
        <v>4002</v>
      </c>
      <c r="D353" t="s">
        <v>1</v>
      </c>
      <c r="E353" t="s">
        <v>27</v>
      </c>
      <c r="F353" t="s">
        <v>9</v>
      </c>
      <c r="G353" t="s">
        <v>404</v>
      </c>
      <c r="H353" t="s">
        <v>3056</v>
      </c>
      <c r="I353">
        <v>264</v>
      </c>
      <c r="J353">
        <f>HLOOKUP(D353,Inputs!$B$5:$C$8,MATCH(YEAR(B353),Inputs!$A$5:$A$8,0),FALSE)</f>
        <v>10.49</v>
      </c>
      <c r="K353" s="3">
        <f t="shared" si="5"/>
        <v>2769.36</v>
      </c>
      <c r="L353" t="s">
        <v>3070</v>
      </c>
      <c r="M353" t="s">
        <v>3089</v>
      </c>
      <c r="N353" t="s">
        <v>3076</v>
      </c>
    </row>
    <row r="354" spans="1:14" x14ac:dyDescent="0.35">
      <c r="A354">
        <v>353</v>
      </c>
      <c r="B354" s="1">
        <v>44558</v>
      </c>
      <c r="C354">
        <v>4002</v>
      </c>
      <c r="D354" t="s">
        <v>1</v>
      </c>
      <c r="E354" t="s">
        <v>27</v>
      </c>
      <c r="F354" t="s">
        <v>12</v>
      </c>
      <c r="G354" t="s">
        <v>405</v>
      </c>
      <c r="H354" t="s">
        <v>3057</v>
      </c>
      <c r="I354">
        <v>132</v>
      </c>
      <c r="J354">
        <f>HLOOKUP(D354,Inputs!$B$5:$C$8,MATCH(YEAR(B354),Inputs!$A$5:$A$8,0),FALSE)</f>
        <v>10.49</v>
      </c>
      <c r="K354" s="3">
        <f t="shared" si="5"/>
        <v>1384.68</v>
      </c>
      <c r="L354" t="s">
        <v>3061</v>
      </c>
      <c r="M354" t="s">
        <v>3087</v>
      </c>
      <c r="N354" t="s">
        <v>3078</v>
      </c>
    </row>
    <row r="355" spans="1:14" x14ac:dyDescent="0.35">
      <c r="A355">
        <v>354</v>
      </c>
      <c r="B355" s="1">
        <v>44456</v>
      </c>
      <c r="C355">
        <v>4002</v>
      </c>
      <c r="D355" t="s">
        <v>1</v>
      </c>
      <c r="E355" t="s">
        <v>27</v>
      </c>
      <c r="F355" t="s">
        <v>22</v>
      </c>
      <c r="G355" t="s">
        <v>406</v>
      </c>
      <c r="H355" t="s">
        <v>3056</v>
      </c>
      <c r="I355">
        <v>232</v>
      </c>
      <c r="J355">
        <f>HLOOKUP(D355,Inputs!$B$5:$C$8,MATCH(YEAR(B355),Inputs!$A$5:$A$8,0),FALSE)</f>
        <v>10.49</v>
      </c>
      <c r="K355" s="3">
        <f t="shared" si="5"/>
        <v>2433.6799999999998</v>
      </c>
      <c r="L355" t="s">
        <v>3064</v>
      </c>
      <c r="M355" t="s">
        <v>3089</v>
      </c>
      <c r="N355" t="s">
        <v>3076</v>
      </c>
    </row>
    <row r="356" spans="1:14" x14ac:dyDescent="0.35">
      <c r="A356">
        <v>355</v>
      </c>
      <c r="B356" s="1">
        <v>44421</v>
      </c>
      <c r="C356">
        <v>4002</v>
      </c>
      <c r="D356" t="s">
        <v>1</v>
      </c>
      <c r="E356" t="s">
        <v>27</v>
      </c>
      <c r="F356" t="s">
        <v>6</v>
      </c>
      <c r="G356" t="s">
        <v>407</v>
      </c>
      <c r="H356" t="s">
        <v>3056</v>
      </c>
      <c r="I356">
        <v>260</v>
      </c>
      <c r="J356">
        <f>HLOOKUP(D356,Inputs!$B$5:$C$8,MATCH(YEAR(B356),Inputs!$A$5:$A$8,0),FALSE)</f>
        <v>10.49</v>
      </c>
      <c r="K356" s="3">
        <f t="shared" si="5"/>
        <v>2727.4</v>
      </c>
      <c r="L356" t="s">
        <v>3059</v>
      </c>
      <c r="M356" t="s">
        <v>3085</v>
      </c>
      <c r="N356" t="s">
        <v>3073</v>
      </c>
    </row>
    <row r="357" spans="1:14" x14ac:dyDescent="0.35">
      <c r="A357">
        <v>356</v>
      </c>
      <c r="B357" s="1">
        <v>44417</v>
      </c>
      <c r="C357">
        <v>4002</v>
      </c>
      <c r="D357" t="s">
        <v>1</v>
      </c>
      <c r="E357" t="s">
        <v>27</v>
      </c>
      <c r="F357" t="s">
        <v>12</v>
      </c>
      <c r="G357" t="s">
        <v>408</v>
      </c>
      <c r="H357" t="s">
        <v>3057</v>
      </c>
      <c r="I357">
        <v>168</v>
      </c>
      <c r="J357">
        <f>HLOOKUP(D357,Inputs!$B$5:$C$8,MATCH(YEAR(B357),Inputs!$A$5:$A$8,0),FALSE)</f>
        <v>10.49</v>
      </c>
      <c r="K357" s="3">
        <f t="shared" si="5"/>
        <v>1762.32</v>
      </c>
      <c r="L357" t="s">
        <v>3061</v>
      </c>
      <c r="M357" t="s">
        <v>3087</v>
      </c>
      <c r="N357" t="s">
        <v>3078</v>
      </c>
    </row>
    <row r="358" spans="1:14" x14ac:dyDescent="0.35">
      <c r="A358">
        <v>357</v>
      </c>
      <c r="B358" s="1">
        <v>44435</v>
      </c>
      <c r="C358">
        <v>4002</v>
      </c>
      <c r="D358" t="s">
        <v>1</v>
      </c>
      <c r="E358" t="s">
        <v>27</v>
      </c>
      <c r="F358" t="s">
        <v>6</v>
      </c>
      <c r="G358" t="s">
        <v>409</v>
      </c>
      <c r="H358" t="s">
        <v>3056</v>
      </c>
      <c r="I358">
        <v>104</v>
      </c>
      <c r="J358">
        <f>HLOOKUP(D358,Inputs!$B$5:$C$8,MATCH(YEAR(B358),Inputs!$A$5:$A$8,0),FALSE)</f>
        <v>10.49</v>
      </c>
      <c r="K358" s="3">
        <f t="shared" si="5"/>
        <v>1090.96</v>
      </c>
      <c r="L358" t="s">
        <v>3059</v>
      </c>
      <c r="M358" t="s">
        <v>3085</v>
      </c>
      <c r="N358" t="s">
        <v>3073</v>
      </c>
    </row>
    <row r="359" spans="1:14" x14ac:dyDescent="0.35">
      <c r="A359">
        <v>358</v>
      </c>
      <c r="B359" s="1">
        <v>44447</v>
      </c>
      <c r="C359">
        <v>4001</v>
      </c>
      <c r="D359" t="s">
        <v>0</v>
      </c>
      <c r="E359" t="s">
        <v>27</v>
      </c>
      <c r="F359" t="s">
        <v>20</v>
      </c>
      <c r="G359" t="s">
        <v>410</v>
      </c>
      <c r="H359" t="s">
        <v>3056</v>
      </c>
      <c r="I359">
        <v>132</v>
      </c>
      <c r="J359">
        <f>HLOOKUP(D359,Inputs!$B$5:$C$8,MATCH(YEAR(B359),Inputs!$A$5:$A$8,0),FALSE)</f>
        <v>20.99</v>
      </c>
      <c r="K359" s="3">
        <f t="shared" si="5"/>
        <v>2770.68</v>
      </c>
      <c r="L359" t="s">
        <v>3059</v>
      </c>
      <c r="M359" t="s">
        <v>3085</v>
      </c>
      <c r="N359" t="s">
        <v>3073</v>
      </c>
    </row>
    <row r="360" spans="1:14" x14ac:dyDescent="0.35">
      <c r="A360">
        <v>359</v>
      </c>
      <c r="B360" s="1">
        <v>44410</v>
      </c>
      <c r="C360">
        <v>4002</v>
      </c>
      <c r="D360" t="s">
        <v>1</v>
      </c>
      <c r="E360" t="s">
        <v>27</v>
      </c>
      <c r="F360" t="s">
        <v>12</v>
      </c>
      <c r="G360" t="s">
        <v>411</v>
      </c>
      <c r="H360" t="s">
        <v>3057</v>
      </c>
      <c r="I360">
        <v>156</v>
      </c>
      <c r="J360">
        <f>HLOOKUP(D360,Inputs!$B$5:$C$8,MATCH(YEAR(B360),Inputs!$A$5:$A$8,0),FALSE)</f>
        <v>10.49</v>
      </c>
      <c r="K360" s="3">
        <f t="shared" si="5"/>
        <v>1636.44</v>
      </c>
      <c r="L360" t="s">
        <v>3061</v>
      </c>
      <c r="M360" t="s">
        <v>3087</v>
      </c>
      <c r="N360" t="s">
        <v>3078</v>
      </c>
    </row>
    <row r="361" spans="1:14" x14ac:dyDescent="0.35">
      <c r="A361">
        <v>360</v>
      </c>
      <c r="B361" s="1">
        <v>44397</v>
      </c>
      <c r="C361">
        <v>4001</v>
      </c>
      <c r="D361" t="s">
        <v>0</v>
      </c>
      <c r="E361" t="s">
        <v>27</v>
      </c>
      <c r="F361" t="s">
        <v>18</v>
      </c>
      <c r="G361" t="s">
        <v>412</v>
      </c>
      <c r="H361" t="s">
        <v>3056</v>
      </c>
      <c r="I361">
        <v>168</v>
      </c>
      <c r="J361">
        <f>HLOOKUP(D361,Inputs!$B$5:$C$8,MATCH(YEAR(B361),Inputs!$A$5:$A$8,0),FALSE)</f>
        <v>20.99</v>
      </c>
      <c r="K361" s="3">
        <f t="shared" si="5"/>
        <v>3526.3199999999997</v>
      </c>
      <c r="L361" t="s">
        <v>3069</v>
      </c>
      <c r="M361" t="s">
        <v>3093</v>
      </c>
      <c r="N361" t="s">
        <v>3077</v>
      </c>
    </row>
    <row r="362" spans="1:14" x14ac:dyDescent="0.35">
      <c r="A362">
        <v>361</v>
      </c>
      <c r="B362" s="1">
        <v>44470</v>
      </c>
      <c r="C362">
        <v>4001</v>
      </c>
      <c r="D362" t="s">
        <v>0</v>
      </c>
      <c r="E362" t="s">
        <v>27</v>
      </c>
      <c r="F362" t="s">
        <v>20</v>
      </c>
      <c r="G362" t="s">
        <v>413</v>
      </c>
      <c r="H362" t="s">
        <v>3056</v>
      </c>
      <c r="I362">
        <v>44</v>
      </c>
      <c r="J362">
        <f>HLOOKUP(D362,Inputs!$B$5:$C$8,MATCH(YEAR(B362),Inputs!$A$5:$A$8,0),FALSE)</f>
        <v>20.99</v>
      </c>
      <c r="K362" s="3">
        <f t="shared" si="5"/>
        <v>923.56</v>
      </c>
      <c r="L362" t="s">
        <v>3059</v>
      </c>
      <c r="M362" t="s">
        <v>3085</v>
      </c>
      <c r="N362" t="s">
        <v>3073</v>
      </c>
    </row>
    <row r="363" spans="1:14" x14ac:dyDescent="0.35">
      <c r="A363">
        <v>362</v>
      </c>
      <c r="B363" s="1">
        <v>44310</v>
      </c>
      <c r="C363">
        <v>4001</v>
      </c>
      <c r="D363" t="s">
        <v>0</v>
      </c>
      <c r="E363" t="s">
        <v>27</v>
      </c>
      <c r="F363" t="s">
        <v>21</v>
      </c>
      <c r="G363" t="s">
        <v>414</v>
      </c>
      <c r="H363" t="s">
        <v>3056</v>
      </c>
      <c r="I363">
        <v>68</v>
      </c>
      <c r="J363">
        <f>HLOOKUP(D363,Inputs!$B$5:$C$8,MATCH(YEAR(B363),Inputs!$A$5:$A$8,0),FALSE)</f>
        <v>20.99</v>
      </c>
      <c r="K363" s="3">
        <f t="shared" si="5"/>
        <v>1427.32</v>
      </c>
      <c r="L363" t="s">
        <v>3068</v>
      </c>
      <c r="M363" t="s">
        <v>3088</v>
      </c>
      <c r="N363" t="s">
        <v>3075</v>
      </c>
    </row>
    <row r="364" spans="1:14" x14ac:dyDescent="0.35">
      <c r="A364">
        <v>363</v>
      </c>
      <c r="B364" s="1">
        <v>44406</v>
      </c>
      <c r="C364">
        <v>4001</v>
      </c>
      <c r="D364" t="s">
        <v>0</v>
      </c>
      <c r="E364" t="s">
        <v>27</v>
      </c>
      <c r="F364" t="s">
        <v>10</v>
      </c>
      <c r="G364" t="s">
        <v>415</v>
      </c>
      <c r="H364" t="s">
        <v>3056</v>
      </c>
      <c r="I364">
        <v>80</v>
      </c>
      <c r="J364">
        <f>HLOOKUP(D364,Inputs!$B$5:$C$8,MATCH(YEAR(B364),Inputs!$A$5:$A$8,0),FALSE)</f>
        <v>20.99</v>
      </c>
      <c r="K364" s="3">
        <f t="shared" si="5"/>
        <v>1679.1999999999998</v>
      </c>
      <c r="L364" t="s">
        <v>3059</v>
      </c>
      <c r="M364" t="s">
        <v>3085</v>
      </c>
      <c r="N364" t="s">
        <v>3073</v>
      </c>
    </row>
    <row r="365" spans="1:14" x14ac:dyDescent="0.35">
      <c r="A365">
        <v>364</v>
      </c>
      <c r="B365" s="1">
        <v>44534</v>
      </c>
      <c r="C365">
        <v>4001</v>
      </c>
      <c r="D365" t="s">
        <v>0</v>
      </c>
      <c r="E365" t="s">
        <v>27</v>
      </c>
      <c r="F365" t="s">
        <v>10</v>
      </c>
      <c r="G365" t="s">
        <v>416</v>
      </c>
      <c r="H365" t="s">
        <v>3056</v>
      </c>
      <c r="I365">
        <v>84</v>
      </c>
      <c r="J365">
        <f>HLOOKUP(D365,Inputs!$B$5:$C$8,MATCH(YEAR(B365),Inputs!$A$5:$A$8,0),FALSE)</f>
        <v>20.99</v>
      </c>
      <c r="K365" s="3">
        <f t="shared" si="5"/>
        <v>1763.1599999999999</v>
      </c>
      <c r="L365" t="s">
        <v>3059</v>
      </c>
      <c r="M365" t="s">
        <v>3085</v>
      </c>
      <c r="N365" t="s">
        <v>3073</v>
      </c>
    </row>
    <row r="366" spans="1:14" x14ac:dyDescent="0.35">
      <c r="A366">
        <v>365</v>
      </c>
      <c r="B366" s="1">
        <v>44257</v>
      </c>
      <c r="C366">
        <v>4001</v>
      </c>
      <c r="D366" t="s">
        <v>0</v>
      </c>
      <c r="E366" t="s">
        <v>27</v>
      </c>
      <c r="F366" t="s">
        <v>8</v>
      </c>
      <c r="G366" t="s">
        <v>417</v>
      </c>
      <c r="H366" t="s">
        <v>3056</v>
      </c>
      <c r="I366">
        <v>100</v>
      </c>
      <c r="J366">
        <f>HLOOKUP(D366,Inputs!$B$5:$C$8,MATCH(YEAR(B366),Inputs!$A$5:$A$8,0),FALSE)</f>
        <v>20.99</v>
      </c>
      <c r="K366" s="3">
        <f t="shared" si="5"/>
        <v>2099</v>
      </c>
      <c r="L366" t="s">
        <v>3065</v>
      </c>
      <c r="M366" t="s">
        <v>3085</v>
      </c>
      <c r="N366" t="s">
        <v>3073</v>
      </c>
    </row>
    <row r="367" spans="1:14" x14ac:dyDescent="0.35">
      <c r="A367">
        <v>366</v>
      </c>
      <c r="B367" s="1">
        <v>44432</v>
      </c>
      <c r="C367">
        <v>4001</v>
      </c>
      <c r="D367" t="s">
        <v>0</v>
      </c>
      <c r="E367" t="s">
        <v>27</v>
      </c>
      <c r="F367" t="s">
        <v>10</v>
      </c>
      <c r="G367" t="s">
        <v>418</v>
      </c>
      <c r="H367" t="s">
        <v>3056</v>
      </c>
      <c r="I367">
        <v>88</v>
      </c>
      <c r="J367">
        <f>HLOOKUP(D367,Inputs!$B$5:$C$8,MATCH(YEAR(B367),Inputs!$A$5:$A$8,0),FALSE)</f>
        <v>20.99</v>
      </c>
      <c r="K367" s="3">
        <f t="shared" si="5"/>
        <v>1847.12</v>
      </c>
      <c r="L367" t="s">
        <v>3059</v>
      </c>
      <c r="M367" t="s">
        <v>3085</v>
      </c>
      <c r="N367" t="s">
        <v>3073</v>
      </c>
    </row>
    <row r="368" spans="1:14" x14ac:dyDescent="0.35">
      <c r="A368">
        <v>367</v>
      </c>
      <c r="B368" s="1">
        <v>44534</v>
      </c>
      <c r="C368">
        <v>4002</v>
      </c>
      <c r="D368" t="s">
        <v>1</v>
      </c>
      <c r="E368" t="s">
        <v>27</v>
      </c>
      <c r="F368" t="s">
        <v>6</v>
      </c>
      <c r="G368" t="s">
        <v>419</v>
      </c>
      <c r="H368" t="s">
        <v>3056</v>
      </c>
      <c r="I368">
        <v>232</v>
      </c>
      <c r="J368">
        <f>HLOOKUP(D368,Inputs!$B$5:$C$8,MATCH(YEAR(B368),Inputs!$A$5:$A$8,0),FALSE)</f>
        <v>10.49</v>
      </c>
      <c r="K368" s="3">
        <f t="shared" si="5"/>
        <v>2433.6799999999998</v>
      </c>
      <c r="L368" t="s">
        <v>3059</v>
      </c>
      <c r="M368" t="s">
        <v>3085</v>
      </c>
      <c r="N368" t="s">
        <v>3073</v>
      </c>
    </row>
    <row r="369" spans="1:14" x14ac:dyDescent="0.35">
      <c r="A369">
        <v>368</v>
      </c>
      <c r="B369" s="1">
        <v>44537</v>
      </c>
      <c r="C369">
        <v>4001</v>
      </c>
      <c r="D369" t="s">
        <v>0</v>
      </c>
      <c r="E369" t="s">
        <v>27</v>
      </c>
      <c r="F369" t="s">
        <v>7</v>
      </c>
      <c r="G369" t="s">
        <v>420</v>
      </c>
      <c r="H369" t="s">
        <v>3056</v>
      </c>
      <c r="I369">
        <v>196</v>
      </c>
      <c r="J369">
        <f>HLOOKUP(D369,Inputs!$B$5:$C$8,MATCH(YEAR(B369),Inputs!$A$5:$A$8,0),FALSE)</f>
        <v>20.99</v>
      </c>
      <c r="K369" s="3">
        <f t="shared" si="5"/>
        <v>4114.04</v>
      </c>
      <c r="L369" t="s">
        <v>3063</v>
      </c>
      <c r="M369" t="s">
        <v>3092</v>
      </c>
      <c r="N369" t="s">
        <v>3074</v>
      </c>
    </row>
    <row r="370" spans="1:14" x14ac:dyDescent="0.35">
      <c r="A370">
        <v>369</v>
      </c>
      <c r="B370" s="1">
        <v>44425</v>
      </c>
      <c r="C370">
        <v>4001</v>
      </c>
      <c r="D370" t="s">
        <v>0</v>
      </c>
      <c r="E370" t="s">
        <v>27</v>
      </c>
      <c r="F370" t="s">
        <v>20</v>
      </c>
      <c r="G370" t="s">
        <v>421</v>
      </c>
      <c r="H370" t="s">
        <v>3056</v>
      </c>
      <c r="I370">
        <v>52</v>
      </c>
      <c r="J370">
        <f>HLOOKUP(D370,Inputs!$B$5:$C$8,MATCH(YEAR(B370),Inputs!$A$5:$A$8,0),FALSE)</f>
        <v>20.99</v>
      </c>
      <c r="K370" s="3">
        <f t="shared" si="5"/>
        <v>1091.48</v>
      </c>
      <c r="L370" t="s">
        <v>3059</v>
      </c>
      <c r="M370" t="s">
        <v>3085</v>
      </c>
      <c r="N370" t="s">
        <v>3073</v>
      </c>
    </row>
    <row r="371" spans="1:14" x14ac:dyDescent="0.35">
      <c r="A371">
        <v>370</v>
      </c>
      <c r="B371" s="1">
        <v>44511</v>
      </c>
      <c r="C371">
        <v>4002</v>
      </c>
      <c r="D371" t="s">
        <v>1</v>
      </c>
      <c r="E371" t="s">
        <v>27</v>
      </c>
      <c r="F371" t="s">
        <v>20</v>
      </c>
      <c r="G371" t="s">
        <v>422</v>
      </c>
      <c r="H371" t="s">
        <v>3056</v>
      </c>
      <c r="I371">
        <v>248</v>
      </c>
      <c r="J371">
        <f>HLOOKUP(D371,Inputs!$B$5:$C$8,MATCH(YEAR(B371),Inputs!$A$5:$A$8,0),FALSE)</f>
        <v>10.49</v>
      </c>
      <c r="K371" s="3">
        <f t="shared" si="5"/>
        <v>2601.52</v>
      </c>
      <c r="L371" t="s">
        <v>3059</v>
      </c>
      <c r="M371" t="s">
        <v>3085</v>
      </c>
      <c r="N371" t="s">
        <v>3073</v>
      </c>
    </row>
    <row r="372" spans="1:14" x14ac:dyDescent="0.35">
      <c r="A372">
        <v>371</v>
      </c>
      <c r="B372" s="1">
        <v>44460</v>
      </c>
      <c r="C372">
        <v>4002</v>
      </c>
      <c r="D372" t="s">
        <v>1</v>
      </c>
      <c r="E372" t="s">
        <v>27</v>
      </c>
      <c r="F372" t="s">
        <v>11</v>
      </c>
      <c r="G372" t="s">
        <v>423</v>
      </c>
      <c r="H372" t="s">
        <v>3056</v>
      </c>
      <c r="I372">
        <v>80</v>
      </c>
      <c r="J372">
        <f>HLOOKUP(D372,Inputs!$B$5:$C$8,MATCH(YEAR(B372),Inputs!$A$5:$A$8,0),FALSE)</f>
        <v>10.49</v>
      </c>
      <c r="K372" s="3">
        <f t="shared" si="5"/>
        <v>839.2</v>
      </c>
      <c r="L372" t="s">
        <v>3064</v>
      </c>
      <c r="M372" t="s">
        <v>3089</v>
      </c>
      <c r="N372" t="s">
        <v>3076</v>
      </c>
    </row>
    <row r="373" spans="1:14" x14ac:dyDescent="0.35">
      <c r="A373">
        <v>372</v>
      </c>
      <c r="B373" s="1">
        <v>44493</v>
      </c>
      <c r="C373">
        <v>4002</v>
      </c>
      <c r="D373" t="s">
        <v>1</v>
      </c>
      <c r="E373" t="s">
        <v>27</v>
      </c>
      <c r="F373" t="s">
        <v>10</v>
      </c>
      <c r="G373" t="s">
        <v>424</v>
      </c>
      <c r="H373" t="s">
        <v>3056</v>
      </c>
      <c r="I373">
        <v>132</v>
      </c>
      <c r="J373">
        <f>HLOOKUP(D373,Inputs!$B$5:$C$8,MATCH(YEAR(B373),Inputs!$A$5:$A$8,0),FALSE)</f>
        <v>10.49</v>
      </c>
      <c r="K373" s="3">
        <f t="shared" si="5"/>
        <v>1384.68</v>
      </c>
      <c r="L373" t="s">
        <v>3059</v>
      </c>
      <c r="M373" t="s">
        <v>3085</v>
      </c>
      <c r="N373" t="s">
        <v>3073</v>
      </c>
    </row>
    <row r="374" spans="1:14" x14ac:dyDescent="0.35">
      <c r="A374">
        <v>373</v>
      </c>
      <c r="B374" s="1">
        <v>44453</v>
      </c>
      <c r="C374">
        <v>4001</v>
      </c>
      <c r="D374" t="s">
        <v>0</v>
      </c>
      <c r="E374" t="s">
        <v>27</v>
      </c>
      <c r="F374" t="s">
        <v>12</v>
      </c>
      <c r="G374" t="s">
        <v>425</v>
      </c>
      <c r="H374" t="s">
        <v>3057</v>
      </c>
      <c r="I374">
        <v>148</v>
      </c>
      <c r="J374">
        <f>HLOOKUP(D374,Inputs!$B$5:$C$8,MATCH(YEAR(B374),Inputs!$A$5:$A$8,0),FALSE)</f>
        <v>20.99</v>
      </c>
      <c r="K374" s="3">
        <f t="shared" si="5"/>
        <v>3106.52</v>
      </c>
      <c r="L374" t="s">
        <v>3061</v>
      </c>
      <c r="M374" t="s">
        <v>3087</v>
      </c>
      <c r="N374" t="s">
        <v>3078</v>
      </c>
    </row>
    <row r="375" spans="1:14" x14ac:dyDescent="0.35">
      <c r="A375">
        <v>374</v>
      </c>
      <c r="B375" s="1">
        <v>44296</v>
      </c>
      <c r="C375">
        <v>4001</v>
      </c>
      <c r="D375" t="s">
        <v>0</v>
      </c>
      <c r="E375" t="s">
        <v>27</v>
      </c>
      <c r="F375" t="s">
        <v>10</v>
      </c>
      <c r="G375" t="s">
        <v>426</v>
      </c>
      <c r="H375" t="s">
        <v>3056</v>
      </c>
      <c r="I375">
        <v>128</v>
      </c>
      <c r="J375">
        <f>HLOOKUP(D375,Inputs!$B$5:$C$8,MATCH(YEAR(B375),Inputs!$A$5:$A$8,0),FALSE)</f>
        <v>20.99</v>
      </c>
      <c r="K375" s="3">
        <f t="shared" si="5"/>
        <v>2686.72</v>
      </c>
      <c r="L375" t="s">
        <v>3059</v>
      </c>
      <c r="M375" t="s">
        <v>3085</v>
      </c>
      <c r="N375" t="s">
        <v>3073</v>
      </c>
    </row>
    <row r="376" spans="1:14" x14ac:dyDescent="0.35">
      <c r="A376">
        <v>375</v>
      </c>
      <c r="B376" s="1">
        <v>44538</v>
      </c>
      <c r="C376">
        <v>4002</v>
      </c>
      <c r="D376" t="s">
        <v>1</v>
      </c>
      <c r="E376" t="s">
        <v>27</v>
      </c>
      <c r="F376" t="s">
        <v>10</v>
      </c>
      <c r="G376" t="s">
        <v>427</v>
      </c>
      <c r="H376" t="s">
        <v>3056</v>
      </c>
      <c r="I376">
        <v>120</v>
      </c>
      <c r="J376">
        <f>HLOOKUP(D376,Inputs!$B$5:$C$8,MATCH(YEAR(B376),Inputs!$A$5:$A$8,0),FALSE)</f>
        <v>10.49</v>
      </c>
      <c r="K376" s="3">
        <f t="shared" si="5"/>
        <v>1258.8</v>
      </c>
      <c r="L376" t="s">
        <v>3059</v>
      </c>
      <c r="M376" t="s">
        <v>3085</v>
      </c>
      <c r="N376" t="s">
        <v>3073</v>
      </c>
    </row>
    <row r="377" spans="1:14" x14ac:dyDescent="0.35">
      <c r="A377">
        <v>376</v>
      </c>
      <c r="B377" s="1">
        <v>44555</v>
      </c>
      <c r="C377">
        <v>4001</v>
      </c>
      <c r="D377" t="s">
        <v>0</v>
      </c>
      <c r="E377" t="s">
        <v>27</v>
      </c>
      <c r="F377" t="s">
        <v>10</v>
      </c>
      <c r="G377" t="s">
        <v>428</v>
      </c>
      <c r="H377" t="s">
        <v>3056</v>
      </c>
      <c r="I377">
        <v>196</v>
      </c>
      <c r="J377">
        <f>HLOOKUP(D377,Inputs!$B$5:$C$8,MATCH(YEAR(B377),Inputs!$A$5:$A$8,0),FALSE)</f>
        <v>20.99</v>
      </c>
      <c r="K377" s="3">
        <f t="shared" si="5"/>
        <v>4114.04</v>
      </c>
      <c r="L377" t="s">
        <v>3059</v>
      </c>
      <c r="M377" t="s">
        <v>3085</v>
      </c>
      <c r="N377" t="s">
        <v>3073</v>
      </c>
    </row>
    <row r="378" spans="1:14" x14ac:dyDescent="0.35">
      <c r="A378">
        <v>377</v>
      </c>
      <c r="B378" s="1">
        <v>44552</v>
      </c>
      <c r="C378">
        <v>4002</v>
      </c>
      <c r="D378" t="s">
        <v>1</v>
      </c>
      <c r="E378" t="s">
        <v>27</v>
      </c>
      <c r="F378" t="s">
        <v>19</v>
      </c>
      <c r="G378" t="s">
        <v>429</v>
      </c>
      <c r="H378" t="s">
        <v>3056</v>
      </c>
      <c r="I378">
        <v>100</v>
      </c>
      <c r="J378">
        <f>HLOOKUP(D378,Inputs!$B$5:$C$8,MATCH(YEAR(B378),Inputs!$A$5:$A$8,0),FALSE)</f>
        <v>10.49</v>
      </c>
      <c r="K378" s="3">
        <f t="shared" si="5"/>
        <v>1049</v>
      </c>
      <c r="L378" t="s">
        <v>3061</v>
      </c>
      <c r="M378" t="s">
        <v>3087</v>
      </c>
      <c r="N378" t="s">
        <v>3078</v>
      </c>
    </row>
    <row r="379" spans="1:14" x14ac:dyDescent="0.35">
      <c r="A379">
        <v>378</v>
      </c>
      <c r="B379" s="1">
        <v>44368</v>
      </c>
      <c r="C379">
        <v>4001</v>
      </c>
      <c r="D379" t="s">
        <v>0</v>
      </c>
      <c r="E379" t="s">
        <v>27</v>
      </c>
      <c r="F379" t="s">
        <v>20</v>
      </c>
      <c r="G379" t="s">
        <v>430</v>
      </c>
      <c r="H379" t="s">
        <v>3056</v>
      </c>
      <c r="I379">
        <v>88</v>
      </c>
      <c r="J379">
        <f>HLOOKUP(D379,Inputs!$B$5:$C$8,MATCH(YEAR(B379),Inputs!$A$5:$A$8,0),FALSE)</f>
        <v>20.99</v>
      </c>
      <c r="K379" s="3">
        <f t="shared" si="5"/>
        <v>1847.12</v>
      </c>
      <c r="L379" t="s">
        <v>3059</v>
      </c>
      <c r="M379" t="s">
        <v>3085</v>
      </c>
      <c r="N379" t="s">
        <v>3073</v>
      </c>
    </row>
    <row r="380" spans="1:14" x14ac:dyDescent="0.35">
      <c r="A380">
        <v>379</v>
      </c>
      <c r="B380" s="1">
        <v>44462</v>
      </c>
      <c r="C380">
        <v>4001</v>
      </c>
      <c r="D380" t="s">
        <v>0</v>
      </c>
      <c r="E380" t="s">
        <v>27</v>
      </c>
      <c r="F380" t="s">
        <v>10</v>
      </c>
      <c r="G380" t="s">
        <v>431</v>
      </c>
      <c r="H380" t="s">
        <v>3056</v>
      </c>
      <c r="I380">
        <v>92</v>
      </c>
      <c r="J380">
        <f>HLOOKUP(D380,Inputs!$B$5:$C$8,MATCH(YEAR(B380),Inputs!$A$5:$A$8,0),FALSE)</f>
        <v>20.99</v>
      </c>
      <c r="K380" s="3">
        <f t="shared" si="5"/>
        <v>1931.08</v>
      </c>
      <c r="L380" t="s">
        <v>3059</v>
      </c>
      <c r="M380" t="s">
        <v>3085</v>
      </c>
      <c r="N380" t="s">
        <v>3073</v>
      </c>
    </row>
    <row r="381" spans="1:14" x14ac:dyDescent="0.35">
      <c r="A381">
        <v>380</v>
      </c>
      <c r="B381" s="1">
        <v>44294</v>
      </c>
      <c r="C381">
        <v>4002</v>
      </c>
      <c r="D381" t="s">
        <v>1</v>
      </c>
      <c r="E381" t="s">
        <v>27</v>
      </c>
      <c r="F381" t="s">
        <v>10</v>
      </c>
      <c r="G381" t="s">
        <v>432</v>
      </c>
      <c r="H381" t="s">
        <v>3056</v>
      </c>
      <c r="I381">
        <v>148</v>
      </c>
      <c r="J381">
        <f>HLOOKUP(D381,Inputs!$B$5:$C$8,MATCH(YEAR(B381),Inputs!$A$5:$A$8,0),FALSE)</f>
        <v>10.49</v>
      </c>
      <c r="K381" s="3">
        <f t="shared" si="5"/>
        <v>1552.52</v>
      </c>
      <c r="L381" t="s">
        <v>3059</v>
      </c>
      <c r="M381" t="s">
        <v>3085</v>
      </c>
      <c r="N381" t="s">
        <v>3073</v>
      </c>
    </row>
    <row r="382" spans="1:14" x14ac:dyDescent="0.35">
      <c r="A382">
        <v>381</v>
      </c>
      <c r="B382" s="1">
        <v>44345</v>
      </c>
      <c r="C382">
        <v>4001</v>
      </c>
      <c r="D382" t="s">
        <v>0</v>
      </c>
      <c r="E382" t="s">
        <v>27</v>
      </c>
      <c r="F382" t="s">
        <v>8</v>
      </c>
      <c r="G382" t="s">
        <v>433</v>
      </c>
      <c r="H382" t="s">
        <v>3056</v>
      </c>
      <c r="I382">
        <v>52</v>
      </c>
      <c r="J382">
        <f>HLOOKUP(D382,Inputs!$B$5:$C$8,MATCH(YEAR(B382),Inputs!$A$5:$A$8,0),FALSE)</f>
        <v>20.99</v>
      </c>
      <c r="K382" s="3">
        <f t="shared" si="5"/>
        <v>1091.48</v>
      </c>
      <c r="L382" t="s">
        <v>3065</v>
      </c>
      <c r="M382" t="s">
        <v>3085</v>
      </c>
      <c r="N382" t="s">
        <v>3073</v>
      </c>
    </row>
    <row r="383" spans="1:14" x14ac:dyDescent="0.35">
      <c r="A383">
        <v>382</v>
      </c>
      <c r="B383" s="1">
        <v>44538</v>
      </c>
      <c r="C383">
        <v>4002</v>
      </c>
      <c r="D383" t="s">
        <v>1</v>
      </c>
      <c r="E383" t="s">
        <v>27</v>
      </c>
      <c r="F383" t="s">
        <v>21</v>
      </c>
      <c r="G383" t="s">
        <v>434</v>
      </c>
      <c r="H383" t="s">
        <v>3056</v>
      </c>
      <c r="I383">
        <v>196</v>
      </c>
      <c r="J383">
        <f>HLOOKUP(D383,Inputs!$B$5:$C$8,MATCH(YEAR(B383),Inputs!$A$5:$A$8,0),FALSE)</f>
        <v>10.49</v>
      </c>
      <c r="K383" s="3">
        <f t="shared" si="5"/>
        <v>2056.04</v>
      </c>
      <c r="L383" t="s">
        <v>3068</v>
      </c>
      <c r="M383" t="s">
        <v>3088</v>
      </c>
      <c r="N383" t="s">
        <v>3075</v>
      </c>
    </row>
    <row r="384" spans="1:14" x14ac:dyDescent="0.35">
      <c r="A384">
        <v>383</v>
      </c>
      <c r="B384" s="1">
        <v>44510</v>
      </c>
      <c r="C384">
        <v>4002</v>
      </c>
      <c r="D384" t="s">
        <v>1</v>
      </c>
      <c r="E384" t="s">
        <v>27</v>
      </c>
      <c r="F384" t="s">
        <v>12</v>
      </c>
      <c r="G384" t="s">
        <v>435</v>
      </c>
      <c r="H384" t="s">
        <v>3057</v>
      </c>
      <c r="I384">
        <v>92</v>
      </c>
      <c r="J384">
        <f>HLOOKUP(D384,Inputs!$B$5:$C$8,MATCH(YEAR(B384),Inputs!$A$5:$A$8,0),FALSE)</f>
        <v>10.49</v>
      </c>
      <c r="K384" s="3">
        <f t="shared" si="5"/>
        <v>965.08</v>
      </c>
      <c r="L384" t="s">
        <v>3061</v>
      </c>
      <c r="M384" t="s">
        <v>3087</v>
      </c>
      <c r="N384" t="s">
        <v>3078</v>
      </c>
    </row>
    <row r="385" spans="1:14" x14ac:dyDescent="0.35">
      <c r="A385">
        <v>384</v>
      </c>
      <c r="B385" s="1">
        <v>44198</v>
      </c>
      <c r="C385">
        <v>4001</v>
      </c>
      <c r="D385" t="s">
        <v>0</v>
      </c>
      <c r="E385" t="s">
        <v>27</v>
      </c>
      <c r="F385" t="s">
        <v>11</v>
      </c>
      <c r="G385" t="s">
        <v>436</v>
      </c>
      <c r="H385" t="s">
        <v>3056</v>
      </c>
      <c r="I385">
        <v>40</v>
      </c>
      <c r="J385">
        <f>HLOOKUP(D385,Inputs!$B$5:$C$8,MATCH(YEAR(B385),Inputs!$A$5:$A$8,0),FALSE)</f>
        <v>20.99</v>
      </c>
      <c r="K385" s="3">
        <f t="shared" si="5"/>
        <v>839.59999999999991</v>
      </c>
      <c r="L385" t="s">
        <v>3064</v>
      </c>
      <c r="M385" t="s">
        <v>3089</v>
      </c>
      <c r="N385" t="s">
        <v>3076</v>
      </c>
    </row>
    <row r="386" spans="1:14" x14ac:dyDescent="0.35">
      <c r="A386">
        <v>385</v>
      </c>
      <c r="B386" s="1">
        <v>44535</v>
      </c>
      <c r="C386">
        <v>4001</v>
      </c>
      <c r="D386" t="s">
        <v>0</v>
      </c>
      <c r="E386" t="s">
        <v>27</v>
      </c>
      <c r="F386" t="s">
        <v>11</v>
      </c>
      <c r="G386" t="s">
        <v>437</v>
      </c>
      <c r="H386" t="s">
        <v>3056</v>
      </c>
      <c r="I386">
        <v>52</v>
      </c>
      <c r="J386">
        <f>HLOOKUP(D386,Inputs!$B$5:$C$8,MATCH(YEAR(B386),Inputs!$A$5:$A$8,0),FALSE)</f>
        <v>20.99</v>
      </c>
      <c r="K386" s="3">
        <f t="shared" ref="K386:K449" si="6">I386*J386</f>
        <v>1091.48</v>
      </c>
      <c r="L386" t="s">
        <v>3064</v>
      </c>
      <c r="M386" t="s">
        <v>3089</v>
      </c>
      <c r="N386" t="s">
        <v>3076</v>
      </c>
    </row>
    <row r="387" spans="1:14" x14ac:dyDescent="0.35">
      <c r="A387">
        <v>386</v>
      </c>
      <c r="B387" s="1">
        <v>44433</v>
      </c>
      <c r="C387">
        <v>4002</v>
      </c>
      <c r="D387" t="s">
        <v>1</v>
      </c>
      <c r="E387" t="s">
        <v>27</v>
      </c>
      <c r="F387" t="s">
        <v>16</v>
      </c>
      <c r="G387" t="s">
        <v>438</v>
      </c>
      <c r="H387" t="s">
        <v>3056</v>
      </c>
      <c r="I387">
        <v>100</v>
      </c>
      <c r="J387">
        <f>HLOOKUP(D387,Inputs!$B$5:$C$8,MATCH(YEAR(B387),Inputs!$A$5:$A$8,0),FALSE)</f>
        <v>10.49</v>
      </c>
      <c r="K387" s="3">
        <f t="shared" si="6"/>
        <v>1049</v>
      </c>
      <c r="L387" t="s">
        <v>3067</v>
      </c>
      <c r="M387" t="s">
        <v>3092</v>
      </c>
      <c r="N387" t="s">
        <v>3074</v>
      </c>
    </row>
    <row r="388" spans="1:14" x14ac:dyDescent="0.35">
      <c r="A388">
        <v>387</v>
      </c>
      <c r="B388" s="1">
        <v>44454</v>
      </c>
      <c r="C388">
        <v>4002</v>
      </c>
      <c r="D388" t="s">
        <v>1</v>
      </c>
      <c r="E388" t="s">
        <v>27</v>
      </c>
      <c r="F388" t="s">
        <v>18</v>
      </c>
      <c r="G388" t="s">
        <v>439</v>
      </c>
      <c r="H388" t="s">
        <v>3056</v>
      </c>
      <c r="I388">
        <v>144</v>
      </c>
      <c r="J388">
        <f>HLOOKUP(D388,Inputs!$B$5:$C$8,MATCH(YEAR(B388),Inputs!$A$5:$A$8,0),FALSE)</f>
        <v>10.49</v>
      </c>
      <c r="K388" s="3">
        <f t="shared" si="6"/>
        <v>1510.56</v>
      </c>
      <c r="L388" t="s">
        <v>3069</v>
      </c>
      <c r="M388" t="s">
        <v>3093</v>
      </c>
      <c r="N388" t="s">
        <v>3077</v>
      </c>
    </row>
    <row r="389" spans="1:14" x14ac:dyDescent="0.35">
      <c r="A389">
        <v>388</v>
      </c>
      <c r="B389" s="1">
        <v>44559</v>
      </c>
      <c r="C389">
        <v>4001</v>
      </c>
      <c r="D389" t="s">
        <v>0</v>
      </c>
      <c r="E389" t="s">
        <v>27</v>
      </c>
      <c r="F389" t="s">
        <v>13</v>
      </c>
      <c r="G389" t="s">
        <v>440</v>
      </c>
      <c r="H389" t="s">
        <v>3056</v>
      </c>
      <c r="I389">
        <v>104</v>
      </c>
      <c r="J389">
        <f>HLOOKUP(D389,Inputs!$B$5:$C$8,MATCH(YEAR(B389),Inputs!$A$5:$A$8,0),FALSE)</f>
        <v>20.99</v>
      </c>
      <c r="K389" s="3">
        <f t="shared" si="6"/>
        <v>2182.96</v>
      </c>
      <c r="L389" t="s">
        <v>3061</v>
      </c>
      <c r="M389" t="s">
        <v>3087</v>
      </c>
      <c r="N389" t="s">
        <v>3078</v>
      </c>
    </row>
    <row r="390" spans="1:14" x14ac:dyDescent="0.35">
      <c r="A390">
        <v>389</v>
      </c>
      <c r="B390" s="1">
        <v>44530</v>
      </c>
      <c r="C390">
        <v>4002</v>
      </c>
      <c r="D390" t="s">
        <v>1</v>
      </c>
      <c r="E390" t="s">
        <v>27</v>
      </c>
      <c r="F390" t="s">
        <v>9</v>
      </c>
      <c r="G390" t="s">
        <v>441</v>
      </c>
      <c r="H390" t="s">
        <v>3056</v>
      </c>
      <c r="I390">
        <v>80</v>
      </c>
      <c r="J390">
        <f>HLOOKUP(D390,Inputs!$B$5:$C$8,MATCH(YEAR(B390),Inputs!$A$5:$A$8,0),FALSE)</f>
        <v>10.49</v>
      </c>
      <c r="K390" s="3">
        <f t="shared" si="6"/>
        <v>839.2</v>
      </c>
      <c r="L390" t="s">
        <v>3070</v>
      </c>
      <c r="M390" t="s">
        <v>3089</v>
      </c>
      <c r="N390" t="s">
        <v>3076</v>
      </c>
    </row>
    <row r="391" spans="1:14" x14ac:dyDescent="0.35">
      <c r="A391">
        <v>390</v>
      </c>
      <c r="B391" s="1">
        <v>44441</v>
      </c>
      <c r="C391">
        <v>4002</v>
      </c>
      <c r="D391" t="s">
        <v>1</v>
      </c>
      <c r="E391" t="s">
        <v>27</v>
      </c>
      <c r="F391" t="s">
        <v>10</v>
      </c>
      <c r="G391" t="s">
        <v>442</v>
      </c>
      <c r="H391" t="s">
        <v>3056</v>
      </c>
      <c r="I391">
        <v>196</v>
      </c>
      <c r="J391">
        <f>HLOOKUP(D391,Inputs!$B$5:$C$8,MATCH(YEAR(B391),Inputs!$A$5:$A$8,0),FALSE)</f>
        <v>10.49</v>
      </c>
      <c r="K391" s="3">
        <f t="shared" si="6"/>
        <v>2056.04</v>
      </c>
      <c r="L391" t="s">
        <v>3059</v>
      </c>
      <c r="M391" t="s">
        <v>3085</v>
      </c>
      <c r="N391" t="s">
        <v>3073</v>
      </c>
    </row>
    <row r="392" spans="1:14" x14ac:dyDescent="0.35">
      <c r="A392">
        <v>391</v>
      </c>
      <c r="B392" s="1">
        <v>44440</v>
      </c>
      <c r="C392">
        <v>4002</v>
      </c>
      <c r="D392" t="s">
        <v>1</v>
      </c>
      <c r="E392" t="s">
        <v>27</v>
      </c>
      <c r="F392" t="s">
        <v>12</v>
      </c>
      <c r="G392" t="s">
        <v>443</v>
      </c>
      <c r="H392" t="s">
        <v>3057</v>
      </c>
      <c r="I392">
        <v>148</v>
      </c>
      <c r="J392">
        <f>HLOOKUP(D392,Inputs!$B$5:$C$8,MATCH(YEAR(B392),Inputs!$A$5:$A$8,0),FALSE)</f>
        <v>10.49</v>
      </c>
      <c r="K392" s="3">
        <f t="shared" si="6"/>
        <v>1552.52</v>
      </c>
      <c r="L392" t="s">
        <v>3061</v>
      </c>
      <c r="M392" t="s">
        <v>3087</v>
      </c>
      <c r="N392" t="s">
        <v>3078</v>
      </c>
    </row>
    <row r="393" spans="1:14" x14ac:dyDescent="0.35">
      <c r="A393">
        <v>392</v>
      </c>
      <c r="B393" s="1">
        <v>44440</v>
      </c>
      <c r="C393">
        <v>4001</v>
      </c>
      <c r="D393" t="s">
        <v>0</v>
      </c>
      <c r="E393" t="s">
        <v>27</v>
      </c>
      <c r="F393" t="s">
        <v>9</v>
      </c>
      <c r="G393" t="s">
        <v>444</v>
      </c>
      <c r="H393" t="s">
        <v>3056</v>
      </c>
      <c r="I393">
        <v>184</v>
      </c>
      <c r="J393">
        <f>HLOOKUP(D393,Inputs!$B$5:$C$8,MATCH(YEAR(B393),Inputs!$A$5:$A$8,0),FALSE)</f>
        <v>20.99</v>
      </c>
      <c r="K393" s="3">
        <f t="shared" si="6"/>
        <v>3862.16</v>
      </c>
      <c r="L393" t="s">
        <v>3070</v>
      </c>
      <c r="M393" t="s">
        <v>3089</v>
      </c>
      <c r="N393" t="s">
        <v>3076</v>
      </c>
    </row>
    <row r="394" spans="1:14" x14ac:dyDescent="0.35">
      <c r="A394">
        <v>393</v>
      </c>
      <c r="B394" s="1">
        <v>44391</v>
      </c>
      <c r="C394">
        <v>4002</v>
      </c>
      <c r="D394" t="s">
        <v>1</v>
      </c>
      <c r="E394" t="s">
        <v>27</v>
      </c>
      <c r="F394" t="s">
        <v>10</v>
      </c>
      <c r="G394" t="s">
        <v>445</v>
      </c>
      <c r="H394" t="s">
        <v>3056</v>
      </c>
      <c r="I394">
        <v>232</v>
      </c>
      <c r="J394">
        <f>HLOOKUP(D394,Inputs!$B$5:$C$8,MATCH(YEAR(B394),Inputs!$A$5:$A$8,0),FALSE)</f>
        <v>10.49</v>
      </c>
      <c r="K394" s="3">
        <f t="shared" si="6"/>
        <v>2433.6799999999998</v>
      </c>
      <c r="L394" t="s">
        <v>3059</v>
      </c>
      <c r="M394" t="s">
        <v>3085</v>
      </c>
      <c r="N394" t="s">
        <v>3073</v>
      </c>
    </row>
    <row r="395" spans="1:14" x14ac:dyDescent="0.35">
      <c r="A395">
        <v>394</v>
      </c>
      <c r="B395" s="1">
        <v>44505</v>
      </c>
      <c r="C395">
        <v>4002</v>
      </c>
      <c r="D395" t="s">
        <v>1</v>
      </c>
      <c r="E395" t="s">
        <v>27</v>
      </c>
      <c r="F395" t="s">
        <v>14</v>
      </c>
      <c r="G395" t="s">
        <v>446</v>
      </c>
      <c r="H395" t="s">
        <v>3056</v>
      </c>
      <c r="I395">
        <v>140</v>
      </c>
      <c r="J395">
        <f>HLOOKUP(D395,Inputs!$B$5:$C$8,MATCH(YEAR(B395),Inputs!$A$5:$A$8,0),FALSE)</f>
        <v>10.49</v>
      </c>
      <c r="K395" s="3">
        <f t="shared" si="6"/>
        <v>1468.6000000000001</v>
      </c>
      <c r="L395" t="s">
        <v>3066</v>
      </c>
      <c r="M395" t="s">
        <v>3094</v>
      </c>
      <c r="N395" t="s">
        <v>3080</v>
      </c>
    </row>
    <row r="396" spans="1:14" x14ac:dyDescent="0.35">
      <c r="A396">
        <v>395</v>
      </c>
      <c r="B396" s="1">
        <v>44459</v>
      </c>
      <c r="C396">
        <v>4001</v>
      </c>
      <c r="D396" t="s">
        <v>0</v>
      </c>
      <c r="E396" t="s">
        <v>27</v>
      </c>
      <c r="F396" t="s">
        <v>19</v>
      </c>
      <c r="G396" t="s">
        <v>447</v>
      </c>
      <c r="H396" t="s">
        <v>3056</v>
      </c>
      <c r="I396">
        <v>132</v>
      </c>
      <c r="J396">
        <f>HLOOKUP(D396,Inputs!$B$5:$C$8,MATCH(YEAR(B396),Inputs!$A$5:$A$8,0),FALSE)</f>
        <v>20.99</v>
      </c>
      <c r="K396" s="3">
        <f t="shared" si="6"/>
        <v>2770.68</v>
      </c>
      <c r="L396" t="s">
        <v>3061</v>
      </c>
      <c r="M396" t="s">
        <v>3087</v>
      </c>
      <c r="N396" t="s">
        <v>3078</v>
      </c>
    </row>
    <row r="397" spans="1:14" x14ac:dyDescent="0.35">
      <c r="A397">
        <v>396</v>
      </c>
      <c r="B397" s="1">
        <v>44249</v>
      </c>
      <c r="C397">
        <v>4001</v>
      </c>
      <c r="D397" t="s">
        <v>0</v>
      </c>
      <c r="E397" t="s">
        <v>27</v>
      </c>
      <c r="F397" t="s">
        <v>8</v>
      </c>
      <c r="G397" t="s">
        <v>448</v>
      </c>
      <c r="H397" t="s">
        <v>3056</v>
      </c>
      <c r="I397">
        <v>72</v>
      </c>
      <c r="J397">
        <f>HLOOKUP(D397,Inputs!$B$5:$C$8,MATCH(YEAR(B397),Inputs!$A$5:$A$8,0),FALSE)</f>
        <v>20.99</v>
      </c>
      <c r="K397" s="3">
        <f t="shared" si="6"/>
        <v>1511.28</v>
      </c>
      <c r="L397" t="s">
        <v>3065</v>
      </c>
      <c r="M397" t="s">
        <v>3085</v>
      </c>
      <c r="N397" t="s">
        <v>3073</v>
      </c>
    </row>
    <row r="398" spans="1:14" x14ac:dyDescent="0.35">
      <c r="A398">
        <v>397</v>
      </c>
      <c r="B398" s="1">
        <v>44430</v>
      </c>
      <c r="C398">
        <v>4001</v>
      </c>
      <c r="D398" t="s">
        <v>0</v>
      </c>
      <c r="E398" t="s">
        <v>27</v>
      </c>
      <c r="F398" t="s">
        <v>21</v>
      </c>
      <c r="G398" t="s">
        <v>449</v>
      </c>
      <c r="H398" t="s">
        <v>3056</v>
      </c>
      <c r="I398">
        <v>196</v>
      </c>
      <c r="J398">
        <f>HLOOKUP(D398,Inputs!$B$5:$C$8,MATCH(YEAR(B398),Inputs!$A$5:$A$8,0),FALSE)</f>
        <v>20.99</v>
      </c>
      <c r="K398" s="3">
        <f t="shared" si="6"/>
        <v>4114.04</v>
      </c>
      <c r="L398" t="s">
        <v>3068</v>
      </c>
      <c r="M398" t="s">
        <v>3088</v>
      </c>
      <c r="N398" t="s">
        <v>3075</v>
      </c>
    </row>
    <row r="399" spans="1:14" x14ac:dyDescent="0.35">
      <c r="A399">
        <v>398</v>
      </c>
      <c r="B399" s="1">
        <v>44511</v>
      </c>
      <c r="C399">
        <v>4002</v>
      </c>
      <c r="D399" t="s">
        <v>1</v>
      </c>
      <c r="E399" t="s">
        <v>27</v>
      </c>
      <c r="F399" t="s">
        <v>15</v>
      </c>
      <c r="G399" t="s">
        <v>450</v>
      </c>
      <c r="H399" t="s">
        <v>3056</v>
      </c>
      <c r="I399">
        <v>172</v>
      </c>
      <c r="J399">
        <f>HLOOKUP(D399,Inputs!$B$5:$C$8,MATCH(YEAR(B399),Inputs!$A$5:$A$8,0),FALSE)</f>
        <v>10.49</v>
      </c>
      <c r="K399" s="3">
        <f t="shared" si="6"/>
        <v>1804.28</v>
      </c>
      <c r="L399" t="s">
        <v>3062</v>
      </c>
      <c r="M399" t="s">
        <v>3090</v>
      </c>
      <c r="N399" t="s">
        <v>3079</v>
      </c>
    </row>
    <row r="400" spans="1:14" x14ac:dyDescent="0.35">
      <c r="A400">
        <v>399</v>
      </c>
      <c r="B400" s="1">
        <v>44399</v>
      </c>
      <c r="C400">
        <v>4002</v>
      </c>
      <c r="D400" t="s">
        <v>1</v>
      </c>
      <c r="E400" t="s">
        <v>27</v>
      </c>
      <c r="F400" t="s">
        <v>13</v>
      </c>
      <c r="G400" t="s">
        <v>451</v>
      </c>
      <c r="H400" t="s">
        <v>3056</v>
      </c>
      <c r="I400">
        <v>100</v>
      </c>
      <c r="J400">
        <f>HLOOKUP(D400,Inputs!$B$5:$C$8,MATCH(YEAR(B400),Inputs!$A$5:$A$8,0),FALSE)</f>
        <v>10.49</v>
      </c>
      <c r="K400" s="3">
        <f t="shared" si="6"/>
        <v>1049</v>
      </c>
      <c r="L400" t="s">
        <v>3061</v>
      </c>
      <c r="M400" t="s">
        <v>3087</v>
      </c>
      <c r="N400" t="s">
        <v>3078</v>
      </c>
    </row>
    <row r="401" spans="1:14" x14ac:dyDescent="0.35">
      <c r="A401">
        <v>400</v>
      </c>
      <c r="B401" s="1">
        <v>44555</v>
      </c>
      <c r="C401">
        <v>4001</v>
      </c>
      <c r="D401" t="s">
        <v>0</v>
      </c>
      <c r="E401" t="s">
        <v>27</v>
      </c>
      <c r="F401" t="s">
        <v>11</v>
      </c>
      <c r="G401" t="s">
        <v>452</v>
      </c>
      <c r="H401" t="s">
        <v>3056</v>
      </c>
      <c r="I401">
        <v>196</v>
      </c>
      <c r="J401">
        <f>HLOOKUP(D401,Inputs!$B$5:$C$8,MATCH(YEAR(B401),Inputs!$A$5:$A$8,0),FALSE)</f>
        <v>20.99</v>
      </c>
      <c r="K401" s="3">
        <f t="shared" si="6"/>
        <v>4114.04</v>
      </c>
      <c r="L401" t="s">
        <v>3064</v>
      </c>
      <c r="M401" t="s">
        <v>3089</v>
      </c>
      <c r="N401" t="s">
        <v>3076</v>
      </c>
    </row>
    <row r="402" spans="1:14" x14ac:dyDescent="0.35">
      <c r="A402">
        <v>401</v>
      </c>
      <c r="B402" s="1">
        <v>44387</v>
      </c>
      <c r="C402">
        <v>4002</v>
      </c>
      <c r="D402" t="s">
        <v>1</v>
      </c>
      <c r="E402" t="s">
        <v>27</v>
      </c>
      <c r="F402" t="s">
        <v>10</v>
      </c>
      <c r="G402" t="s">
        <v>453</v>
      </c>
      <c r="H402" t="s">
        <v>3056</v>
      </c>
      <c r="I402">
        <v>196</v>
      </c>
      <c r="J402">
        <f>HLOOKUP(D402,Inputs!$B$5:$C$8,MATCH(YEAR(B402),Inputs!$A$5:$A$8,0),FALSE)</f>
        <v>10.49</v>
      </c>
      <c r="K402" s="3">
        <f t="shared" si="6"/>
        <v>2056.04</v>
      </c>
      <c r="L402" t="s">
        <v>3059</v>
      </c>
      <c r="M402" t="s">
        <v>3085</v>
      </c>
      <c r="N402" t="s">
        <v>3073</v>
      </c>
    </row>
    <row r="403" spans="1:14" x14ac:dyDescent="0.35">
      <c r="A403">
        <v>402</v>
      </c>
      <c r="B403" s="1">
        <v>44527</v>
      </c>
      <c r="C403">
        <v>4001</v>
      </c>
      <c r="D403" t="s">
        <v>0</v>
      </c>
      <c r="E403" t="s">
        <v>27</v>
      </c>
      <c r="F403" t="s">
        <v>20</v>
      </c>
      <c r="G403" t="s">
        <v>454</v>
      </c>
      <c r="H403" t="s">
        <v>3056</v>
      </c>
      <c r="I403">
        <v>152</v>
      </c>
      <c r="J403">
        <f>HLOOKUP(D403,Inputs!$B$5:$C$8,MATCH(YEAR(B403),Inputs!$A$5:$A$8,0),FALSE)</f>
        <v>20.99</v>
      </c>
      <c r="K403" s="3">
        <f t="shared" si="6"/>
        <v>3190.4799999999996</v>
      </c>
      <c r="L403" t="s">
        <v>3059</v>
      </c>
      <c r="M403" t="s">
        <v>3085</v>
      </c>
      <c r="N403" t="s">
        <v>3073</v>
      </c>
    </row>
    <row r="404" spans="1:14" x14ac:dyDescent="0.35">
      <c r="A404">
        <v>403</v>
      </c>
      <c r="B404" s="1">
        <v>44212</v>
      </c>
      <c r="C404">
        <v>4002</v>
      </c>
      <c r="D404" t="s">
        <v>1</v>
      </c>
      <c r="E404" t="s">
        <v>27</v>
      </c>
      <c r="F404" t="s">
        <v>11</v>
      </c>
      <c r="G404" t="s">
        <v>455</v>
      </c>
      <c r="H404" t="s">
        <v>3056</v>
      </c>
      <c r="I404">
        <v>84</v>
      </c>
      <c r="J404">
        <f>HLOOKUP(D404,Inputs!$B$5:$C$8,MATCH(YEAR(B404),Inputs!$A$5:$A$8,0),FALSE)</f>
        <v>10.49</v>
      </c>
      <c r="K404" s="3">
        <f t="shared" si="6"/>
        <v>881.16</v>
      </c>
      <c r="L404" t="s">
        <v>3064</v>
      </c>
      <c r="M404" t="s">
        <v>3089</v>
      </c>
      <c r="N404" t="s">
        <v>3076</v>
      </c>
    </row>
    <row r="405" spans="1:14" x14ac:dyDescent="0.35">
      <c r="A405">
        <v>404</v>
      </c>
      <c r="B405" s="1">
        <v>44454</v>
      </c>
      <c r="C405">
        <v>4002</v>
      </c>
      <c r="D405" t="s">
        <v>1</v>
      </c>
      <c r="E405" t="s">
        <v>27</v>
      </c>
      <c r="F405" t="s">
        <v>11</v>
      </c>
      <c r="G405" t="s">
        <v>456</v>
      </c>
      <c r="H405" t="s">
        <v>3056</v>
      </c>
      <c r="I405">
        <v>164</v>
      </c>
      <c r="J405">
        <f>HLOOKUP(D405,Inputs!$B$5:$C$8,MATCH(YEAR(B405),Inputs!$A$5:$A$8,0),FALSE)</f>
        <v>10.49</v>
      </c>
      <c r="K405" s="3">
        <f t="shared" si="6"/>
        <v>1720.3600000000001</v>
      </c>
      <c r="L405" t="s">
        <v>3064</v>
      </c>
      <c r="M405" t="s">
        <v>3089</v>
      </c>
      <c r="N405" t="s">
        <v>3076</v>
      </c>
    </row>
    <row r="406" spans="1:14" x14ac:dyDescent="0.35">
      <c r="A406">
        <v>405</v>
      </c>
      <c r="B406" s="1">
        <v>44507</v>
      </c>
      <c r="C406">
        <v>4001</v>
      </c>
      <c r="D406" t="s">
        <v>0</v>
      </c>
      <c r="E406" t="s">
        <v>27</v>
      </c>
      <c r="F406" t="s">
        <v>12</v>
      </c>
      <c r="G406" t="s">
        <v>457</v>
      </c>
      <c r="H406" t="s">
        <v>3057</v>
      </c>
      <c r="I406">
        <v>100</v>
      </c>
      <c r="J406">
        <f>HLOOKUP(D406,Inputs!$B$5:$C$8,MATCH(YEAR(B406),Inputs!$A$5:$A$8,0),FALSE)</f>
        <v>20.99</v>
      </c>
      <c r="K406" s="3">
        <f t="shared" si="6"/>
        <v>2099</v>
      </c>
      <c r="L406" t="s">
        <v>3061</v>
      </c>
      <c r="M406" t="s">
        <v>3087</v>
      </c>
      <c r="N406" t="s">
        <v>3078</v>
      </c>
    </row>
    <row r="407" spans="1:14" x14ac:dyDescent="0.35">
      <c r="A407">
        <v>406</v>
      </c>
      <c r="B407" s="1">
        <v>44508</v>
      </c>
      <c r="C407">
        <v>4002</v>
      </c>
      <c r="D407" t="s">
        <v>1</v>
      </c>
      <c r="E407" t="s">
        <v>27</v>
      </c>
      <c r="F407" t="s">
        <v>15</v>
      </c>
      <c r="G407" t="s">
        <v>458</v>
      </c>
      <c r="H407" t="s">
        <v>3056</v>
      </c>
      <c r="I407">
        <v>136</v>
      </c>
      <c r="J407">
        <f>HLOOKUP(D407,Inputs!$B$5:$C$8,MATCH(YEAR(B407),Inputs!$A$5:$A$8,0),FALSE)</f>
        <v>10.49</v>
      </c>
      <c r="K407" s="3">
        <f t="shared" si="6"/>
        <v>1426.64</v>
      </c>
      <c r="L407" t="s">
        <v>3062</v>
      </c>
      <c r="M407" t="s">
        <v>3090</v>
      </c>
      <c r="N407" t="s">
        <v>3079</v>
      </c>
    </row>
    <row r="408" spans="1:14" x14ac:dyDescent="0.35">
      <c r="A408">
        <v>407</v>
      </c>
      <c r="B408" s="1">
        <v>44285</v>
      </c>
      <c r="C408">
        <v>4002</v>
      </c>
      <c r="D408" t="s">
        <v>1</v>
      </c>
      <c r="E408" t="s">
        <v>27</v>
      </c>
      <c r="F408" t="s">
        <v>14</v>
      </c>
      <c r="G408" t="s">
        <v>459</v>
      </c>
      <c r="H408" t="s">
        <v>3056</v>
      </c>
      <c r="I408">
        <v>176</v>
      </c>
      <c r="J408">
        <f>HLOOKUP(D408,Inputs!$B$5:$C$8,MATCH(YEAR(B408),Inputs!$A$5:$A$8,0),FALSE)</f>
        <v>10.49</v>
      </c>
      <c r="K408" s="3">
        <f t="shared" si="6"/>
        <v>1846.24</v>
      </c>
      <c r="L408" t="s">
        <v>3066</v>
      </c>
      <c r="M408" t="s">
        <v>3094</v>
      </c>
      <c r="N408" t="s">
        <v>3080</v>
      </c>
    </row>
    <row r="409" spans="1:14" x14ac:dyDescent="0.35">
      <c r="A409">
        <v>408</v>
      </c>
      <c r="B409" s="1">
        <v>44553</v>
      </c>
      <c r="C409">
        <v>4001</v>
      </c>
      <c r="D409" t="s">
        <v>0</v>
      </c>
      <c r="E409" t="s">
        <v>27</v>
      </c>
      <c r="F409" t="s">
        <v>15</v>
      </c>
      <c r="G409" t="s">
        <v>460</v>
      </c>
      <c r="H409" t="s">
        <v>3056</v>
      </c>
      <c r="I409">
        <v>180</v>
      </c>
      <c r="J409">
        <f>HLOOKUP(D409,Inputs!$B$5:$C$8,MATCH(YEAR(B409),Inputs!$A$5:$A$8,0),FALSE)</f>
        <v>20.99</v>
      </c>
      <c r="K409" s="3">
        <f t="shared" si="6"/>
        <v>3778.2</v>
      </c>
      <c r="L409" t="s">
        <v>3062</v>
      </c>
      <c r="M409" t="s">
        <v>3090</v>
      </c>
      <c r="N409" t="s">
        <v>3079</v>
      </c>
    </row>
    <row r="410" spans="1:14" x14ac:dyDescent="0.35">
      <c r="A410">
        <v>409</v>
      </c>
      <c r="B410" s="1">
        <v>44429</v>
      </c>
      <c r="C410">
        <v>4002</v>
      </c>
      <c r="D410" t="s">
        <v>1</v>
      </c>
      <c r="E410" t="s">
        <v>27</v>
      </c>
      <c r="F410" t="s">
        <v>12</v>
      </c>
      <c r="G410" t="s">
        <v>461</v>
      </c>
      <c r="H410" t="s">
        <v>3057</v>
      </c>
      <c r="I410">
        <v>184</v>
      </c>
      <c r="J410">
        <f>HLOOKUP(D410,Inputs!$B$5:$C$8,MATCH(YEAR(B410),Inputs!$A$5:$A$8,0),FALSE)</f>
        <v>10.49</v>
      </c>
      <c r="K410" s="3">
        <f t="shared" si="6"/>
        <v>1930.16</v>
      </c>
      <c r="L410" t="s">
        <v>3061</v>
      </c>
      <c r="M410" t="s">
        <v>3087</v>
      </c>
      <c r="N410" t="s">
        <v>3078</v>
      </c>
    </row>
    <row r="411" spans="1:14" x14ac:dyDescent="0.35">
      <c r="A411">
        <v>410</v>
      </c>
      <c r="B411" s="1">
        <v>44303</v>
      </c>
      <c r="C411">
        <v>4001</v>
      </c>
      <c r="D411" t="s">
        <v>0</v>
      </c>
      <c r="E411" t="s">
        <v>27</v>
      </c>
      <c r="F411" t="s">
        <v>9</v>
      </c>
      <c r="G411" t="s">
        <v>462</v>
      </c>
      <c r="H411" t="s">
        <v>3056</v>
      </c>
      <c r="I411">
        <v>52</v>
      </c>
      <c r="J411">
        <f>HLOOKUP(D411,Inputs!$B$5:$C$8,MATCH(YEAR(B411),Inputs!$A$5:$A$8,0),FALSE)</f>
        <v>20.99</v>
      </c>
      <c r="K411" s="3">
        <f t="shared" si="6"/>
        <v>1091.48</v>
      </c>
      <c r="L411" t="s">
        <v>3070</v>
      </c>
      <c r="M411" t="s">
        <v>3089</v>
      </c>
      <c r="N411" t="s">
        <v>3076</v>
      </c>
    </row>
    <row r="412" spans="1:14" x14ac:dyDescent="0.35">
      <c r="A412">
        <v>411</v>
      </c>
      <c r="B412" s="1">
        <v>44534</v>
      </c>
      <c r="C412">
        <v>4002</v>
      </c>
      <c r="D412" t="s">
        <v>1</v>
      </c>
      <c r="E412" t="s">
        <v>27</v>
      </c>
      <c r="F412" t="s">
        <v>19</v>
      </c>
      <c r="G412" t="s">
        <v>463</v>
      </c>
      <c r="H412" t="s">
        <v>3056</v>
      </c>
      <c r="I412">
        <v>148</v>
      </c>
      <c r="J412">
        <f>HLOOKUP(D412,Inputs!$B$5:$C$8,MATCH(YEAR(B412),Inputs!$A$5:$A$8,0),FALSE)</f>
        <v>10.49</v>
      </c>
      <c r="K412" s="3">
        <f t="shared" si="6"/>
        <v>1552.52</v>
      </c>
      <c r="L412" t="s">
        <v>3061</v>
      </c>
      <c r="M412" t="s">
        <v>3087</v>
      </c>
      <c r="N412" t="s">
        <v>3078</v>
      </c>
    </row>
    <row r="413" spans="1:14" x14ac:dyDescent="0.35">
      <c r="A413">
        <v>412</v>
      </c>
      <c r="B413" s="1">
        <v>44395</v>
      </c>
      <c r="C413">
        <v>4001</v>
      </c>
      <c r="D413" t="s">
        <v>0</v>
      </c>
      <c r="E413" t="s">
        <v>27</v>
      </c>
      <c r="F413" t="s">
        <v>15</v>
      </c>
      <c r="G413" t="s">
        <v>464</v>
      </c>
      <c r="H413" t="s">
        <v>3056</v>
      </c>
      <c r="I413">
        <v>72</v>
      </c>
      <c r="J413">
        <f>HLOOKUP(D413,Inputs!$B$5:$C$8,MATCH(YEAR(B413),Inputs!$A$5:$A$8,0),FALSE)</f>
        <v>20.99</v>
      </c>
      <c r="K413" s="3">
        <f t="shared" si="6"/>
        <v>1511.28</v>
      </c>
      <c r="L413" t="s">
        <v>3062</v>
      </c>
      <c r="M413" t="s">
        <v>3090</v>
      </c>
      <c r="N413" t="s">
        <v>3079</v>
      </c>
    </row>
    <row r="414" spans="1:14" x14ac:dyDescent="0.35">
      <c r="A414">
        <v>413</v>
      </c>
      <c r="B414" s="1">
        <v>44546</v>
      </c>
      <c r="C414">
        <v>4002</v>
      </c>
      <c r="D414" t="s">
        <v>1</v>
      </c>
      <c r="E414" t="s">
        <v>27</v>
      </c>
      <c r="F414" t="s">
        <v>12</v>
      </c>
      <c r="G414" t="s">
        <v>465</v>
      </c>
      <c r="H414" t="s">
        <v>3057</v>
      </c>
      <c r="I414">
        <v>144</v>
      </c>
      <c r="J414">
        <f>HLOOKUP(D414,Inputs!$B$5:$C$8,MATCH(YEAR(B414),Inputs!$A$5:$A$8,0),FALSE)</f>
        <v>10.49</v>
      </c>
      <c r="K414" s="3">
        <f t="shared" si="6"/>
        <v>1510.56</v>
      </c>
      <c r="L414" t="s">
        <v>3061</v>
      </c>
      <c r="M414" t="s">
        <v>3087</v>
      </c>
      <c r="N414" t="s">
        <v>3078</v>
      </c>
    </row>
    <row r="415" spans="1:14" x14ac:dyDescent="0.35">
      <c r="A415">
        <v>414</v>
      </c>
      <c r="B415" s="1">
        <v>44556</v>
      </c>
      <c r="C415">
        <v>4001</v>
      </c>
      <c r="D415" t="s">
        <v>0</v>
      </c>
      <c r="E415" t="s">
        <v>27</v>
      </c>
      <c r="F415" t="s">
        <v>20</v>
      </c>
      <c r="G415" t="s">
        <v>466</v>
      </c>
      <c r="H415" t="s">
        <v>3056</v>
      </c>
      <c r="I415">
        <v>148</v>
      </c>
      <c r="J415">
        <f>HLOOKUP(D415,Inputs!$B$5:$C$8,MATCH(YEAR(B415),Inputs!$A$5:$A$8,0),FALSE)</f>
        <v>20.99</v>
      </c>
      <c r="K415" s="3">
        <f t="shared" si="6"/>
        <v>3106.52</v>
      </c>
      <c r="L415" t="s">
        <v>3059</v>
      </c>
      <c r="M415" t="s">
        <v>3085</v>
      </c>
      <c r="N415" t="s">
        <v>3073</v>
      </c>
    </row>
    <row r="416" spans="1:14" x14ac:dyDescent="0.35">
      <c r="A416">
        <v>415</v>
      </c>
      <c r="B416" s="1">
        <v>44379</v>
      </c>
      <c r="C416">
        <v>4001</v>
      </c>
      <c r="D416" t="s">
        <v>0</v>
      </c>
      <c r="E416" t="s">
        <v>27</v>
      </c>
      <c r="F416" t="s">
        <v>9</v>
      </c>
      <c r="G416" t="s">
        <v>467</v>
      </c>
      <c r="H416" t="s">
        <v>3056</v>
      </c>
      <c r="I416">
        <v>100</v>
      </c>
      <c r="J416">
        <f>HLOOKUP(D416,Inputs!$B$5:$C$8,MATCH(YEAR(B416),Inputs!$A$5:$A$8,0),FALSE)</f>
        <v>20.99</v>
      </c>
      <c r="K416" s="3">
        <f t="shared" si="6"/>
        <v>2099</v>
      </c>
      <c r="L416" t="s">
        <v>3070</v>
      </c>
      <c r="M416" t="s">
        <v>3089</v>
      </c>
      <c r="N416" t="s">
        <v>3076</v>
      </c>
    </row>
    <row r="417" spans="1:14" x14ac:dyDescent="0.35">
      <c r="A417">
        <v>416</v>
      </c>
      <c r="B417" s="1">
        <v>44368</v>
      </c>
      <c r="C417">
        <v>4001</v>
      </c>
      <c r="D417" t="s">
        <v>0</v>
      </c>
      <c r="E417" t="s">
        <v>27</v>
      </c>
      <c r="F417" t="s">
        <v>10</v>
      </c>
      <c r="G417" t="s">
        <v>468</v>
      </c>
      <c r="H417" t="s">
        <v>3056</v>
      </c>
      <c r="I417">
        <v>192</v>
      </c>
      <c r="J417">
        <f>HLOOKUP(D417,Inputs!$B$5:$C$8,MATCH(YEAR(B417),Inputs!$A$5:$A$8,0),FALSE)</f>
        <v>20.99</v>
      </c>
      <c r="K417" s="3">
        <f t="shared" si="6"/>
        <v>4030.08</v>
      </c>
      <c r="L417" t="s">
        <v>3059</v>
      </c>
      <c r="M417" t="s">
        <v>3085</v>
      </c>
      <c r="N417" t="s">
        <v>3073</v>
      </c>
    </row>
    <row r="418" spans="1:14" x14ac:dyDescent="0.35">
      <c r="A418">
        <v>417</v>
      </c>
      <c r="B418" s="1">
        <v>44359</v>
      </c>
      <c r="C418">
        <v>4002</v>
      </c>
      <c r="D418" t="s">
        <v>1</v>
      </c>
      <c r="E418" t="s">
        <v>27</v>
      </c>
      <c r="F418" t="s">
        <v>12</v>
      </c>
      <c r="G418" t="s">
        <v>469</v>
      </c>
      <c r="H418" t="s">
        <v>3057</v>
      </c>
      <c r="I418">
        <v>140</v>
      </c>
      <c r="J418">
        <f>HLOOKUP(D418,Inputs!$B$5:$C$8,MATCH(YEAR(B418),Inputs!$A$5:$A$8,0),FALSE)</f>
        <v>10.49</v>
      </c>
      <c r="K418" s="3">
        <f t="shared" si="6"/>
        <v>1468.6000000000001</v>
      </c>
      <c r="L418" t="s">
        <v>3061</v>
      </c>
      <c r="M418" t="s">
        <v>3087</v>
      </c>
      <c r="N418" t="s">
        <v>3078</v>
      </c>
    </row>
    <row r="419" spans="1:14" x14ac:dyDescent="0.35">
      <c r="A419">
        <v>418</v>
      </c>
      <c r="B419" s="1">
        <v>44539</v>
      </c>
      <c r="C419">
        <v>4002</v>
      </c>
      <c r="D419" t="s">
        <v>1</v>
      </c>
      <c r="E419" t="s">
        <v>27</v>
      </c>
      <c r="F419" t="s">
        <v>20</v>
      </c>
      <c r="G419" t="s">
        <v>470</v>
      </c>
      <c r="H419" t="s">
        <v>3056</v>
      </c>
      <c r="I419">
        <v>80</v>
      </c>
      <c r="J419">
        <f>HLOOKUP(D419,Inputs!$B$5:$C$8,MATCH(YEAR(B419),Inputs!$A$5:$A$8,0),FALSE)</f>
        <v>10.49</v>
      </c>
      <c r="K419" s="3">
        <f t="shared" si="6"/>
        <v>839.2</v>
      </c>
      <c r="L419" t="s">
        <v>3059</v>
      </c>
      <c r="M419" t="s">
        <v>3085</v>
      </c>
      <c r="N419" t="s">
        <v>3073</v>
      </c>
    </row>
    <row r="420" spans="1:14" x14ac:dyDescent="0.35">
      <c r="A420">
        <v>419</v>
      </c>
      <c r="B420" s="1">
        <v>44329</v>
      </c>
      <c r="C420">
        <v>4002</v>
      </c>
      <c r="D420" t="s">
        <v>1</v>
      </c>
      <c r="E420" t="s">
        <v>27</v>
      </c>
      <c r="F420" t="s">
        <v>15</v>
      </c>
      <c r="G420" t="s">
        <v>471</v>
      </c>
      <c r="H420" t="s">
        <v>3056</v>
      </c>
      <c r="I420">
        <v>276</v>
      </c>
      <c r="J420">
        <f>HLOOKUP(D420,Inputs!$B$5:$C$8,MATCH(YEAR(B420),Inputs!$A$5:$A$8,0),FALSE)</f>
        <v>10.49</v>
      </c>
      <c r="K420" s="3">
        <f t="shared" si="6"/>
        <v>2895.2400000000002</v>
      </c>
      <c r="L420" t="s">
        <v>3062</v>
      </c>
      <c r="M420" t="s">
        <v>3090</v>
      </c>
      <c r="N420" t="s">
        <v>3079</v>
      </c>
    </row>
    <row r="421" spans="1:14" x14ac:dyDescent="0.35">
      <c r="A421">
        <v>420</v>
      </c>
      <c r="B421" s="1">
        <v>44547</v>
      </c>
      <c r="C421">
        <v>4002</v>
      </c>
      <c r="D421" t="s">
        <v>1</v>
      </c>
      <c r="E421" t="s">
        <v>27</v>
      </c>
      <c r="F421" t="s">
        <v>18</v>
      </c>
      <c r="G421" t="s">
        <v>472</v>
      </c>
      <c r="H421" t="s">
        <v>3056</v>
      </c>
      <c r="I421">
        <v>248</v>
      </c>
      <c r="J421">
        <f>HLOOKUP(D421,Inputs!$B$5:$C$8,MATCH(YEAR(B421),Inputs!$A$5:$A$8,0),FALSE)</f>
        <v>10.49</v>
      </c>
      <c r="K421" s="3">
        <f t="shared" si="6"/>
        <v>2601.52</v>
      </c>
      <c r="L421" t="s">
        <v>3069</v>
      </c>
      <c r="M421" t="s">
        <v>3093</v>
      </c>
      <c r="N421" t="s">
        <v>3077</v>
      </c>
    </row>
    <row r="422" spans="1:14" x14ac:dyDescent="0.35">
      <c r="A422">
        <v>421</v>
      </c>
      <c r="B422" s="1">
        <v>44264</v>
      </c>
      <c r="C422">
        <v>4002</v>
      </c>
      <c r="D422" t="s">
        <v>1</v>
      </c>
      <c r="E422" t="s">
        <v>27</v>
      </c>
      <c r="F422" t="s">
        <v>20</v>
      </c>
      <c r="G422" t="s">
        <v>473</v>
      </c>
      <c r="H422" t="s">
        <v>3056</v>
      </c>
      <c r="I422">
        <v>100</v>
      </c>
      <c r="J422">
        <f>HLOOKUP(D422,Inputs!$B$5:$C$8,MATCH(YEAR(B422),Inputs!$A$5:$A$8,0),FALSE)</f>
        <v>10.49</v>
      </c>
      <c r="K422" s="3">
        <f t="shared" si="6"/>
        <v>1049</v>
      </c>
      <c r="L422" t="s">
        <v>3059</v>
      </c>
      <c r="M422" t="s">
        <v>3085</v>
      </c>
      <c r="N422" t="s">
        <v>3073</v>
      </c>
    </row>
    <row r="423" spans="1:14" x14ac:dyDescent="0.35">
      <c r="A423">
        <v>422</v>
      </c>
      <c r="B423" s="1">
        <v>44433</v>
      </c>
      <c r="C423">
        <v>4001</v>
      </c>
      <c r="D423" t="s">
        <v>0</v>
      </c>
      <c r="E423" t="s">
        <v>27</v>
      </c>
      <c r="F423" t="s">
        <v>22</v>
      </c>
      <c r="G423" t="s">
        <v>474</v>
      </c>
      <c r="H423" t="s">
        <v>3056</v>
      </c>
      <c r="I423">
        <v>48</v>
      </c>
      <c r="J423">
        <f>HLOOKUP(D423,Inputs!$B$5:$C$8,MATCH(YEAR(B423),Inputs!$A$5:$A$8,0),FALSE)</f>
        <v>20.99</v>
      </c>
      <c r="K423" s="3">
        <f t="shared" si="6"/>
        <v>1007.52</v>
      </c>
      <c r="L423" t="s">
        <v>3064</v>
      </c>
      <c r="M423" t="s">
        <v>3089</v>
      </c>
      <c r="N423" t="s">
        <v>3076</v>
      </c>
    </row>
    <row r="424" spans="1:14" x14ac:dyDescent="0.35">
      <c r="A424">
        <v>423</v>
      </c>
      <c r="B424" s="1">
        <v>44544</v>
      </c>
      <c r="C424">
        <v>4002</v>
      </c>
      <c r="D424" t="s">
        <v>1</v>
      </c>
      <c r="E424" t="s">
        <v>27</v>
      </c>
      <c r="F424" t="s">
        <v>12</v>
      </c>
      <c r="G424" t="s">
        <v>475</v>
      </c>
      <c r="H424" t="s">
        <v>3057</v>
      </c>
      <c r="I424">
        <v>204</v>
      </c>
      <c r="J424">
        <f>HLOOKUP(D424,Inputs!$B$5:$C$8,MATCH(YEAR(B424),Inputs!$A$5:$A$8,0),FALSE)</f>
        <v>10.49</v>
      </c>
      <c r="K424" s="3">
        <f t="shared" si="6"/>
        <v>2139.96</v>
      </c>
      <c r="L424" t="s">
        <v>3061</v>
      </c>
      <c r="M424" t="s">
        <v>3087</v>
      </c>
      <c r="N424" t="s">
        <v>3078</v>
      </c>
    </row>
    <row r="425" spans="1:14" x14ac:dyDescent="0.35">
      <c r="A425">
        <v>424</v>
      </c>
      <c r="B425" s="1">
        <v>44430</v>
      </c>
      <c r="C425">
        <v>4001</v>
      </c>
      <c r="D425" t="s">
        <v>0</v>
      </c>
      <c r="E425" t="s">
        <v>27</v>
      </c>
      <c r="F425" t="s">
        <v>14</v>
      </c>
      <c r="G425" t="s">
        <v>476</v>
      </c>
      <c r="H425" t="s">
        <v>3056</v>
      </c>
      <c r="I425">
        <v>68</v>
      </c>
      <c r="J425">
        <f>HLOOKUP(D425,Inputs!$B$5:$C$8,MATCH(YEAR(B425),Inputs!$A$5:$A$8,0),FALSE)</f>
        <v>20.99</v>
      </c>
      <c r="K425" s="3">
        <f t="shared" si="6"/>
        <v>1427.32</v>
      </c>
      <c r="L425" t="s">
        <v>3066</v>
      </c>
      <c r="M425" t="s">
        <v>3094</v>
      </c>
      <c r="N425" t="s">
        <v>3080</v>
      </c>
    </row>
    <row r="426" spans="1:14" x14ac:dyDescent="0.35">
      <c r="A426">
        <v>425</v>
      </c>
      <c r="B426" s="1">
        <v>44222</v>
      </c>
      <c r="C426">
        <v>4001</v>
      </c>
      <c r="D426" t="s">
        <v>0</v>
      </c>
      <c r="E426" t="s">
        <v>27</v>
      </c>
      <c r="F426" t="s">
        <v>11</v>
      </c>
      <c r="G426" t="s">
        <v>477</v>
      </c>
      <c r="H426" t="s">
        <v>3056</v>
      </c>
      <c r="I426">
        <v>124</v>
      </c>
      <c r="J426">
        <f>HLOOKUP(D426,Inputs!$B$5:$C$8,MATCH(YEAR(B426),Inputs!$A$5:$A$8,0),FALSE)</f>
        <v>20.99</v>
      </c>
      <c r="K426" s="3">
        <f t="shared" si="6"/>
        <v>2602.7599999999998</v>
      </c>
      <c r="L426" t="s">
        <v>3064</v>
      </c>
      <c r="M426" t="s">
        <v>3089</v>
      </c>
      <c r="N426" t="s">
        <v>3076</v>
      </c>
    </row>
    <row r="427" spans="1:14" x14ac:dyDescent="0.35">
      <c r="A427">
        <v>426</v>
      </c>
      <c r="B427" s="1">
        <v>44540</v>
      </c>
      <c r="C427">
        <v>4002</v>
      </c>
      <c r="D427" t="s">
        <v>1</v>
      </c>
      <c r="E427" t="s">
        <v>27</v>
      </c>
      <c r="F427" t="s">
        <v>10</v>
      </c>
      <c r="G427" t="s">
        <v>478</v>
      </c>
      <c r="H427" t="s">
        <v>3056</v>
      </c>
      <c r="I427">
        <v>208</v>
      </c>
      <c r="J427">
        <f>HLOOKUP(D427,Inputs!$B$5:$C$8,MATCH(YEAR(B427),Inputs!$A$5:$A$8,0),FALSE)</f>
        <v>10.49</v>
      </c>
      <c r="K427" s="3">
        <f t="shared" si="6"/>
        <v>2181.92</v>
      </c>
      <c r="L427" t="s">
        <v>3059</v>
      </c>
      <c r="M427" t="s">
        <v>3085</v>
      </c>
      <c r="N427" t="s">
        <v>3073</v>
      </c>
    </row>
    <row r="428" spans="1:14" x14ac:dyDescent="0.35">
      <c r="A428">
        <v>427</v>
      </c>
      <c r="B428" s="1">
        <v>44450</v>
      </c>
      <c r="C428">
        <v>4001</v>
      </c>
      <c r="D428" t="s">
        <v>0</v>
      </c>
      <c r="E428" t="s">
        <v>27</v>
      </c>
      <c r="F428" t="s">
        <v>8</v>
      </c>
      <c r="G428" t="s">
        <v>479</v>
      </c>
      <c r="H428" t="s">
        <v>3056</v>
      </c>
      <c r="I428">
        <v>112</v>
      </c>
      <c r="J428">
        <f>HLOOKUP(D428,Inputs!$B$5:$C$8,MATCH(YEAR(B428),Inputs!$A$5:$A$8,0),FALSE)</f>
        <v>20.99</v>
      </c>
      <c r="K428" s="3">
        <f t="shared" si="6"/>
        <v>2350.8799999999997</v>
      </c>
      <c r="L428" t="s">
        <v>3065</v>
      </c>
      <c r="M428" t="s">
        <v>3085</v>
      </c>
      <c r="N428" t="s">
        <v>3073</v>
      </c>
    </row>
    <row r="429" spans="1:14" x14ac:dyDescent="0.35">
      <c r="A429">
        <v>428</v>
      </c>
      <c r="B429" s="1">
        <v>44537</v>
      </c>
      <c r="C429">
        <v>4001</v>
      </c>
      <c r="D429" t="s">
        <v>0</v>
      </c>
      <c r="E429" t="s">
        <v>27</v>
      </c>
      <c r="F429" t="s">
        <v>12</v>
      </c>
      <c r="G429" t="s">
        <v>480</v>
      </c>
      <c r="H429" t="s">
        <v>3057</v>
      </c>
      <c r="I429">
        <v>188</v>
      </c>
      <c r="J429">
        <f>HLOOKUP(D429,Inputs!$B$5:$C$8,MATCH(YEAR(B429),Inputs!$A$5:$A$8,0),FALSE)</f>
        <v>20.99</v>
      </c>
      <c r="K429" s="3">
        <f t="shared" si="6"/>
        <v>3946.12</v>
      </c>
      <c r="L429" t="s">
        <v>3061</v>
      </c>
      <c r="M429" t="s">
        <v>3087</v>
      </c>
      <c r="N429" t="s">
        <v>3078</v>
      </c>
    </row>
    <row r="430" spans="1:14" x14ac:dyDescent="0.35">
      <c r="A430">
        <v>429</v>
      </c>
      <c r="B430" s="1">
        <v>44391</v>
      </c>
      <c r="C430">
        <v>4002</v>
      </c>
      <c r="D430" t="s">
        <v>1</v>
      </c>
      <c r="E430" t="s">
        <v>27</v>
      </c>
      <c r="F430" t="s">
        <v>18</v>
      </c>
      <c r="G430" t="s">
        <v>481</v>
      </c>
      <c r="H430" t="s">
        <v>3056</v>
      </c>
      <c r="I430">
        <v>172</v>
      </c>
      <c r="J430">
        <f>HLOOKUP(D430,Inputs!$B$5:$C$8,MATCH(YEAR(B430),Inputs!$A$5:$A$8,0),FALSE)</f>
        <v>10.49</v>
      </c>
      <c r="K430" s="3">
        <f t="shared" si="6"/>
        <v>1804.28</v>
      </c>
      <c r="L430" t="s">
        <v>3069</v>
      </c>
      <c r="M430" t="s">
        <v>3093</v>
      </c>
      <c r="N430" t="s">
        <v>3077</v>
      </c>
    </row>
    <row r="431" spans="1:14" x14ac:dyDescent="0.35">
      <c r="A431">
        <v>430</v>
      </c>
      <c r="B431" s="1">
        <v>44378</v>
      </c>
      <c r="C431">
        <v>4002</v>
      </c>
      <c r="D431" t="s">
        <v>1</v>
      </c>
      <c r="E431" t="s">
        <v>27</v>
      </c>
      <c r="F431" t="s">
        <v>9</v>
      </c>
      <c r="G431" t="s">
        <v>482</v>
      </c>
      <c r="H431" t="s">
        <v>3056</v>
      </c>
      <c r="I431">
        <v>196</v>
      </c>
      <c r="J431">
        <f>HLOOKUP(D431,Inputs!$B$5:$C$8,MATCH(YEAR(B431),Inputs!$A$5:$A$8,0),FALSE)</f>
        <v>10.49</v>
      </c>
      <c r="K431" s="3">
        <f t="shared" si="6"/>
        <v>2056.04</v>
      </c>
      <c r="L431" t="s">
        <v>3070</v>
      </c>
      <c r="M431" t="s">
        <v>3089</v>
      </c>
      <c r="N431" t="s">
        <v>3076</v>
      </c>
    </row>
    <row r="432" spans="1:14" x14ac:dyDescent="0.35">
      <c r="A432">
        <v>431</v>
      </c>
      <c r="B432" s="1">
        <v>44490</v>
      </c>
      <c r="C432">
        <v>4001</v>
      </c>
      <c r="D432" t="s">
        <v>0</v>
      </c>
      <c r="E432" t="s">
        <v>27</v>
      </c>
      <c r="F432" t="s">
        <v>21</v>
      </c>
      <c r="G432" t="s">
        <v>483</v>
      </c>
      <c r="H432" t="s">
        <v>3056</v>
      </c>
      <c r="I432">
        <v>52</v>
      </c>
      <c r="J432">
        <f>HLOOKUP(D432,Inputs!$B$5:$C$8,MATCH(YEAR(B432),Inputs!$A$5:$A$8,0),FALSE)</f>
        <v>20.99</v>
      </c>
      <c r="K432" s="3">
        <f t="shared" si="6"/>
        <v>1091.48</v>
      </c>
      <c r="L432" t="s">
        <v>3068</v>
      </c>
      <c r="M432" t="s">
        <v>3088</v>
      </c>
      <c r="N432" t="s">
        <v>3075</v>
      </c>
    </row>
    <row r="433" spans="1:14" x14ac:dyDescent="0.35">
      <c r="A433">
        <v>432</v>
      </c>
      <c r="B433" s="1">
        <v>44465</v>
      </c>
      <c r="C433">
        <v>4001</v>
      </c>
      <c r="D433" t="s">
        <v>0</v>
      </c>
      <c r="E433" t="s">
        <v>27</v>
      </c>
      <c r="F433" t="s">
        <v>7</v>
      </c>
      <c r="G433" t="s">
        <v>484</v>
      </c>
      <c r="H433" t="s">
        <v>3056</v>
      </c>
      <c r="I433">
        <v>152</v>
      </c>
      <c r="J433">
        <f>HLOOKUP(D433,Inputs!$B$5:$C$8,MATCH(YEAR(B433),Inputs!$A$5:$A$8,0),FALSE)</f>
        <v>20.99</v>
      </c>
      <c r="K433" s="3">
        <f t="shared" si="6"/>
        <v>3190.4799999999996</v>
      </c>
      <c r="L433" t="s">
        <v>3063</v>
      </c>
      <c r="M433" t="s">
        <v>3092</v>
      </c>
      <c r="N433" t="s">
        <v>3074</v>
      </c>
    </row>
    <row r="434" spans="1:14" x14ac:dyDescent="0.35">
      <c r="A434">
        <v>433</v>
      </c>
      <c r="B434" s="1">
        <v>44343</v>
      </c>
      <c r="C434">
        <v>4002</v>
      </c>
      <c r="D434" t="s">
        <v>1</v>
      </c>
      <c r="E434" t="s">
        <v>27</v>
      </c>
      <c r="F434" t="s">
        <v>21</v>
      </c>
      <c r="G434" t="s">
        <v>485</v>
      </c>
      <c r="H434" t="s">
        <v>3056</v>
      </c>
      <c r="I434">
        <v>260</v>
      </c>
      <c r="J434">
        <f>HLOOKUP(D434,Inputs!$B$5:$C$8,MATCH(YEAR(B434),Inputs!$A$5:$A$8,0),FALSE)</f>
        <v>10.49</v>
      </c>
      <c r="K434" s="3">
        <f t="shared" si="6"/>
        <v>2727.4</v>
      </c>
      <c r="L434" t="s">
        <v>3068</v>
      </c>
      <c r="M434" t="s">
        <v>3088</v>
      </c>
      <c r="N434" t="s">
        <v>3075</v>
      </c>
    </row>
    <row r="435" spans="1:14" x14ac:dyDescent="0.35">
      <c r="A435">
        <v>434</v>
      </c>
      <c r="B435" s="1">
        <v>44464</v>
      </c>
      <c r="C435">
        <v>4002</v>
      </c>
      <c r="D435" t="s">
        <v>1</v>
      </c>
      <c r="E435" t="s">
        <v>27</v>
      </c>
      <c r="F435" t="s">
        <v>12</v>
      </c>
      <c r="G435" t="s">
        <v>486</v>
      </c>
      <c r="H435" t="s">
        <v>3057</v>
      </c>
      <c r="I435">
        <v>116</v>
      </c>
      <c r="J435">
        <f>HLOOKUP(D435,Inputs!$B$5:$C$8,MATCH(YEAR(B435),Inputs!$A$5:$A$8,0),FALSE)</f>
        <v>10.49</v>
      </c>
      <c r="K435" s="3">
        <f t="shared" si="6"/>
        <v>1216.8399999999999</v>
      </c>
      <c r="L435" t="s">
        <v>3061</v>
      </c>
      <c r="M435" t="s">
        <v>3087</v>
      </c>
      <c r="N435" t="s">
        <v>3078</v>
      </c>
    </row>
    <row r="436" spans="1:14" x14ac:dyDescent="0.35">
      <c r="A436">
        <v>435</v>
      </c>
      <c r="B436" s="1">
        <v>44469</v>
      </c>
      <c r="C436">
        <v>4002</v>
      </c>
      <c r="D436" t="s">
        <v>1</v>
      </c>
      <c r="E436" t="s">
        <v>27</v>
      </c>
      <c r="F436" t="s">
        <v>12</v>
      </c>
      <c r="G436" t="s">
        <v>487</v>
      </c>
      <c r="H436" t="s">
        <v>3057</v>
      </c>
      <c r="I436">
        <v>228</v>
      </c>
      <c r="J436">
        <f>HLOOKUP(D436,Inputs!$B$5:$C$8,MATCH(YEAR(B436),Inputs!$A$5:$A$8,0),FALSE)</f>
        <v>10.49</v>
      </c>
      <c r="K436" s="3">
        <f t="shared" si="6"/>
        <v>2391.7200000000003</v>
      </c>
      <c r="L436" t="s">
        <v>3061</v>
      </c>
      <c r="M436" t="s">
        <v>3087</v>
      </c>
      <c r="N436" t="s">
        <v>3078</v>
      </c>
    </row>
    <row r="437" spans="1:14" x14ac:dyDescent="0.35">
      <c r="A437">
        <v>436</v>
      </c>
      <c r="B437" s="1">
        <v>44429</v>
      </c>
      <c r="C437">
        <v>4001</v>
      </c>
      <c r="D437" t="s">
        <v>0</v>
      </c>
      <c r="E437" t="s">
        <v>27</v>
      </c>
      <c r="F437" t="s">
        <v>18</v>
      </c>
      <c r="G437" t="s">
        <v>488</v>
      </c>
      <c r="H437" t="s">
        <v>3056</v>
      </c>
      <c r="I437">
        <v>124</v>
      </c>
      <c r="J437">
        <f>HLOOKUP(D437,Inputs!$B$5:$C$8,MATCH(YEAR(B437),Inputs!$A$5:$A$8,0),FALSE)</f>
        <v>20.99</v>
      </c>
      <c r="K437" s="3">
        <f t="shared" si="6"/>
        <v>2602.7599999999998</v>
      </c>
      <c r="L437" t="s">
        <v>3069</v>
      </c>
      <c r="M437" t="s">
        <v>3093</v>
      </c>
      <c r="N437" t="s">
        <v>3077</v>
      </c>
    </row>
    <row r="438" spans="1:14" x14ac:dyDescent="0.35">
      <c r="A438">
        <v>437</v>
      </c>
      <c r="B438" s="1">
        <v>44335</v>
      </c>
      <c r="C438">
        <v>4002</v>
      </c>
      <c r="D438" t="s">
        <v>1</v>
      </c>
      <c r="E438" t="s">
        <v>27</v>
      </c>
      <c r="F438" t="s">
        <v>18</v>
      </c>
      <c r="G438" t="s">
        <v>489</v>
      </c>
      <c r="H438" t="s">
        <v>3056</v>
      </c>
      <c r="I438">
        <v>260</v>
      </c>
      <c r="J438">
        <f>HLOOKUP(D438,Inputs!$B$5:$C$8,MATCH(YEAR(B438),Inputs!$A$5:$A$8,0),FALSE)</f>
        <v>10.49</v>
      </c>
      <c r="K438" s="3">
        <f t="shared" si="6"/>
        <v>2727.4</v>
      </c>
      <c r="L438" t="s">
        <v>3069</v>
      </c>
      <c r="M438" t="s">
        <v>3093</v>
      </c>
      <c r="N438" t="s">
        <v>3077</v>
      </c>
    </row>
    <row r="439" spans="1:14" x14ac:dyDescent="0.35">
      <c r="A439">
        <v>438</v>
      </c>
      <c r="B439" s="1">
        <v>44510</v>
      </c>
      <c r="C439">
        <v>4001</v>
      </c>
      <c r="D439" t="s">
        <v>0</v>
      </c>
      <c r="E439" t="s">
        <v>27</v>
      </c>
      <c r="F439" t="s">
        <v>10</v>
      </c>
      <c r="G439" t="s">
        <v>490</v>
      </c>
      <c r="H439" t="s">
        <v>3056</v>
      </c>
      <c r="I439">
        <v>172</v>
      </c>
      <c r="J439">
        <f>HLOOKUP(D439,Inputs!$B$5:$C$8,MATCH(YEAR(B439),Inputs!$A$5:$A$8,0),FALSE)</f>
        <v>20.99</v>
      </c>
      <c r="K439" s="3">
        <f t="shared" si="6"/>
        <v>3610.2799999999997</v>
      </c>
      <c r="L439" t="s">
        <v>3059</v>
      </c>
      <c r="M439" t="s">
        <v>3085</v>
      </c>
      <c r="N439" t="s">
        <v>3073</v>
      </c>
    </row>
    <row r="440" spans="1:14" x14ac:dyDescent="0.35">
      <c r="A440">
        <v>439</v>
      </c>
      <c r="B440" s="1">
        <v>44521</v>
      </c>
      <c r="C440">
        <v>4001</v>
      </c>
      <c r="D440" t="s">
        <v>0</v>
      </c>
      <c r="E440" t="s">
        <v>27</v>
      </c>
      <c r="F440" t="s">
        <v>21</v>
      </c>
      <c r="G440" t="s">
        <v>491</v>
      </c>
      <c r="H440" t="s">
        <v>3056</v>
      </c>
      <c r="I440">
        <v>96</v>
      </c>
      <c r="J440">
        <f>HLOOKUP(D440,Inputs!$B$5:$C$8,MATCH(YEAR(B440),Inputs!$A$5:$A$8,0),FALSE)</f>
        <v>20.99</v>
      </c>
      <c r="K440" s="3">
        <f t="shared" si="6"/>
        <v>2015.04</v>
      </c>
      <c r="L440" t="s">
        <v>3068</v>
      </c>
      <c r="M440" t="s">
        <v>3088</v>
      </c>
      <c r="N440" t="s">
        <v>3075</v>
      </c>
    </row>
    <row r="441" spans="1:14" x14ac:dyDescent="0.35">
      <c r="A441">
        <v>440</v>
      </c>
      <c r="B441" s="1">
        <v>44528</v>
      </c>
      <c r="C441">
        <v>4001</v>
      </c>
      <c r="D441" t="s">
        <v>0</v>
      </c>
      <c r="E441" t="s">
        <v>27</v>
      </c>
      <c r="F441" t="s">
        <v>21</v>
      </c>
      <c r="G441" t="s">
        <v>492</v>
      </c>
      <c r="H441" t="s">
        <v>3056</v>
      </c>
      <c r="I441">
        <v>128</v>
      </c>
      <c r="J441">
        <f>HLOOKUP(D441,Inputs!$B$5:$C$8,MATCH(YEAR(B441),Inputs!$A$5:$A$8,0),FALSE)</f>
        <v>20.99</v>
      </c>
      <c r="K441" s="3">
        <f t="shared" si="6"/>
        <v>2686.72</v>
      </c>
      <c r="L441" t="s">
        <v>3068</v>
      </c>
      <c r="M441" t="s">
        <v>3088</v>
      </c>
      <c r="N441" t="s">
        <v>3075</v>
      </c>
    </row>
    <row r="442" spans="1:14" x14ac:dyDescent="0.35">
      <c r="A442">
        <v>441</v>
      </c>
      <c r="B442" s="1">
        <v>44354</v>
      </c>
      <c r="C442">
        <v>4002</v>
      </c>
      <c r="D442" t="s">
        <v>1</v>
      </c>
      <c r="E442" t="s">
        <v>27</v>
      </c>
      <c r="F442" t="s">
        <v>11</v>
      </c>
      <c r="G442" t="s">
        <v>493</v>
      </c>
      <c r="H442" t="s">
        <v>3056</v>
      </c>
      <c r="I442">
        <v>240</v>
      </c>
      <c r="J442">
        <f>HLOOKUP(D442,Inputs!$B$5:$C$8,MATCH(YEAR(B442),Inputs!$A$5:$A$8,0),FALSE)</f>
        <v>10.49</v>
      </c>
      <c r="K442" s="3">
        <f t="shared" si="6"/>
        <v>2517.6</v>
      </c>
      <c r="L442" t="s">
        <v>3064</v>
      </c>
      <c r="M442" t="s">
        <v>3089</v>
      </c>
      <c r="N442" t="s">
        <v>3076</v>
      </c>
    </row>
    <row r="443" spans="1:14" x14ac:dyDescent="0.35">
      <c r="A443">
        <v>442</v>
      </c>
      <c r="B443" s="1">
        <v>44535</v>
      </c>
      <c r="C443">
        <v>4001</v>
      </c>
      <c r="D443" t="s">
        <v>0</v>
      </c>
      <c r="E443" t="s">
        <v>27</v>
      </c>
      <c r="F443" t="s">
        <v>19</v>
      </c>
      <c r="G443" t="s">
        <v>494</v>
      </c>
      <c r="H443" t="s">
        <v>3056</v>
      </c>
      <c r="I443">
        <v>60</v>
      </c>
      <c r="J443">
        <f>HLOOKUP(D443,Inputs!$B$5:$C$8,MATCH(YEAR(B443),Inputs!$A$5:$A$8,0),FALSE)</f>
        <v>20.99</v>
      </c>
      <c r="K443" s="3">
        <f t="shared" si="6"/>
        <v>1259.3999999999999</v>
      </c>
      <c r="L443" t="s">
        <v>3061</v>
      </c>
      <c r="M443" t="s">
        <v>3087</v>
      </c>
      <c r="N443" t="s">
        <v>3078</v>
      </c>
    </row>
    <row r="444" spans="1:14" x14ac:dyDescent="0.35">
      <c r="A444">
        <v>443</v>
      </c>
      <c r="B444" s="1">
        <v>44374</v>
      </c>
      <c r="C444">
        <v>4001</v>
      </c>
      <c r="D444" t="s">
        <v>0</v>
      </c>
      <c r="E444" t="s">
        <v>27</v>
      </c>
      <c r="F444" t="s">
        <v>14</v>
      </c>
      <c r="G444" t="s">
        <v>495</v>
      </c>
      <c r="H444" t="s">
        <v>3056</v>
      </c>
      <c r="I444">
        <v>92</v>
      </c>
      <c r="J444">
        <f>HLOOKUP(D444,Inputs!$B$5:$C$8,MATCH(YEAR(B444),Inputs!$A$5:$A$8,0),FALSE)</f>
        <v>20.99</v>
      </c>
      <c r="K444" s="3">
        <f t="shared" si="6"/>
        <v>1931.08</v>
      </c>
      <c r="L444" t="s">
        <v>3066</v>
      </c>
      <c r="M444" t="s">
        <v>3094</v>
      </c>
      <c r="N444" t="s">
        <v>3080</v>
      </c>
    </row>
    <row r="445" spans="1:14" x14ac:dyDescent="0.35">
      <c r="A445">
        <v>444</v>
      </c>
      <c r="B445" s="1">
        <v>44348</v>
      </c>
      <c r="C445">
        <v>4001</v>
      </c>
      <c r="D445" t="s">
        <v>0</v>
      </c>
      <c r="E445" t="s">
        <v>27</v>
      </c>
      <c r="F445" t="s">
        <v>20</v>
      </c>
      <c r="G445" t="s">
        <v>496</v>
      </c>
      <c r="H445" t="s">
        <v>3056</v>
      </c>
      <c r="I445">
        <v>88</v>
      </c>
      <c r="J445">
        <f>HLOOKUP(D445,Inputs!$B$5:$C$8,MATCH(YEAR(B445),Inputs!$A$5:$A$8,0),FALSE)</f>
        <v>20.99</v>
      </c>
      <c r="K445" s="3">
        <f t="shared" si="6"/>
        <v>1847.12</v>
      </c>
      <c r="L445" t="s">
        <v>3059</v>
      </c>
      <c r="M445" t="s">
        <v>3085</v>
      </c>
      <c r="N445" t="s">
        <v>3073</v>
      </c>
    </row>
    <row r="446" spans="1:14" x14ac:dyDescent="0.35">
      <c r="A446">
        <v>445</v>
      </c>
      <c r="B446" s="1">
        <v>44368</v>
      </c>
      <c r="C446">
        <v>4001</v>
      </c>
      <c r="D446" t="s">
        <v>0</v>
      </c>
      <c r="E446" t="s">
        <v>27</v>
      </c>
      <c r="F446" t="s">
        <v>8</v>
      </c>
      <c r="G446" t="s">
        <v>497</v>
      </c>
      <c r="H446" t="s">
        <v>3056</v>
      </c>
      <c r="I446">
        <v>84</v>
      </c>
      <c r="J446">
        <f>HLOOKUP(D446,Inputs!$B$5:$C$8,MATCH(YEAR(B446),Inputs!$A$5:$A$8,0),FALSE)</f>
        <v>20.99</v>
      </c>
      <c r="K446" s="3">
        <f t="shared" si="6"/>
        <v>1763.1599999999999</v>
      </c>
      <c r="L446" t="s">
        <v>3065</v>
      </c>
      <c r="M446" t="s">
        <v>3085</v>
      </c>
      <c r="N446" t="s">
        <v>3073</v>
      </c>
    </row>
    <row r="447" spans="1:14" x14ac:dyDescent="0.35">
      <c r="A447">
        <v>446</v>
      </c>
      <c r="B447" s="1">
        <v>44454</v>
      </c>
      <c r="C447">
        <v>4002</v>
      </c>
      <c r="D447" t="s">
        <v>1</v>
      </c>
      <c r="E447" t="s">
        <v>27</v>
      </c>
      <c r="F447" t="s">
        <v>4</v>
      </c>
      <c r="G447" t="s">
        <v>498</v>
      </c>
      <c r="H447" t="s">
        <v>3057</v>
      </c>
      <c r="I447">
        <v>200</v>
      </c>
      <c r="J447">
        <f>HLOOKUP(D447,Inputs!$B$5:$C$8,MATCH(YEAR(B447),Inputs!$A$5:$A$8,0),FALSE)</f>
        <v>10.49</v>
      </c>
      <c r="K447" s="3">
        <f t="shared" si="6"/>
        <v>2098</v>
      </c>
      <c r="L447" t="s">
        <v>3063</v>
      </c>
      <c r="M447" t="s">
        <v>3092</v>
      </c>
      <c r="N447" t="s">
        <v>3074</v>
      </c>
    </row>
    <row r="448" spans="1:14" x14ac:dyDescent="0.35">
      <c r="A448">
        <v>447</v>
      </c>
      <c r="B448" s="1">
        <v>44553</v>
      </c>
      <c r="C448">
        <v>4002</v>
      </c>
      <c r="D448" t="s">
        <v>1</v>
      </c>
      <c r="E448" t="s">
        <v>27</v>
      </c>
      <c r="F448" t="s">
        <v>13</v>
      </c>
      <c r="G448" t="s">
        <v>499</v>
      </c>
      <c r="H448" t="s">
        <v>3056</v>
      </c>
      <c r="I448">
        <v>160</v>
      </c>
      <c r="J448">
        <f>HLOOKUP(D448,Inputs!$B$5:$C$8,MATCH(YEAR(B448),Inputs!$A$5:$A$8,0),FALSE)</f>
        <v>10.49</v>
      </c>
      <c r="K448" s="3">
        <f t="shared" si="6"/>
        <v>1678.4</v>
      </c>
      <c r="L448" t="s">
        <v>3061</v>
      </c>
      <c r="M448" t="s">
        <v>3087</v>
      </c>
      <c r="N448" t="s">
        <v>3078</v>
      </c>
    </row>
    <row r="449" spans="1:14" x14ac:dyDescent="0.35">
      <c r="A449">
        <v>448</v>
      </c>
      <c r="B449" s="1">
        <v>44291</v>
      </c>
      <c r="C449">
        <v>4002</v>
      </c>
      <c r="D449" t="s">
        <v>1</v>
      </c>
      <c r="E449" t="s">
        <v>27</v>
      </c>
      <c r="F449" t="s">
        <v>7</v>
      </c>
      <c r="G449" t="s">
        <v>500</v>
      </c>
      <c r="H449" t="s">
        <v>3056</v>
      </c>
      <c r="I449">
        <v>232</v>
      </c>
      <c r="J449">
        <f>HLOOKUP(D449,Inputs!$B$5:$C$8,MATCH(YEAR(B449),Inputs!$A$5:$A$8,0),FALSE)</f>
        <v>10.49</v>
      </c>
      <c r="K449" s="3">
        <f t="shared" si="6"/>
        <v>2433.6799999999998</v>
      </c>
      <c r="L449" t="s">
        <v>3063</v>
      </c>
      <c r="M449" t="s">
        <v>3092</v>
      </c>
      <c r="N449" t="s">
        <v>3074</v>
      </c>
    </row>
    <row r="450" spans="1:14" x14ac:dyDescent="0.35">
      <c r="A450">
        <v>449</v>
      </c>
      <c r="B450" s="1">
        <v>44496</v>
      </c>
      <c r="C450">
        <v>4002</v>
      </c>
      <c r="D450" t="s">
        <v>1</v>
      </c>
      <c r="E450" t="s">
        <v>27</v>
      </c>
      <c r="F450" t="s">
        <v>6</v>
      </c>
      <c r="G450" t="s">
        <v>501</v>
      </c>
      <c r="H450" t="s">
        <v>3056</v>
      </c>
      <c r="I450">
        <v>196</v>
      </c>
      <c r="J450">
        <f>HLOOKUP(D450,Inputs!$B$5:$C$8,MATCH(YEAR(B450),Inputs!$A$5:$A$8,0),FALSE)</f>
        <v>10.49</v>
      </c>
      <c r="K450" s="3">
        <f t="shared" ref="K450:K513" si="7">I450*J450</f>
        <v>2056.04</v>
      </c>
      <c r="L450" t="s">
        <v>3059</v>
      </c>
      <c r="M450" t="s">
        <v>3085</v>
      </c>
      <c r="N450" t="s">
        <v>3073</v>
      </c>
    </row>
    <row r="451" spans="1:14" x14ac:dyDescent="0.35">
      <c r="A451">
        <v>450</v>
      </c>
      <c r="B451" s="1">
        <v>44321</v>
      </c>
      <c r="C451">
        <v>4001</v>
      </c>
      <c r="D451" t="s">
        <v>0</v>
      </c>
      <c r="E451" t="s">
        <v>27</v>
      </c>
      <c r="F451" t="s">
        <v>10</v>
      </c>
      <c r="G451" t="s">
        <v>502</v>
      </c>
      <c r="H451" t="s">
        <v>3056</v>
      </c>
      <c r="I451">
        <v>96</v>
      </c>
      <c r="J451">
        <f>HLOOKUP(D451,Inputs!$B$5:$C$8,MATCH(YEAR(B451),Inputs!$A$5:$A$8,0),FALSE)</f>
        <v>20.99</v>
      </c>
      <c r="K451" s="3">
        <f t="shared" si="7"/>
        <v>2015.04</v>
      </c>
      <c r="L451" t="s">
        <v>3059</v>
      </c>
      <c r="M451" t="s">
        <v>3085</v>
      </c>
      <c r="N451" t="s">
        <v>3073</v>
      </c>
    </row>
    <row r="452" spans="1:14" x14ac:dyDescent="0.35">
      <c r="A452">
        <v>451</v>
      </c>
      <c r="B452" s="1">
        <v>44560</v>
      </c>
      <c r="C452">
        <v>4001</v>
      </c>
      <c r="D452" t="s">
        <v>0</v>
      </c>
      <c r="E452" t="s">
        <v>27</v>
      </c>
      <c r="F452" t="s">
        <v>21</v>
      </c>
      <c r="G452" t="s">
        <v>503</v>
      </c>
      <c r="H452" t="s">
        <v>3056</v>
      </c>
      <c r="I452">
        <v>124</v>
      </c>
      <c r="J452">
        <f>HLOOKUP(D452,Inputs!$B$5:$C$8,MATCH(YEAR(B452),Inputs!$A$5:$A$8,0),FALSE)</f>
        <v>20.99</v>
      </c>
      <c r="K452" s="3">
        <f t="shared" si="7"/>
        <v>2602.7599999999998</v>
      </c>
      <c r="L452" t="s">
        <v>3068</v>
      </c>
      <c r="M452" t="s">
        <v>3088</v>
      </c>
      <c r="N452" t="s">
        <v>3075</v>
      </c>
    </row>
    <row r="453" spans="1:14" x14ac:dyDescent="0.35">
      <c r="A453">
        <v>452</v>
      </c>
      <c r="B453" s="1">
        <v>44372</v>
      </c>
      <c r="C453">
        <v>4001</v>
      </c>
      <c r="D453" t="s">
        <v>0</v>
      </c>
      <c r="E453" t="s">
        <v>27</v>
      </c>
      <c r="F453" t="s">
        <v>10</v>
      </c>
      <c r="G453" t="s">
        <v>504</v>
      </c>
      <c r="H453" t="s">
        <v>3056</v>
      </c>
      <c r="I453">
        <v>172</v>
      </c>
      <c r="J453">
        <f>HLOOKUP(D453,Inputs!$B$5:$C$8,MATCH(YEAR(B453),Inputs!$A$5:$A$8,0),FALSE)</f>
        <v>20.99</v>
      </c>
      <c r="K453" s="3">
        <f t="shared" si="7"/>
        <v>3610.2799999999997</v>
      </c>
      <c r="L453" t="s">
        <v>3059</v>
      </c>
      <c r="M453" t="s">
        <v>3085</v>
      </c>
      <c r="N453" t="s">
        <v>3073</v>
      </c>
    </row>
    <row r="454" spans="1:14" x14ac:dyDescent="0.35">
      <c r="A454">
        <v>453</v>
      </c>
      <c r="B454" s="1">
        <v>44472</v>
      </c>
      <c r="C454">
        <v>4002</v>
      </c>
      <c r="D454" t="s">
        <v>1</v>
      </c>
      <c r="E454" t="s">
        <v>27</v>
      </c>
      <c r="F454" t="s">
        <v>9</v>
      </c>
      <c r="G454" t="s">
        <v>505</v>
      </c>
      <c r="H454" t="s">
        <v>3056</v>
      </c>
      <c r="I454">
        <v>156</v>
      </c>
      <c r="J454">
        <f>HLOOKUP(D454,Inputs!$B$5:$C$8,MATCH(YEAR(B454),Inputs!$A$5:$A$8,0),FALSE)</f>
        <v>10.49</v>
      </c>
      <c r="K454" s="3">
        <f t="shared" si="7"/>
        <v>1636.44</v>
      </c>
      <c r="L454" t="s">
        <v>3070</v>
      </c>
      <c r="M454" t="s">
        <v>3089</v>
      </c>
      <c r="N454" t="s">
        <v>3076</v>
      </c>
    </row>
    <row r="455" spans="1:14" x14ac:dyDescent="0.35">
      <c r="A455">
        <v>454</v>
      </c>
      <c r="B455" s="1">
        <v>44519</v>
      </c>
      <c r="C455">
        <v>4001</v>
      </c>
      <c r="D455" t="s">
        <v>0</v>
      </c>
      <c r="E455" t="s">
        <v>27</v>
      </c>
      <c r="F455" t="s">
        <v>20</v>
      </c>
      <c r="G455" t="s">
        <v>506</v>
      </c>
      <c r="H455" t="s">
        <v>3056</v>
      </c>
      <c r="I455">
        <v>188</v>
      </c>
      <c r="J455">
        <f>HLOOKUP(D455,Inputs!$B$5:$C$8,MATCH(YEAR(B455),Inputs!$A$5:$A$8,0),FALSE)</f>
        <v>20.99</v>
      </c>
      <c r="K455" s="3">
        <f t="shared" si="7"/>
        <v>3946.12</v>
      </c>
      <c r="L455" t="s">
        <v>3059</v>
      </c>
      <c r="M455" t="s">
        <v>3085</v>
      </c>
      <c r="N455" t="s">
        <v>3073</v>
      </c>
    </row>
    <row r="456" spans="1:14" x14ac:dyDescent="0.35">
      <c r="A456">
        <v>455</v>
      </c>
      <c r="B456" s="1">
        <v>44455</v>
      </c>
      <c r="C456">
        <v>4002</v>
      </c>
      <c r="D456" t="s">
        <v>1</v>
      </c>
      <c r="E456" t="s">
        <v>27</v>
      </c>
      <c r="F456" t="s">
        <v>5</v>
      </c>
      <c r="G456" t="s">
        <v>507</v>
      </c>
      <c r="H456" t="s">
        <v>3057</v>
      </c>
      <c r="I456">
        <v>240</v>
      </c>
      <c r="J456">
        <f>HLOOKUP(D456,Inputs!$B$5:$C$8,MATCH(YEAR(B456),Inputs!$A$5:$A$8,0),FALSE)</f>
        <v>10.49</v>
      </c>
      <c r="K456" s="3">
        <f t="shared" si="7"/>
        <v>2517.6</v>
      </c>
      <c r="L456" t="s">
        <v>3059</v>
      </c>
      <c r="M456" t="s">
        <v>3085</v>
      </c>
      <c r="N456" t="s">
        <v>3073</v>
      </c>
    </row>
    <row r="457" spans="1:14" x14ac:dyDescent="0.35">
      <c r="A457">
        <v>456</v>
      </c>
      <c r="B457" s="1">
        <v>44507</v>
      </c>
      <c r="C457">
        <v>4001</v>
      </c>
      <c r="D457" t="s">
        <v>0</v>
      </c>
      <c r="E457" t="s">
        <v>27</v>
      </c>
      <c r="F457" t="s">
        <v>4</v>
      </c>
      <c r="G457" t="s">
        <v>508</v>
      </c>
      <c r="H457" t="s">
        <v>3057</v>
      </c>
      <c r="I457">
        <v>188</v>
      </c>
      <c r="J457">
        <f>HLOOKUP(D457,Inputs!$B$5:$C$8,MATCH(YEAR(B457),Inputs!$A$5:$A$8,0),FALSE)</f>
        <v>20.99</v>
      </c>
      <c r="K457" s="3">
        <f t="shared" si="7"/>
        <v>3946.12</v>
      </c>
      <c r="L457" t="s">
        <v>3063</v>
      </c>
      <c r="M457" t="s">
        <v>3092</v>
      </c>
      <c r="N457" t="s">
        <v>3074</v>
      </c>
    </row>
    <row r="458" spans="1:14" x14ac:dyDescent="0.35">
      <c r="A458">
        <v>457</v>
      </c>
      <c r="B458" s="1">
        <v>44533</v>
      </c>
      <c r="C458">
        <v>4002</v>
      </c>
      <c r="D458" t="s">
        <v>1</v>
      </c>
      <c r="E458" t="s">
        <v>27</v>
      </c>
      <c r="F458" t="s">
        <v>5</v>
      </c>
      <c r="G458" t="s">
        <v>509</v>
      </c>
      <c r="H458" t="s">
        <v>3057</v>
      </c>
      <c r="I458">
        <v>196</v>
      </c>
      <c r="J458">
        <f>HLOOKUP(D458,Inputs!$B$5:$C$8,MATCH(YEAR(B458),Inputs!$A$5:$A$8,0),FALSE)</f>
        <v>10.49</v>
      </c>
      <c r="K458" s="3">
        <f t="shared" si="7"/>
        <v>2056.04</v>
      </c>
      <c r="L458" t="s">
        <v>3059</v>
      </c>
      <c r="M458" t="s">
        <v>3085</v>
      </c>
      <c r="N458" t="s">
        <v>3073</v>
      </c>
    </row>
    <row r="459" spans="1:14" x14ac:dyDescent="0.35">
      <c r="A459">
        <v>458</v>
      </c>
      <c r="B459" s="1">
        <v>44449</v>
      </c>
      <c r="C459">
        <v>4002</v>
      </c>
      <c r="D459" t="s">
        <v>1</v>
      </c>
      <c r="E459" t="s">
        <v>27</v>
      </c>
      <c r="F459" t="s">
        <v>12</v>
      </c>
      <c r="G459" t="s">
        <v>510</v>
      </c>
      <c r="H459" t="s">
        <v>3057</v>
      </c>
      <c r="I459">
        <v>172</v>
      </c>
      <c r="J459">
        <f>HLOOKUP(D459,Inputs!$B$5:$C$8,MATCH(YEAR(B459),Inputs!$A$5:$A$8,0),FALSE)</f>
        <v>10.49</v>
      </c>
      <c r="K459" s="3">
        <f t="shared" si="7"/>
        <v>1804.28</v>
      </c>
      <c r="L459" t="s">
        <v>3061</v>
      </c>
      <c r="M459" t="s">
        <v>3087</v>
      </c>
      <c r="N459" t="s">
        <v>3078</v>
      </c>
    </row>
    <row r="460" spans="1:14" x14ac:dyDescent="0.35">
      <c r="A460">
        <v>459</v>
      </c>
      <c r="B460" s="1">
        <v>44549</v>
      </c>
      <c r="C460">
        <v>4001</v>
      </c>
      <c r="D460" t="s">
        <v>0</v>
      </c>
      <c r="E460" t="s">
        <v>27</v>
      </c>
      <c r="F460" t="s">
        <v>20</v>
      </c>
      <c r="G460" t="s">
        <v>511</v>
      </c>
      <c r="H460" t="s">
        <v>3056</v>
      </c>
      <c r="I460">
        <v>128</v>
      </c>
      <c r="J460">
        <f>HLOOKUP(D460,Inputs!$B$5:$C$8,MATCH(YEAR(B460),Inputs!$A$5:$A$8,0),FALSE)</f>
        <v>20.99</v>
      </c>
      <c r="K460" s="3">
        <f t="shared" si="7"/>
        <v>2686.72</v>
      </c>
      <c r="L460" t="s">
        <v>3059</v>
      </c>
      <c r="M460" t="s">
        <v>3085</v>
      </c>
      <c r="N460" t="s">
        <v>3073</v>
      </c>
    </row>
    <row r="461" spans="1:14" x14ac:dyDescent="0.35">
      <c r="A461">
        <v>460</v>
      </c>
      <c r="B461" s="1">
        <v>44462</v>
      </c>
      <c r="C461">
        <v>4002</v>
      </c>
      <c r="D461" t="s">
        <v>1</v>
      </c>
      <c r="E461" t="s">
        <v>27</v>
      </c>
      <c r="F461" t="s">
        <v>10</v>
      </c>
      <c r="G461" t="s">
        <v>512</v>
      </c>
      <c r="H461" t="s">
        <v>3056</v>
      </c>
      <c r="I461">
        <v>244</v>
      </c>
      <c r="J461">
        <f>HLOOKUP(D461,Inputs!$B$5:$C$8,MATCH(YEAR(B461),Inputs!$A$5:$A$8,0),FALSE)</f>
        <v>10.49</v>
      </c>
      <c r="K461" s="3">
        <f t="shared" si="7"/>
        <v>2559.56</v>
      </c>
      <c r="L461" t="s">
        <v>3059</v>
      </c>
      <c r="M461" t="s">
        <v>3085</v>
      </c>
      <c r="N461" t="s">
        <v>3073</v>
      </c>
    </row>
    <row r="462" spans="1:14" x14ac:dyDescent="0.35">
      <c r="A462">
        <v>461</v>
      </c>
      <c r="B462" s="1">
        <v>44457</v>
      </c>
      <c r="C462">
        <v>4001</v>
      </c>
      <c r="D462" t="s">
        <v>0</v>
      </c>
      <c r="E462" t="s">
        <v>27</v>
      </c>
      <c r="F462" t="s">
        <v>21</v>
      </c>
      <c r="G462" t="s">
        <v>513</v>
      </c>
      <c r="H462" t="s">
        <v>3056</v>
      </c>
      <c r="I462">
        <v>76</v>
      </c>
      <c r="J462">
        <f>HLOOKUP(D462,Inputs!$B$5:$C$8,MATCH(YEAR(B462),Inputs!$A$5:$A$8,0),FALSE)</f>
        <v>20.99</v>
      </c>
      <c r="K462" s="3">
        <f t="shared" si="7"/>
        <v>1595.2399999999998</v>
      </c>
      <c r="L462" t="s">
        <v>3068</v>
      </c>
      <c r="M462" t="s">
        <v>3088</v>
      </c>
      <c r="N462" t="s">
        <v>3075</v>
      </c>
    </row>
    <row r="463" spans="1:14" x14ac:dyDescent="0.35">
      <c r="A463">
        <v>462</v>
      </c>
      <c r="B463" s="1">
        <v>44431</v>
      </c>
      <c r="C463">
        <v>4001</v>
      </c>
      <c r="D463" t="s">
        <v>0</v>
      </c>
      <c r="E463" t="s">
        <v>27</v>
      </c>
      <c r="F463" t="s">
        <v>20</v>
      </c>
      <c r="G463" t="s">
        <v>514</v>
      </c>
      <c r="H463" t="s">
        <v>3056</v>
      </c>
      <c r="I463">
        <v>184</v>
      </c>
      <c r="J463">
        <f>HLOOKUP(D463,Inputs!$B$5:$C$8,MATCH(YEAR(B463),Inputs!$A$5:$A$8,0),FALSE)</f>
        <v>20.99</v>
      </c>
      <c r="K463" s="3">
        <f t="shared" si="7"/>
        <v>3862.16</v>
      </c>
      <c r="L463" t="s">
        <v>3059</v>
      </c>
      <c r="M463" t="s">
        <v>3085</v>
      </c>
      <c r="N463" t="s">
        <v>3073</v>
      </c>
    </row>
    <row r="464" spans="1:14" x14ac:dyDescent="0.35">
      <c r="A464">
        <v>463</v>
      </c>
      <c r="B464" s="1">
        <v>44518</v>
      </c>
      <c r="C464">
        <v>4002</v>
      </c>
      <c r="D464" t="s">
        <v>1</v>
      </c>
      <c r="E464" t="s">
        <v>27</v>
      </c>
      <c r="F464" t="s">
        <v>4</v>
      </c>
      <c r="G464" t="s">
        <v>515</v>
      </c>
      <c r="H464" t="s">
        <v>3057</v>
      </c>
      <c r="I464">
        <v>92</v>
      </c>
      <c r="J464">
        <f>HLOOKUP(D464,Inputs!$B$5:$C$8,MATCH(YEAR(B464),Inputs!$A$5:$A$8,0),FALSE)</f>
        <v>10.49</v>
      </c>
      <c r="K464" s="3">
        <f t="shared" si="7"/>
        <v>965.08</v>
      </c>
      <c r="L464" t="s">
        <v>3063</v>
      </c>
      <c r="M464" t="s">
        <v>3092</v>
      </c>
      <c r="N464" t="s">
        <v>3074</v>
      </c>
    </row>
    <row r="465" spans="1:14" x14ac:dyDescent="0.35">
      <c r="A465">
        <v>464</v>
      </c>
      <c r="B465" s="1">
        <v>44257</v>
      </c>
      <c r="C465">
        <v>4001</v>
      </c>
      <c r="D465" t="s">
        <v>0</v>
      </c>
      <c r="E465" t="s">
        <v>27</v>
      </c>
      <c r="F465" t="s">
        <v>11</v>
      </c>
      <c r="G465" t="s">
        <v>516</v>
      </c>
      <c r="H465" t="s">
        <v>3056</v>
      </c>
      <c r="I465">
        <v>76</v>
      </c>
      <c r="J465">
        <f>HLOOKUP(D465,Inputs!$B$5:$C$8,MATCH(YEAR(B465),Inputs!$A$5:$A$8,0),FALSE)</f>
        <v>20.99</v>
      </c>
      <c r="K465" s="3">
        <f t="shared" si="7"/>
        <v>1595.2399999999998</v>
      </c>
      <c r="L465" t="s">
        <v>3064</v>
      </c>
      <c r="M465" t="s">
        <v>3089</v>
      </c>
      <c r="N465" t="s">
        <v>3076</v>
      </c>
    </row>
    <row r="466" spans="1:14" x14ac:dyDescent="0.35">
      <c r="A466">
        <v>465</v>
      </c>
      <c r="B466" s="1">
        <v>44532</v>
      </c>
      <c r="C466">
        <v>4001</v>
      </c>
      <c r="D466" t="s">
        <v>0</v>
      </c>
      <c r="E466" t="s">
        <v>27</v>
      </c>
      <c r="F466" t="s">
        <v>11</v>
      </c>
      <c r="G466" t="s">
        <v>517</v>
      </c>
      <c r="H466" t="s">
        <v>3056</v>
      </c>
      <c r="I466">
        <v>76</v>
      </c>
      <c r="J466">
        <f>HLOOKUP(D466,Inputs!$B$5:$C$8,MATCH(YEAR(B466),Inputs!$A$5:$A$8,0),FALSE)</f>
        <v>20.99</v>
      </c>
      <c r="K466" s="3">
        <f t="shared" si="7"/>
        <v>1595.2399999999998</v>
      </c>
      <c r="L466" t="s">
        <v>3064</v>
      </c>
      <c r="M466" t="s">
        <v>3089</v>
      </c>
      <c r="N466" t="s">
        <v>3076</v>
      </c>
    </row>
    <row r="467" spans="1:14" x14ac:dyDescent="0.35">
      <c r="A467">
        <v>466</v>
      </c>
      <c r="B467" s="1">
        <v>44434</v>
      </c>
      <c r="C467">
        <v>4002</v>
      </c>
      <c r="D467" t="s">
        <v>1</v>
      </c>
      <c r="E467" t="s">
        <v>27</v>
      </c>
      <c r="F467" t="s">
        <v>5</v>
      </c>
      <c r="G467" t="s">
        <v>518</v>
      </c>
      <c r="H467" t="s">
        <v>3057</v>
      </c>
      <c r="I467">
        <v>148</v>
      </c>
      <c r="J467">
        <f>HLOOKUP(D467,Inputs!$B$5:$C$8,MATCH(YEAR(B467),Inputs!$A$5:$A$8,0),FALSE)</f>
        <v>10.49</v>
      </c>
      <c r="K467" s="3">
        <f t="shared" si="7"/>
        <v>1552.52</v>
      </c>
      <c r="L467" t="s">
        <v>3059</v>
      </c>
      <c r="M467" t="s">
        <v>3085</v>
      </c>
      <c r="N467" t="s">
        <v>3073</v>
      </c>
    </row>
    <row r="468" spans="1:14" x14ac:dyDescent="0.35">
      <c r="A468">
        <v>467</v>
      </c>
      <c r="B468" s="1">
        <v>44367</v>
      </c>
      <c r="C468">
        <v>4002</v>
      </c>
      <c r="D468" t="s">
        <v>1</v>
      </c>
      <c r="E468" t="s">
        <v>27</v>
      </c>
      <c r="F468" t="s">
        <v>21</v>
      </c>
      <c r="G468" t="s">
        <v>519</v>
      </c>
      <c r="H468" t="s">
        <v>3056</v>
      </c>
      <c r="I468">
        <v>156</v>
      </c>
      <c r="J468">
        <f>HLOOKUP(D468,Inputs!$B$5:$C$8,MATCH(YEAR(B468),Inputs!$A$5:$A$8,0),FALSE)</f>
        <v>10.49</v>
      </c>
      <c r="K468" s="3">
        <f t="shared" si="7"/>
        <v>1636.44</v>
      </c>
      <c r="L468" t="s">
        <v>3068</v>
      </c>
      <c r="M468" t="s">
        <v>3088</v>
      </c>
      <c r="N468" t="s">
        <v>3075</v>
      </c>
    </row>
    <row r="469" spans="1:14" x14ac:dyDescent="0.35">
      <c r="A469">
        <v>468</v>
      </c>
      <c r="B469" s="1">
        <v>44521</v>
      </c>
      <c r="C469">
        <v>4001</v>
      </c>
      <c r="D469" t="s">
        <v>0</v>
      </c>
      <c r="E469" t="s">
        <v>27</v>
      </c>
      <c r="F469" t="s">
        <v>14</v>
      </c>
      <c r="G469" t="s">
        <v>520</v>
      </c>
      <c r="H469" t="s">
        <v>3056</v>
      </c>
      <c r="I469">
        <v>60</v>
      </c>
      <c r="J469">
        <f>HLOOKUP(D469,Inputs!$B$5:$C$8,MATCH(YEAR(B469),Inputs!$A$5:$A$8,0),FALSE)</f>
        <v>20.99</v>
      </c>
      <c r="K469" s="3">
        <f t="shared" si="7"/>
        <v>1259.3999999999999</v>
      </c>
      <c r="L469" t="s">
        <v>3066</v>
      </c>
      <c r="M469" t="s">
        <v>3094</v>
      </c>
      <c r="N469" t="s">
        <v>3080</v>
      </c>
    </row>
    <row r="470" spans="1:14" x14ac:dyDescent="0.35">
      <c r="A470">
        <v>469</v>
      </c>
      <c r="B470" s="1">
        <v>44349</v>
      </c>
      <c r="C470">
        <v>4001</v>
      </c>
      <c r="D470" t="s">
        <v>0</v>
      </c>
      <c r="E470" t="s">
        <v>27</v>
      </c>
      <c r="F470" t="s">
        <v>18</v>
      </c>
      <c r="G470" t="s">
        <v>521</v>
      </c>
      <c r="H470" t="s">
        <v>3056</v>
      </c>
      <c r="I470">
        <v>184</v>
      </c>
      <c r="J470">
        <f>HLOOKUP(D470,Inputs!$B$5:$C$8,MATCH(YEAR(B470),Inputs!$A$5:$A$8,0),FALSE)</f>
        <v>20.99</v>
      </c>
      <c r="K470" s="3">
        <f t="shared" si="7"/>
        <v>3862.16</v>
      </c>
      <c r="L470" t="s">
        <v>3069</v>
      </c>
      <c r="M470" t="s">
        <v>3093</v>
      </c>
      <c r="N470" t="s">
        <v>3077</v>
      </c>
    </row>
    <row r="471" spans="1:14" x14ac:dyDescent="0.35">
      <c r="A471">
        <v>470</v>
      </c>
      <c r="B471" s="1">
        <v>44558</v>
      </c>
      <c r="C471">
        <v>4002</v>
      </c>
      <c r="D471" t="s">
        <v>1</v>
      </c>
      <c r="E471" t="s">
        <v>27</v>
      </c>
      <c r="F471" t="s">
        <v>20</v>
      </c>
      <c r="G471" t="s">
        <v>522</v>
      </c>
      <c r="H471" t="s">
        <v>3056</v>
      </c>
      <c r="I471">
        <v>184</v>
      </c>
      <c r="J471">
        <f>HLOOKUP(D471,Inputs!$B$5:$C$8,MATCH(YEAR(B471),Inputs!$A$5:$A$8,0),FALSE)</f>
        <v>10.49</v>
      </c>
      <c r="K471" s="3">
        <f t="shared" si="7"/>
        <v>1930.16</v>
      </c>
      <c r="L471" t="s">
        <v>3059</v>
      </c>
      <c r="M471" t="s">
        <v>3085</v>
      </c>
      <c r="N471" t="s">
        <v>3073</v>
      </c>
    </row>
    <row r="472" spans="1:14" x14ac:dyDescent="0.35">
      <c r="A472">
        <v>471</v>
      </c>
      <c r="B472" s="1">
        <v>44554</v>
      </c>
      <c r="C472">
        <v>4002</v>
      </c>
      <c r="D472" t="s">
        <v>1</v>
      </c>
      <c r="E472" t="s">
        <v>27</v>
      </c>
      <c r="F472" t="s">
        <v>4</v>
      </c>
      <c r="G472" t="s">
        <v>523</v>
      </c>
      <c r="H472" t="s">
        <v>3057</v>
      </c>
      <c r="I472">
        <v>264</v>
      </c>
      <c r="J472">
        <f>HLOOKUP(D472,Inputs!$B$5:$C$8,MATCH(YEAR(B472),Inputs!$A$5:$A$8,0),FALSE)</f>
        <v>10.49</v>
      </c>
      <c r="K472" s="3">
        <f t="shared" si="7"/>
        <v>2769.36</v>
      </c>
      <c r="L472" t="s">
        <v>3063</v>
      </c>
      <c r="M472" t="s">
        <v>3092</v>
      </c>
      <c r="N472" t="s">
        <v>3074</v>
      </c>
    </row>
    <row r="473" spans="1:14" x14ac:dyDescent="0.35">
      <c r="A473">
        <v>472</v>
      </c>
      <c r="B473" s="1">
        <v>44397</v>
      </c>
      <c r="C473">
        <v>4002</v>
      </c>
      <c r="D473" t="s">
        <v>1</v>
      </c>
      <c r="E473" t="s">
        <v>27</v>
      </c>
      <c r="F473" t="s">
        <v>7</v>
      </c>
      <c r="G473" t="s">
        <v>524</v>
      </c>
      <c r="H473" t="s">
        <v>3056</v>
      </c>
      <c r="I473">
        <v>84</v>
      </c>
      <c r="J473">
        <f>HLOOKUP(D473,Inputs!$B$5:$C$8,MATCH(YEAR(B473),Inputs!$A$5:$A$8,0),FALSE)</f>
        <v>10.49</v>
      </c>
      <c r="K473" s="3">
        <f t="shared" si="7"/>
        <v>881.16</v>
      </c>
      <c r="L473" t="s">
        <v>3063</v>
      </c>
      <c r="M473" t="s">
        <v>3092</v>
      </c>
      <c r="N473" t="s">
        <v>3074</v>
      </c>
    </row>
    <row r="474" spans="1:14" x14ac:dyDescent="0.35">
      <c r="A474">
        <v>473</v>
      </c>
      <c r="B474" s="1">
        <v>44436</v>
      </c>
      <c r="C474">
        <v>4001</v>
      </c>
      <c r="D474" t="s">
        <v>0</v>
      </c>
      <c r="E474" t="s">
        <v>27</v>
      </c>
      <c r="F474" t="s">
        <v>12</v>
      </c>
      <c r="G474" t="s">
        <v>525</v>
      </c>
      <c r="H474" t="s">
        <v>3057</v>
      </c>
      <c r="I474">
        <v>128</v>
      </c>
      <c r="J474">
        <f>HLOOKUP(D474,Inputs!$B$5:$C$8,MATCH(YEAR(B474),Inputs!$A$5:$A$8,0),FALSE)</f>
        <v>20.99</v>
      </c>
      <c r="K474" s="3">
        <f t="shared" si="7"/>
        <v>2686.72</v>
      </c>
      <c r="L474" t="s">
        <v>3061</v>
      </c>
      <c r="M474" t="s">
        <v>3087</v>
      </c>
      <c r="N474" t="s">
        <v>3078</v>
      </c>
    </row>
    <row r="475" spans="1:14" x14ac:dyDescent="0.35">
      <c r="A475">
        <v>474</v>
      </c>
      <c r="B475" s="1">
        <v>44276</v>
      </c>
      <c r="C475">
        <v>4002</v>
      </c>
      <c r="D475" t="s">
        <v>1</v>
      </c>
      <c r="E475" t="s">
        <v>27</v>
      </c>
      <c r="F475" t="s">
        <v>10</v>
      </c>
      <c r="G475" t="s">
        <v>526</v>
      </c>
      <c r="H475" t="s">
        <v>3056</v>
      </c>
      <c r="I475">
        <v>172</v>
      </c>
      <c r="J475">
        <f>HLOOKUP(D475,Inputs!$B$5:$C$8,MATCH(YEAR(B475),Inputs!$A$5:$A$8,0),FALSE)</f>
        <v>10.49</v>
      </c>
      <c r="K475" s="3">
        <f t="shared" si="7"/>
        <v>1804.28</v>
      </c>
      <c r="L475" t="s">
        <v>3059</v>
      </c>
      <c r="M475" t="s">
        <v>3085</v>
      </c>
      <c r="N475" t="s">
        <v>3073</v>
      </c>
    </row>
    <row r="476" spans="1:14" x14ac:dyDescent="0.35">
      <c r="A476">
        <v>475</v>
      </c>
      <c r="B476" s="1">
        <v>44306</v>
      </c>
      <c r="C476">
        <v>4002</v>
      </c>
      <c r="D476" t="s">
        <v>1</v>
      </c>
      <c r="E476" t="s">
        <v>27</v>
      </c>
      <c r="F476" t="s">
        <v>10</v>
      </c>
      <c r="G476" t="s">
        <v>527</v>
      </c>
      <c r="H476" t="s">
        <v>3056</v>
      </c>
      <c r="I476">
        <v>180</v>
      </c>
      <c r="J476">
        <f>HLOOKUP(D476,Inputs!$B$5:$C$8,MATCH(YEAR(B476),Inputs!$A$5:$A$8,0),FALSE)</f>
        <v>10.49</v>
      </c>
      <c r="K476" s="3">
        <f t="shared" si="7"/>
        <v>1888.2</v>
      </c>
      <c r="L476" t="s">
        <v>3059</v>
      </c>
      <c r="M476" t="s">
        <v>3085</v>
      </c>
      <c r="N476" t="s">
        <v>3073</v>
      </c>
    </row>
    <row r="477" spans="1:14" x14ac:dyDescent="0.35">
      <c r="A477">
        <v>476</v>
      </c>
      <c r="B477" s="1">
        <v>44536</v>
      </c>
      <c r="C477">
        <v>4001</v>
      </c>
      <c r="D477" t="s">
        <v>0</v>
      </c>
      <c r="E477" t="s">
        <v>27</v>
      </c>
      <c r="F477" t="s">
        <v>10</v>
      </c>
      <c r="G477" t="s">
        <v>528</v>
      </c>
      <c r="H477" t="s">
        <v>3056</v>
      </c>
      <c r="I477">
        <v>52</v>
      </c>
      <c r="J477">
        <f>HLOOKUP(D477,Inputs!$B$5:$C$8,MATCH(YEAR(B477),Inputs!$A$5:$A$8,0),FALSE)</f>
        <v>20.99</v>
      </c>
      <c r="K477" s="3">
        <f t="shared" si="7"/>
        <v>1091.48</v>
      </c>
      <c r="L477" t="s">
        <v>3059</v>
      </c>
      <c r="M477" t="s">
        <v>3085</v>
      </c>
      <c r="N477" t="s">
        <v>3073</v>
      </c>
    </row>
    <row r="478" spans="1:14" x14ac:dyDescent="0.35">
      <c r="A478">
        <v>477</v>
      </c>
      <c r="B478" s="1">
        <v>44432</v>
      </c>
      <c r="C478">
        <v>4002</v>
      </c>
      <c r="D478" t="s">
        <v>1</v>
      </c>
      <c r="E478" t="s">
        <v>27</v>
      </c>
      <c r="F478" t="s">
        <v>13</v>
      </c>
      <c r="G478" t="s">
        <v>529</v>
      </c>
      <c r="H478" t="s">
        <v>3056</v>
      </c>
      <c r="I478">
        <v>108</v>
      </c>
      <c r="J478">
        <f>HLOOKUP(D478,Inputs!$B$5:$C$8,MATCH(YEAR(B478),Inputs!$A$5:$A$8,0),FALSE)</f>
        <v>10.49</v>
      </c>
      <c r="K478" s="3">
        <f t="shared" si="7"/>
        <v>1132.92</v>
      </c>
      <c r="L478" t="s">
        <v>3061</v>
      </c>
      <c r="M478" t="s">
        <v>3087</v>
      </c>
      <c r="N478" t="s">
        <v>3078</v>
      </c>
    </row>
    <row r="479" spans="1:14" x14ac:dyDescent="0.35">
      <c r="A479">
        <v>478</v>
      </c>
      <c r="B479" s="1">
        <v>44539</v>
      </c>
      <c r="C479">
        <v>4001</v>
      </c>
      <c r="D479" t="s">
        <v>0</v>
      </c>
      <c r="E479" t="s">
        <v>27</v>
      </c>
      <c r="F479" t="s">
        <v>10</v>
      </c>
      <c r="G479" t="s">
        <v>530</v>
      </c>
      <c r="H479" t="s">
        <v>3056</v>
      </c>
      <c r="I479">
        <v>136</v>
      </c>
      <c r="J479">
        <f>HLOOKUP(D479,Inputs!$B$5:$C$8,MATCH(YEAR(B479),Inputs!$A$5:$A$8,0),FALSE)</f>
        <v>20.99</v>
      </c>
      <c r="K479" s="3">
        <f t="shared" si="7"/>
        <v>2854.64</v>
      </c>
      <c r="L479" t="s">
        <v>3059</v>
      </c>
      <c r="M479" t="s">
        <v>3085</v>
      </c>
      <c r="N479" t="s">
        <v>3073</v>
      </c>
    </row>
    <row r="480" spans="1:14" x14ac:dyDescent="0.35">
      <c r="A480">
        <v>479</v>
      </c>
      <c r="B480" s="1">
        <v>44547</v>
      </c>
      <c r="C480">
        <v>4001</v>
      </c>
      <c r="D480" t="s">
        <v>0</v>
      </c>
      <c r="E480" t="s">
        <v>27</v>
      </c>
      <c r="F480" t="s">
        <v>11</v>
      </c>
      <c r="G480" t="s">
        <v>531</v>
      </c>
      <c r="H480" t="s">
        <v>3056</v>
      </c>
      <c r="I480">
        <v>196</v>
      </c>
      <c r="J480">
        <f>HLOOKUP(D480,Inputs!$B$5:$C$8,MATCH(YEAR(B480),Inputs!$A$5:$A$8,0),FALSE)</f>
        <v>20.99</v>
      </c>
      <c r="K480" s="3">
        <f t="shared" si="7"/>
        <v>4114.04</v>
      </c>
      <c r="L480" t="s">
        <v>3064</v>
      </c>
      <c r="M480" t="s">
        <v>3089</v>
      </c>
      <c r="N480" t="s">
        <v>3076</v>
      </c>
    </row>
    <row r="481" spans="1:14" x14ac:dyDescent="0.35">
      <c r="A481">
        <v>480</v>
      </c>
      <c r="B481" s="1">
        <v>44407</v>
      </c>
      <c r="C481">
        <v>4002</v>
      </c>
      <c r="D481" t="s">
        <v>1</v>
      </c>
      <c r="E481" t="s">
        <v>27</v>
      </c>
      <c r="F481" t="s">
        <v>5</v>
      </c>
      <c r="G481" t="s">
        <v>532</v>
      </c>
      <c r="H481" t="s">
        <v>3057</v>
      </c>
      <c r="I481">
        <v>276</v>
      </c>
      <c r="J481">
        <f>HLOOKUP(D481,Inputs!$B$5:$C$8,MATCH(YEAR(B481),Inputs!$A$5:$A$8,0),FALSE)</f>
        <v>10.49</v>
      </c>
      <c r="K481" s="3">
        <f t="shared" si="7"/>
        <v>2895.2400000000002</v>
      </c>
      <c r="L481" t="s">
        <v>3059</v>
      </c>
      <c r="M481" t="s">
        <v>3085</v>
      </c>
      <c r="N481" t="s">
        <v>3073</v>
      </c>
    </row>
    <row r="482" spans="1:14" x14ac:dyDescent="0.35">
      <c r="A482">
        <v>481</v>
      </c>
      <c r="B482" s="1">
        <v>44525</v>
      </c>
      <c r="C482">
        <v>4001</v>
      </c>
      <c r="D482" t="s">
        <v>0</v>
      </c>
      <c r="E482" t="s">
        <v>27</v>
      </c>
      <c r="F482" t="s">
        <v>18</v>
      </c>
      <c r="G482" t="s">
        <v>533</v>
      </c>
      <c r="H482" t="s">
        <v>3056</v>
      </c>
      <c r="I482">
        <v>116</v>
      </c>
      <c r="J482">
        <f>HLOOKUP(D482,Inputs!$B$5:$C$8,MATCH(YEAR(B482),Inputs!$A$5:$A$8,0),FALSE)</f>
        <v>20.99</v>
      </c>
      <c r="K482" s="3">
        <f t="shared" si="7"/>
        <v>2434.8399999999997</v>
      </c>
      <c r="L482" t="s">
        <v>3069</v>
      </c>
      <c r="M482" t="s">
        <v>3093</v>
      </c>
      <c r="N482" t="s">
        <v>3077</v>
      </c>
    </row>
    <row r="483" spans="1:14" x14ac:dyDescent="0.35">
      <c r="A483">
        <v>482</v>
      </c>
      <c r="B483" s="1">
        <v>44425</v>
      </c>
      <c r="C483">
        <v>4001</v>
      </c>
      <c r="D483" t="s">
        <v>0</v>
      </c>
      <c r="E483" t="s">
        <v>27</v>
      </c>
      <c r="F483" t="s">
        <v>9</v>
      </c>
      <c r="G483" t="s">
        <v>534</v>
      </c>
      <c r="H483" t="s">
        <v>3056</v>
      </c>
      <c r="I483">
        <v>200</v>
      </c>
      <c r="J483">
        <f>HLOOKUP(D483,Inputs!$B$5:$C$8,MATCH(YEAR(B483),Inputs!$A$5:$A$8,0),FALSE)</f>
        <v>20.99</v>
      </c>
      <c r="K483" s="3">
        <f t="shared" si="7"/>
        <v>4198</v>
      </c>
      <c r="L483" t="s">
        <v>3070</v>
      </c>
      <c r="M483" t="s">
        <v>3089</v>
      </c>
      <c r="N483" t="s">
        <v>3076</v>
      </c>
    </row>
    <row r="484" spans="1:14" x14ac:dyDescent="0.35">
      <c r="A484">
        <v>483</v>
      </c>
      <c r="B484" s="1">
        <v>44430</v>
      </c>
      <c r="C484">
        <v>4001</v>
      </c>
      <c r="D484" t="s">
        <v>0</v>
      </c>
      <c r="E484" t="s">
        <v>27</v>
      </c>
      <c r="F484" t="s">
        <v>11</v>
      </c>
      <c r="G484" t="s">
        <v>535</v>
      </c>
      <c r="H484" t="s">
        <v>3056</v>
      </c>
      <c r="I484">
        <v>160</v>
      </c>
      <c r="J484">
        <f>HLOOKUP(D484,Inputs!$B$5:$C$8,MATCH(YEAR(B484),Inputs!$A$5:$A$8,0),FALSE)</f>
        <v>20.99</v>
      </c>
      <c r="K484" s="3">
        <f t="shared" si="7"/>
        <v>3358.3999999999996</v>
      </c>
      <c r="L484" t="s">
        <v>3064</v>
      </c>
      <c r="M484" t="s">
        <v>3089</v>
      </c>
      <c r="N484" t="s">
        <v>3076</v>
      </c>
    </row>
    <row r="485" spans="1:14" x14ac:dyDescent="0.35">
      <c r="A485">
        <v>484</v>
      </c>
      <c r="B485" s="1">
        <v>44406</v>
      </c>
      <c r="C485">
        <v>4002</v>
      </c>
      <c r="D485" t="s">
        <v>1</v>
      </c>
      <c r="E485" t="s">
        <v>27</v>
      </c>
      <c r="F485" t="s">
        <v>10</v>
      </c>
      <c r="G485" t="s">
        <v>536</v>
      </c>
      <c r="H485" t="s">
        <v>3056</v>
      </c>
      <c r="I485">
        <v>264</v>
      </c>
      <c r="J485">
        <f>HLOOKUP(D485,Inputs!$B$5:$C$8,MATCH(YEAR(B485),Inputs!$A$5:$A$8,0),FALSE)</f>
        <v>10.49</v>
      </c>
      <c r="K485" s="3">
        <f t="shared" si="7"/>
        <v>2769.36</v>
      </c>
      <c r="L485" t="s">
        <v>3059</v>
      </c>
      <c r="M485" t="s">
        <v>3085</v>
      </c>
      <c r="N485" t="s">
        <v>3073</v>
      </c>
    </row>
    <row r="486" spans="1:14" x14ac:dyDescent="0.35">
      <c r="A486">
        <v>485</v>
      </c>
      <c r="B486" s="1">
        <v>44549</v>
      </c>
      <c r="C486">
        <v>4002</v>
      </c>
      <c r="D486" t="s">
        <v>1</v>
      </c>
      <c r="E486" t="s">
        <v>27</v>
      </c>
      <c r="F486" t="s">
        <v>19</v>
      </c>
      <c r="G486" t="s">
        <v>537</v>
      </c>
      <c r="H486" t="s">
        <v>3056</v>
      </c>
      <c r="I486">
        <v>240</v>
      </c>
      <c r="J486">
        <f>HLOOKUP(D486,Inputs!$B$5:$C$8,MATCH(YEAR(B486),Inputs!$A$5:$A$8,0),FALSE)</f>
        <v>10.49</v>
      </c>
      <c r="K486" s="3">
        <f t="shared" si="7"/>
        <v>2517.6</v>
      </c>
      <c r="L486" t="s">
        <v>3061</v>
      </c>
      <c r="M486" t="s">
        <v>3087</v>
      </c>
      <c r="N486" t="s">
        <v>3078</v>
      </c>
    </row>
    <row r="487" spans="1:14" x14ac:dyDescent="0.35">
      <c r="A487">
        <v>486</v>
      </c>
      <c r="B487" s="1">
        <v>44530</v>
      </c>
      <c r="C487">
        <v>4002</v>
      </c>
      <c r="D487" t="s">
        <v>1</v>
      </c>
      <c r="E487" t="s">
        <v>27</v>
      </c>
      <c r="F487" t="s">
        <v>21</v>
      </c>
      <c r="G487" t="s">
        <v>538</v>
      </c>
      <c r="H487" t="s">
        <v>3056</v>
      </c>
      <c r="I487">
        <v>112</v>
      </c>
      <c r="J487">
        <f>HLOOKUP(D487,Inputs!$B$5:$C$8,MATCH(YEAR(B487),Inputs!$A$5:$A$8,0),FALSE)</f>
        <v>10.49</v>
      </c>
      <c r="K487" s="3">
        <f t="shared" si="7"/>
        <v>1174.8800000000001</v>
      </c>
      <c r="L487" t="s">
        <v>3068</v>
      </c>
      <c r="M487" t="s">
        <v>3088</v>
      </c>
      <c r="N487" t="s">
        <v>3075</v>
      </c>
    </row>
    <row r="488" spans="1:14" x14ac:dyDescent="0.35">
      <c r="A488">
        <v>487</v>
      </c>
      <c r="B488" s="1">
        <v>44319</v>
      </c>
      <c r="C488">
        <v>4002</v>
      </c>
      <c r="D488" t="s">
        <v>1</v>
      </c>
      <c r="E488" t="s">
        <v>27</v>
      </c>
      <c r="F488" t="s">
        <v>13</v>
      </c>
      <c r="G488" t="s">
        <v>539</v>
      </c>
      <c r="H488" t="s">
        <v>3056</v>
      </c>
      <c r="I488">
        <v>84</v>
      </c>
      <c r="J488">
        <f>HLOOKUP(D488,Inputs!$B$5:$C$8,MATCH(YEAR(B488),Inputs!$A$5:$A$8,0),FALSE)</f>
        <v>10.49</v>
      </c>
      <c r="K488" s="3">
        <f t="shared" si="7"/>
        <v>881.16</v>
      </c>
      <c r="L488" t="s">
        <v>3061</v>
      </c>
      <c r="M488" t="s">
        <v>3087</v>
      </c>
      <c r="N488" t="s">
        <v>3078</v>
      </c>
    </row>
    <row r="489" spans="1:14" x14ac:dyDescent="0.35">
      <c r="A489">
        <v>488</v>
      </c>
      <c r="B489" s="1">
        <v>44446</v>
      </c>
      <c r="C489">
        <v>4002</v>
      </c>
      <c r="D489" t="s">
        <v>1</v>
      </c>
      <c r="E489" t="s">
        <v>27</v>
      </c>
      <c r="F489" t="s">
        <v>11</v>
      </c>
      <c r="G489" t="s">
        <v>540</v>
      </c>
      <c r="H489" t="s">
        <v>3056</v>
      </c>
      <c r="I489">
        <v>152</v>
      </c>
      <c r="J489">
        <f>HLOOKUP(D489,Inputs!$B$5:$C$8,MATCH(YEAR(B489),Inputs!$A$5:$A$8,0),FALSE)</f>
        <v>10.49</v>
      </c>
      <c r="K489" s="3">
        <f t="shared" si="7"/>
        <v>1594.48</v>
      </c>
      <c r="L489" t="s">
        <v>3064</v>
      </c>
      <c r="M489" t="s">
        <v>3089</v>
      </c>
      <c r="N489" t="s">
        <v>3076</v>
      </c>
    </row>
    <row r="490" spans="1:14" x14ac:dyDescent="0.35">
      <c r="A490">
        <v>489</v>
      </c>
      <c r="B490" s="1">
        <v>44534</v>
      </c>
      <c r="C490">
        <v>4002</v>
      </c>
      <c r="D490" t="s">
        <v>1</v>
      </c>
      <c r="E490" t="s">
        <v>27</v>
      </c>
      <c r="F490" t="s">
        <v>6</v>
      </c>
      <c r="G490" t="s">
        <v>541</v>
      </c>
      <c r="H490" t="s">
        <v>3056</v>
      </c>
      <c r="I490">
        <v>116</v>
      </c>
      <c r="J490">
        <f>HLOOKUP(D490,Inputs!$B$5:$C$8,MATCH(YEAR(B490),Inputs!$A$5:$A$8,0),FALSE)</f>
        <v>10.49</v>
      </c>
      <c r="K490" s="3">
        <f t="shared" si="7"/>
        <v>1216.8399999999999</v>
      </c>
      <c r="L490" t="s">
        <v>3059</v>
      </c>
      <c r="M490" t="s">
        <v>3085</v>
      </c>
      <c r="N490" t="s">
        <v>3073</v>
      </c>
    </row>
    <row r="491" spans="1:14" x14ac:dyDescent="0.35">
      <c r="A491">
        <v>490</v>
      </c>
      <c r="B491" s="1">
        <v>44523</v>
      </c>
      <c r="C491">
        <v>4002</v>
      </c>
      <c r="D491" t="s">
        <v>1</v>
      </c>
      <c r="E491" t="s">
        <v>27</v>
      </c>
      <c r="F491" t="s">
        <v>12</v>
      </c>
      <c r="G491" t="s">
        <v>542</v>
      </c>
      <c r="H491" t="s">
        <v>3057</v>
      </c>
      <c r="I491">
        <v>104</v>
      </c>
      <c r="J491">
        <f>HLOOKUP(D491,Inputs!$B$5:$C$8,MATCH(YEAR(B491),Inputs!$A$5:$A$8,0),FALSE)</f>
        <v>10.49</v>
      </c>
      <c r="K491" s="3">
        <f t="shared" si="7"/>
        <v>1090.96</v>
      </c>
      <c r="L491" t="s">
        <v>3061</v>
      </c>
      <c r="M491" t="s">
        <v>3087</v>
      </c>
      <c r="N491" t="s">
        <v>3078</v>
      </c>
    </row>
    <row r="492" spans="1:14" x14ac:dyDescent="0.35">
      <c r="A492">
        <v>491</v>
      </c>
      <c r="B492" s="1">
        <v>44552</v>
      </c>
      <c r="C492">
        <v>4002</v>
      </c>
      <c r="D492" t="s">
        <v>1</v>
      </c>
      <c r="E492" t="s">
        <v>27</v>
      </c>
      <c r="F492" t="s">
        <v>9</v>
      </c>
      <c r="G492" t="s">
        <v>543</v>
      </c>
      <c r="H492" t="s">
        <v>3056</v>
      </c>
      <c r="I492">
        <v>172</v>
      </c>
      <c r="J492">
        <f>HLOOKUP(D492,Inputs!$B$5:$C$8,MATCH(YEAR(B492),Inputs!$A$5:$A$8,0),FALSE)</f>
        <v>10.49</v>
      </c>
      <c r="K492" s="3">
        <f t="shared" si="7"/>
        <v>1804.28</v>
      </c>
      <c r="L492" t="s">
        <v>3070</v>
      </c>
      <c r="M492" t="s">
        <v>3089</v>
      </c>
      <c r="N492" t="s">
        <v>3076</v>
      </c>
    </row>
    <row r="493" spans="1:14" x14ac:dyDescent="0.35">
      <c r="A493">
        <v>492</v>
      </c>
      <c r="B493" s="1">
        <v>44301</v>
      </c>
      <c r="C493">
        <v>4001</v>
      </c>
      <c r="D493" t="s">
        <v>0</v>
      </c>
      <c r="E493" t="s">
        <v>27</v>
      </c>
      <c r="F493" t="s">
        <v>20</v>
      </c>
      <c r="G493" t="s">
        <v>544</v>
      </c>
      <c r="H493" t="s">
        <v>3056</v>
      </c>
      <c r="I493">
        <v>128</v>
      </c>
      <c r="J493">
        <f>HLOOKUP(D493,Inputs!$B$5:$C$8,MATCH(YEAR(B493),Inputs!$A$5:$A$8,0),FALSE)</f>
        <v>20.99</v>
      </c>
      <c r="K493" s="3">
        <f t="shared" si="7"/>
        <v>2686.72</v>
      </c>
      <c r="L493" t="s">
        <v>3059</v>
      </c>
      <c r="M493" t="s">
        <v>3085</v>
      </c>
      <c r="N493" t="s">
        <v>3073</v>
      </c>
    </row>
    <row r="494" spans="1:14" x14ac:dyDescent="0.35">
      <c r="A494">
        <v>493</v>
      </c>
      <c r="B494" s="1">
        <v>44461</v>
      </c>
      <c r="C494">
        <v>4002</v>
      </c>
      <c r="D494" t="s">
        <v>1</v>
      </c>
      <c r="E494" t="s">
        <v>27</v>
      </c>
      <c r="F494" t="s">
        <v>8</v>
      </c>
      <c r="G494" t="s">
        <v>545</v>
      </c>
      <c r="H494" t="s">
        <v>3056</v>
      </c>
      <c r="I494">
        <v>92</v>
      </c>
      <c r="J494">
        <f>HLOOKUP(D494,Inputs!$B$5:$C$8,MATCH(YEAR(B494),Inputs!$A$5:$A$8,0),FALSE)</f>
        <v>10.49</v>
      </c>
      <c r="K494" s="3">
        <f t="shared" si="7"/>
        <v>965.08</v>
      </c>
      <c r="L494" t="s">
        <v>3065</v>
      </c>
      <c r="M494" t="s">
        <v>3085</v>
      </c>
      <c r="N494" t="s">
        <v>3073</v>
      </c>
    </row>
    <row r="495" spans="1:14" x14ac:dyDescent="0.35">
      <c r="A495">
        <v>494</v>
      </c>
      <c r="B495" s="1">
        <v>44202</v>
      </c>
      <c r="C495">
        <v>4001</v>
      </c>
      <c r="D495" t="s">
        <v>0</v>
      </c>
      <c r="E495" t="s">
        <v>27</v>
      </c>
      <c r="F495" t="s">
        <v>21</v>
      </c>
      <c r="G495" t="s">
        <v>546</v>
      </c>
      <c r="H495" t="s">
        <v>3056</v>
      </c>
      <c r="I495">
        <v>120</v>
      </c>
      <c r="J495">
        <f>HLOOKUP(D495,Inputs!$B$5:$C$8,MATCH(YEAR(B495),Inputs!$A$5:$A$8,0),FALSE)</f>
        <v>20.99</v>
      </c>
      <c r="K495" s="3">
        <f t="shared" si="7"/>
        <v>2518.7999999999997</v>
      </c>
      <c r="L495" t="s">
        <v>3068</v>
      </c>
      <c r="M495" t="s">
        <v>3088</v>
      </c>
      <c r="N495" t="s">
        <v>3075</v>
      </c>
    </row>
    <row r="496" spans="1:14" x14ac:dyDescent="0.35">
      <c r="A496">
        <v>495</v>
      </c>
      <c r="B496" s="1">
        <v>44475</v>
      </c>
      <c r="C496">
        <v>4001</v>
      </c>
      <c r="D496" t="s">
        <v>0</v>
      </c>
      <c r="E496" t="s">
        <v>27</v>
      </c>
      <c r="F496" t="s">
        <v>13</v>
      </c>
      <c r="G496" t="s">
        <v>547</v>
      </c>
      <c r="H496" t="s">
        <v>3056</v>
      </c>
      <c r="I496">
        <v>148</v>
      </c>
      <c r="J496">
        <f>HLOOKUP(D496,Inputs!$B$5:$C$8,MATCH(YEAR(B496),Inputs!$A$5:$A$8,0),FALSE)</f>
        <v>20.99</v>
      </c>
      <c r="K496" s="3">
        <f t="shared" si="7"/>
        <v>3106.52</v>
      </c>
      <c r="L496" t="s">
        <v>3061</v>
      </c>
      <c r="M496" t="s">
        <v>3087</v>
      </c>
      <c r="N496" t="s">
        <v>3078</v>
      </c>
    </row>
    <row r="497" spans="1:14" x14ac:dyDescent="0.35">
      <c r="A497">
        <v>496</v>
      </c>
      <c r="B497" s="1">
        <v>44548</v>
      </c>
      <c r="C497">
        <v>4002</v>
      </c>
      <c r="D497" t="s">
        <v>1</v>
      </c>
      <c r="E497" t="s">
        <v>27</v>
      </c>
      <c r="F497" t="s">
        <v>17</v>
      </c>
      <c r="G497" t="s">
        <v>548</v>
      </c>
      <c r="H497" t="s">
        <v>3056</v>
      </c>
      <c r="I497">
        <v>224</v>
      </c>
      <c r="J497">
        <f>HLOOKUP(D497,Inputs!$B$5:$C$8,MATCH(YEAR(B497),Inputs!$A$5:$A$8,0),FALSE)</f>
        <v>10.49</v>
      </c>
      <c r="K497" s="3">
        <f t="shared" si="7"/>
        <v>2349.7600000000002</v>
      </c>
      <c r="L497" t="s">
        <v>3060</v>
      </c>
      <c r="M497" t="s">
        <v>3095</v>
      </c>
      <c r="N497" t="s">
        <v>3081</v>
      </c>
    </row>
    <row r="498" spans="1:14" x14ac:dyDescent="0.35">
      <c r="A498">
        <v>497</v>
      </c>
      <c r="B498" s="1">
        <v>44448</v>
      </c>
      <c r="C498">
        <v>4001</v>
      </c>
      <c r="D498" t="s">
        <v>0</v>
      </c>
      <c r="E498" t="s">
        <v>27</v>
      </c>
      <c r="F498" t="s">
        <v>19</v>
      </c>
      <c r="G498" t="s">
        <v>549</v>
      </c>
      <c r="H498" t="s">
        <v>3056</v>
      </c>
      <c r="I498">
        <v>84</v>
      </c>
      <c r="J498">
        <f>HLOOKUP(D498,Inputs!$B$5:$C$8,MATCH(YEAR(B498),Inputs!$A$5:$A$8,0),FALSE)</f>
        <v>20.99</v>
      </c>
      <c r="K498" s="3">
        <f t="shared" si="7"/>
        <v>1763.1599999999999</v>
      </c>
      <c r="L498" t="s">
        <v>3061</v>
      </c>
      <c r="M498" t="s">
        <v>3087</v>
      </c>
      <c r="N498" t="s">
        <v>3078</v>
      </c>
    </row>
    <row r="499" spans="1:14" x14ac:dyDescent="0.35">
      <c r="A499">
        <v>498</v>
      </c>
      <c r="B499" s="1">
        <v>44492</v>
      </c>
      <c r="C499">
        <v>4001</v>
      </c>
      <c r="D499" t="s">
        <v>0</v>
      </c>
      <c r="E499" t="s">
        <v>27</v>
      </c>
      <c r="F499" t="s">
        <v>12</v>
      </c>
      <c r="G499" t="s">
        <v>550</v>
      </c>
      <c r="H499" t="s">
        <v>3057</v>
      </c>
      <c r="I499">
        <v>148</v>
      </c>
      <c r="J499">
        <f>HLOOKUP(D499,Inputs!$B$5:$C$8,MATCH(YEAR(B499),Inputs!$A$5:$A$8,0),FALSE)</f>
        <v>20.99</v>
      </c>
      <c r="K499" s="3">
        <f t="shared" si="7"/>
        <v>3106.52</v>
      </c>
      <c r="L499" t="s">
        <v>3061</v>
      </c>
      <c r="M499" t="s">
        <v>3087</v>
      </c>
      <c r="N499" t="s">
        <v>3078</v>
      </c>
    </row>
    <row r="500" spans="1:14" x14ac:dyDescent="0.35">
      <c r="A500">
        <v>499</v>
      </c>
      <c r="B500" s="1">
        <v>44462</v>
      </c>
      <c r="C500">
        <v>4001</v>
      </c>
      <c r="D500" t="s">
        <v>0</v>
      </c>
      <c r="E500" t="s">
        <v>27</v>
      </c>
      <c r="F500" t="s">
        <v>6</v>
      </c>
      <c r="G500" t="s">
        <v>551</v>
      </c>
      <c r="H500" t="s">
        <v>3056</v>
      </c>
      <c r="I500">
        <v>52</v>
      </c>
      <c r="J500">
        <f>HLOOKUP(D500,Inputs!$B$5:$C$8,MATCH(YEAR(B500),Inputs!$A$5:$A$8,0),FALSE)</f>
        <v>20.99</v>
      </c>
      <c r="K500" s="3">
        <f t="shared" si="7"/>
        <v>1091.48</v>
      </c>
      <c r="L500" t="s">
        <v>3059</v>
      </c>
      <c r="M500" t="s">
        <v>3085</v>
      </c>
      <c r="N500" t="s">
        <v>3073</v>
      </c>
    </row>
    <row r="501" spans="1:14" x14ac:dyDescent="0.35">
      <c r="A501">
        <v>500</v>
      </c>
      <c r="B501" s="1">
        <v>44451</v>
      </c>
      <c r="C501">
        <v>4001</v>
      </c>
      <c r="D501" t="s">
        <v>0</v>
      </c>
      <c r="E501" t="s">
        <v>27</v>
      </c>
      <c r="F501" t="s">
        <v>15</v>
      </c>
      <c r="G501" t="s">
        <v>552</v>
      </c>
      <c r="H501" t="s">
        <v>3056</v>
      </c>
      <c r="I501">
        <v>164</v>
      </c>
      <c r="J501">
        <f>HLOOKUP(D501,Inputs!$B$5:$C$8,MATCH(YEAR(B501),Inputs!$A$5:$A$8,0),FALSE)</f>
        <v>20.99</v>
      </c>
      <c r="K501" s="3">
        <f t="shared" si="7"/>
        <v>3442.3599999999997</v>
      </c>
      <c r="L501" t="s">
        <v>3062</v>
      </c>
      <c r="M501" t="s">
        <v>3090</v>
      </c>
      <c r="N501" t="s">
        <v>3079</v>
      </c>
    </row>
    <row r="502" spans="1:14" x14ac:dyDescent="0.35">
      <c r="A502">
        <v>501</v>
      </c>
      <c r="B502" s="1">
        <v>44558</v>
      </c>
      <c r="C502">
        <v>4001</v>
      </c>
      <c r="D502" t="s">
        <v>0</v>
      </c>
      <c r="E502" t="s">
        <v>27</v>
      </c>
      <c r="F502" t="s">
        <v>13</v>
      </c>
      <c r="G502" t="s">
        <v>553</v>
      </c>
      <c r="H502" t="s">
        <v>3056</v>
      </c>
      <c r="I502">
        <v>92</v>
      </c>
      <c r="J502">
        <f>HLOOKUP(D502,Inputs!$B$5:$C$8,MATCH(YEAR(B502),Inputs!$A$5:$A$8,0),FALSE)</f>
        <v>20.99</v>
      </c>
      <c r="K502" s="3">
        <f t="shared" si="7"/>
        <v>1931.08</v>
      </c>
      <c r="L502" t="s">
        <v>3061</v>
      </c>
      <c r="M502" t="s">
        <v>3087</v>
      </c>
      <c r="N502" t="s">
        <v>3078</v>
      </c>
    </row>
    <row r="503" spans="1:14" x14ac:dyDescent="0.35">
      <c r="A503">
        <v>502</v>
      </c>
      <c r="B503" s="1">
        <v>44534</v>
      </c>
      <c r="C503">
        <v>4001</v>
      </c>
      <c r="D503" t="s">
        <v>0</v>
      </c>
      <c r="E503" t="s">
        <v>27</v>
      </c>
      <c r="F503" t="s">
        <v>7</v>
      </c>
      <c r="G503" t="s">
        <v>554</v>
      </c>
      <c r="H503" t="s">
        <v>3056</v>
      </c>
      <c r="I503">
        <v>140</v>
      </c>
      <c r="J503">
        <f>HLOOKUP(D503,Inputs!$B$5:$C$8,MATCH(YEAR(B503),Inputs!$A$5:$A$8,0),FALSE)</f>
        <v>20.99</v>
      </c>
      <c r="K503" s="3">
        <f t="shared" si="7"/>
        <v>2938.6</v>
      </c>
      <c r="L503" t="s">
        <v>3063</v>
      </c>
      <c r="M503" t="s">
        <v>3092</v>
      </c>
      <c r="N503" t="s">
        <v>3074</v>
      </c>
    </row>
    <row r="504" spans="1:14" x14ac:dyDescent="0.35">
      <c r="A504">
        <v>503</v>
      </c>
      <c r="B504" s="1">
        <v>44476</v>
      </c>
      <c r="C504">
        <v>4002</v>
      </c>
      <c r="D504" t="s">
        <v>1</v>
      </c>
      <c r="E504" t="s">
        <v>27</v>
      </c>
      <c r="F504" t="s">
        <v>10</v>
      </c>
      <c r="G504" t="s">
        <v>555</v>
      </c>
      <c r="H504" t="s">
        <v>3056</v>
      </c>
      <c r="I504">
        <v>172</v>
      </c>
      <c r="J504">
        <f>HLOOKUP(D504,Inputs!$B$5:$C$8,MATCH(YEAR(B504),Inputs!$A$5:$A$8,0),FALSE)</f>
        <v>10.49</v>
      </c>
      <c r="K504" s="3">
        <f t="shared" si="7"/>
        <v>1804.28</v>
      </c>
      <c r="L504" t="s">
        <v>3059</v>
      </c>
      <c r="M504" t="s">
        <v>3085</v>
      </c>
      <c r="N504" t="s">
        <v>3073</v>
      </c>
    </row>
    <row r="505" spans="1:14" x14ac:dyDescent="0.35">
      <c r="A505">
        <v>504</v>
      </c>
      <c r="B505" s="1">
        <v>44274</v>
      </c>
      <c r="C505">
        <v>4002</v>
      </c>
      <c r="D505" t="s">
        <v>1</v>
      </c>
      <c r="E505" t="s">
        <v>27</v>
      </c>
      <c r="F505" t="s">
        <v>20</v>
      </c>
      <c r="G505" t="s">
        <v>556</v>
      </c>
      <c r="H505" t="s">
        <v>3056</v>
      </c>
      <c r="I505">
        <v>240</v>
      </c>
      <c r="J505">
        <f>HLOOKUP(D505,Inputs!$B$5:$C$8,MATCH(YEAR(B505),Inputs!$A$5:$A$8,0),FALSE)</f>
        <v>10.49</v>
      </c>
      <c r="K505" s="3">
        <f t="shared" si="7"/>
        <v>2517.6</v>
      </c>
      <c r="L505" t="s">
        <v>3059</v>
      </c>
      <c r="M505" t="s">
        <v>3085</v>
      </c>
      <c r="N505" t="s">
        <v>3073</v>
      </c>
    </row>
    <row r="506" spans="1:14" x14ac:dyDescent="0.35">
      <c r="A506">
        <v>505</v>
      </c>
      <c r="B506" s="1">
        <v>44512</v>
      </c>
      <c r="C506">
        <v>4001</v>
      </c>
      <c r="D506" t="s">
        <v>0</v>
      </c>
      <c r="E506" t="s">
        <v>27</v>
      </c>
      <c r="F506" t="s">
        <v>9</v>
      </c>
      <c r="G506" t="s">
        <v>557</v>
      </c>
      <c r="H506" t="s">
        <v>3056</v>
      </c>
      <c r="I506">
        <v>192</v>
      </c>
      <c r="J506">
        <f>HLOOKUP(D506,Inputs!$B$5:$C$8,MATCH(YEAR(B506),Inputs!$A$5:$A$8,0),FALSE)</f>
        <v>20.99</v>
      </c>
      <c r="K506" s="3">
        <f t="shared" si="7"/>
        <v>4030.08</v>
      </c>
      <c r="L506" t="s">
        <v>3070</v>
      </c>
      <c r="M506" t="s">
        <v>3089</v>
      </c>
      <c r="N506" t="s">
        <v>3076</v>
      </c>
    </row>
    <row r="507" spans="1:14" x14ac:dyDescent="0.35">
      <c r="A507">
        <v>506</v>
      </c>
      <c r="B507" s="1">
        <v>44507</v>
      </c>
      <c r="C507">
        <v>4001</v>
      </c>
      <c r="D507" t="s">
        <v>0</v>
      </c>
      <c r="E507" t="s">
        <v>27</v>
      </c>
      <c r="F507" t="s">
        <v>9</v>
      </c>
      <c r="G507" t="s">
        <v>558</v>
      </c>
      <c r="H507" t="s">
        <v>3056</v>
      </c>
      <c r="I507">
        <v>148</v>
      </c>
      <c r="J507">
        <f>HLOOKUP(D507,Inputs!$B$5:$C$8,MATCH(YEAR(B507),Inputs!$A$5:$A$8,0),FALSE)</f>
        <v>20.99</v>
      </c>
      <c r="K507" s="3">
        <f t="shared" si="7"/>
        <v>3106.52</v>
      </c>
      <c r="L507" t="s">
        <v>3070</v>
      </c>
      <c r="M507" t="s">
        <v>3089</v>
      </c>
      <c r="N507" t="s">
        <v>3076</v>
      </c>
    </row>
    <row r="508" spans="1:14" x14ac:dyDescent="0.35">
      <c r="A508">
        <v>507</v>
      </c>
      <c r="B508" s="1">
        <v>44406</v>
      </c>
      <c r="C508">
        <v>4002</v>
      </c>
      <c r="D508" t="s">
        <v>1</v>
      </c>
      <c r="E508" t="s">
        <v>27</v>
      </c>
      <c r="F508" t="s">
        <v>8</v>
      </c>
      <c r="G508" t="s">
        <v>559</v>
      </c>
      <c r="H508" t="s">
        <v>3056</v>
      </c>
      <c r="I508">
        <v>108</v>
      </c>
      <c r="J508">
        <f>HLOOKUP(D508,Inputs!$B$5:$C$8,MATCH(YEAR(B508),Inputs!$A$5:$A$8,0),FALSE)</f>
        <v>10.49</v>
      </c>
      <c r="K508" s="3">
        <f t="shared" si="7"/>
        <v>1132.92</v>
      </c>
      <c r="L508" t="s">
        <v>3065</v>
      </c>
      <c r="M508" t="s">
        <v>3085</v>
      </c>
      <c r="N508" t="s">
        <v>3073</v>
      </c>
    </row>
    <row r="509" spans="1:14" x14ac:dyDescent="0.35">
      <c r="A509">
        <v>508</v>
      </c>
      <c r="B509" s="1">
        <v>44486</v>
      </c>
      <c r="C509">
        <v>4001</v>
      </c>
      <c r="D509" t="s">
        <v>0</v>
      </c>
      <c r="E509" t="s">
        <v>27</v>
      </c>
      <c r="F509" t="s">
        <v>6</v>
      </c>
      <c r="G509" t="s">
        <v>560</v>
      </c>
      <c r="H509" t="s">
        <v>3056</v>
      </c>
      <c r="I509">
        <v>120</v>
      </c>
      <c r="J509">
        <f>HLOOKUP(D509,Inputs!$B$5:$C$8,MATCH(YEAR(B509),Inputs!$A$5:$A$8,0),FALSE)</f>
        <v>20.99</v>
      </c>
      <c r="K509" s="3">
        <f t="shared" si="7"/>
        <v>2518.7999999999997</v>
      </c>
      <c r="L509" t="s">
        <v>3059</v>
      </c>
      <c r="M509" t="s">
        <v>3085</v>
      </c>
      <c r="N509" t="s">
        <v>3073</v>
      </c>
    </row>
    <row r="510" spans="1:14" x14ac:dyDescent="0.35">
      <c r="A510">
        <v>509</v>
      </c>
      <c r="B510" s="1">
        <v>44532</v>
      </c>
      <c r="C510">
        <v>4002</v>
      </c>
      <c r="D510" t="s">
        <v>1</v>
      </c>
      <c r="E510" t="s">
        <v>27</v>
      </c>
      <c r="F510" t="s">
        <v>10</v>
      </c>
      <c r="G510" t="s">
        <v>561</v>
      </c>
      <c r="H510" t="s">
        <v>3056</v>
      </c>
      <c r="I510">
        <v>152</v>
      </c>
      <c r="J510">
        <f>HLOOKUP(D510,Inputs!$B$5:$C$8,MATCH(YEAR(B510),Inputs!$A$5:$A$8,0),FALSE)</f>
        <v>10.49</v>
      </c>
      <c r="K510" s="3">
        <f t="shared" si="7"/>
        <v>1594.48</v>
      </c>
      <c r="L510" t="s">
        <v>3059</v>
      </c>
      <c r="M510" t="s">
        <v>3085</v>
      </c>
      <c r="N510" t="s">
        <v>3073</v>
      </c>
    </row>
    <row r="511" spans="1:14" x14ac:dyDescent="0.35">
      <c r="A511">
        <v>510</v>
      </c>
      <c r="B511" s="1">
        <v>44427</v>
      </c>
      <c r="C511">
        <v>4002</v>
      </c>
      <c r="D511" t="s">
        <v>1</v>
      </c>
      <c r="E511" t="s">
        <v>27</v>
      </c>
      <c r="F511" t="s">
        <v>8</v>
      </c>
      <c r="G511" t="s">
        <v>562</v>
      </c>
      <c r="H511" t="s">
        <v>3056</v>
      </c>
      <c r="I511">
        <v>152</v>
      </c>
      <c r="J511">
        <f>HLOOKUP(D511,Inputs!$B$5:$C$8,MATCH(YEAR(B511),Inputs!$A$5:$A$8,0),FALSE)</f>
        <v>10.49</v>
      </c>
      <c r="K511" s="3">
        <f t="shared" si="7"/>
        <v>1594.48</v>
      </c>
      <c r="L511" t="s">
        <v>3065</v>
      </c>
      <c r="M511" t="s">
        <v>3085</v>
      </c>
      <c r="N511" t="s">
        <v>3073</v>
      </c>
    </row>
    <row r="512" spans="1:14" x14ac:dyDescent="0.35">
      <c r="A512">
        <v>511</v>
      </c>
      <c r="B512" s="1">
        <v>44384</v>
      </c>
      <c r="C512">
        <v>4002</v>
      </c>
      <c r="D512" t="s">
        <v>1</v>
      </c>
      <c r="E512" t="s">
        <v>27</v>
      </c>
      <c r="F512" t="s">
        <v>11</v>
      </c>
      <c r="G512" t="s">
        <v>563</v>
      </c>
      <c r="H512" t="s">
        <v>3056</v>
      </c>
      <c r="I512">
        <v>232</v>
      </c>
      <c r="J512">
        <f>HLOOKUP(D512,Inputs!$B$5:$C$8,MATCH(YEAR(B512),Inputs!$A$5:$A$8,0),FALSE)</f>
        <v>10.49</v>
      </c>
      <c r="K512" s="3">
        <f t="shared" si="7"/>
        <v>2433.6799999999998</v>
      </c>
      <c r="L512" t="s">
        <v>3064</v>
      </c>
      <c r="M512" t="s">
        <v>3089</v>
      </c>
      <c r="N512" t="s">
        <v>3076</v>
      </c>
    </row>
    <row r="513" spans="1:14" x14ac:dyDescent="0.35">
      <c r="A513">
        <v>512</v>
      </c>
      <c r="B513" s="1">
        <v>44519</v>
      </c>
      <c r="C513">
        <v>4002</v>
      </c>
      <c r="D513" t="s">
        <v>1</v>
      </c>
      <c r="E513" t="s">
        <v>27</v>
      </c>
      <c r="F513" t="s">
        <v>15</v>
      </c>
      <c r="G513" t="s">
        <v>564</v>
      </c>
      <c r="H513" t="s">
        <v>3056</v>
      </c>
      <c r="I513">
        <v>100</v>
      </c>
      <c r="J513">
        <f>HLOOKUP(D513,Inputs!$B$5:$C$8,MATCH(YEAR(B513),Inputs!$A$5:$A$8,0),FALSE)</f>
        <v>10.49</v>
      </c>
      <c r="K513" s="3">
        <f t="shared" si="7"/>
        <v>1049</v>
      </c>
      <c r="L513" t="s">
        <v>3062</v>
      </c>
      <c r="M513" t="s">
        <v>3090</v>
      </c>
      <c r="N513" t="s">
        <v>3079</v>
      </c>
    </row>
    <row r="514" spans="1:14" x14ac:dyDescent="0.35">
      <c r="A514">
        <v>513</v>
      </c>
      <c r="B514" s="1">
        <v>44529</v>
      </c>
      <c r="C514">
        <v>4002</v>
      </c>
      <c r="D514" t="s">
        <v>1</v>
      </c>
      <c r="E514" t="s">
        <v>27</v>
      </c>
      <c r="F514" t="s">
        <v>18</v>
      </c>
      <c r="G514" t="s">
        <v>565</v>
      </c>
      <c r="H514" t="s">
        <v>3056</v>
      </c>
      <c r="I514">
        <v>276</v>
      </c>
      <c r="J514">
        <f>HLOOKUP(D514,Inputs!$B$5:$C$8,MATCH(YEAR(B514),Inputs!$A$5:$A$8,0),FALSE)</f>
        <v>10.49</v>
      </c>
      <c r="K514" s="3">
        <f t="shared" ref="K514:K577" si="8">I514*J514</f>
        <v>2895.2400000000002</v>
      </c>
      <c r="L514" t="s">
        <v>3069</v>
      </c>
      <c r="M514" t="s">
        <v>3093</v>
      </c>
      <c r="N514" t="s">
        <v>3077</v>
      </c>
    </row>
    <row r="515" spans="1:14" x14ac:dyDescent="0.35">
      <c r="A515">
        <v>514</v>
      </c>
      <c r="B515" s="1">
        <v>44288</v>
      </c>
      <c r="C515">
        <v>4002</v>
      </c>
      <c r="D515" t="s">
        <v>1</v>
      </c>
      <c r="E515" t="s">
        <v>27</v>
      </c>
      <c r="F515" t="s">
        <v>13</v>
      </c>
      <c r="G515" t="s">
        <v>566</v>
      </c>
      <c r="H515" t="s">
        <v>3056</v>
      </c>
      <c r="I515">
        <v>260</v>
      </c>
      <c r="J515">
        <f>HLOOKUP(D515,Inputs!$B$5:$C$8,MATCH(YEAR(B515),Inputs!$A$5:$A$8,0),FALSE)</f>
        <v>10.49</v>
      </c>
      <c r="K515" s="3">
        <f t="shared" si="8"/>
        <v>2727.4</v>
      </c>
      <c r="L515" t="s">
        <v>3061</v>
      </c>
      <c r="M515" t="s">
        <v>3087</v>
      </c>
      <c r="N515" t="s">
        <v>3078</v>
      </c>
    </row>
    <row r="516" spans="1:14" x14ac:dyDescent="0.35">
      <c r="A516">
        <v>515</v>
      </c>
      <c r="B516" s="1">
        <v>44501</v>
      </c>
      <c r="C516">
        <v>4001</v>
      </c>
      <c r="D516" t="s">
        <v>0</v>
      </c>
      <c r="E516" t="s">
        <v>27</v>
      </c>
      <c r="F516" t="s">
        <v>10</v>
      </c>
      <c r="G516" t="s">
        <v>567</v>
      </c>
      <c r="H516" t="s">
        <v>3056</v>
      </c>
      <c r="I516">
        <v>180</v>
      </c>
      <c r="J516">
        <f>HLOOKUP(D516,Inputs!$B$5:$C$8,MATCH(YEAR(B516),Inputs!$A$5:$A$8,0),FALSE)</f>
        <v>20.99</v>
      </c>
      <c r="K516" s="3">
        <f t="shared" si="8"/>
        <v>3778.2</v>
      </c>
      <c r="L516" t="s">
        <v>3059</v>
      </c>
      <c r="M516" t="s">
        <v>3085</v>
      </c>
      <c r="N516" t="s">
        <v>3073</v>
      </c>
    </row>
    <row r="517" spans="1:14" x14ac:dyDescent="0.35">
      <c r="A517">
        <v>516</v>
      </c>
      <c r="B517" s="1">
        <v>44290</v>
      </c>
      <c r="C517">
        <v>4001</v>
      </c>
      <c r="D517" t="s">
        <v>0</v>
      </c>
      <c r="E517" t="s">
        <v>27</v>
      </c>
      <c r="F517" t="s">
        <v>10</v>
      </c>
      <c r="G517" t="s">
        <v>568</v>
      </c>
      <c r="H517" t="s">
        <v>3056</v>
      </c>
      <c r="I517">
        <v>180</v>
      </c>
      <c r="J517">
        <f>HLOOKUP(D517,Inputs!$B$5:$C$8,MATCH(YEAR(B517),Inputs!$A$5:$A$8,0),FALSE)</f>
        <v>20.99</v>
      </c>
      <c r="K517" s="3">
        <f t="shared" si="8"/>
        <v>3778.2</v>
      </c>
      <c r="L517" t="s">
        <v>3059</v>
      </c>
      <c r="M517" t="s">
        <v>3085</v>
      </c>
      <c r="N517" t="s">
        <v>3073</v>
      </c>
    </row>
    <row r="518" spans="1:14" x14ac:dyDescent="0.35">
      <c r="A518">
        <v>517</v>
      </c>
      <c r="B518" s="1">
        <v>44314</v>
      </c>
      <c r="C518">
        <v>4002</v>
      </c>
      <c r="D518" t="s">
        <v>1</v>
      </c>
      <c r="E518" t="s">
        <v>27</v>
      </c>
      <c r="F518" t="s">
        <v>11</v>
      </c>
      <c r="G518" t="s">
        <v>569</v>
      </c>
      <c r="H518" t="s">
        <v>3056</v>
      </c>
      <c r="I518">
        <v>96</v>
      </c>
      <c r="J518">
        <f>HLOOKUP(D518,Inputs!$B$5:$C$8,MATCH(YEAR(B518),Inputs!$A$5:$A$8,0),FALSE)</f>
        <v>10.49</v>
      </c>
      <c r="K518" s="3">
        <f t="shared" si="8"/>
        <v>1007.04</v>
      </c>
      <c r="L518" t="s">
        <v>3064</v>
      </c>
      <c r="M518" t="s">
        <v>3089</v>
      </c>
      <c r="N518" t="s">
        <v>3076</v>
      </c>
    </row>
    <row r="519" spans="1:14" x14ac:dyDescent="0.35">
      <c r="A519">
        <v>518</v>
      </c>
      <c r="B519" s="1">
        <v>44507</v>
      </c>
      <c r="C519">
        <v>4001</v>
      </c>
      <c r="D519" t="s">
        <v>0</v>
      </c>
      <c r="E519" t="s">
        <v>27</v>
      </c>
      <c r="F519" t="s">
        <v>14</v>
      </c>
      <c r="G519" t="s">
        <v>570</v>
      </c>
      <c r="H519" t="s">
        <v>3056</v>
      </c>
      <c r="I519">
        <v>164</v>
      </c>
      <c r="J519">
        <f>HLOOKUP(D519,Inputs!$B$5:$C$8,MATCH(YEAR(B519),Inputs!$A$5:$A$8,0),FALSE)</f>
        <v>20.99</v>
      </c>
      <c r="K519" s="3">
        <f t="shared" si="8"/>
        <v>3442.3599999999997</v>
      </c>
      <c r="L519" t="s">
        <v>3066</v>
      </c>
      <c r="M519" t="s">
        <v>3094</v>
      </c>
      <c r="N519" t="s">
        <v>3080</v>
      </c>
    </row>
    <row r="520" spans="1:14" x14ac:dyDescent="0.35">
      <c r="A520">
        <v>519</v>
      </c>
      <c r="B520" s="1">
        <v>44317</v>
      </c>
      <c r="C520">
        <v>4001</v>
      </c>
      <c r="D520" t="s">
        <v>0</v>
      </c>
      <c r="E520" t="s">
        <v>27</v>
      </c>
      <c r="F520" t="s">
        <v>19</v>
      </c>
      <c r="G520" t="s">
        <v>571</v>
      </c>
      <c r="H520" t="s">
        <v>3056</v>
      </c>
      <c r="I520">
        <v>52</v>
      </c>
      <c r="J520">
        <f>HLOOKUP(D520,Inputs!$B$5:$C$8,MATCH(YEAR(B520),Inputs!$A$5:$A$8,0),FALSE)</f>
        <v>20.99</v>
      </c>
      <c r="K520" s="3">
        <f t="shared" si="8"/>
        <v>1091.48</v>
      </c>
      <c r="L520" t="s">
        <v>3061</v>
      </c>
      <c r="M520" t="s">
        <v>3087</v>
      </c>
      <c r="N520" t="s">
        <v>3078</v>
      </c>
    </row>
    <row r="521" spans="1:14" x14ac:dyDescent="0.35">
      <c r="A521">
        <v>520</v>
      </c>
      <c r="B521" s="1">
        <v>44413</v>
      </c>
      <c r="C521">
        <v>4002</v>
      </c>
      <c r="D521" t="s">
        <v>1</v>
      </c>
      <c r="E521" t="s">
        <v>27</v>
      </c>
      <c r="F521" t="s">
        <v>19</v>
      </c>
      <c r="G521" t="s">
        <v>572</v>
      </c>
      <c r="H521" t="s">
        <v>3056</v>
      </c>
      <c r="I521">
        <v>116</v>
      </c>
      <c r="J521">
        <f>HLOOKUP(D521,Inputs!$B$5:$C$8,MATCH(YEAR(B521),Inputs!$A$5:$A$8,0),FALSE)</f>
        <v>10.49</v>
      </c>
      <c r="K521" s="3">
        <f t="shared" si="8"/>
        <v>1216.8399999999999</v>
      </c>
      <c r="L521" t="s">
        <v>3061</v>
      </c>
      <c r="M521" t="s">
        <v>3087</v>
      </c>
      <c r="N521" t="s">
        <v>3078</v>
      </c>
    </row>
    <row r="522" spans="1:14" x14ac:dyDescent="0.35">
      <c r="A522">
        <v>521</v>
      </c>
      <c r="B522" s="1">
        <v>44509</v>
      </c>
      <c r="C522">
        <v>4001</v>
      </c>
      <c r="D522" t="s">
        <v>0</v>
      </c>
      <c r="E522" t="s">
        <v>27</v>
      </c>
      <c r="F522" t="s">
        <v>10</v>
      </c>
      <c r="G522" t="s">
        <v>573</v>
      </c>
      <c r="H522" t="s">
        <v>3056</v>
      </c>
      <c r="I522">
        <v>60</v>
      </c>
      <c r="J522">
        <f>HLOOKUP(D522,Inputs!$B$5:$C$8,MATCH(YEAR(B522),Inputs!$A$5:$A$8,0),FALSE)</f>
        <v>20.99</v>
      </c>
      <c r="K522" s="3">
        <f t="shared" si="8"/>
        <v>1259.3999999999999</v>
      </c>
      <c r="L522" t="s">
        <v>3059</v>
      </c>
      <c r="M522" t="s">
        <v>3085</v>
      </c>
      <c r="N522" t="s">
        <v>3073</v>
      </c>
    </row>
    <row r="523" spans="1:14" x14ac:dyDescent="0.35">
      <c r="A523">
        <v>522</v>
      </c>
      <c r="B523" s="1">
        <v>44522</v>
      </c>
      <c r="C523">
        <v>4001</v>
      </c>
      <c r="D523" t="s">
        <v>0</v>
      </c>
      <c r="E523" t="s">
        <v>27</v>
      </c>
      <c r="F523" t="s">
        <v>18</v>
      </c>
      <c r="G523" t="s">
        <v>574</v>
      </c>
      <c r="H523" t="s">
        <v>3056</v>
      </c>
      <c r="I523">
        <v>188</v>
      </c>
      <c r="J523">
        <f>HLOOKUP(D523,Inputs!$B$5:$C$8,MATCH(YEAR(B523),Inputs!$A$5:$A$8,0),FALSE)</f>
        <v>20.99</v>
      </c>
      <c r="K523" s="3">
        <f t="shared" si="8"/>
        <v>3946.12</v>
      </c>
      <c r="L523" t="s">
        <v>3069</v>
      </c>
      <c r="M523" t="s">
        <v>3093</v>
      </c>
      <c r="N523" t="s">
        <v>3077</v>
      </c>
    </row>
    <row r="524" spans="1:14" x14ac:dyDescent="0.35">
      <c r="A524">
        <v>523</v>
      </c>
      <c r="B524" s="1">
        <v>44539</v>
      </c>
      <c r="C524">
        <v>4001</v>
      </c>
      <c r="D524" t="s">
        <v>0</v>
      </c>
      <c r="E524" t="s">
        <v>27</v>
      </c>
      <c r="F524" t="s">
        <v>12</v>
      </c>
      <c r="G524" t="s">
        <v>575</v>
      </c>
      <c r="H524" t="s">
        <v>3057</v>
      </c>
      <c r="I524">
        <v>176</v>
      </c>
      <c r="J524">
        <f>HLOOKUP(D524,Inputs!$B$5:$C$8,MATCH(YEAR(B524),Inputs!$A$5:$A$8,0),FALSE)</f>
        <v>20.99</v>
      </c>
      <c r="K524" s="3">
        <f t="shared" si="8"/>
        <v>3694.24</v>
      </c>
      <c r="L524" t="s">
        <v>3061</v>
      </c>
      <c r="M524" t="s">
        <v>3087</v>
      </c>
      <c r="N524" t="s">
        <v>3078</v>
      </c>
    </row>
    <row r="525" spans="1:14" x14ac:dyDescent="0.35">
      <c r="A525">
        <v>524</v>
      </c>
      <c r="B525" s="1">
        <v>44442</v>
      </c>
      <c r="C525">
        <v>4001</v>
      </c>
      <c r="D525" t="s">
        <v>0</v>
      </c>
      <c r="E525" t="s">
        <v>27</v>
      </c>
      <c r="F525" t="s">
        <v>10</v>
      </c>
      <c r="G525" t="s">
        <v>576</v>
      </c>
      <c r="H525" t="s">
        <v>3056</v>
      </c>
      <c r="I525">
        <v>132</v>
      </c>
      <c r="J525">
        <f>HLOOKUP(D525,Inputs!$B$5:$C$8,MATCH(YEAR(B525),Inputs!$A$5:$A$8,0),FALSE)</f>
        <v>20.99</v>
      </c>
      <c r="K525" s="3">
        <f t="shared" si="8"/>
        <v>2770.68</v>
      </c>
      <c r="L525" t="s">
        <v>3059</v>
      </c>
      <c r="M525" t="s">
        <v>3085</v>
      </c>
      <c r="N525" t="s">
        <v>3073</v>
      </c>
    </row>
    <row r="526" spans="1:14" x14ac:dyDescent="0.35">
      <c r="A526">
        <v>525</v>
      </c>
      <c r="B526" s="1">
        <v>44237</v>
      </c>
      <c r="C526">
        <v>4002</v>
      </c>
      <c r="D526" t="s">
        <v>1</v>
      </c>
      <c r="E526" t="s">
        <v>27</v>
      </c>
      <c r="F526" t="s">
        <v>10</v>
      </c>
      <c r="G526" t="s">
        <v>577</v>
      </c>
      <c r="H526" t="s">
        <v>3056</v>
      </c>
      <c r="I526">
        <v>196</v>
      </c>
      <c r="J526">
        <f>HLOOKUP(D526,Inputs!$B$5:$C$8,MATCH(YEAR(B526),Inputs!$A$5:$A$8,0),FALSE)</f>
        <v>10.49</v>
      </c>
      <c r="K526" s="3">
        <f t="shared" si="8"/>
        <v>2056.04</v>
      </c>
      <c r="L526" t="s">
        <v>3059</v>
      </c>
      <c r="M526" t="s">
        <v>3085</v>
      </c>
      <c r="N526" t="s">
        <v>3073</v>
      </c>
    </row>
    <row r="527" spans="1:14" x14ac:dyDescent="0.35">
      <c r="A527">
        <v>526</v>
      </c>
      <c r="B527" s="1">
        <v>44542</v>
      </c>
      <c r="C527">
        <v>4001</v>
      </c>
      <c r="D527" t="s">
        <v>0</v>
      </c>
      <c r="E527" t="s">
        <v>27</v>
      </c>
      <c r="F527" t="s">
        <v>9</v>
      </c>
      <c r="G527" t="s">
        <v>578</v>
      </c>
      <c r="H527" t="s">
        <v>3056</v>
      </c>
      <c r="I527">
        <v>40</v>
      </c>
      <c r="J527">
        <f>HLOOKUP(D527,Inputs!$B$5:$C$8,MATCH(YEAR(B527),Inputs!$A$5:$A$8,0),FALSE)</f>
        <v>20.99</v>
      </c>
      <c r="K527" s="3">
        <f t="shared" si="8"/>
        <v>839.59999999999991</v>
      </c>
      <c r="L527" t="s">
        <v>3070</v>
      </c>
      <c r="M527" t="s">
        <v>3089</v>
      </c>
      <c r="N527" t="s">
        <v>3076</v>
      </c>
    </row>
    <row r="528" spans="1:14" x14ac:dyDescent="0.35">
      <c r="A528">
        <v>527</v>
      </c>
      <c r="B528" s="1">
        <v>44531</v>
      </c>
      <c r="C528">
        <v>4001</v>
      </c>
      <c r="D528" t="s">
        <v>0</v>
      </c>
      <c r="E528" t="s">
        <v>27</v>
      </c>
      <c r="F528" t="s">
        <v>14</v>
      </c>
      <c r="G528" t="s">
        <v>579</v>
      </c>
      <c r="H528" t="s">
        <v>3056</v>
      </c>
      <c r="I528">
        <v>156</v>
      </c>
      <c r="J528">
        <f>HLOOKUP(D528,Inputs!$B$5:$C$8,MATCH(YEAR(B528),Inputs!$A$5:$A$8,0),FALSE)</f>
        <v>20.99</v>
      </c>
      <c r="K528" s="3">
        <f t="shared" si="8"/>
        <v>3274.4399999999996</v>
      </c>
      <c r="L528" t="s">
        <v>3066</v>
      </c>
      <c r="M528" t="s">
        <v>3094</v>
      </c>
      <c r="N528" t="s">
        <v>3080</v>
      </c>
    </row>
    <row r="529" spans="1:14" x14ac:dyDescent="0.35">
      <c r="A529">
        <v>528</v>
      </c>
      <c r="B529" s="1">
        <v>44541</v>
      </c>
      <c r="C529">
        <v>4002</v>
      </c>
      <c r="D529" t="s">
        <v>1</v>
      </c>
      <c r="E529" t="s">
        <v>27</v>
      </c>
      <c r="F529" t="s">
        <v>10</v>
      </c>
      <c r="G529" t="s">
        <v>580</v>
      </c>
      <c r="H529" t="s">
        <v>3056</v>
      </c>
      <c r="I529">
        <v>200</v>
      </c>
      <c r="J529">
        <f>HLOOKUP(D529,Inputs!$B$5:$C$8,MATCH(YEAR(B529),Inputs!$A$5:$A$8,0),FALSE)</f>
        <v>10.49</v>
      </c>
      <c r="K529" s="3">
        <f t="shared" si="8"/>
        <v>2098</v>
      </c>
      <c r="L529" t="s">
        <v>3059</v>
      </c>
      <c r="M529" t="s">
        <v>3085</v>
      </c>
      <c r="N529" t="s">
        <v>3073</v>
      </c>
    </row>
    <row r="530" spans="1:14" x14ac:dyDescent="0.35">
      <c r="A530">
        <v>529</v>
      </c>
      <c r="B530" s="1">
        <v>44330</v>
      </c>
      <c r="C530">
        <v>4001</v>
      </c>
      <c r="D530" t="s">
        <v>0</v>
      </c>
      <c r="E530" t="s">
        <v>27</v>
      </c>
      <c r="F530" t="s">
        <v>12</v>
      </c>
      <c r="G530" t="s">
        <v>581</v>
      </c>
      <c r="H530" t="s">
        <v>3057</v>
      </c>
      <c r="I530">
        <v>104</v>
      </c>
      <c r="J530">
        <f>HLOOKUP(D530,Inputs!$B$5:$C$8,MATCH(YEAR(B530),Inputs!$A$5:$A$8,0),FALSE)</f>
        <v>20.99</v>
      </c>
      <c r="K530" s="3">
        <f t="shared" si="8"/>
        <v>2182.96</v>
      </c>
      <c r="L530" t="s">
        <v>3061</v>
      </c>
      <c r="M530" t="s">
        <v>3087</v>
      </c>
      <c r="N530" t="s">
        <v>3078</v>
      </c>
    </row>
    <row r="531" spans="1:14" x14ac:dyDescent="0.35">
      <c r="A531">
        <v>530</v>
      </c>
      <c r="B531" s="1">
        <v>44536</v>
      </c>
      <c r="C531">
        <v>4001</v>
      </c>
      <c r="D531" t="s">
        <v>0</v>
      </c>
      <c r="E531" t="s">
        <v>27</v>
      </c>
      <c r="F531" t="s">
        <v>10</v>
      </c>
      <c r="G531" t="s">
        <v>582</v>
      </c>
      <c r="H531" t="s">
        <v>3056</v>
      </c>
      <c r="I531">
        <v>52</v>
      </c>
      <c r="J531">
        <f>HLOOKUP(D531,Inputs!$B$5:$C$8,MATCH(YEAR(B531),Inputs!$A$5:$A$8,0),FALSE)</f>
        <v>20.99</v>
      </c>
      <c r="K531" s="3">
        <f t="shared" si="8"/>
        <v>1091.48</v>
      </c>
      <c r="L531" t="s">
        <v>3059</v>
      </c>
      <c r="M531" t="s">
        <v>3085</v>
      </c>
      <c r="N531" t="s">
        <v>3073</v>
      </c>
    </row>
    <row r="532" spans="1:14" x14ac:dyDescent="0.35">
      <c r="A532">
        <v>531</v>
      </c>
      <c r="B532" s="1">
        <v>44402</v>
      </c>
      <c r="C532">
        <v>4002</v>
      </c>
      <c r="D532" t="s">
        <v>1</v>
      </c>
      <c r="E532" t="s">
        <v>27</v>
      </c>
      <c r="F532" t="s">
        <v>4</v>
      </c>
      <c r="G532" t="s">
        <v>583</v>
      </c>
      <c r="H532" t="s">
        <v>3057</v>
      </c>
      <c r="I532">
        <v>88</v>
      </c>
      <c r="J532">
        <f>HLOOKUP(D532,Inputs!$B$5:$C$8,MATCH(YEAR(B532),Inputs!$A$5:$A$8,0),FALSE)</f>
        <v>10.49</v>
      </c>
      <c r="K532" s="3">
        <f t="shared" si="8"/>
        <v>923.12</v>
      </c>
      <c r="L532" t="s">
        <v>3063</v>
      </c>
      <c r="M532" t="s">
        <v>3092</v>
      </c>
      <c r="N532" t="s">
        <v>3074</v>
      </c>
    </row>
    <row r="533" spans="1:14" x14ac:dyDescent="0.35">
      <c r="A533">
        <v>532</v>
      </c>
      <c r="B533" s="1">
        <v>44396</v>
      </c>
      <c r="C533">
        <v>4001</v>
      </c>
      <c r="D533" t="s">
        <v>0</v>
      </c>
      <c r="E533" t="s">
        <v>27</v>
      </c>
      <c r="F533" t="s">
        <v>13</v>
      </c>
      <c r="G533" t="s">
        <v>584</v>
      </c>
      <c r="H533" t="s">
        <v>3056</v>
      </c>
      <c r="I533">
        <v>188</v>
      </c>
      <c r="J533">
        <f>HLOOKUP(D533,Inputs!$B$5:$C$8,MATCH(YEAR(B533),Inputs!$A$5:$A$8,0),FALSE)</f>
        <v>20.99</v>
      </c>
      <c r="K533" s="3">
        <f t="shared" si="8"/>
        <v>3946.12</v>
      </c>
      <c r="L533" t="s">
        <v>3061</v>
      </c>
      <c r="M533" t="s">
        <v>3087</v>
      </c>
      <c r="N533" t="s">
        <v>3078</v>
      </c>
    </row>
    <row r="534" spans="1:14" x14ac:dyDescent="0.35">
      <c r="A534">
        <v>533</v>
      </c>
      <c r="B534" s="1">
        <v>44296</v>
      </c>
      <c r="C534">
        <v>4002</v>
      </c>
      <c r="D534" t="s">
        <v>1</v>
      </c>
      <c r="E534" t="s">
        <v>27</v>
      </c>
      <c r="F534" t="s">
        <v>10</v>
      </c>
      <c r="G534" t="s">
        <v>585</v>
      </c>
      <c r="H534" t="s">
        <v>3056</v>
      </c>
      <c r="I534">
        <v>244</v>
      </c>
      <c r="J534">
        <f>HLOOKUP(D534,Inputs!$B$5:$C$8,MATCH(YEAR(B534),Inputs!$A$5:$A$8,0),FALSE)</f>
        <v>10.49</v>
      </c>
      <c r="K534" s="3">
        <f t="shared" si="8"/>
        <v>2559.56</v>
      </c>
      <c r="L534" t="s">
        <v>3059</v>
      </c>
      <c r="M534" t="s">
        <v>3085</v>
      </c>
      <c r="N534" t="s">
        <v>3073</v>
      </c>
    </row>
    <row r="535" spans="1:14" x14ac:dyDescent="0.35">
      <c r="A535">
        <v>534</v>
      </c>
      <c r="B535" s="1">
        <v>44492</v>
      </c>
      <c r="C535">
        <v>4002</v>
      </c>
      <c r="D535" t="s">
        <v>1</v>
      </c>
      <c r="E535" t="s">
        <v>27</v>
      </c>
      <c r="F535" t="s">
        <v>8</v>
      </c>
      <c r="G535" t="s">
        <v>586</v>
      </c>
      <c r="H535" t="s">
        <v>3056</v>
      </c>
      <c r="I535">
        <v>188</v>
      </c>
      <c r="J535">
        <f>HLOOKUP(D535,Inputs!$B$5:$C$8,MATCH(YEAR(B535),Inputs!$A$5:$A$8,0),FALSE)</f>
        <v>10.49</v>
      </c>
      <c r="K535" s="3">
        <f t="shared" si="8"/>
        <v>1972.1200000000001</v>
      </c>
      <c r="L535" t="s">
        <v>3065</v>
      </c>
      <c r="M535" t="s">
        <v>3085</v>
      </c>
      <c r="N535" t="s">
        <v>3073</v>
      </c>
    </row>
    <row r="536" spans="1:14" x14ac:dyDescent="0.35">
      <c r="A536">
        <v>535</v>
      </c>
      <c r="B536" s="1">
        <v>44545</v>
      </c>
      <c r="C536">
        <v>4002</v>
      </c>
      <c r="D536" t="s">
        <v>1</v>
      </c>
      <c r="E536" t="s">
        <v>27</v>
      </c>
      <c r="F536" t="s">
        <v>14</v>
      </c>
      <c r="G536" t="s">
        <v>587</v>
      </c>
      <c r="H536" t="s">
        <v>3056</v>
      </c>
      <c r="I536">
        <v>260</v>
      </c>
      <c r="J536">
        <f>HLOOKUP(D536,Inputs!$B$5:$C$8,MATCH(YEAR(B536),Inputs!$A$5:$A$8,0),FALSE)</f>
        <v>10.49</v>
      </c>
      <c r="K536" s="3">
        <f t="shared" si="8"/>
        <v>2727.4</v>
      </c>
      <c r="L536" t="s">
        <v>3066</v>
      </c>
      <c r="M536" t="s">
        <v>3094</v>
      </c>
      <c r="N536" t="s">
        <v>3080</v>
      </c>
    </row>
    <row r="537" spans="1:14" x14ac:dyDescent="0.35">
      <c r="A537">
        <v>536</v>
      </c>
      <c r="B537" s="1">
        <v>44434</v>
      </c>
      <c r="C537">
        <v>4001</v>
      </c>
      <c r="D537" t="s">
        <v>0</v>
      </c>
      <c r="E537" t="s">
        <v>27</v>
      </c>
      <c r="F537" t="s">
        <v>5</v>
      </c>
      <c r="G537" t="s">
        <v>588</v>
      </c>
      <c r="H537" t="s">
        <v>3057</v>
      </c>
      <c r="I537">
        <v>144</v>
      </c>
      <c r="J537">
        <f>HLOOKUP(D537,Inputs!$B$5:$C$8,MATCH(YEAR(B537),Inputs!$A$5:$A$8,0),FALSE)</f>
        <v>20.99</v>
      </c>
      <c r="K537" s="3">
        <f t="shared" si="8"/>
        <v>3022.56</v>
      </c>
      <c r="L537" t="s">
        <v>3059</v>
      </c>
      <c r="M537" t="s">
        <v>3085</v>
      </c>
      <c r="N537" t="s">
        <v>3073</v>
      </c>
    </row>
    <row r="538" spans="1:14" x14ac:dyDescent="0.35">
      <c r="A538">
        <v>537</v>
      </c>
      <c r="B538" s="1">
        <v>44277</v>
      </c>
      <c r="C538">
        <v>4002</v>
      </c>
      <c r="D538" t="s">
        <v>1</v>
      </c>
      <c r="E538" t="s">
        <v>27</v>
      </c>
      <c r="F538" t="s">
        <v>10</v>
      </c>
      <c r="G538" t="s">
        <v>589</v>
      </c>
      <c r="H538" t="s">
        <v>3056</v>
      </c>
      <c r="I538">
        <v>264</v>
      </c>
      <c r="J538">
        <f>HLOOKUP(D538,Inputs!$B$5:$C$8,MATCH(YEAR(B538),Inputs!$A$5:$A$8,0),FALSE)</f>
        <v>10.49</v>
      </c>
      <c r="K538" s="3">
        <f t="shared" si="8"/>
        <v>2769.36</v>
      </c>
      <c r="L538" t="s">
        <v>3059</v>
      </c>
      <c r="M538" t="s">
        <v>3085</v>
      </c>
      <c r="N538" t="s">
        <v>3073</v>
      </c>
    </row>
    <row r="539" spans="1:14" x14ac:dyDescent="0.35">
      <c r="A539">
        <v>538</v>
      </c>
      <c r="B539" s="1">
        <v>44559</v>
      </c>
      <c r="C539">
        <v>4001</v>
      </c>
      <c r="D539" t="s">
        <v>0</v>
      </c>
      <c r="E539" t="s">
        <v>27</v>
      </c>
      <c r="F539" t="s">
        <v>16</v>
      </c>
      <c r="G539" t="s">
        <v>590</v>
      </c>
      <c r="H539" t="s">
        <v>3056</v>
      </c>
      <c r="I539">
        <v>200</v>
      </c>
      <c r="J539">
        <f>HLOOKUP(D539,Inputs!$B$5:$C$8,MATCH(YEAR(B539),Inputs!$A$5:$A$8,0),FALSE)</f>
        <v>20.99</v>
      </c>
      <c r="K539" s="3">
        <f t="shared" si="8"/>
        <v>4198</v>
      </c>
      <c r="L539" t="s">
        <v>3067</v>
      </c>
      <c r="M539" t="s">
        <v>3092</v>
      </c>
      <c r="N539" t="s">
        <v>3074</v>
      </c>
    </row>
    <row r="540" spans="1:14" x14ac:dyDescent="0.35">
      <c r="A540">
        <v>539</v>
      </c>
      <c r="B540" s="1">
        <v>44267</v>
      </c>
      <c r="C540">
        <v>4002</v>
      </c>
      <c r="D540" t="s">
        <v>1</v>
      </c>
      <c r="E540" t="s">
        <v>27</v>
      </c>
      <c r="F540" t="s">
        <v>20</v>
      </c>
      <c r="G540" t="s">
        <v>591</v>
      </c>
      <c r="H540" t="s">
        <v>3056</v>
      </c>
      <c r="I540">
        <v>240</v>
      </c>
      <c r="J540">
        <f>HLOOKUP(D540,Inputs!$B$5:$C$8,MATCH(YEAR(B540),Inputs!$A$5:$A$8,0),FALSE)</f>
        <v>10.49</v>
      </c>
      <c r="K540" s="3">
        <f t="shared" si="8"/>
        <v>2517.6</v>
      </c>
      <c r="L540" t="s">
        <v>3059</v>
      </c>
      <c r="M540" t="s">
        <v>3085</v>
      </c>
      <c r="N540" t="s">
        <v>3073</v>
      </c>
    </row>
    <row r="541" spans="1:14" x14ac:dyDescent="0.35">
      <c r="A541">
        <v>540</v>
      </c>
      <c r="B541" s="1">
        <v>44546</v>
      </c>
      <c r="C541">
        <v>4001</v>
      </c>
      <c r="D541" t="s">
        <v>0</v>
      </c>
      <c r="E541" t="s">
        <v>27</v>
      </c>
      <c r="F541" t="s">
        <v>6</v>
      </c>
      <c r="G541" t="s">
        <v>592</v>
      </c>
      <c r="H541" t="s">
        <v>3056</v>
      </c>
      <c r="I541">
        <v>108</v>
      </c>
      <c r="J541">
        <f>HLOOKUP(D541,Inputs!$B$5:$C$8,MATCH(YEAR(B541),Inputs!$A$5:$A$8,0),FALSE)</f>
        <v>20.99</v>
      </c>
      <c r="K541" s="3">
        <f t="shared" si="8"/>
        <v>2266.9199999999996</v>
      </c>
      <c r="L541" t="s">
        <v>3059</v>
      </c>
      <c r="M541" t="s">
        <v>3085</v>
      </c>
      <c r="N541" t="s">
        <v>3073</v>
      </c>
    </row>
    <row r="542" spans="1:14" x14ac:dyDescent="0.35">
      <c r="A542">
        <v>541</v>
      </c>
      <c r="B542" s="1">
        <v>44528</v>
      </c>
      <c r="C542">
        <v>4001</v>
      </c>
      <c r="D542" t="s">
        <v>0</v>
      </c>
      <c r="E542" t="s">
        <v>27</v>
      </c>
      <c r="F542" t="s">
        <v>11</v>
      </c>
      <c r="G542" t="s">
        <v>593</v>
      </c>
      <c r="H542" t="s">
        <v>3056</v>
      </c>
      <c r="I542">
        <v>120</v>
      </c>
      <c r="J542">
        <f>HLOOKUP(D542,Inputs!$B$5:$C$8,MATCH(YEAR(B542),Inputs!$A$5:$A$8,0),FALSE)</f>
        <v>20.99</v>
      </c>
      <c r="K542" s="3">
        <f t="shared" si="8"/>
        <v>2518.7999999999997</v>
      </c>
      <c r="L542" t="s">
        <v>3064</v>
      </c>
      <c r="M542" t="s">
        <v>3089</v>
      </c>
      <c r="N542" t="s">
        <v>3076</v>
      </c>
    </row>
    <row r="543" spans="1:14" x14ac:dyDescent="0.35">
      <c r="A543">
        <v>542</v>
      </c>
      <c r="B543" s="1">
        <v>44256</v>
      </c>
      <c r="C543">
        <v>4002</v>
      </c>
      <c r="D543" t="s">
        <v>1</v>
      </c>
      <c r="E543" t="s">
        <v>27</v>
      </c>
      <c r="F543" t="s">
        <v>21</v>
      </c>
      <c r="G543" t="s">
        <v>594</v>
      </c>
      <c r="H543" t="s">
        <v>3056</v>
      </c>
      <c r="I543">
        <v>116</v>
      </c>
      <c r="J543">
        <f>HLOOKUP(D543,Inputs!$B$5:$C$8,MATCH(YEAR(B543),Inputs!$A$5:$A$8,0),FALSE)</f>
        <v>10.49</v>
      </c>
      <c r="K543" s="3">
        <f t="shared" si="8"/>
        <v>1216.8399999999999</v>
      </c>
      <c r="L543" t="s">
        <v>3068</v>
      </c>
      <c r="M543" t="s">
        <v>3088</v>
      </c>
      <c r="N543" t="s">
        <v>3075</v>
      </c>
    </row>
    <row r="544" spans="1:14" x14ac:dyDescent="0.35">
      <c r="A544">
        <v>543</v>
      </c>
      <c r="B544" s="1">
        <v>44306</v>
      </c>
      <c r="C544">
        <v>4001</v>
      </c>
      <c r="D544" t="s">
        <v>0</v>
      </c>
      <c r="E544" t="s">
        <v>27</v>
      </c>
      <c r="F544" t="s">
        <v>10</v>
      </c>
      <c r="G544" t="s">
        <v>595</v>
      </c>
      <c r="H544" t="s">
        <v>3056</v>
      </c>
      <c r="I544">
        <v>200</v>
      </c>
      <c r="J544">
        <f>HLOOKUP(D544,Inputs!$B$5:$C$8,MATCH(YEAR(B544),Inputs!$A$5:$A$8,0),FALSE)</f>
        <v>20.99</v>
      </c>
      <c r="K544" s="3">
        <f t="shared" si="8"/>
        <v>4198</v>
      </c>
      <c r="L544" t="s">
        <v>3059</v>
      </c>
      <c r="M544" t="s">
        <v>3085</v>
      </c>
      <c r="N544" t="s">
        <v>3073</v>
      </c>
    </row>
    <row r="545" spans="1:14" x14ac:dyDescent="0.35">
      <c r="A545">
        <v>544</v>
      </c>
      <c r="B545" s="1">
        <v>44302</v>
      </c>
      <c r="C545">
        <v>4002</v>
      </c>
      <c r="D545" t="s">
        <v>1</v>
      </c>
      <c r="E545" t="s">
        <v>27</v>
      </c>
      <c r="F545" t="s">
        <v>16</v>
      </c>
      <c r="G545" t="s">
        <v>596</v>
      </c>
      <c r="H545" t="s">
        <v>3056</v>
      </c>
      <c r="I545">
        <v>176</v>
      </c>
      <c r="J545">
        <f>HLOOKUP(D545,Inputs!$B$5:$C$8,MATCH(YEAR(B545),Inputs!$A$5:$A$8,0),FALSE)</f>
        <v>10.49</v>
      </c>
      <c r="K545" s="3">
        <f t="shared" si="8"/>
        <v>1846.24</v>
      </c>
      <c r="L545" t="s">
        <v>3067</v>
      </c>
      <c r="M545" t="s">
        <v>3092</v>
      </c>
      <c r="N545" t="s">
        <v>3074</v>
      </c>
    </row>
    <row r="546" spans="1:14" x14ac:dyDescent="0.35">
      <c r="A546">
        <v>545</v>
      </c>
      <c r="B546" s="1">
        <v>44437</v>
      </c>
      <c r="C546">
        <v>4001</v>
      </c>
      <c r="D546" t="s">
        <v>0</v>
      </c>
      <c r="E546" t="s">
        <v>27</v>
      </c>
      <c r="F546" t="s">
        <v>10</v>
      </c>
      <c r="G546" t="s">
        <v>597</v>
      </c>
      <c r="H546" t="s">
        <v>3056</v>
      </c>
      <c r="I546">
        <v>104</v>
      </c>
      <c r="J546">
        <f>HLOOKUP(D546,Inputs!$B$5:$C$8,MATCH(YEAR(B546),Inputs!$A$5:$A$8,0),FALSE)</f>
        <v>20.99</v>
      </c>
      <c r="K546" s="3">
        <f t="shared" si="8"/>
        <v>2182.96</v>
      </c>
      <c r="L546" t="s">
        <v>3059</v>
      </c>
      <c r="M546" t="s">
        <v>3085</v>
      </c>
      <c r="N546" t="s">
        <v>3073</v>
      </c>
    </row>
    <row r="547" spans="1:14" x14ac:dyDescent="0.35">
      <c r="A547">
        <v>546</v>
      </c>
      <c r="B547" s="1">
        <v>44247</v>
      </c>
      <c r="C547">
        <v>4001</v>
      </c>
      <c r="D547" t="s">
        <v>0</v>
      </c>
      <c r="E547" t="s">
        <v>27</v>
      </c>
      <c r="F547" t="s">
        <v>10</v>
      </c>
      <c r="G547" t="s">
        <v>598</v>
      </c>
      <c r="H547" t="s">
        <v>3056</v>
      </c>
      <c r="I547">
        <v>196</v>
      </c>
      <c r="J547">
        <f>HLOOKUP(D547,Inputs!$B$5:$C$8,MATCH(YEAR(B547),Inputs!$A$5:$A$8,0),FALSE)</f>
        <v>20.99</v>
      </c>
      <c r="K547" s="3">
        <f t="shared" si="8"/>
        <v>4114.04</v>
      </c>
      <c r="L547" t="s">
        <v>3059</v>
      </c>
      <c r="M547" t="s">
        <v>3085</v>
      </c>
      <c r="N547" t="s">
        <v>3073</v>
      </c>
    </row>
    <row r="548" spans="1:14" x14ac:dyDescent="0.35">
      <c r="A548">
        <v>547</v>
      </c>
      <c r="B548" s="1">
        <v>44213</v>
      </c>
      <c r="C548">
        <v>4001</v>
      </c>
      <c r="D548" t="s">
        <v>0</v>
      </c>
      <c r="E548" t="s">
        <v>27</v>
      </c>
      <c r="F548" t="s">
        <v>21</v>
      </c>
      <c r="G548" t="s">
        <v>599</v>
      </c>
      <c r="H548" t="s">
        <v>3056</v>
      </c>
      <c r="I548">
        <v>164</v>
      </c>
      <c r="J548">
        <f>HLOOKUP(D548,Inputs!$B$5:$C$8,MATCH(YEAR(B548),Inputs!$A$5:$A$8,0),FALSE)</f>
        <v>20.99</v>
      </c>
      <c r="K548" s="3">
        <f t="shared" si="8"/>
        <v>3442.3599999999997</v>
      </c>
      <c r="L548" t="s">
        <v>3068</v>
      </c>
      <c r="M548" t="s">
        <v>3088</v>
      </c>
      <c r="N548" t="s">
        <v>3075</v>
      </c>
    </row>
    <row r="549" spans="1:14" x14ac:dyDescent="0.35">
      <c r="A549">
        <v>548</v>
      </c>
      <c r="B549" s="1">
        <v>44293</v>
      </c>
      <c r="C549">
        <v>4001</v>
      </c>
      <c r="D549" t="s">
        <v>0</v>
      </c>
      <c r="E549" t="s">
        <v>27</v>
      </c>
      <c r="F549" t="s">
        <v>12</v>
      </c>
      <c r="G549" t="s">
        <v>600</v>
      </c>
      <c r="H549" t="s">
        <v>3057</v>
      </c>
      <c r="I549">
        <v>96</v>
      </c>
      <c r="J549">
        <f>HLOOKUP(D549,Inputs!$B$5:$C$8,MATCH(YEAR(B549),Inputs!$A$5:$A$8,0),FALSE)</f>
        <v>20.99</v>
      </c>
      <c r="K549" s="3">
        <f t="shared" si="8"/>
        <v>2015.04</v>
      </c>
      <c r="L549" t="s">
        <v>3061</v>
      </c>
      <c r="M549" t="s">
        <v>3087</v>
      </c>
      <c r="N549" t="s">
        <v>3078</v>
      </c>
    </row>
    <row r="550" spans="1:14" x14ac:dyDescent="0.35">
      <c r="A550">
        <v>549</v>
      </c>
      <c r="B550" s="1">
        <v>44522</v>
      </c>
      <c r="C550">
        <v>4002</v>
      </c>
      <c r="D550" t="s">
        <v>1</v>
      </c>
      <c r="E550" t="s">
        <v>27</v>
      </c>
      <c r="F550" t="s">
        <v>20</v>
      </c>
      <c r="G550" t="s">
        <v>601</v>
      </c>
      <c r="H550" t="s">
        <v>3056</v>
      </c>
      <c r="I550">
        <v>240</v>
      </c>
      <c r="J550">
        <f>HLOOKUP(D550,Inputs!$B$5:$C$8,MATCH(YEAR(B550),Inputs!$A$5:$A$8,0),FALSE)</f>
        <v>10.49</v>
      </c>
      <c r="K550" s="3">
        <f t="shared" si="8"/>
        <v>2517.6</v>
      </c>
      <c r="L550" t="s">
        <v>3059</v>
      </c>
      <c r="M550" t="s">
        <v>3085</v>
      </c>
      <c r="N550" t="s">
        <v>3073</v>
      </c>
    </row>
    <row r="551" spans="1:14" x14ac:dyDescent="0.35">
      <c r="A551">
        <v>550</v>
      </c>
      <c r="B551" s="1">
        <v>44398</v>
      </c>
      <c r="C551">
        <v>4001</v>
      </c>
      <c r="D551" t="s">
        <v>0</v>
      </c>
      <c r="E551" t="s">
        <v>27</v>
      </c>
      <c r="F551" t="s">
        <v>13</v>
      </c>
      <c r="G551" t="s">
        <v>602</v>
      </c>
      <c r="H551" t="s">
        <v>3056</v>
      </c>
      <c r="I551">
        <v>124</v>
      </c>
      <c r="J551">
        <f>HLOOKUP(D551,Inputs!$B$5:$C$8,MATCH(YEAR(B551),Inputs!$A$5:$A$8,0),FALSE)</f>
        <v>20.99</v>
      </c>
      <c r="K551" s="3">
        <f t="shared" si="8"/>
        <v>2602.7599999999998</v>
      </c>
      <c r="L551" t="s">
        <v>3061</v>
      </c>
      <c r="M551" t="s">
        <v>3087</v>
      </c>
      <c r="N551" t="s">
        <v>3078</v>
      </c>
    </row>
    <row r="552" spans="1:14" x14ac:dyDescent="0.35">
      <c r="A552">
        <v>551</v>
      </c>
      <c r="B552" s="1">
        <v>44389</v>
      </c>
      <c r="C552">
        <v>4002</v>
      </c>
      <c r="D552" t="s">
        <v>1</v>
      </c>
      <c r="E552" t="s">
        <v>27</v>
      </c>
      <c r="F552" t="s">
        <v>17</v>
      </c>
      <c r="G552" t="s">
        <v>603</v>
      </c>
      <c r="H552" t="s">
        <v>3056</v>
      </c>
      <c r="I552">
        <v>104</v>
      </c>
      <c r="J552">
        <f>HLOOKUP(D552,Inputs!$B$5:$C$8,MATCH(YEAR(B552),Inputs!$A$5:$A$8,0),FALSE)</f>
        <v>10.49</v>
      </c>
      <c r="K552" s="3">
        <f t="shared" si="8"/>
        <v>1090.96</v>
      </c>
      <c r="L552" t="s">
        <v>3060</v>
      </c>
      <c r="M552" t="s">
        <v>3095</v>
      </c>
      <c r="N552" t="s">
        <v>3081</v>
      </c>
    </row>
    <row r="553" spans="1:14" x14ac:dyDescent="0.35">
      <c r="A553">
        <v>552</v>
      </c>
      <c r="B553" s="1">
        <v>44441</v>
      </c>
      <c r="C553">
        <v>4001</v>
      </c>
      <c r="D553" t="s">
        <v>0</v>
      </c>
      <c r="E553" t="s">
        <v>27</v>
      </c>
      <c r="F553" t="s">
        <v>5</v>
      </c>
      <c r="G553" t="s">
        <v>604</v>
      </c>
      <c r="H553" t="s">
        <v>3057</v>
      </c>
      <c r="I553">
        <v>168</v>
      </c>
      <c r="J553">
        <f>HLOOKUP(D553,Inputs!$B$5:$C$8,MATCH(YEAR(B553),Inputs!$A$5:$A$8,0),FALSE)</f>
        <v>20.99</v>
      </c>
      <c r="K553" s="3">
        <f t="shared" si="8"/>
        <v>3526.3199999999997</v>
      </c>
      <c r="L553" t="s">
        <v>3059</v>
      </c>
      <c r="M553" t="s">
        <v>3085</v>
      </c>
      <c r="N553" t="s">
        <v>3073</v>
      </c>
    </row>
    <row r="554" spans="1:14" x14ac:dyDescent="0.35">
      <c r="A554">
        <v>553</v>
      </c>
      <c r="B554" s="1">
        <v>44483</v>
      </c>
      <c r="C554">
        <v>4002</v>
      </c>
      <c r="D554" t="s">
        <v>1</v>
      </c>
      <c r="E554" t="s">
        <v>27</v>
      </c>
      <c r="F554" t="s">
        <v>22</v>
      </c>
      <c r="G554" t="s">
        <v>605</v>
      </c>
      <c r="H554" t="s">
        <v>3056</v>
      </c>
      <c r="I554">
        <v>244</v>
      </c>
      <c r="J554">
        <f>HLOOKUP(D554,Inputs!$B$5:$C$8,MATCH(YEAR(B554),Inputs!$A$5:$A$8,0),FALSE)</f>
        <v>10.49</v>
      </c>
      <c r="K554" s="3">
        <f t="shared" si="8"/>
        <v>2559.56</v>
      </c>
      <c r="L554" t="s">
        <v>3064</v>
      </c>
      <c r="M554" t="s">
        <v>3089</v>
      </c>
      <c r="N554" t="s">
        <v>3076</v>
      </c>
    </row>
    <row r="555" spans="1:14" x14ac:dyDescent="0.35">
      <c r="A555">
        <v>554</v>
      </c>
      <c r="B555" s="1">
        <v>44555</v>
      </c>
      <c r="C555">
        <v>4001</v>
      </c>
      <c r="D555" t="s">
        <v>0</v>
      </c>
      <c r="E555" t="s">
        <v>27</v>
      </c>
      <c r="F555" t="s">
        <v>6</v>
      </c>
      <c r="G555" t="s">
        <v>606</v>
      </c>
      <c r="H555" t="s">
        <v>3056</v>
      </c>
      <c r="I555">
        <v>64</v>
      </c>
      <c r="J555">
        <f>HLOOKUP(D555,Inputs!$B$5:$C$8,MATCH(YEAR(B555),Inputs!$A$5:$A$8,0),FALSE)</f>
        <v>20.99</v>
      </c>
      <c r="K555" s="3">
        <f t="shared" si="8"/>
        <v>1343.36</v>
      </c>
      <c r="L555" t="s">
        <v>3059</v>
      </c>
      <c r="M555" t="s">
        <v>3085</v>
      </c>
      <c r="N555" t="s">
        <v>3073</v>
      </c>
    </row>
    <row r="556" spans="1:14" x14ac:dyDescent="0.35">
      <c r="A556">
        <v>555</v>
      </c>
      <c r="B556" s="1">
        <v>44403</v>
      </c>
      <c r="C556">
        <v>4001</v>
      </c>
      <c r="D556" t="s">
        <v>0</v>
      </c>
      <c r="E556" t="s">
        <v>27</v>
      </c>
      <c r="F556" t="s">
        <v>16</v>
      </c>
      <c r="G556" t="s">
        <v>607</v>
      </c>
      <c r="H556" t="s">
        <v>3056</v>
      </c>
      <c r="I556">
        <v>172</v>
      </c>
      <c r="J556">
        <f>HLOOKUP(D556,Inputs!$B$5:$C$8,MATCH(YEAR(B556),Inputs!$A$5:$A$8,0),FALSE)</f>
        <v>20.99</v>
      </c>
      <c r="K556" s="3">
        <f t="shared" si="8"/>
        <v>3610.2799999999997</v>
      </c>
      <c r="L556" t="s">
        <v>3067</v>
      </c>
      <c r="M556" t="s">
        <v>3092</v>
      </c>
      <c r="N556" t="s">
        <v>3074</v>
      </c>
    </row>
    <row r="557" spans="1:14" x14ac:dyDescent="0.35">
      <c r="A557">
        <v>556</v>
      </c>
      <c r="B557" s="1">
        <v>44495</v>
      </c>
      <c r="C557">
        <v>4001</v>
      </c>
      <c r="D557" t="s">
        <v>0</v>
      </c>
      <c r="E557" t="s">
        <v>27</v>
      </c>
      <c r="F557" t="s">
        <v>9</v>
      </c>
      <c r="G557" t="s">
        <v>608</v>
      </c>
      <c r="H557" t="s">
        <v>3056</v>
      </c>
      <c r="I557">
        <v>152</v>
      </c>
      <c r="J557">
        <f>HLOOKUP(D557,Inputs!$B$5:$C$8,MATCH(YEAR(B557),Inputs!$A$5:$A$8,0),FALSE)</f>
        <v>20.99</v>
      </c>
      <c r="K557" s="3">
        <f t="shared" si="8"/>
        <v>3190.4799999999996</v>
      </c>
      <c r="L557" t="s">
        <v>3070</v>
      </c>
      <c r="M557" t="s">
        <v>3089</v>
      </c>
      <c r="N557" t="s">
        <v>3076</v>
      </c>
    </row>
    <row r="558" spans="1:14" x14ac:dyDescent="0.35">
      <c r="A558">
        <v>557</v>
      </c>
      <c r="B558" s="1">
        <v>44381</v>
      </c>
      <c r="C558">
        <v>4002</v>
      </c>
      <c r="D558" t="s">
        <v>1</v>
      </c>
      <c r="E558" t="s">
        <v>27</v>
      </c>
      <c r="F558" t="s">
        <v>8</v>
      </c>
      <c r="G558" t="s">
        <v>609</v>
      </c>
      <c r="H558" t="s">
        <v>3056</v>
      </c>
      <c r="I558">
        <v>232</v>
      </c>
      <c r="J558">
        <f>HLOOKUP(D558,Inputs!$B$5:$C$8,MATCH(YEAR(B558),Inputs!$A$5:$A$8,0),FALSE)</f>
        <v>10.49</v>
      </c>
      <c r="K558" s="3">
        <f t="shared" si="8"/>
        <v>2433.6799999999998</v>
      </c>
      <c r="L558" t="s">
        <v>3065</v>
      </c>
      <c r="M558" t="s">
        <v>3085</v>
      </c>
      <c r="N558" t="s">
        <v>3073</v>
      </c>
    </row>
    <row r="559" spans="1:14" x14ac:dyDescent="0.35">
      <c r="A559">
        <v>558</v>
      </c>
      <c r="B559" s="1">
        <v>44400</v>
      </c>
      <c r="C559">
        <v>4001</v>
      </c>
      <c r="D559" t="s">
        <v>0</v>
      </c>
      <c r="E559" t="s">
        <v>27</v>
      </c>
      <c r="F559" t="s">
        <v>19</v>
      </c>
      <c r="G559" t="s">
        <v>610</v>
      </c>
      <c r="H559" t="s">
        <v>3056</v>
      </c>
      <c r="I559">
        <v>52</v>
      </c>
      <c r="J559">
        <f>HLOOKUP(D559,Inputs!$B$5:$C$8,MATCH(YEAR(B559),Inputs!$A$5:$A$8,0),FALSE)</f>
        <v>20.99</v>
      </c>
      <c r="K559" s="3">
        <f t="shared" si="8"/>
        <v>1091.48</v>
      </c>
      <c r="L559" t="s">
        <v>3061</v>
      </c>
      <c r="M559" t="s">
        <v>3087</v>
      </c>
      <c r="N559" t="s">
        <v>3078</v>
      </c>
    </row>
    <row r="560" spans="1:14" x14ac:dyDescent="0.35">
      <c r="A560">
        <v>559</v>
      </c>
      <c r="B560" s="1">
        <v>44557</v>
      </c>
      <c r="C560">
        <v>4001</v>
      </c>
      <c r="D560" t="s">
        <v>0</v>
      </c>
      <c r="E560" t="s">
        <v>27</v>
      </c>
      <c r="F560" t="s">
        <v>10</v>
      </c>
      <c r="G560" t="s">
        <v>611</v>
      </c>
      <c r="H560" t="s">
        <v>3056</v>
      </c>
      <c r="I560">
        <v>168</v>
      </c>
      <c r="J560">
        <f>HLOOKUP(D560,Inputs!$B$5:$C$8,MATCH(YEAR(B560),Inputs!$A$5:$A$8,0),FALSE)</f>
        <v>20.99</v>
      </c>
      <c r="K560" s="3">
        <f t="shared" si="8"/>
        <v>3526.3199999999997</v>
      </c>
      <c r="L560" t="s">
        <v>3059</v>
      </c>
      <c r="M560" t="s">
        <v>3085</v>
      </c>
      <c r="N560" t="s">
        <v>3073</v>
      </c>
    </row>
    <row r="561" spans="1:14" x14ac:dyDescent="0.35">
      <c r="A561">
        <v>560</v>
      </c>
      <c r="B561" s="1">
        <v>44283</v>
      </c>
      <c r="C561">
        <v>4001</v>
      </c>
      <c r="D561" t="s">
        <v>0</v>
      </c>
      <c r="E561" t="s">
        <v>27</v>
      </c>
      <c r="F561" t="s">
        <v>20</v>
      </c>
      <c r="G561" t="s">
        <v>612</v>
      </c>
      <c r="H561" t="s">
        <v>3056</v>
      </c>
      <c r="I561">
        <v>184</v>
      </c>
      <c r="J561">
        <f>HLOOKUP(D561,Inputs!$B$5:$C$8,MATCH(YEAR(B561),Inputs!$A$5:$A$8,0),FALSE)</f>
        <v>20.99</v>
      </c>
      <c r="K561" s="3">
        <f t="shared" si="8"/>
        <v>3862.16</v>
      </c>
      <c r="L561" t="s">
        <v>3059</v>
      </c>
      <c r="M561" t="s">
        <v>3085</v>
      </c>
      <c r="N561" t="s">
        <v>3073</v>
      </c>
    </row>
    <row r="562" spans="1:14" x14ac:dyDescent="0.35">
      <c r="A562">
        <v>561</v>
      </c>
      <c r="B562" s="1">
        <v>44449</v>
      </c>
      <c r="C562">
        <v>4001</v>
      </c>
      <c r="D562" t="s">
        <v>0</v>
      </c>
      <c r="E562" t="s">
        <v>27</v>
      </c>
      <c r="F562" t="s">
        <v>6</v>
      </c>
      <c r="G562" t="s">
        <v>613</v>
      </c>
      <c r="H562" t="s">
        <v>3056</v>
      </c>
      <c r="I562">
        <v>160</v>
      </c>
      <c r="J562">
        <f>HLOOKUP(D562,Inputs!$B$5:$C$8,MATCH(YEAR(B562),Inputs!$A$5:$A$8,0),FALSE)</f>
        <v>20.99</v>
      </c>
      <c r="K562" s="3">
        <f t="shared" si="8"/>
        <v>3358.3999999999996</v>
      </c>
      <c r="L562" t="s">
        <v>3059</v>
      </c>
      <c r="M562" t="s">
        <v>3085</v>
      </c>
      <c r="N562" t="s">
        <v>3073</v>
      </c>
    </row>
    <row r="563" spans="1:14" x14ac:dyDescent="0.35">
      <c r="A563">
        <v>562</v>
      </c>
      <c r="B563" s="1">
        <v>44444</v>
      </c>
      <c r="C563">
        <v>4002</v>
      </c>
      <c r="D563" t="s">
        <v>1</v>
      </c>
      <c r="E563" t="s">
        <v>27</v>
      </c>
      <c r="F563" t="s">
        <v>5</v>
      </c>
      <c r="G563" t="s">
        <v>614</v>
      </c>
      <c r="H563" t="s">
        <v>3057</v>
      </c>
      <c r="I563">
        <v>196</v>
      </c>
      <c r="J563">
        <f>HLOOKUP(D563,Inputs!$B$5:$C$8,MATCH(YEAR(B563),Inputs!$A$5:$A$8,0),FALSE)</f>
        <v>10.49</v>
      </c>
      <c r="K563" s="3">
        <f t="shared" si="8"/>
        <v>2056.04</v>
      </c>
      <c r="L563" t="s">
        <v>3059</v>
      </c>
      <c r="M563" t="s">
        <v>3085</v>
      </c>
      <c r="N563" t="s">
        <v>3073</v>
      </c>
    </row>
    <row r="564" spans="1:14" x14ac:dyDescent="0.35">
      <c r="A564">
        <v>563</v>
      </c>
      <c r="B564" s="1">
        <v>44420</v>
      </c>
      <c r="C564">
        <v>4001</v>
      </c>
      <c r="D564" t="s">
        <v>0</v>
      </c>
      <c r="E564" t="s">
        <v>27</v>
      </c>
      <c r="F564" t="s">
        <v>5</v>
      </c>
      <c r="G564" t="s">
        <v>615</v>
      </c>
      <c r="H564" t="s">
        <v>3057</v>
      </c>
      <c r="I564">
        <v>124</v>
      </c>
      <c r="J564">
        <f>HLOOKUP(D564,Inputs!$B$5:$C$8,MATCH(YEAR(B564),Inputs!$A$5:$A$8,0),FALSE)</f>
        <v>20.99</v>
      </c>
      <c r="K564" s="3">
        <f t="shared" si="8"/>
        <v>2602.7599999999998</v>
      </c>
      <c r="L564" t="s">
        <v>3059</v>
      </c>
      <c r="M564" t="s">
        <v>3085</v>
      </c>
      <c r="N564" t="s">
        <v>3073</v>
      </c>
    </row>
    <row r="565" spans="1:14" x14ac:dyDescent="0.35">
      <c r="A565">
        <v>564</v>
      </c>
      <c r="B565" s="1">
        <v>44380</v>
      </c>
      <c r="C565">
        <v>4001</v>
      </c>
      <c r="D565" t="s">
        <v>0</v>
      </c>
      <c r="E565" t="s">
        <v>27</v>
      </c>
      <c r="F565" t="s">
        <v>11</v>
      </c>
      <c r="G565" t="s">
        <v>616</v>
      </c>
      <c r="H565" t="s">
        <v>3056</v>
      </c>
      <c r="I565">
        <v>176</v>
      </c>
      <c r="J565">
        <f>HLOOKUP(D565,Inputs!$B$5:$C$8,MATCH(YEAR(B565),Inputs!$A$5:$A$8,0),FALSE)</f>
        <v>20.99</v>
      </c>
      <c r="K565" s="3">
        <f t="shared" si="8"/>
        <v>3694.24</v>
      </c>
      <c r="L565" t="s">
        <v>3064</v>
      </c>
      <c r="M565" t="s">
        <v>3089</v>
      </c>
      <c r="N565" t="s">
        <v>3076</v>
      </c>
    </row>
    <row r="566" spans="1:14" x14ac:dyDescent="0.35">
      <c r="A566">
        <v>565</v>
      </c>
      <c r="B566" s="1">
        <v>44367</v>
      </c>
      <c r="C566">
        <v>4002</v>
      </c>
      <c r="D566" t="s">
        <v>1</v>
      </c>
      <c r="E566" t="s">
        <v>27</v>
      </c>
      <c r="F566" t="s">
        <v>6</v>
      </c>
      <c r="G566" t="s">
        <v>617</v>
      </c>
      <c r="H566" t="s">
        <v>3056</v>
      </c>
      <c r="I566">
        <v>132</v>
      </c>
      <c r="J566">
        <f>HLOOKUP(D566,Inputs!$B$5:$C$8,MATCH(YEAR(B566),Inputs!$A$5:$A$8,0),FALSE)</f>
        <v>10.49</v>
      </c>
      <c r="K566" s="3">
        <f t="shared" si="8"/>
        <v>1384.68</v>
      </c>
      <c r="L566" t="s">
        <v>3059</v>
      </c>
      <c r="M566" t="s">
        <v>3085</v>
      </c>
      <c r="N566" t="s">
        <v>3073</v>
      </c>
    </row>
    <row r="567" spans="1:14" x14ac:dyDescent="0.35">
      <c r="A567">
        <v>566</v>
      </c>
      <c r="B567" s="1">
        <v>44226</v>
      </c>
      <c r="C567">
        <v>4002</v>
      </c>
      <c r="D567" t="s">
        <v>1</v>
      </c>
      <c r="E567" t="s">
        <v>27</v>
      </c>
      <c r="F567" t="s">
        <v>21</v>
      </c>
      <c r="G567" t="s">
        <v>618</v>
      </c>
      <c r="H567" t="s">
        <v>3056</v>
      </c>
      <c r="I567">
        <v>200</v>
      </c>
      <c r="J567">
        <f>HLOOKUP(D567,Inputs!$B$5:$C$8,MATCH(YEAR(B567),Inputs!$A$5:$A$8,0),FALSE)</f>
        <v>10.49</v>
      </c>
      <c r="K567" s="3">
        <f t="shared" si="8"/>
        <v>2098</v>
      </c>
      <c r="L567" t="s">
        <v>3068</v>
      </c>
      <c r="M567" t="s">
        <v>3088</v>
      </c>
      <c r="N567" t="s">
        <v>3075</v>
      </c>
    </row>
    <row r="568" spans="1:14" x14ac:dyDescent="0.35">
      <c r="A568">
        <v>567</v>
      </c>
      <c r="B568" s="1">
        <v>44217</v>
      </c>
      <c r="C568">
        <v>4001</v>
      </c>
      <c r="D568" t="s">
        <v>0</v>
      </c>
      <c r="E568" t="s">
        <v>27</v>
      </c>
      <c r="F568" t="s">
        <v>11</v>
      </c>
      <c r="G568" t="s">
        <v>619</v>
      </c>
      <c r="H568" t="s">
        <v>3056</v>
      </c>
      <c r="I568">
        <v>180</v>
      </c>
      <c r="J568">
        <f>HLOOKUP(D568,Inputs!$B$5:$C$8,MATCH(YEAR(B568),Inputs!$A$5:$A$8,0),FALSE)</f>
        <v>20.99</v>
      </c>
      <c r="K568" s="3">
        <f t="shared" si="8"/>
        <v>3778.2</v>
      </c>
      <c r="L568" t="s">
        <v>3064</v>
      </c>
      <c r="M568" t="s">
        <v>3089</v>
      </c>
      <c r="N568" t="s">
        <v>3076</v>
      </c>
    </row>
    <row r="569" spans="1:14" x14ac:dyDescent="0.35">
      <c r="A569">
        <v>568</v>
      </c>
      <c r="B569" s="1">
        <v>44554</v>
      </c>
      <c r="C569">
        <v>4002</v>
      </c>
      <c r="D569" t="s">
        <v>1</v>
      </c>
      <c r="E569" t="s">
        <v>27</v>
      </c>
      <c r="F569" t="s">
        <v>9</v>
      </c>
      <c r="G569" t="s">
        <v>620</v>
      </c>
      <c r="H569" t="s">
        <v>3056</v>
      </c>
      <c r="I569">
        <v>216</v>
      </c>
      <c r="J569">
        <f>HLOOKUP(D569,Inputs!$B$5:$C$8,MATCH(YEAR(B569),Inputs!$A$5:$A$8,0),FALSE)</f>
        <v>10.49</v>
      </c>
      <c r="K569" s="3">
        <f t="shared" si="8"/>
        <v>2265.84</v>
      </c>
      <c r="L569" t="s">
        <v>3070</v>
      </c>
      <c r="M569" t="s">
        <v>3089</v>
      </c>
      <c r="N569" t="s">
        <v>3076</v>
      </c>
    </row>
    <row r="570" spans="1:14" x14ac:dyDescent="0.35">
      <c r="A570">
        <v>569</v>
      </c>
      <c r="B570" s="1">
        <v>44345</v>
      </c>
      <c r="C570">
        <v>4001</v>
      </c>
      <c r="D570" t="s">
        <v>0</v>
      </c>
      <c r="E570" t="s">
        <v>27</v>
      </c>
      <c r="F570" t="s">
        <v>20</v>
      </c>
      <c r="G570" t="s">
        <v>621</v>
      </c>
      <c r="H570" t="s">
        <v>3056</v>
      </c>
      <c r="I570">
        <v>124</v>
      </c>
      <c r="J570">
        <f>HLOOKUP(D570,Inputs!$B$5:$C$8,MATCH(YEAR(B570),Inputs!$A$5:$A$8,0),FALSE)</f>
        <v>20.99</v>
      </c>
      <c r="K570" s="3">
        <f t="shared" si="8"/>
        <v>2602.7599999999998</v>
      </c>
      <c r="L570" t="s">
        <v>3059</v>
      </c>
      <c r="M570" t="s">
        <v>3085</v>
      </c>
      <c r="N570" t="s">
        <v>3073</v>
      </c>
    </row>
    <row r="571" spans="1:14" x14ac:dyDescent="0.35">
      <c r="A571">
        <v>570</v>
      </c>
      <c r="B571" s="1">
        <v>44305</v>
      </c>
      <c r="C571">
        <v>4002</v>
      </c>
      <c r="D571" t="s">
        <v>1</v>
      </c>
      <c r="E571" t="s">
        <v>27</v>
      </c>
      <c r="F571" t="s">
        <v>10</v>
      </c>
      <c r="G571" t="s">
        <v>622</v>
      </c>
      <c r="H571" t="s">
        <v>3056</v>
      </c>
      <c r="I571">
        <v>188</v>
      </c>
      <c r="J571">
        <f>HLOOKUP(D571,Inputs!$B$5:$C$8,MATCH(YEAR(B571),Inputs!$A$5:$A$8,0),FALSE)</f>
        <v>10.49</v>
      </c>
      <c r="K571" s="3">
        <f t="shared" si="8"/>
        <v>1972.1200000000001</v>
      </c>
      <c r="L571" t="s">
        <v>3059</v>
      </c>
      <c r="M571" t="s">
        <v>3085</v>
      </c>
      <c r="N571" t="s">
        <v>3073</v>
      </c>
    </row>
    <row r="572" spans="1:14" x14ac:dyDescent="0.35">
      <c r="A572">
        <v>571</v>
      </c>
      <c r="B572" s="1">
        <v>44514</v>
      </c>
      <c r="C572">
        <v>4002</v>
      </c>
      <c r="D572" t="s">
        <v>1</v>
      </c>
      <c r="E572" t="s">
        <v>27</v>
      </c>
      <c r="F572" t="s">
        <v>10</v>
      </c>
      <c r="G572" t="s">
        <v>623</v>
      </c>
      <c r="H572" t="s">
        <v>3056</v>
      </c>
      <c r="I572">
        <v>156</v>
      </c>
      <c r="J572">
        <f>HLOOKUP(D572,Inputs!$B$5:$C$8,MATCH(YEAR(B572),Inputs!$A$5:$A$8,0),FALSE)</f>
        <v>10.49</v>
      </c>
      <c r="K572" s="3">
        <f t="shared" si="8"/>
        <v>1636.44</v>
      </c>
      <c r="L572" t="s">
        <v>3059</v>
      </c>
      <c r="M572" t="s">
        <v>3085</v>
      </c>
      <c r="N572" t="s">
        <v>3073</v>
      </c>
    </row>
    <row r="573" spans="1:14" x14ac:dyDescent="0.35">
      <c r="A573">
        <v>572</v>
      </c>
      <c r="B573" s="1">
        <v>44433</v>
      </c>
      <c r="C573">
        <v>4002</v>
      </c>
      <c r="D573" t="s">
        <v>1</v>
      </c>
      <c r="E573" t="s">
        <v>27</v>
      </c>
      <c r="F573" t="s">
        <v>6</v>
      </c>
      <c r="G573" t="s">
        <v>624</v>
      </c>
      <c r="H573" t="s">
        <v>3056</v>
      </c>
      <c r="I573">
        <v>244</v>
      </c>
      <c r="J573">
        <f>HLOOKUP(D573,Inputs!$B$5:$C$8,MATCH(YEAR(B573),Inputs!$A$5:$A$8,0),FALSE)</f>
        <v>10.49</v>
      </c>
      <c r="K573" s="3">
        <f t="shared" si="8"/>
        <v>2559.56</v>
      </c>
      <c r="L573" t="s">
        <v>3059</v>
      </c>
      <c r="M573" t="s">
        <v>3085</v>
      </c>
      <c r="N573" t="s">
        <v>3073</v>
      </c>
    </row>
    <row r="574" spans="1:14" x14ac:dyDescent="0.35">
      <c r="A574">
        <v>573</v>
      </c>
      <c r="B574" s="1">
        <v>44508</v>
      </c>
      <c r="C574">
        <v>4002</v>
      </c>
      <c r="D574" t="s">
        <v>1</v>
      </c>
      <c r="E574" t="s">
        <v>27</v>
      </c>
      <c r="F574" t="s">
        <v>6</v>
      </c>
      <c r="G574" t="s">
        <v>625</v>
      </c>
      <c r="H574" t="s">
        <v>3056</v>
      </c>
      <c r="I574">
        <v>184</v>
      </c>
      <c r="J574">
        <f>HLOOKUP(D574,Inputs!$B$5:$C$8,MATCH(YEAR(B574),Inputs!$A$5:$A$8,0),FALSE)</f>
        <v>10.49</v>
      </c>
      <c r="K574" s="3">
        <f t="shared" si="8"/>
        <v>1930.16</v>
      </c>
      <c r="L574" t="s">
        <v>3059</v>
      </c>
      <c r="M574" t="s">
        <v>3085</v>
      </c>
      <c r="N574" t="s">
        <v>3073</v>
      </c>
    </row>
    <row r="575" spans="1:14" x14ac:dyDescent="0.35">
      <c r="A575">
        <v>574</v>
      </c>
      <c r="B575" s="1">
        <v>44466</v>
      </c>
      <c r="C575">
        <v>4001</v>
      </c>
      <c r="D575" t="s">
        <v>0</v>
      </c>
      <c r="E575" t="s">
        <v>27</v>
      </c>
      <c r="F575" t="s">
        <v>12</v>
      </c>
      <c r="G575" t="s">
        <v>626</v>
      </c>
      <c r="H575" t="s">
        <v>3057</v>
      </c>
      <c r="I575">
        <v>48</v>
      </c>
      <c r="J575">
        <f>HLOOKUP(D575,Inputs!$B$5:$C$8,MATCH(YEAR(B575),Inputs!$A$5:$A$8,0),FALSE)</f>
        <v>20.99</v>
      </c>
      <c r="K575" s="3">
        <f t="shared" si="8"/>
        <v>1007.52</v>
      </c>
      <c r="L575" t="s">
        <v>3061</v>
      </c>
      <c r="M575" t="s">
        <v>3087</v>
      </c>
      <c r="N575" t="s">
        <v>3078</v>
      </c>
    </row>
    <row r="576" spans="1:14" x14ac:dyDescent="0.35">
      <c r="A576">
        <v>575</v>
      </c>
      <c r="B576" s="1">
        <v>44436</v>
      </c>
      <c r="C576">
        <v>4002</v>
      </c>
      <c r="D576" t="s">
        <v>1</v>
      </c>
      <c r="E576" t="s">
        <v>27</v>
      </c>
      <c r="F576" t="s">
        <v>5</v>
      </c>
      <c r="G576" t="s">
        <v>627</v>
      </c>
      <c r="H576" t="s">
        <v>3057</v>
      </c>
      <c r="I576">
        <v>144</v>
      </c>
      <c r="J576">
        <f>HLOOKUP(D576,Inputs!$B$5:$C$8,MATCH(YEAR(B576),Inputs!$A$5:$A$8,0),FALSE)</f>
        <v>10.49</v>
      </c>
      <c r="K576" s="3">
        <f t="shared" si="8"/>
        <v>1510.56</v>
      </c>
      <c r="L576" t="s">
        <v>3059</v>
      </c>
      <c r="M576" t="s">
        <v>3085</v>
      </c>
      <c r="N576" t="s">
        <v>3073</v>
      </c>
    </row>
    <row r="577" spans="1:14" x14ac:dyDescent="0.35">
      <c r="A577">
        <v>576</v>
      </c>
      <c r="B577" s="1">
        <v>44258</v>
      </c>
      <c r="C577">
        <v>4002</v>
      </c>
      <c r="D577" t="s">
        <v>1</v>
      </c>
      <c r="E577" t="s">
        <v>27</v>
      </c>
      <c r="F577" t="s">
        <v>11</v>
      </c>
      <c r="G577" t="s">
        <v>628</v>
      </c>
      <c r="H577" t="s">
        <v>3056</v>
      </c>
      <c r="I577">
        <v>124</v>
      </c>
      <c r="J577">
        <f>HLOOKUP(D577,Inputs!$B$5:$C$8,MATCH(YEAR(B577),Inputs!$A$5:$A$8,0),FALSE)</f>
        <v>10.49</v>
      </c>
      <c r="K577" s="3">
        <f t="shared" si="8"/>
        <v>1300.76</v>
      </c>
      <c r="L577" t="s">
        <v>3064</v>
      </c>
      <c r="M577" t="s">
        <v>3089</v>
      </c>
      <c r="N577" t="s">
        <v>3076</v>
      </c>
    </row>
    <row r="578" spans="1:14" x14ac:dyDescent="0.35">
      <c r="A578">
        <v>577</v>
      </c>
      <c r="B578" s="1">
        <v>44338</v>
      </c>
      <c r="C578">
        <v>4002</v>
      </c>
      <c r="D578" t="s">
        <v>1</v>
      </c>
      <c r="E578" t="s">
        <v>27</v>
      </c>
      <c r="F578" t="s">
        <v>12</v>
      </c>
      <c r="G578" t="s">
        <v>629</v>
      </c>
      <c r="H578" t="s">
        <v>3057</v>
      </c>
      <c r="I578">
        <v>108</v>
      </c>
      <c r="J578">
        <f>HLOOKUP(D578,Inputs!$B$5:$C$8,MATCH(YEAR(B578),Inputs!$A$5:$A$8,0),FALSE)</f>
        <v>10.49</v>
      </c>
      <c r="K578" s="3">
        <f t="shared" ref="K578:K641" si="9">I578*J578</f>
        <v>1132.92</v>
      </c>
      <c r="L578" t="s">
        <v>3061</v>
      </c>
      <c r="M578" t="s">
        <v>3087</v>
      </c>
      <c r="N578" t="s">
        <v>3078</v>
      </c>
    </row>
    <row r="579" spans="1:14" x14ac:dyDescent="0.35">
      <c r="A579">
        <v>578</v>
      </c>
      <c r="B579" s="1">
        <v>44303</v>
      </c>
      <c r="C579">
        <v>4002</v>
      </c>
      <c r="D579" t="s">
        <v>1</v>
      </c>
      <c r="E579" t="s">
        <v>27</v>
      </c>
      <c r="F579" t="s">
        <v>12</v>
      </c>
      <c r="G579" t="s">
        <v>630</v>
      </c>
      <c r="H579" t="s">
        <v>3057</v>
      </c>
      <c r="I579">
        <v>260</v>
      </c>
      <c r="J579">
        <f>HLOOKUP(D579,Inputs!$B$5:$C$8,MATCH(YEAR(B579),Inputs!$A$5:$A$8,0),FALSE)</f>
        <v>10.49</v>
      </c>
      <c r="K579" s="3">
        <f t="shared" si="9"/>
        <v>2727.4</v>
      </c>
      <c r="L579" t="s">
        <v>3061</v>
      </c>
      <c r="M579" t="s">
        <v>3087</v>
      </c>
      <c r="N579" t="s">
        <v>3078</v>
      </c>
    </row>
    <row r="580" spans="1:14" x14ac:dyDescent="0.35">
      <c r="A580">
        <v>579</v>
      </c>
      <c r="B580" s="1">
        <v>44302</v>
      </c>
      <c r="C580">
        <v>4002</v>
      </c>
      <c r="D580" t="s">
        <v>1</v>
      </c>
      <c r="E580" t="s">
        <v>27</v>
      </c>
      <c r="F580" t="s">
        <v>15</v>
      </c>
      <c r="G580" t="s">
        <v>631</v>
      </c>
      <c r="H580" t="s">
        <v>3056</v>
      </c>
      <c r="I580">
        <v>96</v>
      </c>
      <c r="J580">
        <f>HLOOKUP(D580,Inputs!$B$5:$C$8,MATCH(YEAR(B580),Inputs!$A$5:$A$8,0),FALSE)</f>
        <v>10.49</v>
      </c>
      <c r="K580" s="3">
        <f t="shared" si="9"/>
        <v>1007.04</v>
      </c>
      <c r="L580" t="s">
        <v>3062</v>
      </c>
      <c r="M580" t="s">
        <v>3090</v>
      </c>
      <c r="N580" t="s">
        <v>3079</v>
      </c>
    </row>
    <row r="581" spans="1:14" x14ac:dyDescent="0.35">
      <c r="A581">
        <v>580</v>
      </c>
      <c r="B581" s="1">
        <v>44280</v>
      </c>
      <c r="C581">
        <v>4001</v>
      </c>
      <c r="D581" t="s">
        <v>0</v>
      </c>
      <c r="E581" t="s">
        <v>27</v>
      </c>
      <c r="F581" t="s">
        <v>12</v>
      </c>
      <c r="G581" t="s">
        <v>632</v>
      </c>
      <c r="H581" t="s">
        <v>3057</v>
      </c>
      <c r="I581">
        <v>100</v>
      </c>
      <c r="J581">
        <f>HLOOKUP(D581,Inputs!$B$5:$C$8,MATCH(YEAR(B581),Inputs!$A$5:$A$8,0),FALSE)</f>
        <v>20.99</v>
      </c>
      <c r="K581" s="3">
        <f t="shared" si="9"/>
        <v>2099</v>
      </c>
      <c r="L581" t="s">
        <v>3061</v>
      </c>
      <c r="M581" t="s">
        <v>3087</v>
      </c>
      <c r="N581" t="s">
        <v>3078</v>
      </c>
    </row>
    <row r="582" spans="1:14" x14ac:dyDescent="0.35">
      <c r="A582">
        <v>581</v>
      </c>
      <c r="B582" s="1">
        <v>44526</v>
      </c>
      <c r="C582">
        <v>4001</v>
      </c>
      <c r="D582" t="s">
        <v>0</v>
      </c>
      <c r="E582" t="s">
        <v>27</v>
      </c>
      <c r="F582" t="s">
        <v>13</v>
      </c>
      <c r="G582" t="s">
        <v>633</v>
      </c>
      <c r="H582" t="s">
        <v>3056</v>
      </c>
      <c r="I582">
        <v>64</v>
      </c>
      <c r="J582">
        <f>HLOOKUP(D582,Inputs!$B$5:$C$8,MATCH(YEAR(B582),Inputs!$A$5:$A$8,0),FALSE)</f>
        <v>20.99</v>
      </c>
      <c r="K582" s="3">
        <f t="shared" si="9"/>
        <v>1343.36</v>
      </c>
      <c r="L582" t="s">
        <v>3061</v>
      </c>
      <c r="M582" t="s">
        <v>3087</v>
      </c>
      <c r="N582" t="s">
        <v>3078</v>
      </c>
    </row>
    <row r="583" spans="1:14" x14ac:dyDescent="0.35">
      <c r="A583">
        <v>582</v>
      </c>
      <c r="B583" s="1">
        <v>44445</v>
      </c>
      <c r="C583">
        <v>4001</v>
      </c>
      <c r="D583" t="s">
        <v>0</v>
      </c>
      <c r="E583" t="s">
        <v>27</v>
      </c>
      <c r="F583" t="s">
        <v>10</v>
      </c>
      <c r="G583" t="s">
        <v>634</v>
      </c>
      <c r="H583" t="s">
        <v>3056</v>
      </c>
      <c r="I583">
        <v>188</v>
      </c>
      <c r="J583">
        <f>HLOOKUP(D583,Inputs!$B$5:$C$8,MATCH(YEAR(B583),Inputs!$A$5:$A$8,0),FALSE)</f>
        <v>20.99</v>
      </c>
      <c r="K583" s="3">
        <f t="shared" si="9"/>
        <v>3946.12</v>
      </c>
      <c r="L583" t="s">
        <v>3059</v>
      </c>
      <c r="M583" t="s">
        <v>3085</v>
      </c>
      <c r="N583" t="s">
        <v>3073</v>
      </c>
    </row>
    <row r="584" spans="1:14" x14ac:dyDescent="0.35">
      <c r="A584">
        <v>583</v>
      </c>
      <c r="B584" s="1">
        <v>44361</v>
      </c>
      <c r="C584">
        <v>4001</v>
      </c>
      <c r="D584" t="s">
        <v>0</v>
      </c>
      <c r="E584" t="s">
        <v>27</v>
      </c>
      <c r="F584" t="s">
        <v>6</v>
      </c>
      <c r="G584" t="s">
        <v>635</v>
      </c>
      <c r="H584" t="s">
        <v>3056</v>
      </c>
      <c r="I584">
        <v>64</v>
      </c>
      <c r="J584">
        <f>HLOOKUP(D584,Inputs!$B$5:$C$8,MATCH(YEAR(B584),Inputs!$A$5:$A$8,0),FALSE)</f>
        <v>20.99</v>
      </c>
      <c r="K584" s="3">
        <f t="shared" si="9"/>
        <v>1343.36</v>
      </c>
      <c r="L584" t="s">
        <v>3059</v>
      </c>
      <c r="M584" t="s">
        <v>3085</v>
      </c>
      <c r="N584" t="s">
        <v>3073</v>
      </c>
    </row>
    <row r="585" spans="1:14" x14ac:dyDescent="0.35">
      <c r="A585">
        <v>584</v>
      </c>
      <c r="B585" s="1">
        <v>44306</v>
      </c>
      <c r="C585">
        <v>4002</v>
      </c>
      <c r="D585" t="s">
        <v>1</v>
      </c>
      <c r="E585" t="s">
        <v>27</v>
      </c>
      <c r="F585" t="s">
        <v>13</v>
      </c>
      <c r="G585" t="s">
        <v>636</v>
      </c>
      <c r="H585" t="s">
        <v>3056</v>
      </c>
      <c r="I585">
        <v>80</v>
      </c>
      <c r="J585">
        <f>HLOOKUP(D585,Inputs!$B$5:$C$8,MATCH(YEAR(B585),Inputs!$A$5:$A$8,0),FALSE)</f>
        <v>10.49</v>
      </c>
      <c r="K585" s="3">
        <f t="shared" si="9"/>
        <v>839.2</v>
      </c>
      <c r="L585" t="s">
        <v>3061</v>
      </c>
      <c r="M585" t="s">
        <v>3087</v>
      </c>
      <c r="N585" t="s">
        <v>3078</v>
      </c>
    </row>
    <row r="586" spans="1:14" x14ac:dyDescent="0.35">
      <c r="A586">
        <v>585</v>
      </c>
      <c r="B586" s="1">
        <v>44281</v>
      </c>
      <c r="C586">
        <v>4001</v>
      </c>
      <c r="D586" t="s">
        <v>0</v>
      </c>
      <c r="E586" t="s">
        <v>27</v>
      </c>
      <c r="F586" t="s">
        <v>5</v>
      </c>
      <c r="G586" t="s">
        <v>637</v>
      </c>
      <c r="H586" t="s">
        <v>3057</v>
      </c>
      <c r="I586">
        <v>56</v>
      </c>
      <c r="J586">
        <f>HLOOKUP(D586,Inputs!$B$5:$C$8,MATCH(YEAR(B586),Inputs!$A$5:$A$8,0),FALSE)</f>
        <v>20.99</v>
      </c>
      <c r="K586" s="3">
        <f t="shared" si="9"/>
        <v>1175.4399999999998</v>
      </c>
      <c r="L586" t="s">
        <v>3059</v>
      </c>
      <c r="M586" t="s">
        <v>3085</v>
      </c>
      <c r="N586" t="s">
        <v>3073</v>
      </c>
    </row>
    <row r="587" spans="1:14" x14ac:dyDescent="0.35">
      <c r="A587">
        <v>586</v>
      </c>
      <c r="B587" s="1">
        <v>44424</v>
      </c>
      <c r="C587">
        <v>4001</v>
      </c>
      <c r="D587" t="s">
        <v>0</v>
      </c>
      <c r="E587" t="s">
        <v>27</v>
      </c>
      <c r="F587" t="s">
        <v>13</v>
      </c>
      <c r="G587" t="s">
        <v>638</v>
      </c>
      <c r="H587" t="s">
        <v>3056</v>
      </c>
      <c r="I587">
        <v>92</v>
      </c>
      <c r="J587">
        <f>HLOOKUP(D587,Inputs!$B$5:$C$8,MATCH(YEAR(B587),Inputs!$A$5:$A$8,0),FALSE)</f>
        <v>20.99</v>
      </c>
      <c r="K587" s="3">
        <f t="shared" si="9"/>
        <v>1931.08</v>
      </c>
      <c r="L587" t="s">
        <v>3061</v>
      </c>
      <c r="M587" t="s">
        <v>3087</v>
      </c>
      <c r="N587" t="s">
        <v>3078</v>
      </c>
    </row>
    <row r="588" spans="1:14" x14ac:dyDescent="0.35">
      <c r="A588">
        <v>587</v>
      </c>
      <c r="B588" s="1">
        <v>44330</v>
      </c>
      <c r="C588">
        <v>4001</v>
      </c>
      <c r="D588" t="s">
        <v>0</v>
      </c>
      <c r="E588" t="s">
        <v>27</v>
      </c>
      <c r="F588" t="s">
        <v>14</v>
      </c>
      <c r="G588" t="s">
        <v>639</v>
      </c>
      <c r="H588" t="s">
        <v>3056</v>
      </c>
      <c r="I588">
        <v>128</v>
      </c>
      <c r="J588">
        <f>HLOOKUP(D588,Inputs!$B$5:$C$8,MATCH(YEAR(B588),Inputs!$A$5:$A$8,0),FALSE)</f>
        <v>20.99</v>
      </c>
      <c r="K588" s="3">
        <f t="shared" si="9"/>
        <v>2686.72</v>
      </c>
      <c r="L588" t="s">
        <v>3066</v>
      </c>
      <c r="M588" t="s">
        <v>3094</v>
      </c>
      <c r="N588" t="s">
        <v>3080</v>
      </c>
    </row>
    <row r="589" spans="1:14" x14ac:dyDescent="0.35">
      <c r="A589">
        <v>588</v>
      </c>
      <c r="B589" s="1">
        <v>44447</v>
      </c>
      <c r="C589">
        <v>4002</v>
      </c>
      <c r="D589" t="s">
        <v>1</v>
      </c>
      <c r="E589" t="s">
        <v>27</v>
      </c>
      <c r="F589" t="s">
        <v>15</v>
      </c>
      <c r="G589" t="s">
        <v>640</v>
      </c>
      <c r="H589" t="s">
        <v>3056</v>
      </c>
      <c r="I589">
        <v>264</v>
      </c>
      <c r="J589">
        <f>HLOOKUP(D589,Inputs!$B$5:$C$8,MATCH(YEAR(B589),Inputs!$A$5:$A$8,0),FALSE)</f>
        <v>10.49</v>
      </c>
      <c r="K589" s="3">
        <f t="shared" si="9"/>
        <v>2769.36</v>
      </c>
      <c r="L589" t="s">
        <v>3062</v>
      </c>
      <c r="M589" t="s">
        <v>3090</v>
      </c>
      <c r="N589" t="s">
        <v>3079</v>
      </c>
    </row>
    <row r="590" spans="1:14" x14ac:dyDescent="0.35">
      <c r="A590">
        <v>589</v>
      </c>
      <c r="B590" s="1">
        <v>44415</v>
      </c>
      <c r="C590">
        <v>4002</v>
      </c>
      <c r="D590" t="s">
        <v>1</v>
      </c>
      <c r="E590" t="s">
        <v>27</v>
      </c>
      <c r="F590" t="s">
        <v>10</v>
      </c>
      <c r="G590" t="s">
        <v>641</v>
      </c>
      <c r="H590" t="s">
        <v>3056</v>
      </c>
      <c r="I590">
        <v>204</v>
      </c>
      <c r="J590">
        <f>HLOOKUP(D590,Inputs!$B$5:$C$8,MATCH(YEAR(B590),Inputs!$A$5:$A$8,0),FALSE)</f>
        <v>10.49</v>
      </c>
      <c r="K590" s="3">
        <f t="shared" si="9"/>
        <v>2139.96</v>
      </c>
      <c r="L590" t="s">
        <v>3059</v>
      </c>
      <c r="M590" t="s">
        <v>3085</v>
      </c>
      <c r="N590" t="s">
        <v>3073</v>
      </c>
    </row>
    <row r="591" spans="1:14" x14ac:dyDescent="0.35">
      <c r="A591">
        <v>590</v>
      </c>
      <c r="B591" s="1">
        <v>44460</v>
      </c>
      <c r="C591">
        <v>4002</v>
      </c>
      <c r="D591" t="s">
        <v>1</v>
      </c>
      <c r="E591" t="s">
        <v>27</v>
      </c>
      <c r="F591" t="s">
        <v>10</v>
      </c>
      <c r="G591" t="s">
        <v>642</v>
      </c>
      <c r="H591" t="s">
        <v>3056</v>
      </c>
      <c r="I591">
        <v>144</v>
      </c>
      <c r="J591">
        <f>HLOOKUP(D591,Inputs!$B$5:$C$8,MATCH(YEAR(B591),Inputs!$A$5:$A$8,0),FALSE)</f>
        <v>10.49</v>
      </c>
      <c r="K591" s="3">
        <f t="shared" si="9"/>
        <v>1510.56</v>
      </c>
      <c r="L591" t="s">
        <v>3059</v>
      </c>
      <c r="M591" t="s">
        <v>3085</v>
      </c>
      <c r="N591" t="s">
        <v>3073</v>
      </c>
    </row>
    <row r="592" spans="1:14" x14ac:dyDescent="0.35">
      <c r="A592">
        <v>591</v>
      </c>
      <c r="B592" s="1">
        <v>44517</v>
      </c>
      <c r="C592">
        <v>4002</v>
      </c>
      <c r="D592" t="s">
        <v>1</v>
      </c>
      <c r="E592" t="s">
        <v>27</v>
      </c>
      <c r="F592" t="s">
        <v>11</v>
      </c>
      <c r="G592" t="s">
        <v>643</v>
      </c>
      <c r="H592" t="s">
        <v>3056</v>
      </c>
      <c r="I592">
        <v>132</v>
      </c>
      <c r="J592">
        <f>HLOOKUP(D592,Inputs!$B$5:$C$8,MATCH(YEAR(B592),Inputs!$A$5:$A$8,0),FALSE)</f>
        <v>10.49</v>
      </c>
      <c r="K592" s="3">
        <f t="shared" si="9"/>
        <v>1384.68</v>
      </c>
      <c r="L592" t="s">
        <v>3064</v>
      </c>
      <c r="M592" t="s">
        <v>3089</v>
      </c>
      <c r="N592" t="s">
        <v>3076</v>
      </c>
    </row>
    <row r="593" spans="1:14" x14ac:dyDescent="0.35">
      <c r="A593">
        <v>592</v>
      </c>
      <c r="B593" s="1">
        <v>44291</v>
      </c>
      <c r="C593">
        <v>4001</v>
      </c>
      <c r="D593" t="s">
        <v>0</v>
      </c>
      <c r="E593" t="s">
        <v>27</v>
      </c>
      <c r="F593" t="s">
        <v>10</v>
      </c>
      <c r="G593" t="s">
        <v>644</v>
      </c>
      <c r="H593" t="s">
        <v>3056</v>
      </c>
      <c r="I593">
        <v>128</v>
      </c>
      <c r="J593">
        <f>HLOOKUP(D593,Inputs!$B$5:$C$8,MATCH(YEAR(B593),Inputs!$A$5:$A$8,0),FALSE)</f>
        <v>20.99</v>
      </c>
      <c r="K593" s="3">
        <f t="shared" si="9"/>
        <v>2686.72</v>
      </c>
      <c r="L593" t="s">
        <v>3059</v>
      </c>
      <c r="M593" t="s">
        <v>3085</v>
      </c>
      <c r="N593" t="s">
        <v>3073</v>
      </c>
    </row>
    <row r="594" spans="1:14" x14ac:dyDescent="0.35">
      <c r="A594">
        <v>593</v>
      </c>
      <c r="B594" s="1">
        <v>44531</v>
      </c>
      <c r="C594">
        <v>4002</v>
      </c>
      <c r="D594" t="s">
        <v>1</v>
      </c>
      <c r="E594" t="s">
        <v>27</v>
      </c>
      <c r="F594" t="s">
        <v>15</v>
      </c>
      <c r="G594" t="s">
        <v>645</v>
      </c>
      <c r="H594" t="s">
        <v>3056</v>
      </c>
      <c r="I594">
        <v>264</v>
      </c>
      <c r="J594">
        <f>HLOOKUP(D594,Inputs!$B$5:$C$8,MATCH(YEAR(B594),Inputs!$A$5:$A$8,0),FALSE)</f>
        <v>10.49</v>
      </c>
      <c r="K594" s="3">
        <f t="shared" si="9"/>
        <v>2769.36</v>
      </c>
      <c r="L594" t="s">
        <v>3062</v>
      </c>
      <c r="M594" t="s">
        <v>3090</v>
      </c>
      <c r="N594" t="s">
        <v>3079</v>
      </c>
    </row>
    <row r="595" spans="1:14" x14ac:dyDescent="0.35">
      <c r="A595">
        <v>594</v>
      </c>
      <c r="B595" s="1">
        <v>44444</v>
      </c>
      <c r="C595">
        <v>4001</v>
      </c>
      <c r="D595" t="s">
        <v>0</v>
      </c>
      <c r="E595" t="s">
        <v>27</v>
      </c>
      <c r="F595" t="s">
        <v>13</v>
      </c>
      <c r="G595" t="s">
        <v>646</v>
      </c>
      <c r="H595" t="s">
        <v>3056</v>
      </c>
      <c r="I595">
        <v>72</v>
      </c>
      <c r="J595">
        <f>HLOOKUP(D595,Inputs!$B$5:$C$8,MATCH(YEAR(B595),Inputs!$A$5:$A$8,0),FALSE)</f>
        <v>20.99</v>
      </c>
      <c r="K595" s="3">
        <f t="shared" si="9"/>
        <v>1511.28</v>
      </c>
      <c r="L595" t="s">
        <v>3061</v>
      </c>
      <c r="M595" t="s">
        <v>3087</v>
      </c>
      <c r="N595" t="s">
        <v>3078</v>
      </c>
    </row>
    <row r="596" spans="1:14" x14ac:dyDescent="0.35">
      <c r="A596">
        <v>595</v>
      </c>
      <c r="B596" s="1">
        <v>44525</v>
      </c>
      <c r="C596">
        <v>4002</v>
      </c>
      <c r="D596" t="s">
        <v>1</v>
      </c>
      <c r="E596" t="s">
        <v>27</v>
      </c>
      <c r="F596" t="s">
        <v>9</v>
      </c>
      <c r="G596" t="s">
        <v>647</v>
      </c>
      <c r="H596" t="s">
        <v>3056</v>
      </c>
      <c r="I596">
        <v>240</v>
      </c>
      <c r="J596">
        <f>HLOOKUP(D596,Inputs!$B$5:$C$8,MATCH(YEAR(B596),Inputs!$A$5:$A$8,0),FALSE)</f>
        <v>10.49</v>
      </c>
      <c r="K596" s="3">
        <f t="shared" si="9"/>
        <v>2517.6</v>
      </c>
      <c r="L596" t="s">
        <v>3070</v>
      </c>
      <c r="M596" t="s">
        <v>3089</v>
      </c>
      <c r="N596" t="s">
        <v>3076</v>
      </c>
    </row>
    <row r="597" spans="1:14" x14ac:dyDescent="0.35">
      <c r="A597">
        <v>596</v>
      </c>
      <c r="B597" s="1">
        <v>44228</v>
      </c>
      <c r="C597">
        <v>4002</v>
      </c>
      <c r="D597" t="s">
        <v>1</v>
      </c>
      <c r="E597" t="s">
        <v>27</v>
      </c>
      <c r="F597" t="s">
        <v>22</v>
      </c>
      <c r="G597" t="s">
        <v>648</v>
      </c>
      <c r="H597" t="s">
        <v>3056</v>
      </c>
      <c r="I597">
        <v>252</v>
      </c>
      <c r="J597">
        <f>HLOOKUP(D597,Inputs!$B$5:$C$8,MATCH(YEAR(B597),Inputs!$A$5:$A$8,0),FALSE)</f>
        <v>10.49</v>
      </c>
      <c r="K597" s="3">
        <f t="shared" si="9"/>
        <v>2643.48</v>
      </c>
      <c r="L597" t="s">
        <v>3064</v>
      </c>
      <c r="M597" t="s">
        <v>3089</v>
      </c>
      <c r="N597" t="s">
        <v>3076</v>
      </c>
    </row>
    <row r="598" spans="1:14" x14ac:dyDescent="0.35">
      <c r="A598">
        <v>597</v>
      </c>
      <c r="B598" s="1">
        <v>44446</v>
      </c>
      <c r="C598">
        <v>4002</v>
      </c>
      <c r="D598" t="s">
        <v>1</v>
      </c>
      <c r="E598" t="s">
        <v>27</v>
      </c>
      <c r="F598" t="s">
        <v>12</v>
      </c>
      <c r="G598" t="s">
        <v>649</v>
      </c>
      <c r="H598" t="s">
        <v>3057</v>
      </c>
      <c r="I598">
        <v>248</v>
      </c>
      <c r="J598">
        <f>HLOOKUP(D598,Inputs!$B$5:$C$8,MATCH(YEAR(B598),Inputs!$A$5:$A$8,0),FALSE)</f>
        <v>10.49</v>
      </c>
      <c r="K598" s="3">
        <f t="shared" si="9"/>
        <v>2601.52</v>
      </c>
      <c r="L598" t="s">
        <v>3061</v>
      </c>
      <c r="M598" t="s">
        <v>3087</v>
      </c>
      <c r="N598" t="s">
        <v>3078</v>
      </c>
    </row>
    <row r="599" spans="1:14" x14ac:dyDescent="0.35">
      <c r="A599">
        <v>598</v>
      </c>
      <c r="B599" s="1">
        <v>44527</v>
      </c>
      <c r="C599">
        <v>4002</v>
      </c>
      <c r="D599" t="s">
        <v>1</v>
      </c>
      <c r="E599" t="s">
        <v>27</v>
      </c>
      <c r="F599" t="s">
        <v>13</v>
      </c>
      <c r="G599" t="s">
        <v>650</v>
      </c>
      <c r="H599" t="s">
        <v>3056</v>
      </c>
      <c r="I599">
        <v>224</v>
      </c>
      <c r="J599">
        <f>HLOOKUP(D599,Inputs!$B$5:$C$8,MATCH(YEAR(B599),Inputs!$A$5:$A$8,0),FALSE)</f>
        <v>10.49</v>
      </c>
      <c r="K599" s="3">
        <f t="shared" si="9"/>
        <v>2349.7600000000002</v>
      </c>
      <c r="L599" t="s">
        <v>3061</v>
      </c>
      <c r="M599" t="s">
        <v>3087</v>
      </c>
      <c r="N599" t="s">
        <v>3078</v>
      </c>
    </row>
    <row r="600" spans="1:14" x14ac:dyDescent="0.35">
      <c r="A600">
        <v>599</v>
      </c>
      <c r="B600" s="1">
        <v>44553</v>
      </c>
      <c r="C600">
        <v>4002</v>
      </c>
      <c r="D600" t="s">
        <v>1</v>
      </c>
      <c r="E600" t="s">
        <v>27</v>
      </c>
      <c r="F600" t="s">
        <v>14</v>
      </c>
      <c r="G600" t="s">
        <v>651</v>
      </c>
      <c r="H600" t="s">
        <v>3056</v>
      </c>
      <c r="I600">
        <v>264</v>
      </c>
      <c r="J600">
        <f>HLOOKUP(D600,Inputs!$B$5:$C$8,MATCH(YEAR(B600),Inputs!$A$5:$A$8,0),FALSE)</f>
        <v>10.49</v>
      </c>
      <c r="K600" s="3">
        <f t="shared" si="9"/>
        <v>2769.36</v>
      </c>
      <c r="L600" t="s">
        <v>3066</v>
      </c>
      <c r="M600" t="s">
        <v>3094</v>
      </c>
      <c r="N600" t="s">
        <v>3080</v>
      </c>
    </row>
    <row r="601" spans="1:14" x14ac:dyDescent="0.35">
      <c r="A601">
        <v>600</v>
      </c>
      <c r="B601" s="1">
        <v>44197</v>
      </c>
      <c r="C601">
        <v>4001</v>
      </c>
      <c r="D601" t="s">
        <v>0</v>
      </c>
      <c r="E601" t="s">
        <v>27</v>
      </c>
      <c r="F601" t="s">
        <v>10</v>
      </c>
      <c r="G601" t="s">
        <v>652</v>
      </c>
      <c r="H601" t="s">
        <v>3056</v>
      </c>
      <c r="I601">
        <v>116</v>
      </c>
      <c r="J601">
        <f>HLOOKUP(D601,Inputs!$B$5:$C$8,MATCH(YEAR(B601),Inputs!$A$5:$A$8,0),FALSE)</f>
        <v>20.99</v>
      </c>
      <c r="K601" s="3">
        <f t="shared" si="9"/>
        <v>2434.8399999999997</v>
      </c>
      <c r="L601" t="s">
        <v>3059</v>
      </c>
      <c r="M601" t="s">
        <v>3085</v>
      </c>
      <c r="N601" t="s">
        <v>3073</v>
      </c>
    </row>
    <row r="602" spans="1:14" x14ac:dyDescent="0.35">
      <c r="A602">
        <v>601</v>
      </c>
      <c r="B602" s="1">
        <v>44473</v>
      </c>
      <c r="C602">
        <v>4001</v>
      </c>
      <c r="D602" t="s">
        <v>0</v>
      </c>
      <c r="E602" t="s">
        <v>27</v>
      </c>
      <c r="F602" t="s">
        <v>10</v>
      </c>
      <c r="G602" t="s">
        <v>653</v>
      </c>
      <c r="H602" t="s">
        <v>3056</v>
      </c>
      <c r="I602">
        <v>96</v>
      </c>
      <c r="J602">
        <f>HLOOKUP(D602,Inputs!$B$5:$C$8,MATCH(YEAR(B602),Inputs!$A$5:$A$8,0),FALSE)</f>
        <v>20.99</v>
      </c>
      <c r="K602" s="3">
        <f t="shared" si="9"/>
        <v>2015.04</v>
      </c>
      <c r="L602" t="s">
        <v>3059</v>
      </c>
      <c r="M602" t="s">
        <v>3085</v>
      </c>
      <c r="N602" t="s">
        <v>3073</v>
      </c>
    </row>
    <row r="603" spans="1:14" x14ac:dyDescent="0.35">
      <c r="A603">
        <v>602</v>
      </c>
      <c r="B603" s="1">
        <v>44292</v>
      </c>
      <c r="C603">
        <v>4001</v>
      </c>
      <c r="D603" t="s">
        <v>0</v>
      </c>
      <c r="E603" t="s">
        <v>27</v>
      </c>
      <c r="F603" t="s">
        <v>16</v>
      </c>
      <c r="G603" t="s">
        <v>654</v>
      </c>
      <c r="H603" t="s">
        <v>3056</v>
      </c>
      <c r="I603">
        <v>184</v>
      </c>
      <c r="J603">
        <f>HLOOKUP(D603,Inputs!$B$5:$C$8,MATCH(YEAR(B603),Inputs!$A$5:$A$8,0),FALSE)</f>
        <v>20.99</v>
      </c>
      <c r="K603" s="3">
        <f t="shared" si="9"/>
        <v>3862.16</v>
      </c>
      <c r="L603" t="s">
        <v>3067</v>
      </c>
      <c r="M603" t="s">
        <v>3092</v>
      </c>
      <c r="N603" t="s">
        <v>3074</v>
      </c>
    </row>
    <row r="604" spans="1:14" x14ac:dyDescent="0.35">
      <c r="A604">
        <v>603</v>
      </c>
      <c r="B604" s="1">
        <v>44289</v>
      </c>
      <c r="C604">
        <v>4002</v>
      </c>
      <c r="D604" t="s">
        <v>1</v>
      </c>
      <c r="E604" t="s">
        <v>27</v>
      </c>
      <c r="F604" t="s">
        <v>19</v>
      </c>
      <c r="G604" t="s">
        <v>655</v>
      </c>
      <c r="H604" t="s">
        <v>3056</v>
      </c>
      <c r="I604">
        <v>156</v>
      </c>
      <c r="J604">
        <f>HLOOKUP(D604,Inputs!$B$5:$C$8,MATCH(YEAR(B604),Inputs!$A$5:$A$8,0),FALSE)</f>
        <v>10.49</v>
      </c>
      <c r="K604" s="3">
        <f t="shared" si="9"/>
        <v>1636.44</v>
      </c>
      <c r="L604" t="s">
        <v>3061</v>
      </c>
      <c r="M604" t="s">
        <v>3087</v>
      </c>
      <c r="N604" t="s">
        <v>3078</v>
      </c>
    </row>
    <row r="605" spans="1:14" x14ac:dyDescent="0.35">
      <c r="A605">
        <v>604</v>
      </c>
      <c r="B605" s="1">
        <v>44249</v>
      </c>
      <c r="C605">
        <v>4002</v>
      </c>
      <c r="D605" t="s">
        <v>1</v>
      </c>
      <c r="E605" t="s">
        <v>27</v>
      </c>
      <c r="F605" t="s">
        <v>10</v>
      </c>
      <c r="G605" t="s">
        <v>656</v>
      </c>
      <c r="H605" t="s">
        <v>3056</v>
      </c>
      <c r="I605">
        <v>212</v>
      </c>
      <c r="J605">
        <f>HLOOKUP(D605,Inputs!$B$5:$C$8,MATCH(YEAR(B605),Inputs!$A$5:$A$8,0),FALSE)</f>
        <v>10.49</v>
      </c>
      <c r="K605" s="3">
        <f t="shared" si="9"/>
        <v>2223.88</v>
      </c>
      <c r="L605" t="s">
        <v>3059</v>
      </c>
      <c r="M605" t="s">
        <v>3085</v>
      </c>
      <c r="N605" t="s">
        <v>3073</v>
      </c>
    </row>
    <row r="606" spans="1:14" x14ac:dyDescent="0.35">
      <c r="A606">
        <v>605</v>
      </c>
      <c r="B606" s="1">
        <v>44447</v>
      </c>
      <c r="C606">
        <v>4002</v>
      </c>
      <c r="D606" t="s">
        <v>1</v>
      </c>
      <c r="E606" t="s">
        <v>27</v>
      </c>
      <c r="F606" t="s">
        <v>6</v>
      </c>
      <c r="G606" t="s">
        <v>657</v>
      </c>
      <c r="H606" t="s">
        <v>3056</v>
      </c>
      <c r="I606">
        <v>164</v>
      </c>
      <c r="J606">
        <f>HLOOKUP(D606,Inputs!$B$5:$C$8,MATCH(YEAR(B606),Inputs!$A$5:$A$8,0),FALSE)</f>
        <v>10.49</v>
      </c>
      <c r="K606" s="3">
        <f t="shared" si="9"/>
        <v>1720.3600000000001</v>
      </c>
      <c r="L606" t="s">
        <v>3059</v>
      </c>
      <c r="M606" t="s">
        <v>3085</v>
      </c>
      <c r="N606" t="s">
        <v>3073</v>
      </c>
    </row>
    <row r="607" spans="1:14" x14ac:dyDescent="0.35">
      <c r="A607">
        <v>606</v>
      </c>
      <c r="B607" s="1">
        <v>44420</v>
      </c>
      <c r="C607">
        <v>4002</v>
      </c>
      <c r="D607" t="s">
        <v>1</v>
      </c>
      <c r="E607" t="s">
        <v>27</v>
      </c>
      <c r="F607" t="s">
        <v>11</v>
      </c>
      <c r="G607" t="s">
        <v>658</v>
      </c>
      <c r="H607" t="s">
        <v>3056</v>
      </c>
      <c r="I607">
        <v>112</v>
      </c>
      <c r="J607">
        <f>HLOOKUP(D607,Inputs!$B$5:$C$8,MATCH(YEAR(B607),Inputs!$A$5:$A$8,0),FALSE)</f>
        <v>10.49</v>
      </c>
      <c r="K607" s="3">
        <f t="shared" si="9"/>
        <v>1174.8800000000001</v>
      </c>
      <c r="L607" t="s">
        <v>3064</v>
      </c>
      <c r="M607" t="s">
        <v>3089</v>
      </c>
      <c r="N607" t="s">
        <v>3076</v>
      </c>
    </row>
    <row r="608" spans="1:14" x14ac:dyDescent="0.35">
      <c r="A608">
        <v>607</v>
      </c>
      <c r="B608" s="1">
        <v>44546</v>
      </c>
      <c r="C608">
        <v>4002</v>
      </c>
      <c r="D608" t="s">
        <v>1</v>
      </c>
      <c r="E608" t="s">
        <v>27</v>
      </c>
      <c r="F608" t="s">
        <v>11</v>
      </c>
      <c r="G608" t="s">
        <v>659</v>
      </c>
      <c r="H608" t="s">
        <v>3056</v>
      </c>
      <c r="I608">
        <v>268</v>
      </c>
      <c r="J608">
        <f>HLOOKUP(D608,Inputs!$B$5:$C$8,MATCH(YEAR(B608),Inputs!$A$5:$A$8,0),FALSE)</f>
        <v>10.49</v>
      </c>
      <c r="K608" s="3">
        <f t="shared" si="9"/>
        <v>2811.32</v>
      </c>
      <c r="L608" t="s">
        <v>3064</v>
      </c>
      <c r="M608" t="s">
        <v>3089</v>
      </c>
      <c r="N608" t="s">
        <v>3076</v>
      </c>
    </row>
    <row r="609" spans="1:14" x14ac:dyDescent="0.35">
      <c r="A609">
        <v>608</v>
      </c>
      <c r="B609" s="1">
        <v>44363</v>
      </c>
      <c r="C609">
        <v>4002</v>
      </c>
      <c r="D609" t="s">
        <v>1</v>
      </c>
      <c r="E609" t="s">
        <v>27</v>
      </c>
      <c r="F609" t="s">
        <v>7</v>
      </c>
      <c r="G609" t="s">
        <v>660</v>
      </c>
      <c r="H609" t="s">
        <v>3056</v>
      </c>
      <c r="I609">
        <v>104</v>
      </c>
      <c r="J609">
        <f>HLOOKUP(D609,Inputs!$B$5:$C$8,MATCH(YEAR(B609),Inputs!$A$5:$A$8,0),FALSE)</f>
        <v>10.49</v>
      </c>
      <c r="K609" s="3">
        <f t="shared" si="9"/>
        <v>1090.96</v>
      </c>
      <c r="L609" t="s">
        <v>3063</v>
      </c>
      <c r="M609" t="s">
        <v>3092</v>
      </c>
      <c r="N609" t="s">
        <v>3074</v>
      </c>
    </row>
    <row r="610" spans="1:14" x14ac:dyDescent="0.35">
      <c r="A610">
        <v>609</v>
      </c>
      <c r="B610" s="1">
        <v>44411</v>
      </c>
      <c r="C610">
        <v>4001</v>
      </c>
      <c r="D610" t="s">
        <v>0</v>
      </c>
      <c r="E610" t="s">
        <v>27</v>
      </c>
      <c r="F610" t="s">
        <v>11</v>
      </c>
      <c r="G610" t="s">
        <v>661</v>
      </c>
      <c r="H610" t="s">
        <v>3056</v>
      </c>
      <c r="I610">
        <v>104</v>
      </c>
      <c r="J610">
        <f>HLOOKUP(D610,Inputs!$B$5:$C$8,MATCH(YEAR(B610),Inputs!$A$5:$A$8,0),FALSE)</f>
        <v>20.99</v>
      </c>
      <c r="K610" s="3">
        <f t="shared" si="9"/>
        <v>2182.96</v>
      </c>
      <c r="L610" t="s">
        <v>3064</v>
      </c>
      <c r="M610" t="s">
        <v>3089</v>
      </c>
      <c r="N610" t="s">
        <v>3076</v>
      </c>
    </row>
    <row r="611" spans="1:14" x14ac:dyDescent="0.35">
      <c r="A611">
        <v>610</v>
      </c>
      <c r="B611" s="1">
        <v>44237</v>
      </c>
      <c r="C611">
        <v>4001</v>
      </c>
      <c r="D611" t="s">
        <v>0</v>
      </c>
      <c r="E611" t="s">
        <v>27</v>
      </c>
      <c r="F611" t="s">
        <v>11</v>
      </c>
      <c r="G611" t="s">
        <v>662</v>
      </c>
      <c r="H611" t="s">
        <v>3056</v>
      </c>
      <c r="I611">
        <v>196</v>
      </c>
      <c r="J611">
        <f>HLOOKUP(D611,Inputs!$B$5:$C$8,MATCH(YEAR(B611),Inputs!$A$5:$A$8,0),FALSE)</f>
        <v>20.99</v>
      </c>
      <c r="K611" s="3">
        <f t="shared" si="9"/>
        <v>4114.04</v>
      </c>
      <c r="L611" t="s">
        <v>3064</v>
      </c>
      <c r="M611" t="s">
        <v>3089</v>
      </c>
      <c r="N611" t="s">
        <v>3076</v>
      </c>
    </row>
    <row r="612" spans="1:14" x14ac:dyDescent="0.35">
      <c r="A612">
        <v>611</v>
      </c>
      <c r="B612" s="1">
        <v>44559</v>
      </c>
      <c r="C612">
        <v>4002</v>
      </c>
      <c r="D612" t="s">
        <v>1</v>
      </c>
      <c r="E612" t="s">
        <v>27</v>
      </c>
      <c r="F612" t="s">
        <v>18</v>
      </c>
      <c r="G612" t="s">
        <v>663</v>
      </c>
      <c r="H612" t="s">
        <v>3056</v>
      </c>
      <c r="I612">
        <v>176</v>
      </c>
      <c r="J612">
        <f>HLOOKUP(D612,Inputs!$B$5:$C$8,MATCH(YEAR(B612),Inputs!$A$5:$A$8,0),FALSE)</f>
        <v>10.49</v>
      </c>
      <c r="K612" s="3">
        <f t="shared" si="9"/>
        <v>1846.24</v>
      </c>
      <c r="L612" t="s">
        <v>3069</v>
      </c>
      <c r="M612" t="s">
        <v>3093</v>
      </c>
      <c r="N612" t="s">
        <v>3077</v>
      </c>
    </row>
    <row r="613" spans="1:14" x14ac:dyDescent="0.35">
      <c r="A613">
        <v>612</v>
      </c>
      <c r="B613" s="1">
        <v>44348</v>
      </c>
      <c r="C613">
        <v>4001</v>
      </c>
      <c r="D613" t="s">
        <v>0</v>
      </c>
      <c r="E613" t="s">
        <v>27</v>
      </c>
      <c r="F613" t="s">
        <v>10</v>
      </c>
      <c r="G613" t="s">
        <v>664</v>
      </c>
      <c r="H613" t="s">
        <v>3056</v>
      </c>
      <c r="I613">
        <v>188</v>
      </c>
      <c r="J613">
        <f>HLOOKUP(D613,Inputs!$B$5:$C$8,MATCH(YEAR(B613),Inputs!$A$5:$A$8,0),FALSE)</f>
        <v>20.99</v>
      </c>
      <c r="K613" s="3">
        <f t="shared" si="9"/>
        <v>3946.12</v>
      </c>
      <c r="L613" t="s">
        <v>3059</v>
      </c>
      <c r="M613" t="s">
        <v>3085</v>
      </c>
      <c r="N613" t="s">
        <v>3073</v>
      </c>
    </row>
    <row r="614" spans="1:14" x14ac:dyDescent="0.35">
      <c r="A614">
        <v>613</v>
      </c>
      <c r="B614" s="1">
        <v>44215</v>
      </c>
      <c r="C614">
        <v>4001</v>
      </c>
      <c r="D614" t="s">
        <v>0</v>
      </c>
      <c r="E614" t="s">
        <v>27</v>
      </c>
      <c r="F614" t="s">
        <v>21</v>
      </c>
      <c r="G614" t="s">
        <v>665</v>
      </c>
      <c r="H614" t="s">
        <v>3056</v>
      </c>
      <c r="I614">
        <v>52</v>
      </c>
      <c r="J614">
        <f>HLOOKUP(D614,Inputs!$B$5:$C$8,MATCH(YEAR(B614),Inputs!$A$5:$A$8,0),FALSE)</f>
        <v>20.99</v>
      </c>
      <c r="K614" s="3">
        <f t="shared" si="9"/>
        <v>1091.48</v>
      </c>
      <c r="L614" t="s">
        <v>3068</v>
      </c>
      <c r="M614" t="s">
        <v>3088</v>
      </c>
      <c r="N614" t="s">
        <v>3075</v>
      </c>
    </row>
    <row r="615" spans="1:14" x14ac:dyDescent="0.35">
      <c r="A615">
        <v>614</v>
      </c>
      <c r="B615" s="1">
        <v>44547</v>
      </c>
      <c r="C615">
        <v>4002</v>
      </c>
      <c r="D615" t="s">
        <v>1</v>
      </c>
      <c r="E615" t="s">
        <v>27</v>
      </c>
      <c r="F615" t="s">
        <v>16</v>
      </c>
      <c r="G615" t="s">
        <v>666</v>
      </c>
      <c r="H615" t="s">
        <v>3056</v>
      </c>
      <c r="I615">
        <v>140</v>
      </c>
      <c r="J615">
        <f>HLOOKUP(D615,Inputs!$B$5:$C$8,MATCH(YEAR(B615),Inputs!$A$5:$A$8,0),FALSE)</f>
        <v>10.49</v>
      </c>
      <c r="K615" s="3">
        <f t="shared" si="9"/>
        <v>1468.6000000000001</v>
      </c>
      <c r="L615" t="s">
        <v>3067</v>
      </c>
      <c r="M615" t="s">
        <v>3092</v>
      </c>
      <c r="N615" t="s">
        <v>3074</v>
      </c>
    </row>
    <row r="616" spans="1:14" x14ac:dyDescent="0.35">
      <c r="A616">
        <v>615</v>
      </c>
      <c r="B616" s="1">
        <v>44421</v>
      </c>
      <c r="C616">
        <v>4001</v>
      </c>
      <c r="D616" t="s">
        <v>0</v>
      </c>
      <c r="E616" t="s">
        <v>27</v>
      </c>
      <c r="F616" t="s">
        <v>13</v>
      </c>
      <c r="G616" t="s">
        <v>667</v>
      </c>
      <c r="H616" t="s">
        <v>3056</v>
      </c>
      <c r="I616">
        <v>140</v>
      </c>
      <c r="J616">
        <f>HLOOKUP(D616,Inputs!$B$5:$C$8,MATCH(YEAR(B616),Inputs!$A$5:$A$8,0),FALSE)</f>
        <v>20.99</v>
      </c>
      <c r="K616" s="3">
        <f t="shared" si="9"/>
        <v>2938.6</v>
      </c>
      <c r="L616" t="s">
        <v>3061</v>
      </c>
      <c r="M616" t="s">
        <v>3087</v>
      </c>
      <c r="N616" t="s">
        <v>3078</v>
      </c>
    </row>
    <row r="617" spans="1:14" x14ac:dyDescent="0.35">
      <c r="A617">
        <v>616</v>
      </c>
      <c r="B617" s="1">
        <v>44511</v>
      </c>
      <c r="C617">
        <v>4002</v>
      </c>
      <c r="D617" t="s">
        <v>1</v>
      </c>
      <c r="E617" t="s">
        <v>27</v>
      </c>
      <c r="F617" t="s">
        <v>20</v>
      </c>
      <c r="G617" t="s">
        <v>668</v>
      </c>
      <c r="H617" t="s">
        <v>3056</v>
      </c>
      <c r="I617">
        <v>80</v>
      </c>
      <c r="J617">
        <f>HLOOKUP(D617,Inputs!$B$5:$C$8,MATCH(YEAR(B617),Inputs!$A$5:$A$8,0),FALSE)</f>
        <v>10.49</v>
      </c>
      <c r="K617" s="3">
        <f t="shared" si="9"/>
        <v>839.2</v>
      </c>
      <c r="L617" t="s">
        <v>3059</v>
      </c>
      <c r="M617" t="s">
        <v>3085</v>
      </c>
      <c r="N617" t="s">
        <v>3073</v>
      </c>
    </row>
    <row r="618" spans="1:14" x14ac:dyDescent="0.35">
      <c r="A618">
        <v>617</v>
      </c>
      <c r="B618" s="1">
        <v>44552</v>
      </c>
      <c r="C618">
        <v>4001</v>
      </c>
      <c r="D618" t="s">
        <v>0</v>
      </c>
      <c r="E618" t="s">
        <v>27</v>
      </c>
      <c r="F618" t="s">
        <v>5</v>
      </c>
      <c r="G618" t="s">
        <v>669</v>
      </c>
      <c r="H618" t="s">
        <v>3057</v>
      </c>
      <c r="I618">
        <v>108</v>
      </c>
      <c r="J618">
        <f>HLOOKUP(D618,Inputs!$B$5:$C$8,MATCH(YEAR(B618),Inputs!$A$5:$A$8,0),FALSE)</f>
        <v>20.99</v>
      </c>
      <c r="K618" s="3">
        <f t="shared" si="9"/>
        <v>2266.9199999999996</v>
      </c>
      <c r="L618" t="s">
        <v>3059</v>
      </c>
      <c r="M618" t="s">
        <v>3085</v>
      </c>
      <c r="N618" t="s">
        <v>3073</v>
      </c>
    </row>
    <row r="619" spans="1:14" x14ac:dyDescent="0.35">
      <c r="A619">
        <v>618</v>
      </c>
      <c r="B619" s="1">
        <v>44411</v>
      </c>
      <c r="C619">
        <v>4001</v>
      </c>
      <c r="D619" t="s">
        <v>0</v>
      </c>
      <c r="E619" t="s">
        <v>27</v>
      </c>
      <c r="F619" t="s">
        <v>10</v>
      </c>
      <c r="G619" t="s">
        <v>670</v>
      </c>
      <c r="H619" t="s">
        <v>3056</v>
      </c>
      <c r="I619">
        <v>164</v>
      </c>
      <c r="J619">
        <f>HLOOKUP(D619,Inputs!$B$5:$C$8,MATCH(YEAR(B619),Inputs!$A$5:$A$8,0),FALSE)</f>
        <v>20.99</v>
      </c>
      <c r="K619" s="3">
        <f t="shared" si="9"/>
        <v>3442.3599999999997</v>
      </c>
      <c r="L619" t="s">
        <v>3059</v>
      </c>
      <c r="M619" t="s">
        <v>3085</v>
      </c>
      <c r="N619" t="s">
        <v>3073</v>
      </c>
    </row>
    <row r="620" spans="1:14" x14ac:dyDescent="0.35">
      <c r="A620">
        <v>619</v>
      </c>
      <c r="B620" s="1">
        <v>44420</v>
      </c>
      <c r="C620">
        <v>4002</v>
      </c>
      <c r="D620" t="s">
        <v>1</v>
      </c>
      <c r="E620" t="s">
        <v>27</v>
      </c>
      <c r="F620" t="s">
        <v>13</v>
      </c>
      <c r="G620" t="s">
        <v>671</v>
      </c>
      <c r="H620" t="s">
        <v>3056</v>
      </c>
      <c r="I620">
        <v>152</v>
      </c>
      <c r="J620">
        <f>HLOOKUP(D620,Inputs!$B$5:$C$8,MATCH(YEAR(B620),Inputs!$A$5:$A$8,0),FALSE)</f>
        <v>10.49</v>
      </c>
      <c r="K620" s="3">
        <f t="shared" si="9"/>
        <v>1594.48</v>
      </c>
      <c r="L620" t="s">
        <v>3061</v>
      </c>
      <c r="M620" t="s">
        <v>3087</v>
      </c>
      <c r="N620" t="s">
        <v>3078</v>
      </c>
    </row>
    <row r="621" spans="1:14" x14ac:dyDescent="0.35">
      <c r="A621">
        <v>620</v>
      </c>
      <c r="B621" s="1">
        <v>44527</v>
      </c>
      <c r="C621">
        <v>4001</v>
      </c>
      <c r="D621" t="s">
        <v>0</v>
      </c>
      <c r="E621" t="s">
        <v>27</v>
      </c>
      <c r="F621" t="s">
        <v>14</v>
      </c>
      <c r="G621" t="s">
        <v>672</v>
      </c>
      <c r="H621" t="s">
        <v>3056</v>
      </c>
      <c r="I621">
        <v>88</v>
      </c>
      <c r="J621">
        <f>HLOOKUP(D621,Inputs!$B$5:$C$8,MATCH(YEAR(B621),Inputs!$A$5:$A$8,0),FALSE)</f>
        <v>20.99</v>
      </c>
      <c r="K621" s="3">
        <f t="shared" si="9"/>
        <v>1847.12</v>
      </c>
      <c r="L621" t="s">
        <v>3066</v>
      </c>
      <c r="M621" t="s">
        <v>3094</v>
      </c>
      <c r="N621" t="s">
        <v>3080</v>
      </c>
    </row>
    <row r="622" spans="1:14" x14ac:dyDescent="0.35">
      <c r="A622">
        <v>621</v>
      </c>
      <c r="B622" s="1">
        <v>44441</v>
      </c>
      <c r="C622">
        <v>4001</v>
      </c>
      <c r="D622" t="s">
        <v>0</v>
      </c>
      <c r="E622" t="s">
        <v>27</v>
      </c>
      <c r="F622" t="s">
        <v>12</v>
      </c>
      <c r="G622" t="s">
        <v>673</v>
      </c>
      <c r="H622" t="s">
        <v>3057</v>
      </c>
      <c r="I622">
        <v>128</v>
      </c>
      <c r="J622">
        <f>HLOOKUP(D622,Inputs!$B$5:$C$8,MATCH(YEAR(B622),Inputs!$A$5:$A$8,0),FALSE)</f>
        <v>20.99</v>
      </c>
      <c r="K622" s="3">
        <f t="shared" si="9"/>
        <v>2686.72</v>
      </c>
      <c r="L622" t="s">
        <v>3061</v>
      </c>
      <c r="M622" t="s">
        <v>3087</v>
      </c>
      <c r="N622" t="s">
        <v>3078</v>
      </c>
    </row>
    <row r="623" spans="1:14" x14ac:dyDescent="0.35">
      <c r="A623">
        <v>622</v>
      </c>
      <c r="B623" s="1">
        <v>44510</v>
      </c>
      <c r="C623">
        <v>4002</v>
      </c>
      <c r="D623" t="s">
        <v>1</v>
      </c>
      <c r="E623" t="s">
        <v>27</v>
      </c>
      <c r="F623" t="s">
        <v>19</v>
      </c>
      <c r="G623" t="s">
        <v>674</v>
      </c>
      <c r="H623" t="s">
        <v>3056</v>
      </c>
      <c r="I623">
        <v>240</v>
      </c>
      <c r="J623">
        <f>HLOOKUP(D623,Inputs!$B$5:$C$8,MATCH(YEAR(B623),Inputs!$A$5:$A$8,0),FALSE)</f>
        <v>10.49</v>
      </c>
      <c r="K623" s="3">
        <f t="shared" si="9"/>
        <v>2517.6</v>
      </c>
      <c r="L623" t="s">
        <v>3061</v>
      </c>
      <c r="M623" t="s">
        <v>3087</v>
      </c>
      <c r="N623" t="s">
        <v>3078</v>
      </c>
    </row>
    <row r="624" spans="1:14" x14ac:dyDescent="0.35">
      <c r="A624">
        <v>623</v>
      </c>
      <c r="B624" s="1">
        <v>44455</v>
      </c>
      <c r="C624">
        <v>4002</v>
      </c>
      <c r="D624" t="s">
        <v>1</v>
      </c>
      <c r="E624" t="s">
        <v>27</v>
      </c>
      <c r="F624" t="s">
        <v>14</v>
      </c>
      <c r="G624" t="s">
        <v>675</v>
      </c>
      <c r="H624" t="s">
        <v>3056</v>
      </c>
      <c r="I624">
        <v>212</v>
      </c>
      <c r="J624">
        <f>HLOOKUP(D624,Inputs!$B$5:$C$8,MATCH(YEAR(B624),Inputs!$A$5:$A$8,0),FALSE)</f>
        <v>10.49</v>
      </c>
      <c r="K624" s="3">
        <f t="shared" si="9"/>
        <v>2223.88</v>
      </c>
      <c r="L624" t="s">
        <v>3066</v>
      </c>
      <c r="M624" t="s">
        <v>3094</v>
      </c>
      <c r="N624" t="s">
        <v>3080</v>
      </c>
    </row>
    <row r="625" spans="1:14" x14ac:dyDescent="0.35">
      <c r="A625">
        <v>624</v>
      </c>
      <c r="B625" s="1">
        <v>44445</v>
      </c>
      <c r="C625">
        <v>4002</v>
      </c>
      <c r="D625" t="s">
        <v>1</v>
      </c>
      <c r="E625" t="s">
        <v>27</v>
      </c>
      <c r="F625" t="s">
        <v>10</v>
      </c>
      <c r="G625" t="s">
        <v>676</v>
      </c>
      <c r="H625" t="s">
        <v>3056</v>
      </c>
      <c r="I625">
        <v>252</v>
      </c>
      <c r="J625">
        <f>HLOOKUP(D625,Inputs!$B$5:$C$8,MATCH(YEAR(B625),Inputs!$A$5:$A$8,0),FALSE)</f>
        <v>10.49</v>
      </c>
      <c r="K625" s="3">
        <f t="shared" si="9"/>
        <v>2643.48</v>
      </c>
      <c r="L625" t="s">
        <v>3059</v>
      </c>
      <c r="M625" t="s">
        <v>3085</v>
      </c>
      <c r="N625" t="s">
        <v>3073</v>
      </c>
    </row>
    <row r="626" spans="1:14" x14ac:dyDescent="0.35">
      <c r="A626">
        <v>625</v>
      </c>
      <c r="B626" s="1">
        <v>44557</v>
      </c>
      <c r="C626">
        <v>4001</v>
      </c>
      <c r="D626" t="s">
        <v>0</v>
      </c>
      <c r="E626" t="s">
        <v>27</v>
      </c>
      <c r="F626" t="s">
        <v>8</v>
      </c>
      <c r="G626" t="s">
        <v>677</v>
      </c>
      <c r="H626" t="s">
        <v>3056</v>
      </c>
      <c r="I626">
        <v>104</v>
      </c>
      <c r="J626">
        <f>HLOOKUP(D626,Inputs!$B$5:$C$8,MATCH(YEAR(B626),Inputs!$A$5:$A$8,0),FALSE)</f>
        <v>20.99</v>
      </c>
      <c r="K626" s="3">
        <f t="shared" si="9"/>
        <v>2182.96</v>
      </c>
      <c r="L626" t="s">
        <v>3065</v>
      </c>
      <c r="M626" t="s">
        <v>3085</v>
      </c>
      <c r="N626" t="s">
        <v>3073</v>
      </c>
    </row>
    <row r="627" spans="1:14" x14ac:dyDescent="0.35">
      <c r="A627">
        <v>626</v>
      </c>
      <c r="B627" s="1">
        <v>44509</v>
      </c>
      <c r="C627">
        <v>4001</v>
      </c>
      <c r="D627" t="s">
        <v>0</v>
      </c>
      <c r="E627" t="s">
        <v>27</v>
      </c>
      <c r="F627" t="s">
        <v>19</v>
      </c>
      <c r="G627" t="s">
        <v>678</v>
      </c>
      <c r="H627" t="s">
        <v>3056</v>
      </c>
      <c r="I627">
        <v>196</v>
      </c>
      <c r="J627">
        <f>HLOOKUP(D627,Inputs!$B$5:$C$8,MATCH(YEAR(B627),Inputs!$A$5:$A$8,0),FALSE)</f>
        <v>20.99</v>
      </c>
      <c r="K627" s="3">
        <f t="shared" si="9"/>
        <v>4114.04</v>
      </c>
      <c r="L627" t="s">
        <v>3061</v>
      </c>
      <c r="M627" t="s">
        <v>3087</v>
      </c>
      <c r="N627" t="s">
        <v>3078</v>
      </c>
    </row>
    <row r="628" spans="1:14" x14ac:dyDescent="0.35">
      <c r="A628">
        <v>627</v>
      </c>
      <c r="B628" s="1">
        <v>44471</v>
      </c>
      <c r="C628">
        <v>4001</v>
      </c>
      <c r="D628" t="s">
        <v>0</v>
      </c>
      <c r="E628" t="s">
        <v>27</v>
      </c>
      <c r="F628" t="s">
        <v>11</v>
      </c>
      <c r="G628" t="s">
        <v>679</v>
      </c>
      <c r="H628" t="s">
        <v>3056</v>
      </c>
      <c r="I628">
        <v>120</v>
      </c>
      <c r="J628">
        <f>HLOOKUP(D628,Inputs!$B$5:$C$8,MATCH(YEAR(B628),Inputs!$A$5:$A$8,0),FALSE)</f>
        <v>20.99</v>
      </c>
      <c r="K628" s="3">
        <f t="shared" si="9"/>
        <v>2518.7999999999997</v>
      </c>
      <c r="L628" t="s">
        <v>3064</v>
      </c>
      <c r="M628" t="s">
        <v>3089</v>
      </c>
      <c r="N628" t="s">
        <v>3076</v>
      </c>
    </row>
    <row r="629" spans="1:14" x14ac:dyDescent="0.35">
      <c r="A629">
        <v>628</v>
      </c>
      <c r="B629" s="1">
        <v>44395</v>
      </c>
      <c r="C629">
        <v>4001</v>
      </c>
      <c r="D629" t="s">
        <v>0</v>
      </c>
      <c r="E629" t="s">
        <v>27</v>
      </c>
      <c r="F629" t="s">
        <v>13</v>
      </c>
      <c r="G629" t="s">
        <v>680</v>
      </c>
      <c r="H629" t="s">
        <v>3056</v>
      </c>
      <c r="I629">
        <v>200</v>
      </c>
      <c r="J629">
        <f>HLOOKUP(D629,Inputs!$B$5:$C$8,MATCH(YEAR(B629),Inputs!$A$5:$A$8,0),FALSE)</f>
        <v>20.99</v>
      </c>
      <c r="K629" s="3">
        <f t="shared" si="9"/>
        <v>4198</v>
      </c>
      <c r="L629" t="s">
        <v>3061</v>
      </c>
      <c r="M629" t="s">
        <v>3087</v>
      </c>
      <c r="N629" t="s">
        <v>3078</v>
      </c>
    </row>
    <row r="630" spans="1:14" x14ac:dyDescent="0.35">
      <c r="A630">
        <v>629</v>
      </c>
      <c r="B630" s="1">
        <v>44438</v>
      </c>
      <c r="C630">
        <v>4001</v>
      </c>
      <c r="D630" t="s">
        <v>0</v>
      </c>
      <c r="E630" t="s">
        <v>27</v>
      </c>
      <c r="F630" t="s">
        <v>20</v>
      </c>
      <c r="G630" t="s">
        <v>681</v>
      </c>
      <c r="H630" t="s">
        <v>3056</v>
      </c>
      <c r="I630">
        <v>120</v>
      </c>
      <c r="J630">
        <f>HLOOKUP(D630,Inputs!$B$5:$C$8,MATCH(YEAR(B630),Inputs!$A$5:$A$8,0),FALSE)</f>
        <v>20.99</v>
      </c>
      <c r="K630" s="3">
        <f t="shared" si="9"/>
        <v>2518.7999999999997</v>
      </c>
      <c r="L630" t="s">
        <v>3059</v>
      </c>
      <c r="M630" t="s">
        <v>3085</v>
      </c>
      <c r="N630" t="s">
        <v>3073</v>
      </c>
    </row>
    <row r="631" spans="1:14" x14ac:dyDescent="0.35">
      <c r="A631">
        <v>630</v>
      </c>
      <c r="B631" s="1">
        <v>44455</v>
      </c>
      <c r="C631">
        <v>4001</v>
      </c>
      <c r="D631" t="s">
        <v>0</v>
      </c>
      <c r="E631" t="s">
        <v>27</v>
      </c>
      <c r="F631" t="s">
        <v>13</v>
      </c>
      <c r="G631" t="s">
        <v>682</v>
      </c>
      <c r="H631" t="s">
        <v>3056</v>
      </c>
      <c r="I631">
        <v>140</v>
      </c>
      <c r="J631">
        <f>HLOOKUP(D631,Inputs!$B$5:$C$8,MATCH(YEAR(B631),Inputs!$A$5:$A$8,0),FALSE)</f>
        <v>20.99</v>
      </c>
      <c r="K631" s="3">
        <f t="shared" si="9"/>
        <v>2938.6</v>
      </c>
      <c r="L631" t="s">
        <v>3061</v>
      </c>
      <c r="M631" t="s">
        <v>3087</v>
      </c>
      <c r="N631" t="s">
        <v>3078</v>
      </c>
    </row>
    <row r="632" spans="1:14" x14ac:dyDescent="0.35">
      <c r="A632">
        <v>631</v>
      </c>
      <c r="B632" s="1">
        <v>44527</v>
      </c>
      <c r="C632">
        <v>4001</v>
      </c>
      <c r="D632" t="s">
        <v>0</v>
      </c>
      <c r="E632" t="s">
        <v>27</v>
      </c>
      <c r="F632" t="s">
        <v>13</v>
      </c>
      <c r="G632" t="s">
        <v>683</v>
      </c>
      <c r="H632" t="s">
        <v>3056</v>
      </c>
      <c r="I632">
        <v>136</v>
      </c>
      <c r="J632">
        <f>HLOOKUP(D632,Inputs!$B$5:$C$8,MATCH(YEAR(B632),Inputs!$A$5:$A$8,0),FALSE)</f>
        <v>20.99</v>
      </c>
      <c r="K632" s="3">
        <f t="shared" si="9"/>
        <v>2854.64</v>
      </c>
      <c r="L632" t="s">
        <v>3061</v>
      </c>
      <c r="M632" t="s">
        <v>3087</v>
      </c>
      <c r="N632" t="s">
        <v>3078</v>
      </c>
    </row>
    <row r="633" spans="1:14" x14ac:dyDescent="0.35">
      <c r="A633">
        <v>632</v>
      </c>
      <c r="B633" s="1">
        <v>44505</v>
      </c>
      <c r="C633">
        <v>4001</v>
      </c>
      <c r="D633" t="s">
        <v>0</v>
      </c>
      <c r="E633" t="s">
        <v>27</v>
      </c>
      <c r="F633" t="s">
        <v>6</v>
      </c>
      <c r="G633" t="s">
        <v>684</v>
      </c>
      <c r="H633" t="s">
        <v>3056</v>
      </c>
      <c r="I633">
        <v>184</v>
      </c>
      <c r="J633">
        <f>HLOOKUP(D633,Inputs!$B$5:$C$8,MATCH(YEAR(B633),Inputs!$A$5:$A$8,0),FALSE)</f>
        <v>20.99</v>
      </c>
      <c r="K633" s="3">
        <f t="shared" si="9"/>
        <v>3862.16</v>
      </c>
      <c r="L633" t="s">
        <v>3059</v>
      </c>
      <c r="M633" t="s">
        <v>3085</v>
      </c>
      <c r="N633" t="s">
        <v>3073</v>
      </c>
    </row>
    <row r="634" spans="1:14" x14ac:dyDescent="0.35">
      <c r="A634">
        <v>633</v>
      </c>
      <c r="B634" s="1">
        <v>44288</v>
      </c>
      <c r="C634">
        <v>4001</v>
      </c>
      <c r="D634" t="s">
        <v>0</v>
      </c>
      <c r="E634" t="s">
        <v>27</v>
      </c>
      <c r="F634" t="s">
        <v>12</v>
      </c>
      <c r="G634" t="s">
        <v>685</v>
      </c>
      <c r="H634" t="s">
        <v>3057</v>
      </c>
      <c r="I634">
        <v>116</v>
      </c>
      <c r="J634">
        <f>HLOOKUP(D634,Inputs!$B$5:$C$8,MATCH(YEAR(B634),Inputs!$A$5:$A$8,0),FALSE)</f>
        <v>20.99</v>
      </c>
      <c r="K634" s="3">
        <f t="shared" si="9"/>
        <v>2434.8399999999997</v>
      </c>
      <c r="L634" t="s">
        <v>3061</v>
      </c>
      <c r="M634" t="s">
        <v>3087</v>
      </c>
      <c r="N634" t="s">
        <v>3078</v>
      </c>
    </row>
    <row r="635" spans="1:14" x14ac:dyDescent="0.35">
      <c r="A635">
        <v>634</v>
      </c>
      <c r="B635" s="1">
        <v>44247</v>
      </c>
      <c r="C635">
        <v>4002</v>
      </c>
      <c r="D635" t="s">
        <v>1</v>
      </c>
      <c r="E635" t="s">
        <v>27</v>
      </c>
      <c r="F635" t="s">
        <v>13</v>
      </c>
      <c r="G635" t="s">
        <v>686</v>
      </c>
      <c r="H635" t="s">
        <v>3056</v>
      </c>
      <c r="I635">
        <v>192</v>
      </c>
      <c r="J635">
        <f>HLOOKUP(D635,Inputs!$B$5:$C$8,MATCH(YEAR(B635),Inputs!$A$5:$A$8,0),FALSE)</f>
        <v>10.49</v>
      </c>
      <c r="K635" s="3">
        <f t="shared" si="9"/>
        <v>2014.08</v>
      </c>
      <c r="L635" t="s">
        <v>3061</v>
      </c>
      <c r="M635" t="s">
        <v>3087</v>
      </c>
      <c r="N635" t="s">
        <v>3078</v>
      </c>
    </row>
    <row r="636" spans="1:14" x14ac:dyDescent="0.35">
      <c r="A636">
        <v>635</v>
      </c>
      <c r="B636" s="1">
        <v>44409</v>
      </c>
      <c r="C636">
        <v>4002</v>
      </c>
      <c r="D636" t="s">
        <v>1</v>
      </c>
      <c r="E636" t="s">
        <v>27</v>
      </c>
      <c r="F636" t="s">
        <v>15</v>
      </c>
      <c r="G636" t="s">
        <v>687</v>
      </c>
      <c r="H636" t="s">
        <v>3056</v>
      </c>
      <c r="I636">
        <v>104</v>
      </c>
      <c r="J636">
        <f>HLOOKUP(D636,Inputs!$B$5:$C$8,MATCH(YEAR(B636),Inputs!$A$5:$A$8,0),FALSE)</f>
        <v>10.49</v>
      </c>
      <c r="K636" s="3">
        <f t="shared" si="9"/>
        <v>1090.96</v>
      </c>
      <c r="L636" t="s">
        <v>3062</v>
      </c>
      <c r="M636" t="s">
        <v>3090</v>
      </c>
      <c r="N636" t="s">
        <v>3079</v>
      </c>
    </row>
    <row r="637" spans="1:14" x14ac:dyDescent="0.35">
      <c r="A637">
        <v>636</v>
      </c>
      <c r="B637" s="1">
        <v>44487</v>
      </c>
      <c r="C637">
        <v>4002</v>
      </c>
      <c r="D637" t="s">
        <v>1</v>
      </c>
      <c r="E637" t="s">
        <v>27</v>
      </c>
      <c r="F637" t="s">
        <v>12</v>
      </c>
      <c r="G637" t="s">
        <v>688</v>
      </c>
      <c r="H637" t="s">
        <v>3057</v>
      </c>
      <c r="I637">
        <v>228</v>
      </c>
      <c r="J637">
        <f>HLOOKUP(D637,Inputs!$B$5:$C$8,MATCH(YEAR(B637),Inputs!$A$5:$A$8,0),FALSE)</f>
        <v>10.49</v>
      </c>
      <c r="K637" s="3">
        <f t="shared" si="9"/>
        <v>2391.7200000000003</v>
      </c>
      <c r="L637" t="s">
        <v>3061</v>
      </c>
      <c r="M637" t="s">
        <v>3087</v>
      </c>
      <c r="N637" t="s">
        <v>3078</v>
      </c>
    </row>
    <row r="638" spans="1:14" x14ac:dyDescent="0.35">
      <c r="A638">
        <v>637</v>
      </c>
      <c r="B638" s="1">
        <v>44428</v>
      </c>
      <c r="C638">
        <v>4002</v>
      </c>
      <c r="D638" t="s">
        <v>1</v>
      </c>
      <c r="E638" t="s">
        <v>27</v>
      </c>
      <c r="F638" t="s">
        <v>20</v>
      </c>
      <c r="G638" t="s">
        <v>689</v>
      </c>
      <c r="H638" t="s">
        <v>3056</v>
      </c>
      <c r="I638">
        <v>176</v>
      </c>
      <c r="J638">
        <f>HLOOKUP(D638,Inputs!$B$5:$C$8,MATCH(YEAR(B638),Inputs!$A$5:$A$8,0),FALSE)</f>
        <v>10.49</v>
      </c>
      <c r="K638" s="3">
        <f t="shared" si="9"/>
        <v>1846.24</v>
      </c>
      <c r="L638" t="s">
        <v>3059</v>
      </c>
      <c r="M638" t="s">
        <v>3085</v>
      </c>
      <c r="N638" t="s">
        <v>3073</v>
      </c>
    </row>
    <row r="639" spans="1:14" x14ac:dyDescent="0.35">
      <c r="A639">
        <v>638</v>
      </c>
      <c r="B639" s="1">
        <v>44342</v>
      </c>
      <c r="C639">
        <v>4001</v>
      </c>
      <c r="D639" t="s">
        <v>0</v>
      </c>
      <c r="E639" t="s">
        <v>27</v>
      </c>
      <c r="F639" t="s">
        <v>5</v>
      </c>
      <c r="G639" t="s">
        <v>690</v>
      </c>
      <c r="H639" t="s">
        <v>3057</v>
      </c>
      <c r="I639">
        <v>196</v>
      </c>
      <c r="J639">
        <f>HLOOKUP(D639,Inputs!$B$5:$C$8,MATCH(YEAR(B639),Inputs!$A$5:$A$8,0),FALSE)</f>
        <v>20.99</v>
      </c>
      <c r="K639" s="3">
        <f t="shared" si="9"/>
        <v>4114.04</v>
      </c>
      <c r="L639" t="s">
        <v>3059</v>
      </c>
      <c r="M639" t="s">
        <v>3085</v>
      </c>
      <c r="N639" t="s">
        <v>3073</v>
      </c>
    </row>
    <row r="640" spans="1:14" x14ac:dyDescent="0.35">
      <c r="A640">
        <v>639</v>
      </c>
      <c r="B640" s="1">
        <v>44532</v>
      </c>
      <c r="C640">
        <v>4002</v>
      </c>
      <c r="D640" t="s">
        <v>1</v>
      </c>
      <c r="E640" t="s">
        <v>27</v>
      </c>
      <c r="F640" t="s">
        <v>14</v>
      </c>
      <c r="G640" t="s">
        <v>691</v>
      </c>
      <c r="H640" t="s">
        <v>3056</v>
      </c>
      <c r="I640">
        <v>120</v>
      </c>
      <c r="J640">
        <f>HLOOKUP(D640,Inputs!$B$5:$C$8,MATCH(YEAR(B640),Inputs!$A$5:$A$8,0),FALSE)</f>
        <v>10.49</v>
      </c>
      <c r="K640" s="3">
        <f t="shared" si="9"/>
        <v>1258.8</v>
      </c>
      <c r="L640" t="s">
        <v>3066</v>
      </c>
      <c r="M640" t="s">
        <v>3094</v>
      </c>
      <c r="N640" t="s">
        <v>3080</v>
      </c>
    </row>
    <row r="641" spans="1:14" x14ac:dyDescent="0.35">
      <c r="A641">
        <v>640</v>
      </c>
      <c r="B641" s="1">
        <v>44449</v>
      </c>
      <c r="C641">
        <v>4001</v>
      </c>
      <c r="D641" t="s">
        <v>0</v>
      </c>
      <c r="E641" t="s">
        <v>27</v>
      </c>
      <c r="F641" t="s">
        <v>21</v>
      </c>
      <c r="G641" t="s">
        <v>692</v>
      </c>
      <c r="H641" t="s">
        <v>3056</v>
      </c>
      <c r="I641">
        <v>48</v>
      </c>
      <c r="J641">
        <f>HLOOKUP(D641,Inputs!$B$5:$C$8,MATCH(YEAR(B641),Inputs!$A$5:$A$8,0),FALSE)</f>
        <v>20.99</v>
      </c>
      <c r="K641" s="3">
        <f t="shared" si="9"/>
        <v>1007.52</v>
      </c>
      <c r="L641" t="s">
        <v>3068</v>
      </c>
      <c r="M641" t="s">
        <v>3088</v>
      </c>
      <c r="N641" t="s">
        <v>3075</v>
      </c>
    </row>
    <row r="642" spans="1:14" x14ac:dyDescent="0.35">
      <c r="A642">
        <v>641</v>
      </c>
      <c r="B642" s="1">
        <v>44446</v>
      </c>
      <c r="C642">
        <v>4001</v>
      </c>
      <c r="D642" t="s">
        <v>0</v>
      </c>
      <c r="E642" t="s">
        <v>27</v>
      </c>
      <c r="F642" t="s">
        <v>10</v>
      </c>
      <c r="G642" t="s">
        <v>693</v>
      </c>
      <c r="H642" t="s">
        <v>3056</v>
      </c>
      <c r="I642">
        <v>44</v>
      </c>
      <c r="J642">
        <f>HLOOKUP(D642,Inputs!$B$5:$C$8,MATCH(YEAR(B642),Inputs!$A$5:$A$8,0),FALSE)</f>
        <v>20.99</v>
      </c>
      <c r="K642" s="3">
        <f t="shared" ref="K642:K705" si="10">I642*J642</f>
        <v>923.56</v>
      </c>
      <c r="L642" t="s">
        <v>3059</v>
      </c>
      <c r="M642" t="s">
        <v>3085</v>
      </c>
      <c r="N642" t="s">
        <v>3073</v>
      </c>
    </row>
    <row r="643" spans="1:14" x14ac:dyDescent="0.35">
      <c r="A643">
        <v>642</v>
      </c>
      <c r="B643" s="1">
        <v>44415</v>
      </c>
      <c r="C643">
        <v>4002</v>
      </c>
      <c r="D643" t="s">
        <v>1</v>
      </c>
      <c r="E643" t="s">
        <v>27</v>
      </c>
      <c r="F643" t="s">
        <v>22</v>
      </c>
      <c r="G643" t="s">
        <v>694</v>
      </c>
      <c r="H643" t="s">
        <v>3056</v>
      </c>
      <c r="I643">
        <v>264</v>
      </c>
      <c r="J643">
        <f>HLOOKUP(D643,Inputs!$B$5:$C$8,MATCH(YEAR(B643),Inputs!$A$5:$A$8,0),FALSE)</f>
        <v>10.49</v>
      </c>
      <c r="K643" s="3">
        <f t="shared" si="10"/>
        <v>2769.36</v>
      </c>
      <c r="L643" t="s">
        <v>3064</v>
      </c>
      <c r="M643" t="s">
        <v>3089</v>
      </c>
      <c r="N643" t="s">
        <v>3076</v>
      </c>
    </row>
    <row r="644" spans="1:14" x14ac:dyDescent="0.35">
      <c r="A644">
        <v>643</v>
      </c>
      <c r="B644" s="1">
        <v>44409</v>
      </c>
      <c r="C644">
        <v>4001</v>
      </c>
      <c r="D644" t="s">
        <v>0</v>
      </c>
      <c r="E644" t="s">
        <v>27</v>
      </c>
      <c r="F644" t="s">
        <v>10</v>
      </c>
      <c r="G644" t="s">
        <v>695</v>
      </c>
      <c r="H644" t="s">
        <v>3056</v>
      </c>
      <c r="I644">
        <v>96</v>
      </c>
      <c r="J644">
        <f>HLOOKUP(D644,Inputs!$B$5:$C$8,MATCH(YEAR(B644),Inputs!$A$5:$A$8,0),FALSE)</f>
        <v>20.99</v>
      </c>
      <c r="K644" s="3">
        <f t="shared" si="10"/>
        <v>2015.04</v>
      </c>
      <c r="L644" t="s">
        <v>3059</v>
      </c>
      <c r="M644" t="s">
        <v>3085</v>
      </c>
      <c r="N644" t="s">
        <v>3073</v>
      </c>
    </row>
    <row r="645" spans="1:14" x14ac:dyDescent="0.35">
      <c r="A645">
        <v>644</v>
      </c>
      <c r="B645" s="1">
        <v>44438</v>
      </c>
      <c r="C645">
        <v>4002</v>
      </c>
      <c r="D645" t="s">
        <v>1</v>
      </c>
      <c r="E645" t="s">
        <v>27</v>
      </c>
      <c r="F645" t="s">
        <v>5</v>
      </c>
      <c r="G645" t="s">
        <v>696</v>
      </c>
      <c r="H645" t="s">
        <v>3057</v>
      </c>
      <c r="I645">
        <v>280</v>
      </c>
      <c r="J645">
        <f>HLOOKUP(D645,Inputs!$B$5:$C$8,MATCH(YEAR(B645),Inputs!$A$5:$A$8,0),FALSE)</f>
        <v>10.49</v>
      </c>
      <c r="K645" s="3">
        <f t="shared" si="10"/>
        <v>2937.2000000000003</v>
      </c>
      <c r="L645" t="s">
        <v>3059</v>
      </c>
      <c r="M645" t="s">
        <v>3085</v>
      </c>
      <c r="N645" t="s">
        <v>3073</v>
      </c>
    </row>
    <row r="646" spans="1:14" x14ac:dyDescent="0.35">
      <c r="A646">
        <v>645</v>
      </c>
      <c r="B646" s="1">
        <v>44429</v>
      </c>
      <c r="C646">
        <v>4001</v>
      </c>
      <c r="D646" t="s">
        <v>0</v>
      </c>
      <c r="E646" t="s">
        <v>27</v>
      </c>
      <c r="F646" t="s">
        <v>9</v>
      </c>
      <c r="G646" t="s">
        <v>697</v>
      </c>
      <c r="H646" t="s">
        <v>3056</v>
      </c>
      <c r="I646">
        <v>56</v>
      </c>
      <c r="J646">
        <f>HLOOKUP(D646,Inputs!$B$5:$C$8,MATCH(YEAR(B646),Inputs!$A$5:$A$8,0),FALSE)</f>
        <v>20.99</v>
      </c>
      <c r="K646" s="3">
        <f t="shared" si="10"/>
        <v>1175.4399999999998</v>
      </c>
      <c r="L646" t="s">
        <v>3070</v>
      </c>
      <c r="M646" t="s">
        <v>3089</v>
      </c>
      <c r="N646" t="s">
        <v>3076</v>
      </c>
    </row>
    <row r="647" spans="1:14" x14ac:dyDescent="0.35">
      <c r="A647">
        <v>646</v>
      </c>
      <c r="B647" s="1">
        <v>44532</v>
      </c>
      <c r="C647">
        <v>4002</v>
      </c>
      <c r="D647" t="s">
        <v>1</v>
      </c>
      <c r="E647" t="s">
        <v>27</v>
      </c>
      <c r="F647" t="s">
        <v>17</v>
      </c>
      <c r="G647" t="s">
        <v>698</v>
      </c>
      <c r="H647" t="s">
        <v>3056</v>
      </c>
      <c r="I647">
        <v>116</v>
      </c>
      <c r="J647">
        <f>HLOOKUP(D647,Inputs!$B$5:$C$8,MATCH(YEAR(B647),Inputs!$A$5:$A$8,0),FALSE)</f>
        <v>10.49</v>
      </c>
      <c r="K647" s="3">
        <f t="shared" si="10"/>
        <v>1216.8399999999999</v>
      </c>
      <c r="L647" t="s">
        <v>3060</v>
      </c>
      <c r="M647" t="s">
        <v>3095</v>
      </c>
      <c r="N647" t="s">
        <v>3081</v>
      </c>
    </row>
    <row r="648" spans="1:14" x14ac:dyDescent="0.35">
      <c r="A648">
        <v>647</v>
      </c>
      <c r="B648" s="1">
        <v>44400</v>
      </c>
      <c r="C648">
        <v>4002</v>
      </c>
      <c r="D648" t="s">
        <v>1</v>
      </c>
      <c r="E648" t="s">
        <v>27</v>
      </c>
      <c r="F648" t="s">
        <v>5</v>
      </c>
      <c r="G648" t="s">
        <v>699</v>
      </c>
      <c r="H648" t="s">
        <v>3057</v>
      </c>
      <c r="I648">
        <v>120</v>
      </c>
      <c r="J648">
        <f>HLOOKUP(D648,Inputs!$B$5:$C$8,MATCH(YEAR(B648),Inputs!$A$5:$A$8,0),FALSE)</f>
        <v>10.49</v>
      </c>
      <c r="K648" s="3">
        <f t="shared" si="10"/>
        <v>1258.8</v>
      </c>
      <c r="L648" t="s">
        <v>3059</v>
      </c>
      <c r="M648" t="s">
        <v>3085</v>
      </c>
      <c r="N648" t="s">
        <v>3073</v>
      </c>
    </row>
    <row r="649" spans="1:14" x14ac:dyDescent="0.35">
      <c r="A649">
        <v>648</v>
      </c>
      <c r="B649" s="1">
        <v>44477</v>
      </c>
      <c r="C649">
        <v>4002</v>
      </c>
      <c r="D649" t="s">
        <v>1</v>
      </c>
      <c r="E649" t="s">
        <v>27</v>
      </c>
      <c r="F649" t="s">
        <v>11</v>
      </c>
      <c r="G649" t="s">
        <v>700</v>
      </c>
      <c r="H649" t="s">
        <v>3056</v>
      </c>
      <c r="I649">
        <v>172</v>
      </c>
      <c r="J649">
        <f>HLOOKUP(D649,Inputs!$B$5:$C$8,MATCH(YEAR(B649),Inputs!$A$5:$A$8,0),FALSE)</f>
        <v>10.49</v>
      </c>
      <c r="K649" s="3">
        <f t="shared" si="10"/>
        <v>1804.28</v>
      </c>
      <c r="L649" t="s">
        <v>3064</v>
      </c>
      <c r="M649" t="s">
        <v>3089</v>
      </c>
      <c r="N649" t="s">
        <v>3076</v>
      </c>
    </row>
    <row r="650" spans="1:14" x14ac:dyDescent="0.35">
      <c r="A650">
        <v>649</v>
      </c>
      <c r="B650" s="1">
        <v>44378</v>
      </c>
      <c r="C650">
        <v>4002</v>
      </c>
      <c r="D650" t="s">
        <v>1</v>
      </c>
      <c r="E650" t="s">
        <v>27</v>
      </c>
      <c r="F650" t="s">
        <v>10</v>
      </c>
      <c r="G650" t="s">
        <v>701</v>
      </c>
      <c r="H650" t="s">
        <v>3056</v>
      </c>
      <c r="I650">
        <v>144</v>
      </c>
      <c r="J650">
        <f>HLOOKUP(D650,Inputs!$B$5:$C$8,MATCH(YEAR(B650),Inputs!$A$5:$A$8,0),FALSE)</f>
        <v>10.49</v>
      </c>
      <c r="K650" s="3">
        <f t="shared" si="10"/>
        <v>1510.56</v>
      </c>
      <c r="L650" t="s">
        <v>3059</v>
      </c>
      <c r="M650" t="s">
        <v>3085</v>
      </c>
      <c r="N650" t="s">
        <v>3073</v>
      </c>
    </row>
    <row r="651" spans="1:14" x14ac:dyDescent="0.35">
      <c r="A651">
        <v>650</v>
      </c>
      <c r="B651" s="1">
        <v>44387</v>
      </c>
      <c r="C651">
        <v>4001</v>
      </c>
      <c r="D651" t="s">
        <v>0</v>
      </c>
      <c r="E651" t="s">
        <v>27</v>
      </c>
      <c r="F651" t="s">
        <v>5</v>
      </c>
      <c r="G651" t="s">
        <v>702</v>
      </c>
      <c r="H651" t="s">
        <v>3057</v>
      </c>
      <c r="I651">
        <v>72</v>
      </c>
      <c r="J651">
        <f>HLOOKUP(D651,Inputs!$B$5:$C$8,MATCH(YEAR(B651),Inputs!$A$5:$A$8,0),FALSE)</f>
        <v>20.99</v>
      </c>
      <c r="K651" s="3">
        <f t="shared" si="10"/>
        <v>1511.28</v>
      </c>
      <c r="L651" t="s">
        <v>3059</v>
      </c>
      <c r="M651" t="s">
        <v>3085</v>
      </c>
      <c r="N651" t="s">
        <v>3073</v>
      </c>
    </row>
    <row r="652" spans="1:14" x14ac:dyDescent="0.35">
      <c r="A652">
        <v>651</v>
      </c>
      <c r="B652" s="1">
        <v>44530</v>
      </c>
      <c r="C652">
        <v>4002</v>
      </c>
      <c r="D652" t="s">
        <v>1</v>
      </c>
      <c r="E652" t="s">
        <v>27</v>
      </c>
      <c r="F652" t="s">
        <v>10</v>
      </c>
      <c r="G652" t="s">
        <v>703</v>
      </c>
      <c r="H652" t="s">
        <v>3056</v>
      </c>
      <c r="I652">
        <v>168</v>
      </c>
      <c r="J652">
        <f>HLOOKUP(D652,Inputs!$B$5:$C$8,MATCH(YEAR(B652),Inputs!$A$5:$A$8,0),FALSE)</f>
        <v>10.49</v>
      </c>
      <c r="K652" s="3">
        <f t="shared" si="10"/>
        <v>1762.32</v>
      </c>
      <c r="L652" t="s">
        <v>3059</v>
      </c>
      <c r="M652" t="s">
        <v>3085</v>
      </c>
      <c r="N652" t="s">
        <v>3073</v>
      </c>
    </row>
    <row r="653" spans="1:14" x14ac:dyDescent="0.35">
      <c r="A653">
        <v>652</v>
      </c>
      <c r="B653" s="1">
        <v>44369</v>
      </c>
      <c r="C653">
        <v>4001</v>
      </c>
      <c r="D653" t="s">
        <v>0</v>
      </c>
      <c r="E653" t="s">
        <v>27</v>
      </c>
      <c r="F653" t="s">
        <v>20</v>
      </c>
      <c r="G653" t="s">
        <v>704</v>
      </c>
      <c r="H653" t="s">
        <v>3056</v>
      </c>
      <c r="I653">
        <v>56</v>
      </c>
      <c r="J653">
        <f>HLOOKUP(D653,Inputs!$B$5:$C$8,MATCH(YEAR(B653),Inputs!$A$5:$A$8,0),FALSE)</f>
        <v>20.99</v>
      </c>
      <c r="K653" s="3">
        <f t="shared" si="10"/>
        <v>1175.4399999999998</v>
      </c>
      <c r="L653" t="s">
        <v>3059</v>
      </c>
      <c r="M653" t="s">
        <v>3085</v>
      </c>
      <c r="N653" t="s">
        <v>3073</v>
      </c>
    </row>
    <row r="654" spans="1:14" x14ac:dyDescent="0.35">
      <c r="A654">
        <v>653</v>
      </c>
      <c r="B654" s="1">
        <v>44519</v>
      </c>
      <c r="C654">
        <v>4002</v>
      </c>
      <c r="D654" t="s">
        <v>1</v>
      </c>
      <c r="E654" t="s">
        <v>27</v>
      </c>
      <c r="F654" t="s">
        <v>20</v>
      </c>
      <c r="G654" t="s">
        <v>705</v>
      </c>
      <c r="H654" t="s">
        <v>3056</v>
      </c>
      <c r="I654">
        <v>192</v>
      </c>
      <c r="J654">
        <f>HLOOKUP(D654,Inputs!$B$5:$C$8,MATCH(YEAR(B654),Inputs!$A$5:$A$8,0),FALSE)</f>
        <v>10.49</v>
      </c>
      <c r="K654" s="3">
        <f t="shared" si="10"/>
        <v>2014.08</v>
      </c>
      <c r="L654" t="s">
        <v>3059</v>
      </c>
      <c r="M654" t="s">
        <v>3085</v>
      </c>
      <c r="N654" t="s">
        <v>3073</v>
      </c>
    </row>
    <row r="655" spans="1:14" x14ac:dyDescent="0.35">
      <c r="A655">
        <v>654</v>
      </c>
      <c r="B655" s="1">
        <v>44437</v>
      </c>
      <c r="C655">
        <v>4002</v>
      </c>
      <c r="D655" t="s">
        <v>1</v>
      </c>
      <c r="E655" t="s">
        <v>27</v>
      </c>
      <c r="F655" t="s">
        <v>14</v>
      </c>
      <c r="G655" t="s">
        <v>706</v>
      </c>
      <c r="H655" t="s">
        <v>3056</v>
      </c>
      <c r="I655">
        <v>184</v>
      </c>
      <c r="J655">
        <f>HLOOKUP(D655,Inputs!$B$5:$C$8,MATCH(YEAR(B655),Inputs!$A$5:$A$8,0),FALSE)</f>
        <v>10.49</v>
      </c>
      <c r="K655" s="3">
        <f t="shared" si="10"/>
        <v>1930.16</v>
      </c>
      <c r="L655" t="s">
        <v>3066</v>
      </c>
      <c r="M655" t="s">
        <v>3094</v>
      </c>
      <c r="N655" t="s">
        <v>3080</v>
      </c>
    </row>
    <row r="656" spans="1:14" x14ac:dyDescent="0.35">
      <c r="A656">
        <v>655</v>
      </c>
      <c r="B656" s="1">
        <v>44505</v>
      </c>
      <c r="C656">
        <v>4001</v>
      </c>
      <c r="D656" t="s">
        <v>0</v>
      </c>
      <c r="E656" t="s">
        <v>27</v>
      </c>
      <c r="F656" t="s">
        <v>20</v>
      </c>
      <c r="G656" t="s">
        <v>707</v>
      </c>
      <c r="H656" t="s">
        <v>3056</v>
      </c>
      <c r="I656">
        <v>188</v>
      </c>
      <c r="J656">
        <f>HLOOKUP(D656,Inputs!$B$5:$C$8,MATCH(YEAR(B656),Inputs!$A$5:$A$8,0),FALSE)</f>
        <v>20.99</v>
      </c>
      <c r="K656" s="3">
        <f t="shared" si="10"/>
        <v>3946.12</v>
      </c>
      <c r="L656" t="s">
        <v>3059</v>
      </c>
      <c r="M656" t="s">
        <v>3085</v>
      </c>
      <c r="N656" t="s">
        <v>3073</v>
      </c>
    </row>
    <row r="657" spans="1:14" x14ac:dyDescent="0.35">
      <c r="A657">
        <v>656</v>
      </c>
      <c r="B657" s="1">
        <v>44429</v>
      </c>
      <c r="C657">
        <v>4001</v>
      </c>
      <c r="D657" t="s">
        <v>0</v>
      </c>
      <c r="E657" t="s">
        <v>27</v>
      </c>
      <c r="F657" t="s">
        <v>10</v>
      </c>
      <c r="G657" t="s">
        <v>708</v>
      </c>
      <c r="H657" t="s">
        <v>3056</v>
      </c>
      <c r="I657">
        <v>172</v>
      </c>
      <c r="J657">
        <f>HLOOKUP(D657,Inputs!$B$5:$C$8,MATCH(YEAR(B657),Inputs!$A$5:$A$8,0),FALSE)</f>
        <v>20.99</v>
      </c>
      <c r="K657" s="3">
        <f t="shared" si="10"/>
        <v>3610.2799999999997</v>
      </c>
      <c r="L657" t="s">
        <v>3059</v>
      </c>
      <c r="M657" t="s">
        <v>3085</v>
      </c>
      <c r="N657" t="s">
        <v>3073</v>
      </c>
    </row>
    <row r="658" spans="1:14" x14ac:dyDescent="0.35">
      <c r="A658">
        <v>657</v>
      </c>
      <c r="B658" s="1">
        <v>44487</v>
      </c>
      <c r="C658">
        <v>4002</v>
      </c>
      <c r="D658" t="s">
        <v>1</v>
      </c>
      <c r="E658" t="s">
        <v>27</v>
      </c>
      <c r="F658" t="s">
        <v>21</v>
      </c>
      <c r="G658" t="s">
        <v>709</v>
      </c>
      <c r="H658" t="s">
        <v>3056</v>
      </c>
      <c r="I658">
        <v>124</v>
      </c>
      <c r="J658">
        <f>HLOOKUP(D658,Inputs!$B$5:$C$8,MATCH(YEAR(B658),Inputs!$A$5:$A$8,0),FALSE)</f>
        <v>10.49</v>
      </c>
      <c r="K658" s="3">
        <f t="shared" si="10"/>
        <v>1300.76</v>
      </c>
      <c r="L658" t="s">
        <v>3068</v>
      </c>
      <c r="M658" t="s">
        <v>3088</v>
      </c>
      <c r="N658" t="s">
        <v>3075</v>
      </c>
    </row>
    <row r="659" spans="1:14" x14ac:dyDescent="0.35">
      <c r="A659">
        <v>658</v>
      </c>
      <c r="B659" s="1">
        <v>44456</v>
      </c>
      <c r="C659">
        <v>4002</v>
      </c>
      <c r="D659" t="s">
        <v>1</v>
      </c>
      <c r="E659" t="s">
        <v>27</v>
      </c>
      <c r="F659" t="s">
        <v>5</v>
      </c>
      <c r="G659" t="s">
        <v>710</v>
      </c>
      <c r="H659" t="s">
        <v>3057</v>
      </c>
      <c r="I659">
        <v>244</v>
      </c>
      <c r="J659">
        <f>HLOOKUP(D659,Inputs!$B$5:$C$8,MATCH(YEAR(B659),Inputs!$A$5:$A$8,0),FALSE)</f>
        <v>10.49</v>
      </c>
      <c r="K659" s="3">
        <f t="shared" si="10"/>
        <v>2559.56</v>
      </c>
      <c r="L659" t="s">
        <v>3059</v>
      </c>
      <c r="M659" t="s">
        <v>3085</v>
      </c>
      <c r="N659" t="s">
        <v>3073</v>
      </c>
    </row>
    <row r="660" spans="1:14" x14ac:dyDescent="0.35">
      <c r="A660">
        <v>659</v>
      </c>
      <c r="B660" s="1">
        <v>44539</v>
      </c>
      <c r="C660">
        <v>4001</v>
      </c>
      <c r="D660" t="s">
        <v>0</v>
      </c>
      <c r="E660" t="s">
        <v>27</v>
      </c>
      <c r="F660" t="s">
        <v>9</v>
      </c>
      <c r="G660" t="s">
        <v>711</v>
      </c>
      <c r="H660" t="s">
        <v>3056</v>
      </c>
      <c r="I660">
        <v>184</v>
      </c>
      <c r="J660">
        <f>HLOOKUP(D660,Inputs!$B$5:$C$8,MATCH(YEAR(B660),Inputs!$A$5:$A$8,0),FALSE)</f>
        <v>20.99</v>
      </c>
      <c r="K660" s="3">
        <f t="shared" si="10"/>
        <v>3862.16</v>
      </c>
      <c r="L660" t="s">
        <v>3070</v>
      </c>
      <c r="M660" t="s">
        <v>3089</v>
      </c>
      <c r="N660" t="s">
        <v>3076</v>
      </c>
    </row>
    <row r="661" spans="1:14" x14ac:dyDescent="0.35">
      <c r="A661">
        <v>660</v>
      </c>
      <c r="B661" s="1">
        <v>44442</v>
      </c>
      <c r="C661">
        <v>4002</v>
      </c>
      <c r="D661" t="s">
        <v>1</v>
      </c>
      <c r="E661" t="s">
        <v>27</v>
      </c>
      <c r="F661" t="s">
        <v>11</v>
      </c>
      <c r="G661" t="s">
        <v>712</v>
      </c>
      <c r="H661" t="s">
        <v>3056</v>
      </c>
      <c r="I661">
        <v>232</v>
      </c>
      <c r="J661">
        <f>HLOOKUP(D661,Inputs!$B$5:$C$8,MATCH(YEAR(B661),Inputs!$A$5:$A$8,0),FALSE)</f>
        <v>10.49</v>
      </c>
      <c r="K661" s="3">
        <f t="shared" si="10"/>
        <v>2433.6799999999998</v>
      </c>
      <c r="L661" t="s">
        <v>3064</v>
      </c>
      <c r="M661" t="s">
        <v>3089</v>
      </c>
      <c r="N661" t="s">
        <v>3076</v>
      </c>
    </row>
    <row r="662" spans="1:14" x14ac:dyDescent="0.35">
      <c r="A662">
        <v>661</v>
      </c>
      <c r="B662" s="1">
        <v>44365</v>
      </c>
      <c r="C662">
        <v>4001</v>
      </c>
      <c r="D662" t="s">
        <v>0</v>
      </c>
      <c r="E662" t="s">
        <v>27</v>
      </c>
      <c r="F662" t="s">
        <v>6</v>
      </c>
      <c r="G662" t="s">
        <v>713</v>
      </c>
      <c r="H662" t="s">
        <v>3056</v>
      </c>
      <c r="I662">
        <v>140</v>
      </c>
      <c r="J662">
        <f>HLOOKUP(D662,Inputs!$B$5:$C$8,MATCH(YEAR(B662),Inputs!$A$5:$A$8,0),FALSE)</f>
        <v>20.99</v>
      </c>
      <c r="K662" s="3">
        <f t="shared" si="10"/>
        <v>2938.6</v>
      </c>
      <c r="L662" t="s">
        <v>3059</v>
      </c>
      <c r="M662" t="s">
        <v>3085</v>
      </c>
      <c r="N662" t="s">
        <v>3073</v>
      </c>
    </row>
    <row r="663" spans="1:14" x14ac:dyDescent="0.35">
      <c r="A663">
        <v>662</v>
      </c>
      <c r="B663" s="1">
        <v>44361</v>
      </c>
      <c r="C663">
        <v>4001</v>
      </c>
      <c r="D663" t="s">
        <v>0</v>
      </c>
      <c r="E663" t="s">
        <v>27</v>
      </c>
      <c r="F663" t="s">
        <v>10</v>
      </c>
      <c r="G663" t="s">
        <v>714</v>
      </c>
      <c r="H663" t="s">
        <v>3056</v>
      </c>
      <c r="I663">
        <v>156</v>
      </c>
      <c r="J663">
        <f>HLOOKUP(D663,Inputs!$B$5:$C$8,MATCH(YEAR(B663),Inputs!$A$5:$A$8,0),FALSE)</f>
        <v>20.99</v>
      </c>
      <c r="K663" s="3">
        <f t="shared" si="10"/>
        <v>3274.4399999999996</v>
      </c>
      <c r="L663" t="s">
        <v>3059</v>
      </c>
      <c r="M663" t="s">
        <v>3085</v>
      </c>
      <c r="N663" t="s">
        <v>3073</v>
      </c>
    </row>
    <row r="664" spans="1:14" x14ac:dyDescent="0.35">
      <c r="A664">
        <v>663</v>
      </c>
      <c r="B664" s="1">
        <v>44516</v>
      </c>
      <c r="C664">
        <v>4001</v>
      </c>
      <c r="D664" t="s">
        <v>0</v>
      </c>
      <c r="E664" t="s">
        <v>27</v>
      </c>
      <c r="F664" t="s">
        <v>7</v>
      </c>
      <c r="G664" t="s">
        <v>715</v>
      </c>
      <c r="H664" t="s">
        <v>3056</v>
      </c>
      <c r="I664">
        <v>116</v>
      </c>
      <c r="J664">
        <f>HLOOKUP(D664,Inputs!$B$5:$C$8,MATCH(YEAR(B664),Inputs!$A$5:$A$8,0),FALSE)</f>
        <v>20.99</v>
      </c>
      <c r="K664" s="3">
        <f t="shared" si="10"/>
        <v>2434.8399999999997</v>
      </c>
      <c r="L664" t="s">
        <v>3063</v>
      </c>
      <c r="M664" t="s">
        <v>3092</v>
      </c>
      <c r="N664" t="s">
        <v>3074</v>
      </c>
    </row>
    <row r="665" spans="1:14" x14ac:dyDescent="0.35">
      <c r="A665">
        <v>664</v>
      </c>
      <c r="B665" s="1">
        <v>44454</v>
      </c>
      <c r="C665">
        <v>4002</v>
      </c>
      <c r="D665" t="s">
        <v>1</v>
      </c>
      <c r="E665" t="s">
        <v>27</v>
      </c>
      <c r="F665" t="s">
        <v>13</v>
      </c>
      <c r="G665" t="s">
        <v>716</v>
      </c>
      <c r="H665" t="s">
        <v>3056</v>
      </c>
      <c r="I665">
        <v>128</v>
      </c>
      <c r="J665">
        <f>HLOOKUP(D665,Inputs!$B$5:$C$8,MATCH(YEAR(B665),Inputs!$A$5:$A$8,0),FALSE)</f>
        <v>10.49</v>
      </c>
      <c r="K665" s="3">
        <f t="shared" si="10"/>
        <v>1342.72</v>
      </c>
      <c r="L665" t="s">
        <v>3061</v>
      </c>
      <c r="M665" t="s">
        <v>3087</v>
      </c>
      <c r="N665" t="s">
        <v>3078</v>
      </c>
    </row>
    <row r="666" spans="1:14" x14ac:dyDescent="0.35">
      <c r="A666">
        <v>665</v>
      </c>
      <c r="B666" s="1">
        <v>44502</v>
      </c>
      <c r="C666">
        <v>4002</v>
      </c>
      <c r="D666" t="s">
        <v>1</v>
      </c>
      <c r="E666" t="s">
        <v>27</v>
      </c>
      <c r="F666" t="s">
        <v>10</v>
      </c>
      <c r="G666" t="s">
        <v>717</v>
      </c>
      <c r="H666" t="s">
        <v>3056</v>
      </c>
      <c r="I666">
        <v>144</v>
      </c>
      <c r="J666">
        <f>HLOOKUP(D666,Inputs!$B$5:$C$8,MATCH(YEAR(B666),Inputs!$A$5:$A$8,0),FALSE)</f>
        <v>10.49</v>
      </c>
      <c r="K666" s="3">
        <f t="shared" si="10"/>
        <v>1510.56</v>
      </c>
      <c r="L666" t="s">
        <v>3059</v>
      </c>
      <c r="M666" t="s">
        <v>3085</v>
      </c>
      <c r="N666" t="s">
        <v>3073</v>
      </c>
    </row>
    <row r="667" spans="1:14" x14ac:dyDescent="0.35">
      <c r="A667">
        <v>666</v>
      </c>
      <c r="B667" s="1">
        <v>44395</v>
      </c>
      <c r="C667">
        <v>4002</v>
      </c>
      <c r="D667" t="s">
        <v>1</v>
      </c>
      <c r="E667" t="s">
        <v>27</v>
      </c>
      <c r="F667" t="s">
        <v>9</v>
      </c>
      <c r="G667" t="s">
        <v>718</v>
      </c>
      <c r="H667" t="s">
        <v>3056</v>
      </c>
      <c r="I667">
        <v>148</v>
      </c>
      <c r="J667">
        <f>HLOOKUP(D667,Inputs!$B$5:$C$8,MATCH(YEAR(B667),Inputs!$A$5:$A$8,0),FALSE)</f>
        <v>10.49</v>
      </c>
      <c r="K667" s="3">
        <f t="shared" si="10"/>
        <v>1552.52</v>
      </c>
      <c r="L667" t="s">
        <v>3070</v>
      </c>
      <c r="M667" t="s">
        <v>3089</v>
      </c>
      <c r="N667" t="s">
        <v>3076</v>
      </c>
    </row>
    <row r="668" spans="1:14" x14ac:dyDescent="0.35">
      <c r="A668">
        <v>667</v>
      </c>
      <c r="B668" s="1">
        <v>44436</v>
      </c>
      <c r="C668">
        <v>4001</v>
      </c>
      <c r="D668" t="s">
        <v>0</v>
      </c>
      <c r="E668" t="s">
        <v>27</v>
      </c>
      <c r="F668" t="s">
        <v>13</v>
      </c>
      <c r="G668" t="s">
        <v>719</v>
      </c>
      <c r="H668" t="s">
        <v>3056</v>
      </c>
      <c r="I668">
        <v>84</v>
      </c>
      <c r="J668">
        <f>HLOOKUP(D668,Inputs!$B$5:$C$8,MATCH(YEAR(B668),Inputs!$A$5:$A$8,0),FALSE)</f>
        <v>20.99</v>
      </c>
      <c r="K668" s="3">
        <f t="shared" si="10"/>
        <v>1763.1599999999999</v>
      </c>
      <c r="L668" t="s">
        <v>3061</v>
      </c>
      <c r="M668" t="s">
        <v>3087</v>
      </c>
      <c r="N668" t="s">
        <v>3078</v>
      </c>
    </row>
    <row r="669" spans="1:14" x14ac:dyDescent="0.35">
      <c r="A669">
        <v>668</v>
      </c>
      <c r="B669" s="1">
        <v>44229</v>
      </c>
      <c r="C669">
        <v>4002</v>
      </c>
      <c r="D669" t="s">
        <v>1</v>
      </c>
      <c r="E669" t="s">
        <v>27</v>
      </c>
      <c r="F669" t="s">
        <v>20</v>
      </c>
      <c r="G669" t="s">
        <v>720</v>
      </c>
      <c r="H669" t="s">
        <v>3056</v>
      </c>
      <c r="I669">
        <v>136</v>
      </c>
      <c r="J669">
        <f>HLOOKUP(D669,Inputs!$B$5:$C$8,MATCH(YEAR(B669),Inputs!$A$5:$A$8,0),FALSE)</f>
        <v>10.49</v>
      </c>
      <c r="K669" s="3">
        <f t="shared" si="10"/>
        <v>1426.64</v>
      </c>
      <c r="L669" t="s">
        <v>3059</v>
      </c>
      <c r="M669" t="s">
        <v>3085</v>
      </c>
      <c r="N669" t="s">
        <v>3073</v>
      </c>
    </row>
    <row r="670" spans="1:14" x14ac:dyDescent="0.35">
      <c r="A670">
        <v>669</v>
      </c>
      <c r="B670" s="1">
        <v>44540</v>
      </c>
      <c r="C670">
        <v>4002</v>
      </c>
      <c r="D670" t="s">
        <v>1</v>
      </c>
      <c r="E670" t="s">
        <v>27</v>
      </c>
      <c r="F670" t="s">
        <v>13</v>
      </c>
      <c r="G670" t="s">
        <v>721</v>
      </c>
      <c r="H670" t="s">
        <v>3056</v>
      </c>
      <c r="I670">
        <v>92</v>
      </c>
      <c r="J670">
        <f>HLOOKUP(D670,Inputs!$B$5:$C$8,MATCH(YEAR(B670),Inputs!$A$5:$A$8,0),FALSE)</f>
        <v>10.49</v>
      </c>
      <c r="K670" s="3">
        <f t="shared" si="10"/>
        <v>965.08</v>
      </c>
      <c r="L670" t="s">
        <v>3061</v>
      </c>
      <c r="M670" t="s">
        <v>3087</v>
      </c>
      <c r="N670" t="s">
        <v>3078</v>
      </c>
    </row>
    <row r="671" spans="1:14" x14ac:dyDescent="0.35">
      <c r="A671">
        <v>670</v>
      </c>
      <c r="B671" s="1">
        <v>44526</v>
      </c>
      <c r="C671">
        <v>4001</v>
      </c>
      <c r="D671" t="s">
        <v>0</v>
      </c>
      <c r="E671" t="s">
        <v>27</v>
      </c>
      <c r="F671" t="s">
        <v>14</v>
      </c>
      <c r="G671" t="s">
        <v>722</v>
      </c>
      <c r="H671" t="s">
        <v>3056</v>
      </c>
      <c r="I671">
        <v>192</v>
      </c>
      <c r="J671">
        <f>HLOOKUP(D671,Inputs!$B$5:$C$8,MATCH(YEAR(B671),Inputs!$A$5:$A$8,0),FALSE)</f>
        <v>20.99</v>
      </c>
      <c r="K671" s="3">
        <f t="shared" si="10"/>
        <v>4030.08</v>
      </c>
      <c r="L671" t="s">
        <v>3066</v>
      </c>
      <c r="M671" t="s">
        <v>3094</v>
      </c>
      <c r="N671" t="s">
        <v>3080</v>
      </c>
    </row>
    <row r="672" spans="1:14" x14ac:dyDescent="0.35">
      <c r="A672">
        <v>671</v>
      </c>
      <c r="B672" s="1">
        <v>44559</v>
      </c>
      <c r="C672">
        <v>4001</v>
      </c>
      <c r="D672" t="s">
        <v>0</v>
      </c>
      <c r="E672" t="s">
        <v>27</v>
      </c>
      <c r="F672" t="s">
        <v>21</v>
      </c>
      <c r="G672" t="s">
        <v>723</v>
      </c>
      <c r="H672" t="s">
        <v>3056</v>
      </c>
      <c r="I672">
        <v>44</v>
      </c>
      <c r="J672">
        <f>HLOOKUP(D672,Inputs!$B$5:$C$8,MATCH(YEAR(B672),Inputs!$A$5:$A$8,0),FALSE)</f>
        <v>20.99</v>
      </c>
      <c r="K672" s="3">
        <f t="shared" si="10"/>
        <v>923.56</v>
      </c>
      <c r="L672" t="s">
        <v>3068</v>
      </c>
      <c r="M672" t="s">
        <v>3088</v>
      </c>
      <c r="N672" t="s">
        <v>3075</v>
      </c>
    </row>
    <row r="673" spans="1:14" x14ac:dyDescent="0.35">
      <c r="A673">
        <v>672</v>
      </c>
      <c r="B673" s="1">
        <v>44352</v>
      </c>
      <c r="C673">
        <v>4002</v>
      </c>
      <c r="D673" t="s">
        <v>1</v>
      </c>
      <c r="E673" t="s">
        <v>27</v>
      </c>
      <c r="F673" t="s">
        <v>11</v>
      </c>
      <c r="G673" t="s">
        <v>724</v>
      </c>
      <c r="H673" t="s">
        <v>3056</v>
      </c>
      <c r="I673">
        <v>172</v>
      </c>
      <c r="J673">
        <f>HLOOKUP(D673,Inputs!$B$5:$C$8,MATCH(YEAR(B673),Inputs!$A$5:$A$8,0),FALSE)</f>
        <v>10.49</v>
      </c>
      <c r="K673" s="3">
        <f t="shared" si="10"/>
        <v>1804.28</v>
      </c>
      <c r="L673" t="s">
        <v>3064</v>
      </c>
      <c r="M673" t="s">
        <v>3089</v>
      </c>
      <c r="N673" t="s">
        <v>3076</v>
      </c>
    </row>
    <row r="674" spans="1:14" x14ac:dyDescent="0.35">
      <c r="A674">
        <v>673</v>
      </c>
      <c r="B674" s="1">
        <v>44520</v>
      </c>
      <c r="C674">
        <v>4001</v>
      </c>
      <c r="D674" t="s">
        <v>0</v>
      </c>
      <c r="E674" t="s">
        <v>27</v>
      </c>
      <c r="F674" t="s">
        <v>16</v>
      </c>
      <c r="G674" t="s">
        <v>725</v>
      </c>
      <c r="H674" t="s">
        <v>3056</v>
      </c>
      <c r="I674">
        <v>196</v>
      </c>
      <c r="J674">
        <f>HLOOKUP(D674,Inputs!$B$5:$C$8,MATCH(YEAR(B674),Inputs!$A$5:$A$8,0),FALSE)</f>
        <v>20.99</v>
      </c>
      <c r="K674" s="3">
        <f t="shared" si="10"/>
        <v>4114.04</v>
      </c>
      <c r="L674" t="s">
        <v>3067</v>
      </c>
      <c r="M674" t="s">
        <v>3092</v>
      </c>
      <c r="N674" t="s">
        <v>3074</v>
      </c>
    </row>
    <row r="675" spans="1:14" x14ac:dyDescent="0.35">
      <c r="A675">
        <v>674</v>
      </c>
      <c r="B675" s="1">
        <v>44280</v>
      </c>
      <c r="C675">
        <v>4001</v>
      </c>
      <c r="D675" t="s">
        <v>0</v>
      </c>
      <c r="E675" t="s">
        <v>27</v>
      </c>
      <c r="F675" t="s">
        <v>21</v>
      </c>
      <c r="G675" t="s">
        <v>726</v>
      </c>
      <c r="H675" t="s">
        <v>3056</v>
      </c>
      <c r="I675">
        <v>100</v>
      </c>
      <c r="J675">
        <f>HLOOKUP(D675,Inputs!$B$5:$C$8,MATCH(YEAR(B675),Inputs!$A$5:$A$8,0),FALSE)</f>
        <v>20.99</v>
      </c>
      <c r="K675" s="3">
        <f t="shared" si="10"/>
        <v>2099</v>
      </c>
      <c r="L675" t="s">
        <v>3068</v>
      </c>
      <c r="M675" t="s">
        <v>3088</v>
      </c>
      <c r="N675" t="s">
        <v>3075</v>
      </c>
    </row>
    <row r="676" spans="1:14" x14ac:dyDescent="0.35">
      <c r="A676">
        <v>675</v>
      </c>
      <c r="B676" s="1">
        <v>44401</v>
      </c>
      <c r="C676">
        <v>4001</v>
      </c>
      <c r="D676" t="s">
        <v>0</v>
      </c>
      <c r="E676" t="s">
        <v>27</v>
      </c>
      <c r="F676" t="s">
        <v>22</v>
      </c>
      <c r="G676" t="s">
        <v>727</v>
      </c>
      <c r="H676" t="s">
        <v>3056</v>
      </c>
      <c r="I676">
        <v>200</v>
      </c>
      <c r="J676">
        <f>HLOOKUP(D676,Inputs!$B$5:$C$8,MATCH(YEAR(B676),Inputs!$A$5:$A$8,0),FALSE)</f>
        <v>20.99</v>
      </c>
      <c r="K676" s="3">
        <f t="shared" si="10"/>
        <v>4198</v>
      </c>
      <c r="L676" t="s">
        <v>3064</v>
      </c>
      <c r="M676" t="s">
        <v>3089</v>
      </c>
      <c r="N676" t="s">
        <v>3076</v>
      </c>
    </row>
    <row r="677" spans="1:14" x14ac:dyDescent="0.35">
      <c r="A677">
        <v>676</v>
      </c>
      <c r="B677" s="1">
        <v>44539</v>
      </c>
      <c r="C677">
        <v>4001</v>
      </c>
      <c r="D677" t="s">
        <v>0</v>
      </c>
      <c r="E677" t="s">
        <v>27</v>
      </c>
      <c r="F677" t="s">
        <v>13</v>
      </c>
      <c r="G677" t="s">
        <v>728</v>
      </c>
      <c r="H677" t="s">
        <v>3056</v>
      </c>
      <c r="I677">
        <v>40</v>
      </c>
      <c r="J677">
        <f>HLOOKUP(D677,Inputs!$B$5:$C$8,MATCH(YEAR(B677),Inputs!$A$5:$A$8,0),FALSE)</f>
        <v>20.99</v>
      </c>
      <c r="K677" s="3">
        <f t="shared" si="10"/>
        <v>839.59999999999991</v>
      </c>
      <c r="L677" t="s">
        <v>3061</v>
      </c>
      <c r="M677" t="s">
        <v>3087</v>
      </c>
      <c r="N677" t="s">
        <v>3078</v>
      </c>
    </row>
    <row r="678" spans="1:14" x14ac:dyDescent="0.35">
      <c r="A678">
        <v>677</v>
      </c>
      <c r="B678" s="1">
        <v>44537</v>
      </c>
      <c r="C678">
        <v>4001</v>
      </c>
      <c r="D678" t="s">
        <v>0</v>
      </c>
      <c r="E678" t="s">
        <v>27</v>
      </c>
      <c r="F678" t="s">
        <v>16</v>
      </c>
      <c r="G678" t="s">
        <v>729</v>
      </c>
      <c r="H678" t="s">
        <v>3056</v>
      </c>
      <c r="I678">
        <v>148</v>
      </c>
      <c r="J678">
        <f>HLOOKUP(D678,Inputs!$B$5:$C$8,MATCH(YEAR(B678),Inputs!$A$5:$A$8,0),FALSE)</f>
        <v>20.99</v>
      </c>
      <c r="K678" s="3">
        <f t="shared" si="10"/>
        <v>3106.52</v>
      </c>
      <c r="L678" t="s">
        <v>3067</v>
      </c>
      <c r="M678" t="s">
        <v>3092</v>
      </c>
      <c r="N678" t="s">
        <v>3074</v>
      </c>
    </row>
    <row r="679" spans="1:14" x14ac:dyDescent="0.35">
      <c r="A679">
        <v>678</v>
      </c>
      <c r="B679" s="1">
        <v>44540</v>
      </c>
      <c r="C679">
        <v>4001</v>
      </c>
      <c r="D679" t="s">
        <v>0</v>
      </c>
      <c r="E679" t="s">
        <v>27</v>
      </c>
      <c r="F679" t="s">
        <v>11</v>
      </c>
      <c r="G679" t="s">
        <v>730</v>
      </c>
      <c r="H679" t="s">
        <v>3056</v>
      </c>
      <c r="I679">
        <v>100</v>
      </c>
      <c r="J679">
        <f>HLOOKUP(D679,Inputs!$B$5:$C$8,MATCH(YEAR(B679),Inputs!$A$5:$A$8,0),FALSE)</f>
        <v>20.99</v>
      </c>
      <c r="K679" s="3">
        <f t="shared" si="10"/>
        <v>2099</v>
      </c>
      <c r="L679" t="s">
        <v>3064</v>
      </c>
      <c r="M679" t="s">
        <v>3089</v>
      </c>
      <c r="N679" t="s">
        <v>3076</v>
      </c>
    </row>
    <row r="680" spans="1:14" x14ac:dyDescent="0.35">
      <c r="A680">
        <v>679</v>
      </c>
      <c r="B680" s="1">
        <v>44418</v>
      </c>
      <c r="C680">
        <v>4002</v>
      </c>
      <c r="D680" t="s">
        <v>1</v>
      </c>
      <c r="E680" t="s">
        <v>27</v>
      </c>
      <c r="F680" t="s">
        <v>20</v>
      </c>
      <c r="G680" t="s">
        <v>731</v>
      </c>
      <c r="H680" t="s">
        <v>3056</v>
      </c>
      <c r="I680">
        <v>272</v>
      </c>
      <c r="J680">
        <f>HLOOKUP(D680,Inputs!$B$5:$C$8,MATCH(YEAR(B680),Inputs!$A$5:$A$8,0),FALSE)</f>
        <v>10.49</v>
      </c>
      <c r="K680" s="3">
        <f t="shared" si="10"/>
        <v>2853.28</v>
      </c>
      <c r="L680" t="s">
        <v>3059</v>
      </c>
      <c r="M680" t="s">
        <v>3085</v>
      </c>
      <c r="N680" t="s">
        <v>3073</v>
      </c>
    </row>
    <row r="681" spans="1:14" x14ac:dyDescent="0.35">
      <c r="A681">
        <v>680</v>
      </c>
      <c r="B681" s="1">
        <v>44413</v>
      </c>
      <c r="C681">
        <v>4002</v>
      </c>
      <c r="D681" t="s">
        <v>1</v>
      </c>
      <c r="E681" t="s">
        <v>27</v>
      </c>
      <c r="F681" t="s">
        <v>21</v>
      </c>
      <c r="G681" t="s">
        <v>732</v>
      </c>
      <c r="H681" t="s">
        <v>3056</v>
      </c>
      <c r="I681">
        <v>208</v>
      </c>
      <c r="J681">
        <f>HLOOKUP(D681,Inputs!$B$5:$C$8,MATCH(YEAR(B681),Inputs!$A$5:$A$8,0),FALSE)</f>
        <v>10.49</v>
      </c>
      <c r="K681" s="3">
        <f t="shared" si="10"/>
        <v>2181.92</v>
      </c>
      <c r="L681" t="s">
        <v>3068</v>
      </c>
      <c r="M681" t="s">
        <v>3088</v>
      </c>
      <c r="N681" t="s">
        <v>3075</v>
      </c>
    </row>
    <row r="682" spans="1:14" x14ac:dyDescent="0.35">
      <c r="A682">
        <v>681</v>
      </c>
      <c r="B682" s="1">
        <v>44262</v>
      </c>
      <c r="C682">
        <v>4001</v>
      </c>
      <c r="D682" t="s">
        <v>0</v>
      </c>
      <c r="E682" t="s">
        <v>27</v>
      </c>
      <c r="F682" t="s">
        <v>12</v>
      </c>
      <c r="G682" t="s">
        <v>733</v>
      </c>
      <c r="H682" t="s">
        <v>3057</v>
      </c>
      <c r="I682">
        <v>40</v>
      </c>
      <c r="J682">
        <f>HLOOKUP(D682,Inputs!$B$5:$C$8,MATCH(YEAR(B682),Inputs!$A$5:$A$8,0),FALSE)</f>
        <v>20.99</v>
      </c>
      <c r="K682" s="3">
        <f t="shared" si="10"/>
        <v>839.59999999999991</v>
      </c>
      <c r="L682" t="s">
        <v>3061</v>
      </c>
      <c r="M682" t="s">
        <v>3087</v>
      </c>
      <c r="N682" t="s">
        <v>3078</v>
      </c>
    </row>
    <row r="683" spans="1:14" x14ac:dyDescent="0.35">
      <c r="A683">
        <v>682</v>
      </c>
      <c r="B683" s="1">
        <v>44531</v>
      </c>
      <c r="C683">
        <v>4002</v>
      </c>
      <c r="D683" t="s">
        <v>1</v>
      </c>
      <c r="E683" t="s">
        <v>27</v>
      </c>
      <c r="F683" t="s">
        <v>11</v>
      </c>
      <c r="G683" t="s">
        <v>734</v>
      </c>
      <c r="H683" t="s">
        <v>3056</v>
      </c>
      <c r="I683">
        <v>248</v>
      </c>
      <c r="J683">
        <f>HLOOKUP(D683,Inputs!$B$5:$C$8,MATCH(YEAR(B683),Inputs!$A$5:$A$8,0),FALSE)</f>
        <v>10.49</v>
      </c>
      <c r="K683" s="3">
        <f t="shared" si="10"/>
        <v>2601.52</v>
      </c>
      <c r="L683" t="s">
        <v>3064</v>
      </c>
      <c r="M683" t="s">
        <v>3089</v>
      </c>
      <c r="N683" t="s">
        <v>3076</v>
      </c>
    </row>
    <row r="684" spans="1:14" x14ac:dyDescent="0.35">
      <c r="A684">
        <v>683</v>
      </c>
      <c r="B684" s="1">
        <v>44535</v>
      </c>
      <c r="C684">
        <v>4001</v>
      </c>
      <c r="D684" t="s">
        <v>0</v>
      </c>
      <c r="E684" t="s">
        <v>27</v>
      </c>
      <c r="F684" t="s">
        <v>12</v>
      </c>
      <c r="G684" t="s">
        <v>735</v>
      </c>
      <c r="H684" t="s">
        <v>3057</v>
      </c>
      <c r="I684">
        <v>64</v>
      </c>
      <c r="J684">
        <f>HLOOKUP(D684,Inputs!$B$5:$C$8,MATCH(YEAR(B684),Inputs!$A$5:$A$8,0),FALSE)</f>
        <v>20.99</v>
      </c>
      <c r="K684" s="3">
        <f t="shared" si="10"/>
        <v>1343.36</v>
      </c>
      <c r="L684" t="s">
        <v>3061</v>
      </c>
      <c r="M684" t="s">
        <v>3087</v>
      </c>
      <c r="N684" t="s">
        <v>3078</v>
      </c>
    </row>
    <row r="685" spans="1:14" x14ac:dyDescent="0.35">
      <c r="A685">
        <v>684</v>
      </c>
      <c r="B685" s="1">
        <v>44522</v>
      </c>
      <c r="C685">
        <v>4002</v>
      </c>
      <c r="D685" t="s">
        <v>1</v>
      </c>
      <c r="E685" t="s">
        <v>27</v>
      </c>
      <c r="F685" t="s">
        <v>10</v>
      </c>
      <c r="G685" t="s">
        <v>736</v>
      </c>
      <c r="H685" t="s">
        <v>3056</v>
      </c>
      <c r="I685">
        <v>240</v>
      </c>
      <c r="J685">
        <f>HLOOKUP(D685,Inputs!$B$5:$C$8,MATCH(YEAR(B685),Inputs!$A$5:$A$8,0),FALSE)</f>
        <v>10.49</v>
      </c>
      <c r="K685" s="3">
        <f t="shared" si="10"/>
        <v>2517.6</v>
      </c>
      <c r="L685" t="s">
        <v>3059</v>
      </c>
      <c r="M685" t="s">
        <v>3085</v>
      </c>
      <c r="N685" t="s">
        <v>3073</v>
      </c>
    </row>
    <row r="686" spans="1:14" x14ac:dyDescent="0.35">
      <c r="A686">
        <v>685</v>
      </c>
      <c r="B686" s="1">
        <v>44467</v>
      </c>
      <c r="C686">
        <v>4002</v>
      </c>
      <c r="D686" t="s">
        <v>1</v>
      </c>
      <c r="E686" t="s">
        <v>27</v>
      </c>
      <c r="F686" t="s">
        <v>10</v>
      </c>
      <c r="G686" t="s">
        <v>737</v>
      </c>
      <c r="H686" t="s">
        <v>3056</v>
      </c>
      <c r="I686">
        <v>136</v>
      </c>
      <c r="J686">
        <f>HLOOKUP(D686,Inputs!$B$5:$C$8,MATCH(YEAR(B686),Inputs!$A$5:$A$8,0),FALSE)</f>
        <v>10.49</v>
      </c>
      <c r="K686" s="3">
        <f t="shared" si="10"/>
        <v>1426.64</v>
      </c>
      <c r="L686" t="s">
        <v>3059</v>
      </c>
      <c r="M686" t="s">
        <v>3085</v>
      </c>
      <c r="N686" t="s">
        <v>3073</v>
      </c>
    </row>
    <row r="687" spans="1:14" x14ac:dyDescent="0.35">
      <c r="A687">
        <v>686</v>
      </c>
      <c r="B687" s="1">
        <v>44460</v>
      </c>
      <c r="C687">
        <v>4001</v>
      </c>
      <c r="D687" t="s">
        <v>0</v>
      </c>
      <c r="E687" t="s">
        <v>27</v>
      </c>
      <c r="F687" t="s">
        <v>11</v>
      </c>
      <c r="G687" t="s">
        <v>738</v>
      </c>
      <c r="H687" t="s">
        <v>3056</v>
      </c>
      <c r="I687">
        <v>132</v>
      </c>
      <c r="J687">
        <f>HLOOKUP(D687,Inputs!$B$5:$C$8,MATCH(YEAR(B687),Inputs!$A$5:$A$8,0),FALSE)</f>
        <v>20.99</v>
      </c>
      <c r="K687" s="3">
        <f t="shared" si="10"/>
        <v>2770.68</v>
      </c>
      <c r="L687" t="s">
        <v>3064</v>
      </c>
      <c r="M687" t="s">
        <v>3089</v>
      </c>
      <c r="N687" t="s">
        <v>3076</v>
      </c>
    </row>
    <row r="688" spans="1:14" x14ac:dyDescent="0.35">
      <c r="A688">
        <v>687</v>
      </c>
      <c r="B688" s="1">
        <v>44454</v>
      </c>
      <c r="C688">
        <v>4001</v>
      </c>
      <c r="D688" t="s">
        <v>0</v>
      </c>
      <c r="E688" t="s">
        <v>27</v>
      </c>
      <c r="F688" t="s">
        <v>9</v>
      </c>
      <c r="G688" t="s">
        <v>739</v>
      </c>
      <c r="H688" t="s">
        <v>3056</v>
      </c>
      <c r="I688">
        <v>56</v>
      </c>
      <c r="J688">
        <f>HLOOKUP(D688,Inputs!$B$5:$C$8,MATCH(YEAR(B688),Inputs!$A$5:$A$8,0),FALSE)</f>
        <v>20.99</v>
      </c>
      <c r="K688" s="3">
        <f t="shared" si="10"/>
        <v>1175.4399999999998</v>
      </c>
      <c r="L688" t="s">
        <v>3070</v>
      </c>
      <c r="M688" t="s">
        <v>3089</v>
      </c>
      <c r="N688" t="s">
        <v>3076</v>
      </c>
    </row>
    <row r="689" spans="1:14" x14ac:dyDescent="0.35">
      <c r="A689">
        <v>688</v>
      </c>
      <c r="B689" s="1">
        <v>44435</v>
      </c>
      <c r="C689">
        <v>4001</v>
      </c>
      <c r="D689" t="s">
        <v>0</v>
      </c>
      <c r="E689" t="s">
        <v>27</v>
      </c>
      <c r="F689" t="s">
        <v>10</v>
      </c>
      <c r="G689" t="s">
        <v>740</v>
      </c>
      <c r="H689" t="s">
        <v>3056</v>
      </c>
      <c r="I689">
        <v>60</v>
      </c>
      <c r="J689">
        <f>HLOOKUP(D689,Inputs!$B$5:$C$8,MATCH(YEAR(B689),Inputs!$A$5:$A$8,0),FALSE)</f>
        <v>20.99</v>
      </c>
      <c r="K689" s="3">
        <f t="shared" si="10"/>
        <v>1259.3999999999999</v>
      </c>
      <c r="L689" t="s">
        <v>3059</v>
      </c>
      <c r="M689" t="s">
        <v>3085</v>
      </c>
      <c r="N689" t="s">
        <v>3073</v>
      </c>
    </row>
    <row r="690" spans="1:14" x14ac:dyDescent="0.35">
      <c r="A690">
        <v>689</v>
      </c>
      <c r="B690" s="1">
        <v>44438</v>
      </c>
      <c r="C690">
        <v>4002</v>
      </c>
      <c r="D690" t="s">
        <v>1</v>
      </c>
      <c r="E690" t="s">
        <v>27</v>
      </c>
      <c r="F690" t="s">
        <v>18</v>
      </c>
      <c r="G690" t="s">
        <v>741</v>
      </c>
      <c r="H690" t="s">
        <v>3056</v>
      </c>
      <c r="I690">
        <v>240</v>
      </c>
      <c r="J690">
        <f>HLOOKUP(D690,Inputs!$B$5:$C$8,MATCH(YEAR(B690),Inputs!$A$5:$A$8,0),FALSE)</f>
        <v>10.49</v>
      </c>
      <c r="K690" s="3">
        <f t="shared" si="10"/>
        <v>2517.6</v>
      </c>
      <c r="L690" t="s">
        <v>3069</v>
      </c>
      <c r="M690" t="s">
        <v>3093</v>
      </c>
      <c r="N690" t="s">
        <v>3077</v>
      </c>
    </row>
    <row r="691" spans="1:14" x14ac:dyDescent="0.35">
      <c r="A691">
        <v>690</v>
      </c>
      <c r="B691" s="1">
        <v>44549</v>
      </c>
      <c r="C691">
        <v>4002</v>
      </c>
      <c r="D691" t="s">
        <v>1</v>
      </c>
      <c r="E691" t="s">
        <v>27</v>
      </c>
      <c r="F691" t="s">
        <v>20</v>
      </c>
      <c r="G691" t="s">
        <v>742</v>
      </c>
      <c r="H691" t="s">
        <v>3056</v>
      </c>
      <c r="I691">
        <v>188</v>
      </c>
      <c r="J691">
        <f>HLOOKUP(D691,Inputs!$B$5:$C$8,MATCH(YEAR(B691),Inputs!$A$5:$A$8,0),FALSE)</f>
        <v>10.49</v>
      </c>
      <c r="K691" s="3">
        <f t="shared" si="10"/>
        <v>1972.1200000000001</v>
      </c>
      <c r="L691" t="s">
        <v>3059</v>
      </c>
      <c r="M691" t="s">
        <v>3085</v>
      </c>
      <c r="N691" t="s">
        <v>3073</v>
      </c>
    </row>
    <row r="692" spans="1:14" x14ac:dyDescent="0.35">
      <c r="A692">
        <v>691</v>
      </c>
      <c r="B692" s="1">
        <v>44265</v>
      </c>
      <c r="C692">
        <v>4001</v>
      </c>
      <c r="D692" t="s">
        <v>0</v>
      </c>
      <c r="E692" t="s">
        <v>27</v>
      </c>
      <c r="F692" t="s">
        <v>9</v>
      </c>
      <c r="G692" t="s">
        <v>743</v>
      </c>
      <c r="H692" t="s">
        <v>3056</v>
      </c>
      <c r="I692">
        <v>104</v>
      </c>
      <c r="J692">
        <f>HLOOKUP(D692,Inputs!$B$5:$C$8,MATCH(YEAR(B692),Inputs!$A$5:$A$8,0),FALSE)</f>
        <v>20.99</v>
      </c>
      <c r="K692" s="3">
        <f t="shared" si="10"/>
        <v>2182.96</v>
      </c>
      <c r="L692" t="s">
        <v>3070</v>
      </c>
      <c r="M692" t="s">
        <v>3089</v>
      </c>
      <c r="N692" t="s">
        <v>3076</v>
      </c>
    </row>
    <row r="693" spans="1:14" x14ac:dyDescent="0.35">
      <c r="A693">
        <v>692</v>
      </c>
      <c r="B693" s="1">
        <v>44540</v>
      </c>
      <c r="C693">
        <v>4002</v>
      </c>
      <c r="D693" t="s">
        <v>1</v>
      </c>
      <c r="E693" t="s">
        <v>27</v>
      </c>
      <c r="F693" t="s">
        <v>11</v>
      </c>
      <c r="G693" t="s">
        <v>744</v>
      </c>
      <c r="H693" t="s">
        <v>3056</v>
      </c>
      <c r="I693">
        <v>152</v>
      </c>
      <c r="J693">
        <f>HLOOKUP(D693,Inputs!$B$5:$C$8,MATCH(YEAR(B693),Inputs!$A$5:$A$8,0),FALSE)</f>
        <v>10.49</v>
      </c>
      <c r="K693" s="3">
        <f t="shared" si="10"/>
        <v>1594.48</v>
      </c>
      <c r="L693" t="s">
        <v>3064</v>
      </c>
      <c r="M693" t="s">
        <v>3089</v>
      </c>
      <c r="N693" t="s">
        <v>3076</v>
      </c>
    </row>
    <row r="694" spans="1:14" x14ac:dyDescent="0.35">
      <c r="A694">
        <v>693</v>
      </c>
      <c r="B694" s="1">
        <v>44446</v>
      </c>
      <c r="C694">
        <v>4002</v>
      </c>
      <c r="D694" t="s">
        <v>1</v>
      </c>
      <c r="E694" t="s">
        <v>27</v>
      </c>
      <c r="F694" t="s">
        <v>11</v>
      </c>
      <c r="G694" t="s">
        <v>745</v>
      </c>
      <c r="H694" t="s">
        <v>3056</v>
      </c>
      <c r="I694">
        <v>160</v>
      </c>
      <c r="J694">
        <f>HLOOKUP(D694,Inputs!$B$5:$C$8,MATCH(YEAR(B694),Inputs!$A$5:$A$8,0),FALSE)</f>
        <v>10.49</v>
      </c>
      <c r="K694" s="3">
        <f t="shared" si="10"/>
        <v>1678.4</v>
      </c>
      <c r="L694" t="s">
        <v>3064</v>
      </c>
      <c r="M694" t="s">
        <v>3089</v>
      </c>
      <c r="N694" t="s">
        <v>3076</v>
      </c>
    </row>
    <row r="695" spans="1:14" x14ac:dyDescent="0.35">
      <c r="A695">
        <v>694</v>
      </c>
      <c r="B695" s="1">
        <v>44511</v>
      </c>
      <c r="C695">
        <v>4001</v>
      </c>
      <c r="D695" t="s">
        <v>0</v>
      </c>
      <c r="E695" t="s">
        <v>27</v>
      </c>
      <c r="F695" t="s">
        <v>8</v>
      </c>
      <c r="G695" t="s">
        <v>746</v>
      </c>
      <c r="H695" t="s">
        <v>3056</v>
      </c>
      <c r="I695">
        <v>80</v>
      </c>
      <c r="J695">
        <f>HLOOKUP(D695,Inputs!$B$5:$C$8,MATCH(YEAR(B695),Inputs!$A$5:$A$8,0),FALSE)</f>
        <v>20.99</v>
      </c>
      <c r="K695" s="3">
        <f t="shared" si="10"/>
        <v>1679.1999999999998</v>
      </c>
      <c r="L695" t="s">
        <v>3065</v>
      </c>
      <c r="M695" t="s">
        <v>3085</v>
      </c>
      <c r="N695" t="s">
        <v>3073</v>
      </c>
    </row>
    <row r="696" spans="1:14" x14ac:dyDescent="0.35">
      <c r="A696">
        <v>695</v>
      </c>
      <c r="B696" s="1">
        <v>44214</v>
      </c>
      <c r="C696">
        <v>4002</v>
      </c>
      <c r="D696" t="s">
        <v>1</v>
      </c>
      <c r="E696" t="s">
        <v>27</v>
      </c>
      <c r="F696" t="s">
        <v>10</v>
      </c>
      <c r="G696" t="s">
        <v>747</v>
      </c>
      <c r="H696" t="s">
        <v>3056</v>
      </c>
      <c r="I696">
        <v>80</v>
      </c>
      <c r="J696">
        <f>HLOOKUP(D696,Inputs!$B$5:$C$8,MATCH(YEAR(B696),Inputs!$A$5:$A$8,0),FALSE)</f>
        <v>10.49</v>
      </c>
      <c r="K696" s="3">
        <f t="shared" si="10"/>
        <v>839.2</v>
      </c>
      <c r="L696" t="s">
        <v>3059</v>
      </c>
      <c r="M696" t="s">
        <v>3085</v>
      </c>
      <c r="N696" t="s">
        <v>3073</v>
      </c>
    </row>
    <row r="697" spans="1:14" x14ac:dyDescent="0.35">
      <c r="A697">
        <v>696</v>
      </c>
      <c r="B697" s="1">
        <v>44429</v>
      </c>
      <c r="C697">
        <v>4001</v>
      </c>
      <c r="D697" t="s">
        <v>0</v>
      </c>
      <c r="E697" t="s">
        <v>27</v>
      </c>
      <c r="F697" t="s">
        <v>15</v>
      </c>
      <c r="G697" t="s">
        <v>748</v>
      </c>
      <c r="H697" t="s">
        <v>3056</v>
      </c>
      <c r="I697">
        <v>68</v>
      </c>
      <c r="J697">
        <f>HLOOKUP(D697,Inputs!$B$5:$C$8,MATCH(YEAR(B697),Inputs!$A$5:$A$8,0),FALSE)</f>
        <v>20.99</v>
      </c>
      <c r="K697" s="3">
        <f t="shared" si="10"/>
        <v>1427.32</v>
      </c>
      <c r="L697" t="s">
        <v>3062</v>
      </c>
      <c r="M697" t="s">
        <v>3090</v>
      </c>
      <c r="N697" t="s">
        <v>3079</v>
      </c>
    </row>
    <row r="698" spans="1:14" x14ac:dyDescent="0.35">
      <c r="A698">
        <v>697</v>
      </c>
      <c r="B698" s="1">
        <v>44330</v>
      </c>
      <c r="C698">
        <v>4002</v>
      </c>
      <c r="D698" t="s">
        <v>1</v>
      </c>
      <c r="E698" t="s">
        <v>27</v>
      </c>
      <c r="F698" t="s">
        <v>20</v>
      </c>
      <c r="G698" t="s">
        <v>749</v>
      </c>
      <c r="H698" t="s">
        <v>3056</v>
      </c>
      <c r="I698">
        <v>116</v>
      </c>
      <c r="J698">
        <f>HLOOKUP(D698,Inputs!$B$5:$C$8,MATCH(YEAR(B698),Inputs!$A$5:$A$8,0),FALSE)</f>
        <v>10.49</v>
      </c>
      <c r="K698" s="3">
        <f t="shared" si="10"/>
        <v>1216.8399999999999</v>
      </c>
      <c r="L698" t="s">
        <v>3059</v>
      </c>
      <c r="M698" t="s">
        <v>3085</v>
      </c>
      <c r="N698" t="s">
        <v>3073</v>
      </c>
    </row>
    <row r="699" spans="1:14" x14ac:dyDescent="0.35">
      <c r="A699">
        <v>698</v>
      </c>
      <c r="B699" s="1">
        <v>44423</v>
      </c>
      <c r="C699">
        <v>4001</v>
      </c>
      <c r="D699" t="s">
        <v>0</v>
      </c>
      <c r="E699" t="s">
        <v>27</v>
      </c>
      <c r="F699" t="s">
        <v>8</v>
      </c>
      <c r="G699" t="s">
        <v>750</v>
      </c>
      <c r="H699" t="s">
        <v>3056</v>
      </c>
      <c r="I699">
        <v>112</v>
      </c>
      <c r="J699">
        <f>HLOOKUP(D699,Inputs!$B$5:$C$8,MATCH(YEAR(B699),Inputs!$A$5:$A$8,0),FALSE)</f>
        <v>20.99</v>
      </c>
      <c r="K699" s="3">
        <f t="shared" si="10"/>
        <v>2350.8799999999997</v>
      </c>
      <c r="L699" t="s">
        <v>3065</v>
      </c>
      <c r="M699" t="s">
        <v>3085</v>
      </c>
      <c r="N699" t="s">
        <v>3073</v>
      </c>
    </row>
    <row r="700" spans="1:14" x14ac:dyDescent="0.35">
      <c r="A700">
        <v>699</v>
      </c>
      <c r="B700" s="1">
        <v>44551</v>
      </c>
      <c r="C700">
        <v>4001</v>
      </c>
      <c r="D700" t="s">
        <v>0</v>
      </c>
      <c r="E700" t="s">
        <v>27</v>
      </c>
      <c r="F700" t="s">
        <v>6</v>
      </c>
      <c r="G700" t="s">
        <v>751</v>
      </c>
      <c r="H700" t="s">
        <v>3056</v>
      </c>
      <c r="I700">
        <v>176</v>
      </c>
      <c r="J700">
        <f>HLOOKUP(D700,Inputs!$B$5:$C$8,MATCH(YEAR(B700),Inputs!$A$5:$A$8,0),FALSE)</f>
        <v>20.99</v>
      </c>
      <c r="K700" s="3">
        <f t="shared" si="10"/>
        <v>3694.24</v>
      </c>
      <c r="L700" t="s">
        <v>3059</v>
      </c>
      <c r="M700" t="s">
        <v>3085</v>
      </c>
      <c r="N700" t="s">
        <v>3073</v>
      </c>
    </row>
    <row r="701" spans="1:14" x14ac:dyDescent="0.35">
      <c r="A701">
        <v>700</v>
      </c>
      <c r="B701" s="1">
        <v>44280</v>
      </c>
      <c r="C701">
        <v>4002</v>
      </c>
      <c r="D701" t="s">
        <v>1</v>
      </c>
      <c r="E701" t="s">
        <v>27</v>
      </c>
      <c r="F701" t="s">
        <v>11</v>
      </c>
      <c r="G701" t="s">
        <v>752</v>
      </c>
      <c r="H701" t="s">
        <v>3056</v>
      </c>
      <c r="I701">
        <v>172</v>
      </c>
      <c r="J701">
        <f>HLOOKUP(D701,Inputs!$B$5:$C$8,MATCH(YEAR(B701),Inputs!$A$5:$A$8,0),FALSE)</f>
        <v>10.49</v>
      </c>
      <c r="K701" s="3">
        <f t="shared" si="10"/>
        <v>1804.28</v>
      </c>
      <c r="L701" t="s">
        <v>3064</v>
      </c>
      <c r="M701" t="s">
        <v>3089</v>
      </c>
      <c r="N701" t="s">
        <v>3076</v>
      </c>
    </row>
    <row r="702" spans="1:14" x14ac:dyDescent="0.35">
      <c r="A702">
        <v>701</v>
      </c>
      <c r="B702" s="1">
        <v>44220</v>
      </c>
      <c r="C702">
        <v>4001</v>
      </c>
      <c r="D702" t="s">
        <v>0</v>
      </c>
      <c r="E702" t="s">
        <v>27</v>
      </c>
      <c r="F702" t="s">
        <v>11</v>
      </c>
      <c r="G702" t="s">
        <v>753</v>
      </c>
      <c r="H702" t="s">
        <v>3056</v>
      </c>
      <c r="I702">
        <v>120</v>
      </c>
      <c r="J702">
        <f>HLOOKUP(D702,Inputs!$B$5:$C$8,MATCH(YEAR(B702),Inputs!$A$5:$A$8,0),FALSE)</f>
        <v>20.99</v>
      </c>
      <c r="K702" s="3">
        <f t="shared" si="10"/>
        <v>2518.7999999999997</v>
      </c>
      <c r="L702" t="s">
        <v>3064</v>
      </c>
      <c r="M702" t="s">
        <v>3089</v>
      </c>
      <c r="N702" t="s">
        <v>3076</v>
      </c>
    </row>
    <row r="703" spans="1:14" x14ac:dyDescent="0.35">
      <c r="A703">
        <v>702</v>
      </c>
      <c r="B703" s="1">
        <v>44315</v>
      </c>
      <c r="C703">
        <v>4002</v>
      </c>
      <c r="D703" t="s">
        <v>1</v>
      </c>
      <c r="E703" t="s">
        <v>27</v>
      </c>
      <c r="F703" t="s">
        <v>19</v>
      </c>
      <c r="G703" t="s">
        <v>754</v>
      </c>
      <c r="H703" t="s">
        <v>3056</v>
      </c>
      <c r="I703">
        <v>84</v>
      </c>
      <c r="J703">
        <f>HLOOKUP(D703,Inputs!$B$5:$C$8,MATCH(YEAR(B703),Inputs!$A$5:$A$8,0),FALSE)</f>
        <v>10.49</v>
      </c>
      <c r="K703" s="3">
        <f t="shared" si="10"/>
        <v>881.16</v>
      </c>
      <c r="L703" t="s">
        <v>3061</v>
      </c>
      <c r="M703" t="s">
        <v>3087</v>
      </c>
      <c r="N703" t="s">
        <v>3078</v>
      </c>
    </row>
    <row r="704" spans="1:14" x14ac:dyDescent="0.35">
      <c r="A704">
        <v>703</v>
      </c>
      <c r="B704" s="1">
        <v>44222</v>
      </c>
      <c r="C704">
        <v>4001</v>
      </c>
      <c r="D704" t="s">
        <v>0</v>
      </c>
      <c r="E704" t="s">
        <v>27</v>
      </c>
      <c r="F704" t="s">
        <v>6</v>
      </c>
      <c r="G704" t="s">
        <v>755</v>
      </c>
      <c r="H704" t="s">
        <v>3056</v>
      </c>
      <c r="I704">
        <v>52</v>
      </c>
      <c r="J704">
        <f>HLOOKUP(D704,Inputs!$B$5:$C$8,MATCH(YEAR(B704),Inputs!$A$5:$A$8,0),FALSE)</f>
        <v>20.99</v>
      </c>
      <c r="K704" s="3">
        <f t="shared" si="10"/>
        <v>1091.48</v>
      </c>
      <c r="L704" t="s">
        <v>3059</v>
      </c>
      <c r="M704" t="s">
        <v>3085</v>
      </c>
      <c r="N704" t="s">
        <v>3073</v>
      </c>
    </row>
    <row r="705" spans="1:14" x14ac:dyDescent="0.35">
      <c r="A705">
        <v>704</v>
      </c>
      <c r="B705" s="1">
        <v>44412</v>
      </c>
      <c r="C705">
        <v>4002</v>
      </c>
      <c r="D705" t="s">
        <v>1</v>
      </c>
      <c r="E705" t="s">
        <v>27</v>
      </c>
      <c r="F705" t="s">
        <v>9</v>
      </c>
      <c r="G705" t="s">
        <v>756</v>
      </c>
      <c r="H705" t="s">
        <v>3056</v>
      </c>
      <c r="I705">
        <v>196</v>
      </c>
      <c r="J705">
        <f>HLOOKUP(D705,Inputs!$B$5:$C$8,MATCH(YEAR(B705),Inputs!$A$5:$A$8,0),FALSE)</f>
        <v>10.49</v>
      </c>
      <c r="K705" s="3">
        <f t="shared" si="10"/>
        <v>2056.04</v>
      </c>
      <c r="L705" t="s">
        <v>3070</v>
      </c>
      <c r="M705" t="s">
        <v>3089</v>
      </c>
      <c r="N705" t="s">
        <v>3076</v>
      </c>
    </row>
    <row r="706" spans="1:14" x14ac:dyDescent="0.35">
      <c r="A706">
        <v>705</v>
      </c>
      <c r="B706" s="1">
        <v>44455</v>
      </c>
      <c r="C706">
        <v>4002</v>
      </c>
      <c r="D706" t="s">
        <v>1</v>
      </c>
      <c r="E706" t="s">
        <v>27</v>
      </c>
      <c r="F706" t="s">
        <v>8</v>
      </c>
      <c r="G706" t="s">
        <v>757</v>
      </c>
      <c r="H706" t="s">
        <v>3056</v>
      </c>
      <c r="I706">
        <v>148</v>
      </c>
      <c r="J706">
        <f>HLOOKUP(D706,Inputs!$B$5:$C$8,MATCH(YEAR(B706),Inputs!$A$5:$A$8,0),FALSE)</f>
        <v>10.49</v>
      </c>
      <c r="K706" s="3">
        <f t="shared" ref="K706:K769" si="11">I706*J706</f>
        <v>1552.52</v>
      </c>
      <c r="L706" t="s">
        <v>3065</v>
      </c>
      <c r="M706" t="s">
        <v>3085</v>
      </c>
      <c r="N706" t="s">
        <v>3073</v>
      </c>
    </row>
    <row r="707" spans="1:14" x14ac:dyDescent="0.35">
      <c r="A707">
        <v>706</v>
      </c>
      <c r="B707" s="1">
        <v>44450</v>
      </c>
      <c r="C707">
        <v>4001</v>
      </c>
      <c r="D707" t="s">
        <v>0</v>
      </c>
      <c r="E707" t="s">
        <v>27</v>
      </c>
      <c r="F707" t="s">
        <v>13</v>
      </c>
      <c r="G707" t="s">
        <v>758</v>
      </c>
      <c r="H707" t="s">
        <v>3056</v>
      </c>
      <c r="I707">
        <v>152</v>
      </c>
      <c r="J707">
        <f>HLOOKUP(D707,Inputs!$B$5:$C$8,MATCH(YEAR(B707),Inputs!$A$5:$A$8,0),FALSE)</f>
        <v>20.99</v>
      </c>
      <c r="K707" s="3">
        <f t="shared" si="11"/>
        <v>3190.4799999999996</v>
      </c>
      <c r="L707" t="s">
        <v>3061</v>
      </c>
      <c r="M707" t="s">
        <v>3087</v>
      </c>
      <c r="N707" t="s">
        <v>3078</v>
      </c>
    </row>
    <row r="708" spans="1:14" x14ac:dyDescent="0.35">
      <c r="A708">
        <v>707</v>
      </c>
      <c r="B708" s="1">
        <v>44416</v>
      </c>
      <c r="C708">
        <v>4001</v>
      </c>
      <c r="D708" t="s">
        <v>0</v>
      </c>
      <c r="E708" t="s">
        <v>27</v>
      </c>
      <c r="F708" t="s">
        <v>20</v>
      </c>
      <c r="G708" t="s">
        <v>759</v>
      </c>
      <c r="H708" t="s">
        <v>3056</v>
      </c>
      <c r="I708">
        <v>40</v>
      </c>
      <c r="J708">
        <f>HLOOKUP(D708,Inputs!$B$5:$C$8,MATCH(YEAR(B708),Inputs!$A$5:$A$8,0),FALSE)</f>
        <v>20.99</v>
      </c>
      <c r="K708" s="3">
        <f t="shared" si="11"/>
        <v>839.59999999999991</v>
      </c>
      <c r="L708" t="s">
        <v>3059</v>
      </c>
      <c r="M708" t="s">
        <v>3085</v>
      </c>
      <c r="N708" t="s">
        <v>3073</v>
      </c>
    </row>
    <row r="709" spans="1:14" x14ac:dyDescent="0.35">
      <c r="A709">
        <v>708</v>
      </c>
      <c r="B709" s="1">
        <v>44317</v>
      </c>
      <c r="C709">
        <v>4001</v>
      </c>
      <c r="D709" t="s">
        <v>0</v>
      </c>
      <c r="E709" t="s">
        <v>27</v>
      </c>
      <c r="F709" t="s">
        <v>19</v>
      </c>
      <c r="G709" t="s">
        <v>760</v>
      </c>
      <c r="H709" t="s">
        <v>3056</v>
      </c>
      <c r="I709">
        <v>104</v>
      </c>
      <c r="J709">
        <f>HLOOKUP(D709,Inputs!$B$5:$C$8,MATCH(YEAR(B709),Inputs!$A$5:$A$8,0),FALSE)</f>
        <v>20.99</v>
      </c>
      <c r="K709" s="3">
        <f t="shared" si="11"/>
        <v>2182.96</v>
      </c>
      <c r="L709" t="s">
        <v>3061</v>
      </c>
      <c r="M709" t="s">
        <v>3087</v>
      </c>
      <c r="N709" t="s">
        <v>3078</v>
      </c>
    </row>
    <row r="710" spans="1:14" x14ac:dyDescent="0.35">
      <c r="A710">
        <v>709</v>
      </c>
      <c r="B710" s="1">
        <v>44343</v>
      </c>
      <c r="C710">
        <v>4002</v>
      </c>
      <c r="D710" t="s">
        <v>1</v>
      </c>
      <c r="E710" t="s">
        <v>27</v>
      </c>
      <c r="F710" t="s">
        <v>14</v>
      </c>
      <c r="G710" t="s">
        <v>761</v>
      </c>
      <c r="H710" t="s">
        <v>3056</v>
      </c>
      <c r="I710">
        <v>220</v>
      </c>
      <c r="J710">
        <f>HLOOKUP(D710,Inputs!$B$5:$C$8,MATCH(YEAR(B710),Inputs!$A$5:$A$8,0),FALSE)</f>
        <v>10.49</v>
      </c>
      <c r="K710" s="3">
        <f t="shared" si="11"/>
        <v>2307.8000000000002</v>
      </c>
      <c r="L710" t="s">
        <v>3066</v>
      </c>
      <c r="M710" t="s">
        <v>3094</v>
      </c>
      <c r="N710" t="s">
        <v>3080</v>
      </c>
    </row>
    <row r="711" spans="1:14" x14ac:dyDescent="0.35">
      <c r="A711">
        <v>710</v>
      </c>
      <c r="B711" s="1">
        <v>44540</v>
      </c>
      <c r="C711">
        <v>4001</v>
      </c>
      <c r="D711" t="s">
        <v>0</v>
      </c>
      <c r="E711" t="s">
        <v>27</v>
      </c>
      <c r="F711" t="s">
        <v>10</v>
      </c>
      <c r="G711" t="s">
        <v>762</v>
      </c>
      <c r="H711" t="s">
        <v>3056</v>
      </c>
      <c r="I711">
        <v>40</v>
      </c>
      <c r="J711">
        <f>HLOOKUP(D711,Inputs!$B$5:$C$8,MATCH(YEAR(B711),Inputs!$A$5:$A$8,0),FALSE)</f>
        <v>20.99</v>
      </c>
      <c r="K711" s="3">
        <f t="shared" si="11"/>
        <v>839.59999999999991</v>
      </c>
      <c r="L711" t="s">
        <v>3059</v>
      </c>
      <c r="M711" t="s">
        <v>3085</v>
      </c>
      <c r="N711" t="s">
        <v>3073</v>
      </c>
    </row>
    <row r="712" spans="1:14" x14ac:dyDescent="0.35">
      <c r="A712">
        <v>711</v>
      </c>
      <c r="B712" s="1">
        <v>44472</v>
      </c>
      <c r="C712">
        <v>4002</v>
      </c>
      <c r="D712" t="s">
        <v>1</v>
      </c>
      <c r="E712" t="s">
        <v>27</v>
      </c>
      <c r="F712" t="s">
        <v>5</v>
      </c>
      <c r="G712" t="s">
        <v>763</v>
      </c>
      <c r="H712" t="s">
        <v>3057</v>
      </c>
      <c r="I712">
        <v>88</v>
      </c>
      <c r="J712">
        <f>HLOOKUP(D712,Inputs!$B$5:$C$8,MATCH(YEAR(B712),Inputs!$A$5:$A$8,0),FALSE)</f>
        <v>10.49</v>
      </c>
      <c r="K712" s="3">
        <f t="shared" si="11"/>
        <v>923.12</v>
      </c>
      <c r="L712" t="s">
        <v>3059</v>
      </c>
      <c r="M712" t="s">
        <v>3085</v>
      </c>
      <c r="N712" t="s">
        <v>3073</v>
      </c>
    </row>
    <row r="713" spans="1:14" x14ac:dyDescent="0.35">
      <c r="A713">
        <v>712</v>
      </c>
      <c r="B713" s="1">
        <v>44277</v>
      </c>
      <c r="C713">
        <v>4001</v>
      </c>
      <c r="D713" t="s">
        <v>0</v>
      </c>
      <c r="E713" t="s">
        <v>27</v>
      </c>
      <c r="F713" t="s">
        <v>5</v>
      </c>
      <c r="G713" t="s">
        <v>764</v>
      </c>
      <c r="H713" t="s">
        <v>3057</v>
      </c>
      <c r="I713">
        <v>164</v>
      </c>
      <c r="J713">
        <f>HLOOKUP(D713,Inputs!$B$5:$C$8,MATCH(YEAR(B713),Inputs!$A$5:$A$8,0),FALSE)</f>
        <v>20.99</v>
      </c>
      <c r="K713" s="3">
        <f t="shared" si="11"/>
        <v>3442.3599999999997</v>
      </c>
      <c r="L713" t="s">
        <v>3059</v>
      </c>
      <c r="M713" t="s">
        <v>3085</v>
      </c>
      <c r="N713" t="s">
        <v>3073</v>
      </c>
    </row>
    <row r="714" spans="1:14" x14ac:dyDescent="0.35">
      <c r="A714">
        <v>713</v>
      </c>
      <c r="B714" s="1">
        <v>44400</v>
      </c>
      <c r="C714">
        <v>4002</v>
      </c>
      <c r="D714" t="s">
        <v>1</v>
      </c>
      <c r="E714" t="s">
        <v>27</v>
      </c>
      <c r="F714" t="s">
        <v>6</v>
      </c>
      <c r="G714" t="s">
        <v>765</v>
      </c>
      <c r="H714" t="s">
        <v>3056</v>
      </c>
      <c r="I714">
        <v>276</v>
      </c>
      <c r="J714">
        <f>HLOOKUP(D714,Inputs!$B$5:$C$8,MATCH(YEAR(B714),Inputs!$A$5:$A$8,0),FALSE)</f>
        <v>10.49</v>
      </c>
      <c r="K714" s="3">
        <f t="shared" si="11"/>
        <v>2895.2400000000002</v>
      </c>
      <c r="L714" t="s">
        <v>3059</v>
      </c>
      <c r="M714" t="s">
        <v>3085</v>
      </c>
      <c r="N714" t="s">
        <v>3073</v>
      </c>
    </row>
    <row r="715" spans="1:14" x14ac:dyDescent="0.35">
      <c r="A715">
        <v>714</v>
      </c>
      <c r="B715" s="1">
        <v>44550</v>
      </c>
      <c r="C715">
        <v>4002</v>
      </c>
      <c r="D715" t="s">
        <v>1</v>
      </c>
      <c r="E715" t="s">
        <v>27</v>
      </c>
      <c r="F715" t="s">
        <v>10</v>
      </c>
      <c r="G715" t="s">
        <v>766</v>
      </c>
      <c r="H715" t="s">
        <v>3056</v>
      </c>
      <c r="I715">
        <v>232</v>
      </c>
      <c r="J715">
        <f>HLOOKUP(D715,Inputs!$B$5:$C$8,MATCH(YEAR(B715),Inputs!$A$5:$A$8,0),FALSE)</f>
        <v>10.49</v>
      </c>
      <c r="K715" s="3">
        <f t="shared" si="11"/>
        <v>2433.6799999999998</v>
      </c>
      <c r="L715" t="s">
        <v>3059</v>
      </c>
      <c r="M715" t="s">
        <v>3085</v>
      </c>
      <c r="N715" t="s">
        <v>3073</v>
      </c>
    </row>
    <row r="716" spans="1:14" x14ac:dyDescent="0.35">
      <c r="A716">
        <v>715</v>
      </c>
      <c r="B716" s="1">
        <v>44554</v>
      </c>
      <c r="C716">
        <v>4001</v>
      </c>
      <c r="D716" t="s">
        <v>0</v>
      </c>
      <c r="E716" t="s">
        <v>27</v>
      </c>
      <c r="F716" t="s">
        <v>20</v>
      </c>
      <c r="G716" t="s">
        <v>767</v>
      </c>
      <c r="H716" t="s">
        <v>3056</v>
      </c>
      <c r="I716">
        <v>140</v>
      </c>
      <c r="J716">
        <f>HLOOKUP(D716,Inputs!$B$5:$C$8,MATCH(YEAR(B716),Inputs!$A$5:$A$8,0),FALSE)</f>
        <v>20.99</v>
      </c>
      <c r="K716" s="3">
        <f t="shared" si="11"/>
        <v>2938.6</v>
      </c>
      <c r="L716" t="s">
        <v>3059</v>
      </c>
      <c r="M716" t="s">
        <v>3085</v>
      </c>
      <c r="N716" t="s">
        <v>3073</v>
      </c>
    </row>
    <row r="717" spans="1:14" x14ac:dyDescent="0.35">
      <c r="A717">
        <v>716</v>
      </c>
      <c r="B717" s="1">
        <v>44328</v>
      </c>
      <c r="C717">
        <v>4001</v>
      </c>
      <c r="D717" t="s">
        <v>0</v>
      </c>
      <c r="E717" t="s">
        <v>27</v>
      </c>
      <c r="F717" t="s">
        <v>21</v>
      </c>
      <c r="G717" t="s">
        <v>768</v>
      </c>
      <c r="H717" t="s">
        <v>3056</v>
      </c>
      <c r="I717">
        <v>40</v>
      </c>
      <c r="J717">
        <f>HLOOKUP(D717,Inputs!$B$5:$C$8,MATCH(YEAR(B717),Inputs!$A$5:$A$8,0),FALSE)</f>
        <v>20.99</v>
      </c>
      <c r="K717" s="3">
        <f t="shared" si="11"/>
        <v>839.59999999999991</v>
      </c>
      <c r="L717" t="s">
        <v>3068</v>
      </c>
      <c r="M717" t="s">
        <v>3088</v>
      </c>
      <c r="N717" t="s">
        <v>3075</v>
      </c>
    </row>
    <row r="718" spans="1:14" x14ac:dyDescent="0.35">
      <c r="A718">
        <v>717</v>
      </c>
      <c r="B718" s="1">
        <v>44453</v>
      </c>
      <c r="C718">
        <v>4002</v>
      </c>
      <c r="D718" t="s">
        <v>1</v>
      </c>
      <c r="E718" t="s">
        <v>27</v>
      </c>
      <c r="F718" t="s">
        <v>13</v>
      </c>
      <c r="G718" t="s">
        <v>769</v>
      </c>
      <c r="H718" t="s">
        <v>3056</v>
      </c>
      <c r="I718">
        <v>116</v>
      </c>
      <c r="J718">
        <f>HLOOKUP(D718,Inputs!$B$5:$C$8,MATCH(YEAR(B718),Inputs!$A$5:$A$8,0),FALSE)</f>
        <v>10.49</v>
      </c>
      <c r="K718" s="3">
        <f t="shared" si="11"/>
        <v>1216.8399999999999</v>
      </c>
      <c r="L718" t="s">
        <v>3061</v>
      </c>
      <c r="M718" t="s">
        <v>3087</v>
      </c>
      <c r="N718" t="s">
        <v>3078</v>
      </c>
    </row>
    <row r="719" spans="1:14" x14ac:dyDescent="0.35">
      <c r="A719">
        <v>718</v>
      </c>
      <c r="B719" s="1">
        <v>44530</v>
      </c>
      <c r="C719">
        <v>4001</v>
      </c>
      <c r="D719" t="s">
        <v>0</v>
      </c>
      <c r="E719" t="s">
        <v>27</v>
      </c>
      <c r="F719" t="s">
        <v>5</v>
      </c>
      <c r="G719" t="s">
        <v>770</v>
      </c>
      <c r="H719" t="s">
        <v>3057</v>
      </c>
      <c r="I719">
        <v>132</v>
      </c>
      <c r="J719">
        <f>HLOOKUP(D719,Inputs!$B$5:$C$8,MATCH(YEAR(B719),Inputs!$A$5:$A$8,0),FALSE)</f>
        <v>20.99</v>
      </c>
      <c r="K719" s="3">
        <f t="shared" si="11"/>
        <v>2770.68</v>
      </c>
      <c r="L719" t="s">
        <v>3059</v>
      </c>
      <c r="M719" t="s">
        <v>3085</v>
      </c>
      <c r="N719" t="s">
        <v>3073</v>
      </c>
    </row>
    <row r="720" spans="1:14" x14ac:dyDescent="0.35">
      <c r="A720">
        <v>719</v>
      </c>
      <c r="B720" s="1">
        <v>44434</v>
      </c>
      <c r="C720">
        <v>4002</v>
      </c>
      <c r="D720" t="s">
        <v>1</v>
      </c>
      <c r="E720" t="s">
        <v>27</v>
      </c>
      <c r="F720" t="s">
        <v>9</v>
      </c>
      <c r="G720" t="s">
        <v>771</v>
      </c>
      <c r="H720" t="s">
        <v>3056</v>
      </c>
      <c r="I720">
        <v>268</v>
      </c>
      <c r="J720">
        <f>HLOOKUP(D720,Inputs!$B$5:$C$8,MATCH(YEAR(B720),Inputs!$A$5:$A$8,0),FALSE)</f>
        <v>10.49</v>
      </c>
      <c r="K720" s="3">
        <f t="shared" si="11"/>
        <v>2811.32</v>
      </c>
      <c r="L720" t="s">
        <v>3070</v>
      </c>
      <c r="M720" t="s">
        <v>3089</v>
      </c>
      <c r="N720" t="s">
        <v>3076</v>
      </c>
    </row>
    <row r="721" spans="1:14" x14ac:dyDescent="0.35">
      <c r="A721">
        <v>720</v>
      </c>
      <c r="B721" s="1">
        <v>44463</v>
      </c>
      <c r="C721">
        <v>4002</v>
      </c>
      <c r="D721" t="s">
        <v>1</v>
      </c>
      <c r="E721" t="s">
        <v>27</v>
      </c>
      <c r="F721" t="s">
        <v>13</v>
      </c>
      <c r="G721" t="s">
        <v>772</v>
      </c>
      <c r="H721" t="s">
        <v>3056</v>
      </c>
      <c r="I721">
        <v>204</v>
      </c>
      <c r="J721">
        <f>HLOOKUP(D721,Inputs!$B$5:$C$8,MATCH(YEAR(B721),Inputs!$A$5:$A$8,0),FALSE)</f>
        <v>10.49</v>
      </c>
      <c r="K721" s="3">
        <f t="shared" si="11"/>
        <v>2139.96</v>
      </c>
      <c r="L721" t="s">
        <v>3061</v>
      </c>
      <c r="M721" t="s">
        <v>3087</v>
      </c>
      <c r="N721" t="s">
        <v>3078</v>
      </c>
    </row>
    <row r="722" spans="1:14" x14ac:dyDescent="0.35">
      <c r="A722">
        <v>721</v>
      </c>
      <c r="B722" s="1">
        <v>44485</v>
      </c>
      <c r="C722">
        <v>4001</v>
      </c>
      <c r="D722" t="s">
        <v>0</v>
      </c>
      <c r="E722" t="s">
        <v>27</v>
      </c>
      <c r="F722" t="s">
        <v>14</v>
      </c>
      <c r="G722" t="s">
        <v>773</v>
      </c>
      <c r="H722" t="s">
        <v>3056</v>
      </c>
      <c r="I722">
        <v>80</v>
      </c>
      <c r="J722">
        <f>HLOOKUP(D722,Inputs!$B$5:$C$8,MATCH(YEAR(B722),Inputs!$A$5:$A$8,0),FALSE)</f>
        <v>20.99</v>
      </c>
      <c r="K722" s="3">
        <f t="shared" si="11"/>
        <v>1679.1999999999998</v>
      </c>
      <c r="L722" t="s">
        <v>3066</v>
      </c>
      <c r="M722" t="s">
        <v>3094</v>
      </c>
      <c r="N722" t="s">
        <v>3080</v>
      </c>
    </row>
    <row r="723" spans="1:14" x14ac:dyDescent="0.35">
      <c r="A723">
        <v>722</v>
      </c>
      <c r="B723" s="1">
        <v>44308</v>
      </c>
      <c r="C723">
        <v>4002</v>
      </c>
      <c r="D723" t="s">
        <v>1</v>
      </c>
      <c r="E723" t="s">
        <v>27</v>
      </c>
      <c r="F723" t="s">
        <v>21</v>
      </c>
      <c r="G723" t="s">
        <v>774</v>
      </c>
      <c r="H723" t="s">
        <v>3056</v>
      </c>
      <c r="I723">
        <v>168</v>
      </c>
      <c r="J723">
        <f>HLOOKUP(D723,Inputs!$B$5:$C$8,MATCH(YEAR(B723),Inputs!$A$5:$A$8,0),FALSE)</f>
        <v>10.49</v>
      </c>
      <c r="K723" s="3">
        <f t="shared" si="11"/>
        <v>1762.32</v>
      </c>
      <c r="L723" t="s">
        <v>3068</v>
      </c>
      <c r="M723" t="s">
        <v>3088</v>
      </c>
      <c r="N723" t="s">
        <v>3075</v>
      </c>
    </row>
    <row r="724" spans="1:14" x14ac:dyDescent="0.35">
      <c r="A724">
        <v>723</v>
      </c>
      <c r="B724" s="1">
        <v>44389</v>
      </c>
      <c r="C724">
        <v>4001</v>
      </c>
      <c r="D724" t="s">
        <v>0</v>
      </c>
      <c r="E724" t="s">
        <v>27</v>
      </c>
      <c r="F724" t="s">
        <v>19</v>
      </c>
      <c r="G724" t="s">
        <v>775</v>
      </c>
      <c r="H724" t="s">
        <v>3056</v>
      </c>
      <c r="I724">
        <v>132</v>
      </c>
      <c r="J724">
        <f>HLOOKUP(D724,Inputs!$B$5:$C$8,MATCH(YEAR(B724),Inputs!$A$5:$A$8,0),FALSE)</f>
        <v>20.99</v>
      </c>
      <c r="K724" s="3">
        <f t="shared" si="11"/>
        <v>2770.68</v>
      </c>
      <c r="L724" t="s">
        <v>3061</v>
      </c>
      <c r="M724" t="s">
        <v>3087</v>
      </c>
      <c r="N724" t="s">
        <v>3078</v>
      </c>
    </row>
    <row r="725" spans="1:14" x14ac:dyDescent="0.35">
      <c r="A725">
        <v>724</v>
      </c>
      <c r="B725" s="1">
        <v>44457</v>
      </c>
      <c r="C725">
        <v>4002</v>
      </c>
      <c r="D725" t="s">
        <v>1</v>
      </c>
      <c r="E725" t="s">
        <v>27</v>
      </c>
      <c r="F725" t="s">
        <v>12</v>
      </c>
      <c r="G725" t="s">
        <v>776</v>
      </c>
      <c r="H725" t="s">
        <v>3057</v>
      </c>
      <c r="I725">
        <v>276</v>
      </c>
      <c r="J725">
        <f>HLOOKUP(D725,Inputs!$B$5:$C$8,MATCH(YEAR(B725),Inputs!$A$5:$A$8,0),FALSE)</f>
        <v>10.49</v>
      </c>
      <c r="K725" s="3">
        <f t="shared" si="11"/>
        <v>2895.2400000000002</v>
      </c>
      <c r="L725" t="s">
        <v>3061</v>
      </c>
      <c r="M725" t="s">
        <v>3087</v>
      </c>
      <c r="N725" t="s">
        <v>3078</v>
      </c>
    </row>
    <row r="726" spans="1:14" x14ac:dyDescent="0.35">
      <c r="A726">
        <v>725</v>
      </c>
      <c r="B726" s="1">
        <v>44383</v>
      </c>
      <c r="C726">
        <v>4001</v>
      </c>
      <c r="D726" t="s">
        <v>0</v>
      </c>
      <c r="E726" t="s">
        <v>27</v>
      </c>
      <c r="F726" t="s">
        <v>10</v>
      </c>
      <c r="G726" t="s">
        <v>777</v>
      </c>
      <c r="H726" t="s">
        <v>3056</v>
      </c>
      <c r="I726">
        <v>152</v>
      </c>
      <c r="J726">
        <f>HLOOKUP(D726,Inputs!$B$5:$C$8,MATCH(YEAR(B726),Inputs!$A$5:$A$8,0),FALSE)</f>
        <v>20.99</v>
      </c>
      <c r="K726" s="3">
        <f t="shared" si="11"/>
        <v>3190.4799999999996</v>
      </c>
      <c r="L726" t="s">
        <v>3059</v>
      </c>
      <c r="M726" t="s">
        <v>3085</v>
      </c>
      <c r="N726" t="s">
        <v>3073</v>
      </c>
    </row>
    <row r="727" spans="1:14" x14ac:dyDescent="0.35">
      <c r="A727">
        <v>726</v>
      </c>
      <c r="B727" s="1">
        <v>44261</v>
      </c>
      <c r="C727">
        <v>4001</v>
      </c>
      <c r="D727" t="s">
        <v>0</v>
      </c>
      <c r="E727" t="s">
        <v>27</v>
      </c>
      <c r="F727" t="s">
        <v>11</v>
      </c>
      <c r="G727" t="s">
        <v>778</v>
      </c>
      <c r="H727" t="s">
        <v>3056</v>
      </c>
      <c r="I727">
        <v>80</v>
      </c>
      <c r="J727">
        <f>HLOOKUP(D727,Inputs!$B$5:$C$8,MATCH(YEAR(B727),Inputs!$A$5:$A$8,0),FALSE)</f>
        <v>20.99</v>
      </c>
      <c r="K727" s="3">
        <f t="shared" si="11"/>
        <v>1679.1999999999998</v>
      </c>
      <c r="L727" t="s">
        <v>3064</v>
      </c>
      <c r="M727" t="s">
        <v>3089</v>
      </c>
      <c r="N727" t="s">
        <v>3076</v>
      </c>
    </row>
    <row r="728" spans="1:14" x14ac:dyDescent="0.35">
      <c r="A728">
        <v>727</v>
      </c>
      <c r="B728" s="1">
        <v>44559</v>
      </c>
      <c r="C728">
        <v>4001</v>
      </c>
      <c r="D728" t="s">
        <v>0</v>
      </c>
      <c r="E728" t="s">
        <v>27</v>
      </c>
      <c r="F728" t="s">
        <v>6</v>
      </c>
      <c r="G728" t="s">
        <v>779</v>
      </c>
      <c r="H728" t="s">
        <v>3056</v>
      </c>
      <c r="I728">
        <v>152</v>
      </c>
      <c r="J728">
        <f>HLOOKUP(D728,Inputs!$B$5:$C$8,MATCH(YEAR(B728),Inputs!$A$5:$A$8,0),FALSE)</f>
        <v>20.99</v>
      </c>
      <c r="K728" s="3">
        <f t="shared" si="11"/>
        <v>3190.4799999999996</v>
      </c>
      <c r="L728" t="s">
        <v>3059</v>
      </c>
      <c r="M728" t="s">
        <v>3085</v>
      </c>
      <c r="N728" t="s">
        <v>3073</v>
      </c>
    </row>
    <row r="729" spans="1:14" x14ac:dyDescent="0.35">
      <c r="A729">
        <v>728</v>
      </c>
      <c r="B729" s="1">
        <v>44214</v>
      </c>
      <c r="C729">
        <v>4001</v>
      </c>
      <c r="D729" t="s">
        <v>0</v>
      </c>
      <c r="E729" t="s">
        <v>27</v>
      </c>
      <c r="F729" t="s">
        <v>10</v>
      </c>
      <c r="G729" t="s">
        <v>780</v>
      </c>
      <c r="H729" t="s">
        <v>3056</v>
      </c>
      <c r="I729">
        <v>120</v>
      </c>
      <c r="J729">
        <f>HLOOKUP(D729,Inputs!$B$5:$C$8,MATCH(YEAR(B729),Inputs!$A$5:$A$8,0),FALSE)</f>
        <v>20.99</v>
      </c>
      <c r="K729" s="3">
        <f t="shared" si="11"/>
        <v>2518.7999999999997</v>
      </c>
      <c r="L729" t="s">
        <v>3059</v>
      </c>
      <c r="M729" t="s">
        <v>3085</v>
      </c>
      <c r="N729" t="s">
        <v>3073</v>
      </c>
    </row>
    <row r="730" spans="1:14" x14ac:dyDescent="0.35">
      <c r="A730">
        <v>729</v>
      </c>
      <c r="B730" s="1">
        <v>44475</v>
      </c>
      <c r="C730">
        <v>4001</v>
      </c>
      <c r="D730" t="s">
        <v>0</v>
      </c>
      <c r="E730" t="s">
        <v>27</v>
      </c>
      <c r="F730" t="s">
        <v>13</v>
      </c>
      <c r="G730" t="s">
        <v>781</v>
      </c>
      <c r="H730" t="s">
        <v>3056</v>
      </c>
      <c r="I730">
        <v>160</v>
      </c>
      <c r="J730">
        <f>HLOOKUP(D730,Inputs!$B$5:$C$8,MATCH(YEAR(B730),Inputs!$A$5:$A$8,0),FALSE)</f>
        <v>20.99</v>
      </c>
      <c r="K730" s="3">
        <f t="shared" si="11"/>
        <v>3358.3999999999996</v>
      </c>
      <c r="L730" t="s">
        <v>3061</v>
      </c>
      <c r="M730" t="s">
        <v>3087</v>
      </c>
      <c r="N730" t="s">
        <v>3078</v>
      </c>
    </row>
    <row r="731" spans="1:14" x14ac:dyDescent="0.35">
      <c r="A731">
        <v>730</v>
      </c>
      <c r="B731" s="1">
        <v>44448</v>
      </c>
      <c r="C731">
        <v>4002</v>
      </c>
      <c r="D731" t="s">
        <v>1</v>
      </c>
      <c r="E731" t="s">
        <v>27</v>
      </c>
      <c r="F731" t="s">
        <v>8</v>
      </c>
      <c r="G731" t="s">
        <v>782</v>
      </c>
      <c r="H731" t="s">
        <v>3056</v>
      </c>
      <c r="I731">
        <v>168</v>
      </c>
      <c r="J731">
        <f>HLOOKUP(D731,Inputs!$B$5:$C$8,MATCH(YEAR(B731),Inputs!$A$5:$A$8,0),FALSE)</f>
        <v>10.49</v>
      </c>
      <c r="K731" s="3">
        <f t="shared" si="11"/>
        <v>1762.32</v>
      </c>
      <c r="L731" t="s">
        <v>3065</v>
      </c>
      <c r="M731" t="s">
        <v>3085</v>
      </c>
      <c r="N731" t="s">
        <v>3073</v>
      </c>
    </row>
    <row r="732" spans="1:14" x14ac:dyDescent="0.35">
      <c r="A732">
        <v>731</v>
      </c>
      <c r="B732" s="1">
        <v>44458</v>
      </c>
      <c r="C732">
        <v>4001</v>
      </c>
      <c r="D732" t="s">
        <v>0</v>
      </c>
      <c r="E732" t="s">
        <v>27</v>
      </c>
      <c r="F732" t="s">
        <v>11</v>
      </c>
      <c r="G732" t="s">
        <v>783</v>
      </c>
      <c r="H732" t="s">
        <v>3056</v>
      </c>
      <c r="I732">
        <v>84</v>
      </c>
      <c r="J732">
        <f>HLOOKUP(D732,Inputs!$B$5:$C$8,MATCH(YEAR(B732),Inputs!$A$5:$A$8,0),FALSE)</f>
        <v>20.99</v>
      </c>
      <c r="K732" s="3">
        <f t="shared" si="11"/>
        <v>1763.1599999999999</v>
      </c>
      <c r="L732" t="s">
        <v>3064</v>
      </c>
      <c r="M732" t="s">
        <v>3089</v>
      </c>
      <c r="N732" t="s">
        <v>3076</v>
      </c>
    </row>
    <row r="733" spans="1:14" x14ac:dyDescent="0.35">
      <c r="A733">
        <v>732</v>
      </c>
      <c r="B733" s="1">
        <v>44281</v>
      </c>
      <c r="C733">
        <v>4002</v>
      </c>
      <c r="D733" t="s">
        <v>1</v>
      </c>
      <c r="E733" t="s">
        <v>27</v>
      </c>
      <c r="F733" t="s">
        <v>16</v>
      </c>
      <c r="G733" t="s">
        <v>784</v>
      </c>
      <c r="H733" t="s">
        <v>3056</v>
      </c>
      <c r="I733">
        <v>84</v>
      </c>
      <c r="J733">
        <f>HLOOKUP(D733,Inputs!$B$5:$C$8,MATCH(YEAR(B733),Inputs!$A$5:$A$8,0),FALSE)</f>
        <v>10.49</v>
      </c>
      <c r="K733" s="3">
        <f t="shared" si="11"/>
        <v>881.16</v>
      </c>
      <c r="L733" t="s">
        <v>3067</v>
      </c>
      <c r="M733" t="s">
        <v>3092</v>
      </c>
      <c r="N733" t="s">
        <v>3074</v>
      </c>
    </row>
    <row r="734" spans="1:14" x14ac:dyDescent="0.35">
      <c r="A734">
        <v>733</v>
      </c>
      <c r="B734" s="1">
        <v>44502</v>
      </c>
      <c r="C734">
        <v>4001</v>
      </c>
      <c r="D734" t="s">
        <v>0</v>
      </c>
      <c r="E734" t="s">
        <v>27</v>
      </c>
      <c r="F734" t="s">
        <v>13</v>
      </c>
      <c r="G734" t="s">
        <v>785</v>
      </c>
      <c r="H734" t="s">
        <v>3056</v>
      </c>
      <c r="I734">
        <v>132</v>
      </c>
      <c r="J734">
        <f>HLOOKUP(D734,Inputs!$B$5:$C$8,MATCH(YEAR(B734),Inputs!$A$5:$A$8,0),FALSE)</f>
        <v>20.99</v>
      </c>
      <c r="K734" s="3">
        <f t="shared" si="11"/>
        <v>2770.68</v>
      </c>
      <c r="L734" t="s">
        <v>3061</v>
      </c>
      <c r="M734" t="s">
        <v>3087</v>
      </c>
      <c r="N734" t="s">
        <v>3078</v>
      </c>
    </row>
    <row r="735" spans="1:14" x14ac:dyDescent="0.35">
      <c r="A735">
        <v>734</v>
      </c>
      <c r="B735" s="1">
        <v>44534</v>
      </c>
      <c r="C735">
        <v>4001</v>
      </c>
      <c r="D735" t="s">
        <v>0</v>
      </c>
      <c r="E735" t="s">
        <v>27</v>
      </c>
      <c r="F735" t="s">
        <v>16</v>
      </c>
      <c r="G735" t="s">
        <v>786</v>
      </c>
      <c r="H735" t="s">
        <v>3056</v>
      </c>
      <c r="I735">
        <v>136</v>
      </c>
      <c r="J735">
        <f>HLOOKUP(D735,Inputs!$B$5:$C$8,MATCH(YEAR(B735),Inputs!$A$5:$A$8,0),FALSE)</f>
        <v>20.99</v>
      </c>
      <c r="K735" s="3">
        <f t="shared" si="11"/>
        <v>2854.64</v>
      </c>
      <c r="L735" t="s">
        <v>3067</v>
      </c>
      <c r="M735" t="s">
        <v>3092</v>
      </c>
      <c r="N735" t="s">
        <v>3074</v>
      </c>
    </row>
    <row r="736" spans="1:14" x14ac:dyDescent="0.35">
      <c r="A736">
        <v>735</v>
      </c>
      <c r="B736" s="1">
        <v>44215</v>
      </c>
      <c r="C736">
        <v>4001</v>
      </c>
      <c r="D736" t="s">
        <v>0</v>
      </c>
      <c r="E736" t="s">
        <v>27</v>
      </c>
      <c r="F736" t="s">
        <v>4</v>
      </c>
      <c r="G736" t="s">
        <v>787</v>
      </c>
      <c r="H736" t="s">
        <v>3057</v>
      </c>
      <c r="I736">
        <v>72</v>
      </c>
      <c r="J736">
        <f>HLOOKUP(D736,Inputs!$B$5:$C$8,MATCH(YEAR(B736),Inputs!$A$5:$A$8,0),FALSE)</f>
        <v>20.99</v>
      </c>
      <c r="K736" s="3">
        <f t="shared" si="11"/>
        <v>1511.28</v>
      </c>
      <c r="L736" t="s">
        <v>3063</v>
      </c>
      <c r="M736" t="s">
        <v>3092</v>
      </c>
      <c r="N736" t="s">
        <v>3074</v>
      </c>
    </row>
    <row r="737" spans="1:14" x14ac:dyDescent="0.35">
      <c r="A737">
        <v>736</v>
      </c>
      <c r="B737" s="1">
        <v>44437</v>
      </c>
      <c r="C737">
        <v>4001</v>
      </c>
      <c r="D737" t="s">
        <v>0</v>
      </c>
      <c r="E737" t="s">
        <v>27</v>
      </c>
      <c r="F737" t="s">
        <v>17</v>
      </c>
      <c r="G737" t="s">
        <v>788</v>
      </c>
      <c r="H737" t="s">
        <v>3056</v>
      </c>
      <c r="I737">
        <v>132</v>
      </c>
      <c r="J737">
        <f>HLOOKUP(D737,Inputs!$B$5:$C$8,MATCH(YEAR(B737),Inputs!$A$5:$A$8,0),FALSE)</f>
        <v>20.99</v>
      </c>
      <c r="K737" s="3">
        <f t="shared" si="11"/>
        <v>2770.68</v>
      </c>
      <c r="L737" t="s">
        <v>3060</v>
      </c>
      <c r="M737" t="s">
        <v>3095</v>
      </c>
      <c r="N737" t="s">
        <v>3081</v>
      </c>
    </row>
    <row r="738" spans="1:14" x14ac:dyDescent="0.35">
      <c r="A738">
        <v>737</v>
      </c>
      <c r="B738" s="1">
        <v>44490</v>
      </c>
      <c r="C738">
        <v>4002</v>
      </c>
      <c r="D738" t="s">
        <v>1</v>
      </c>
      <c r="E738" t="s">
        <v>27</v>
      </c>
      <c r="F738" t="s">
        <v>10</v>
      </c>
      <c r="G738" t="s">
        <v>789</v>
      </c>
      <c r="H738" t="s">
        <v>3056</v>
      </c>
      <c r="I738">
        <v>180</v>
      </c>
      <c r="J738">
        <f>HLOOKUP(D738,Inputs!$B$5:$C$8,MATCH(YEAR(B738),Inputs!$A$5:$A$8,0),FALSE)</f>
        <v>10.49</v>
      </c>
      <c r="K738" s="3">
        <f t="shared" si="11"/>
        <v>1888.2</v>
      </c>
      <c r="L738" t="s">
        <v>3059</v>
      </c>
      <c r="M738" t="s">
        <v>3085</v>
      </c>
      <c r="N738" t="s">
        <v>3073</v>
      </c>
    </row>
    <row r="739" spans="1:14" x14ac:dyDescent="0.35">
      <c r="A739">
        <v>738</v>
      </c>
      <c r="B739" s="1">
        <v>44326</v>
      </c>
      <c r="C739">
        <v>4002</v>
      </c>
      <c r="D739" t="s">
        <v>1</v>
      </c>
      <c r="E739" t="s">
        <v>27</v>
      </c>
      <c r="F739" t="s">
        <v>21</v>
      </c>
      <c r="G739" t="s">
        <v>790</v>
      </c>
      <c r="H739" t="s">
        <v>3056</v>
      </c>
      <c r="I739">
        <v>156</v>
      </c>
      <c r="J739">
        <f>HLOOKUP(D739,Inputs!$B$5:$C$8,MATCH(YEAR(B739),Inputs!$A$5:$A$8,0),FALSE)</f>
        <v>10.49</v>
      </c>
      <c r="K739" s="3">
        <f t="shared" si="11"/>
        <v>1636.44</v>
      </c>
      <c r="L739" t="s">
        <v>3068</v>
      </c>
      <c r="M739" t="s">
        <v>3088</v>
      </c>
      <c r="N739" t="s">
        <v>3075</v>
      </c>
    </row>
    <row r="740" spans="1:14" x14ac:dyDescent="0.35">
      <c r="A740">
        <v>739</v>
      </c>
      <c r="B740" s="1">
        <v>44414</v>
      </c>
      <c r="C740">
        <v>4002</v>
      </c>
      <c r="D740" t="s">
        <v>1</v>
      </c>
      <c r="E740" t="s">
        <v>27</v>
      </c>
      <c r="F740" t="s">
        <v>9</v>
      </c>
      <c r="G740" t="s">
        <v>791</v>
      </c>
      <c r="H740" t="s">
        <v>3056</v>
      </c>
      <c r="I740">
        <v>104</v>
      </c>
      <c r="J740">
        <f>HLOOKUP(D740,Inputs!$B$5:$C$8,MATCH(YEAR(B740),Inputs!$A$5:$A$8,0),FALSE)</f>
        <v>10.49</v>
      </c>
      <c r="K740" s="3">
        <f t="shared" si="11"/>
        <v>1090.96</v>
      </c>
      <c r="L740" t="s">
        <v>3070</v>
      </c>
      <c r="M740" t="s">
        <v>3089</v>
      </c>
      <c r="N740" t="s">
        <v>3076</v>
      </c>
    </row>
    <row r="741" spans="1:14" x14ac:dyDescent="0.35">
      <c r="A741">
        <v>740</v>
      </c>
      <c r="B741" s="1">
        <v>44417</v>
      </c>
      <c r="C741">
        <v>4001</v>
      </c>
      <c r="D741" t="s">
        <v>0</v>
      </c>
      <c r="E741" t="s">
        <v>27</v>
      </c>
      <c r="F741" t="s">
        <v>21</v>
      </c>
      <c r="G741" t="s">
        <v>792</v>
      </c>
      <c r="H741" t="s">
        <v>3056</v>
      </c>
      <c r="I741">
        <v>60</v>
      </c>
      <c r="J741">
        <f>HLOOKUP(D741,Inputs!$B$5:$C$8,MATCH(YEAR(B741),Inputs!$A$5:$A$8,0),FALSE)</f>
        <v>20.99</v>
      </c>
      <c r="K741" s="3">
        <f t="shared" si="11"/>
        <v>1259.3999999999999</v>
      </c>
      <c r="L741" t="s">
        <v>3068</v>
      </c>
      <c r="M741" t="s">
        <v>3088</v>
      </c>
      <c r="N741" t="s">
        <v>3075</v>
      </c>
    </row>
    <row r="742" spans="1:14" x14ac:dyDescent="0.35">
      <c r="A742">
        <v>741</v>
      </c>
      <c r="B742" s="1">
        <v>44486</v>
      </c>
      <c r="C742">
        <v>4002</v>
      </c>
      <c r="D742" t="s">
        <v>1</v>
      </c>
      <c r="E742" t="s">
        <v>27</v>
      </c>
      <c r="F742" t="s">
        <v>13</v>
      </c>
      <c r="G742" t="s">
        <v>793</v>
      </c>
      <c r="H742" t="s">
        <v>3056</v>
      </c>
      <c r="I742">
        <v>264</v>
      </c>
      <c r="J742">
        <f>HLOOKUP(D742,Inputs!$B$5:$C$8,MATCH(YEAR(B742),Inputs!$A$5:$A$8,0),FALSE)</f>
        <v>10.49</v>
      </c>
      <c r="K742" s="3">
        <f t="shared" si="11"/>
        <v>2769.36</v>
      </c>
      <c r="L742" t="s">
        <v>3061</v>
      </c>
      <c r="M742" t="s">
        <v>3087</v>
      </c>
      <c r="N742" t="s">
        <v>3078</v>
      </c>
    </row>
    <row r="743" spans="1:14" x14ac:dyDescent="0.35">
      <c r="A743">
        <v>742</v>
      </c>
      <c r="B743" s="1">
        <v>44418</v>
      </c>
      <c r="C743">
        <v>4001</v>
      </c>
      <c r="D743" t="s">
        <v>0</v>
      </c>
      <c r="E743" t="s">
        <v>27</v>
      </c>
      <c r="F743" t="s">
        <v>14</v>
      </c>
      <c r="G743" t="s">
        <v>794</v>
      </c>
      <c r="H743" t="s">
        <v>3056</v>
      </c>
      <c r="I743">
        <v>200</v>
      </c>
      <c r="J743">
        <f>HLOOKUP(D743,Inputs!$B$5:$C$8,MATCH(YEAR(B743),Inputs!$A$5:$A$8,0),FALSE)</f>
        <v>20.99</v>
      </c>
      <c r="K743" s="3">
        <f t="shared" si="11"/>
        <v>4198</v>
      </c>
      <c r="L743" t="s">
        <v>3066</v>
      </c>
      <c r="M743" t="s">
        <v>3094</v>
      </c>
      <c r="N743" t="s">
        <v>3080</v>
      </c>
    </row>
    <row r="744" spans="1:14" x14ac:dyDescent="0.35">
      <c r="A744">
        <v>743</v>
      </c>
      <c r="B744" s="1">
        <v>44537</v>
      </c>
      <c r="C744">
        <v>4002</v>
      </c>
      <c r="D744" t="s">
        <v>1</v>
      </c>
      <c r="E744" t="s">
        <v>27</v>
      </c>
      <c r="F744" t="s">
        <v>17</v>
      </c>
      <c r="G744" t="s">
        <v>795</v>
      </c>
      <c r="H744" t="s">
        <v>3056</v>
      </c>
      <c r="I744">
        <v>252</v>
      </c>
      <c r="J744">
        <f>HLOOKUP(D744,Inputs!$B$5:$C$8,MATCH(YEAR(B744),Inputs!$A$5:$A$8,0),FALSE)</f>
        <v>10.49</v>
      </c>
      <c r="K744" s="3">
        <f t="shared" si="11"/>
        <v>2643.48</v>
      </c>
      <c r="L744" t="s">
        <v>3060</v>
      </c>
      <c r="M744" t="s">
        <v>3095</v>
      </c>
      <c r="N744" t="s">
        <v>3081</v>
      </c>
    </row>
    <row r="745" spans="1:14" x14ac:dyDescent="0.35">
      <c r="A745">
        <v>744</v>
      </c>
      <c r="B745" s="1">
        <v>44520</v>
      </c>
      <c r="C745">
        <v>4001</v>
      </c>
      <c r="D745" t="s">
        <v>0</v>
      </c>
      <c r="E745" t="s">
        <v>27</v>
      </c>
      <c r="F745" t="s">
        <v>19</v>
      </c>
      <c r="G745" t="s">
        <v>796</v>
      </c>
      <c r="H745" t="s">
        <v>3056</v>
      </c>
      <c r="I745">
        <v>92</v>
      </c>
      <c r="J745">
        <f>HLOOKUP(D745,Inputs!$B$5:$C$8,MATCH(YEAR(B745),Inputs!$A$5:$A$8,0),FALSE)</f>
        <v>20.99</v>
      </c>
      <c r="K745" s="3">
        <f t="shared" si="11"/>
        <v>1931.08</v>
      </c>
      <c r="L745" t="s">
        <v>3061</v>
      </c>
      <c r="M745" t="s">
        <v>3087</v>
      </c>
      <c r="N745" t="s">
        <v>3078</v>
      </c>
    </row>
    <row r="746" spans="1:14" x14ac:dyDescent="0.35">
      <c r="A746">
        <v>745</v>
      </c>
      <c r="B746" s="1">
        <v>44525</v>
      </c>
      <c r="C746">
        <v>4001</v>
      </c>
      <c r="D746" t="s">
        <v>0</v>
      </c>
      <c r="E746" t="s">
        <v>27</v>
      </c>
      <c r="F746" t="s">
        <v>11</v>
      </c>
      <c r="G746" t="s">
        <v>797</v>
      </c>
      <c r="H746" t="s">
        <v>3056</v>
      </c>
      <c r="I746">
        <v>140</v>
      </c>
      <c r="J746">
        <f>HLOOKUP(D746,Inputs!$B$5:$C$8,MATCH(YEAR(B746),Inputs!$A$5:$A$8,0),FALSE)</f>
        <v>20.99</v>
      </c>
      <c r="K746" s="3">
        <f t="shared" si="11"/>
        <v>2938.6</v>
      </c>
      <c r="L746" t="s">
        <v>3064</v>
      </c>
      <c r="M746" t="s">
        <v>3089</v>
      </c>
      <c r="N746" t="s">
        <v>3076</v>
      </c>
    </row>
    <row r="747" spans="1:14" x14ac:dyDescent="0.35">
      <c r="A747">
        <v>746</v>
      </c>
      <c r="B747" s="1">
        <v>44430</v>
      </c>
      <c r="C747">
        <v>4001</v>
      </c>
      <c r="D747" t="s">
        <v>0</v>
      </c>
      <c r="E747" t="s">
        <v>27</v>
      </c>
      <c r="F747" t="s">
        <v>18</v>
      </c>
      <c r="G747" t="s">
        <v>798</v>
      </c>
      <c r="H747" t="s">
        <v>3056</v>
      </c>
      <c r="I747">
        <v>40</v>
      </c>
      <c r="J747">
        <f>HLOOKUP(D747,Inputs!$B$5:$C$8,MATCH(YEAR(B747),Inputs!$A$5:$A$8,0),FALSE)</f>
        <v>20.99</v>
      </c>
      <c r="K747" s="3">
        <f t="shared" si="11"/>
        <v>839.59999999999991</v>
      </c>
      <c r="L747" t="s">
        <v>3069</v>
      </c>
      <c r="M747" t="s">
        <v>3093</v>
      </c>
      <c r="N747" t="s">
        <v>3077</v>
      </c>
    </row>
    <row r="748" spans="1:14" x14ac:dyDescent="0.35">
      <c r="A748">
        <v>747</v>
      </c>
      <c r="B748" s="1">
        <v>44541</v>
      </c>
      <c r="C748">
        <v>4001</v>
      </c>
      <c r="D748" t="s">
        <v>0</v>
      </c>
      <c r="E748" t="s">
        <v>27</v>
      </c>
      <c r="F748" t="s">
        <v>21</v>
      </c>
      <c r="G748" t="s">
        <v>799</v>
      </c>
      <c r="H748" t="s">
        <v>3056</v>
      </c>
      <c r="I748">
        <v>40</v>
      </c>
      <c r="J748">
        <f>HLOOKUP(D748,Inputs!$B$5:$C$8,MATCH(YEAR(B748),Inputs!$A$5:$A$8,0),FALSE)</f>
        <v>20.99</v>
      </c>
      <c r="K748" s="3">
        <f t="shared" si="11"/>
        <v>839.59999999999991</v>
      </c>
      <c r="L748" t="s">
        <v>3068</v>
      </c>
      <c r="M748" t="s">
        <v>3088</v>
      </c>
      <c r="N748" t="s">
        <v>3075</v>
      </c>
    </row>
    <row r="749" spans="1:14" x14ac:dyDescent="0.35">
      <c r="A749">
        <v>748</v>
      </c>
      <c r="B749" s="1">
        <v>44512</v>
      </c>
      <c r="C749">
        <v>4001</v>
      </c>
      <c r="D749" t="s">
        <v>0</v>
      </c>
      <c r="E749" t="s">
        <v>27</v>
      </c>
      <c r="F749" t="s">
        <v>10</v>
      </c>
      <c r="G749" t="s">
        <v>800</v>
      </c>
      <c r="H749" t="s">
        <v>3056</v>
      </c>
      <c r="I749">
        <v>152</v>
      </c>
      <c r="J749">
        <f>HLOOKUP(D749,Inputs!$B$5:$C$8,MATCH(YEAR(B749),Inputs!$A$5:$A$8,0),FALSE)</f>
        <v>20.99</v>
      </c>
      <c r="K749" s="3">
        <f t="shared" si="11"/>
        <v>3190.4799999999996</v>
      </c>
      <c r="L749" t="s">
        <v>3059</v>
      </c>
      <c r="M749" t="s">
        <v>3085</v>
      </c>
      <c r="N749" t="s">
        <v>3073</v>
      </c>
    </row>
    <row r="750" spans="1:14" x14ac:dyDescent="0.35">
      <c r="A750">
        <v>749</v>
      </c>
      <c r="B750" s="1">
        <v>44502</v>
      </c>
      <c r="C750">
        <v>4002</v>
      </c>
      <c r="D750" t="s">
        <v>1</v>
      </c>
      <c r="E750" t="s">
        <v>27</v>
      </c>
      <c r="F750" t="s">
        <v>10</v>
      </c>
      <c r="G750" t="s">
        <v>801</v>
      </c>
      <c r="H750" t="s">
        <v>3056</v>
      </c>
      <c r="I750">
        <v>204</v>
      </c>
      <c r="J750">
        <f>HLOOKUP(D750,Inputs!$B$5:$C$8,MATCH(YEAR(B750),Inputs!$A$5:$A$8,0),FALSE)</f>
        <v>10.49</v>
      </c>
      <c r="K750" s="3">
        <f t="shared" si="11"/>
        <v>2139.96</v>
      </c>
      <c r="L750" t="s">
        <v>3059</v>
      </c>
      <c r="M750" t="s">
        <v>3085</v>
      </c>
      <c r="N750" t="s">
        <v>3073</v>
      </c>
    </row>
    <row r="751" spans="1:14" x14ac:dyDescent="0.35">
      <c r="A751">
        <v>750</v>
      </c>
      <c r="B751" s="1">
        <v>44219</v>
      </c>
      <c r="C751">
        <v>4001</v>
      </c>
      <c r="D751" t="s">
        <v>0</v>
      </c>
      <c r="E751" t="s">
        <v>27</v>
      </c>
      <c r="F751" t="s">
        <v>18</v>
      </c>
      <c r="G751" t="s">
        <v>802</v>
      </c>
      <c r="H751" t="s">
        <v>3056</v>
      </c>
      <c r="I751">
        <v>184</v>
      </c>
      <c r="J751">
        <f>HLOOKUP(D751,Inputs!$B$5:$C$8,MATCH(YEAR(B751),Inputs!$A$5:$A$8,0),FALSE)</f>
        <v>20.99</v>
      </c>
      <c r="K751" s="3">
        <f t="shared" si="11"/>
        <v>3862.16</v>
      </c>
      <c r="L751" t="s">
        <v>3069</v>
      </c>
      <c r="M751" t="s">
        <v>3093</v>
      </c>
      <c r="N751" t="s">
        <v>3077</v>
      </c>
    </row>
    <row r="752" spans="1:14" x14ac:dyDescent="0.35">
      <c r="A752">
        <v>751</v>
      </c>
      <c r="B752" s="1">
        <v>44557</v>
      </c>
      <c r="C752">
        <v>4001</v>
      </c>
      <c r="D752" t="s">
        <v>0</v>
      </c>
      <c r="E752" t="s">
        <v>27</v>
      </c>
      <c r="F752" t="s">
        <v>6</v>
      </c>
      <c r="G752" t="s">
        <v>803</v>
      </c>
      <c r="H752" t="s">
        <v>3056</v>
      </c>
      <c r="I752">
        <v>172</v>
      </c>
      <c r="J752">
        <f>HLOOKUP(D752,Inputs!$B$5:$C$8,MATCH(YEAR(B752),Inputs!$A$5:$A$8,0),FALSE)</f>
        <v>20.99</v>
      </c>
      <c r="K752" s="3">
        <f t="shared" si="11"/>
        <v>3610.2799999999997</v>
      </c>
      <c r="L752" t="s">
        <v>3059</v>
      </c>
      <c r="M752" t="s">
        <v>3085</v>
      </c>
      <c r="N752" t="s">
        <v>3073</v>
      </c>
    </row>
    <row r="753" spans="1:14" x14ac:dyDescent="0.35">
      <c r="A753">
        <v>752</v>
      </c>
      <c r="B753" s="1">
        <v>44313</v>
      </c>
      <c r="C753">
        <v>4001</v>
      </c>
      <c r="D753" t="s">
        <v>0</v>
      </c>
      <c r="E753" t="s">
        <v>27</v>
      </c>
      <c r="F753" t="s">
        <v>13</v>
      </c>
      <c r="G753" t="s">
        <v>804</v>
      </c>
      <c r="H753" t="s">
        <v>3056</v>
      </c>
      <c r="I753">
        <v>88</v>
      </c>
      <c r="J753">
        <f>HLOOKUP(D753,Inputs!$B$5:$C$8,MATCH(YEAR(B753),Inputs!$A$5:$A$8,0),FALSE)</f>
        <v>20.99</v>
      </c>
      <c r="K753" s="3">
        <f t="shared" si="11"/>
        <v>1847.12</v>
      </c>
      <c r="L753" t="s">
        <v>3061</v>
      </c>
      <c r="M753" t="s">
        <v>3087</v>
      </c>
      <c r="N753" t="s">
        <v>3078</v>
      </c>
    </row>
    <row r="754" spans="1:14" x14ac:dyDescent="0.35">
      <c r="A754">
        <v>753</v>
      </c>
      <c r="B754" s="1">
        <v>44556</v>
      </c>
      <c r="C754">
        <v>4002</v>
      </c>
      <c r="D754" t="s">
        <v>1</v>
      </c>
      <c r="E754" t="s">
        <v>27</v>
      </c>
      <c r="F754" t="s">
        <v>20</v>
      </c>
      <c r="G754" t="s">
        <v>805</v>
      </c>
      <c r="H754" t="s">
        <v>3056</v>
      </c>
      <c r="I754">
        <v>148</v>
      </c>
      <c r="J754">
        <f>HLOOKUP(D754,Inputs!$B$5:$C$8,MATCH(YEAR(B754),Inputs!$A$5:$A$8,0),FALSE)</f>
        <v>10.49</v>
      </c>
      <c r="K754" s="3">
        <f t="shared" si="11"/>
        <v>1552.52</v>
      </c>
      <c r="L754" t="s">
        <v>3059</v>
      </c>
      <c r="M754" t="s">
        <v>3085</v>
      </c>
      <c r="N754" t="s">
        <v>3073</v>
      </c>
    </row>
    <row r="755" spans="1:14" x14ac:dyDescent="0.35">
      <c r="A755">
        <v>754</v>
      </c>
      <c r="B755" s="1">
        <v>44428</v>
      </c>
      <c r="C755">
        <v>4002</v>
      </c>
      <c r="D755" t="s">
        <v>1</v>
      </c>
      <c r="E755" t="s">
        <v>27</v>
      </c>
      <c r="F755" t="s">
        <v>9</v>
      </c>
      <c r="G755" t="s">
        <v>806</v>
      </c>
      <c r="H755" t="s">
        <v>3056</v>
      </c>
      <c r="I755">
        <v>124</v>
      </c>
      <c r="J755">
        <f>HLOOKUP(D755,Inputs!$B$5:$C$8,MATCH(YEAR(B755),Inputs!$A$5:$A$8,0),FALSE)</f>
        <v>10.49</v>
      </c>
      <c r="K755" s="3">
        <f t="shared" si="11"/>
        <v>1300.76</v>
      </c>
      <c r="L755" t="s">
        <v>3070</v>
      </c>
      <c r="M755" t="s">
        <v>3089</v>
      </c>
      <c r="N755" t="s">
        <v>3076</v>
      </c>
    </row>
    <row r="756" spans="1:14" x14ac:dyDescent="0.35">
      <c r="A756">
        <v>755</v>
      </c>
      <c r="B756" s="1">
        <v>44519</v>
      </c>
      <c r="C756">
        <v>4002</v>
      </c>
      <c r="D756" t="s">
        <v>1</v>
      </c>
      <c r="E756" t="s">
        <v>27</v>
      </c>
      <c r="F756" t="s">
        <v>20</v>
      </c>
      <c r="G756" t="s">
        <v>807</v>
      </c>
      <c r="H756" t="s">
        <v>3056</v>
      </c>
      <c r="I756">
        <v>196</v>
      </c>
      <c r="J756">
        <f>HLOOKUP(D756,Inputs!$B$5:$C$8,MATCH(YEAR(B756),Inputs!$A$5:$A$8,0),FALSE)</f>
        <v>10.49</v>
      </c>
      <c r="K756" s="3">
        <f t="shared" si="11"/>
        <v>2056.04</v>
      </c>
      <c r="L756" t="s">
        <v>3059</v>
      </c>
      <c r="M756" t="s">
        <v>3085</v>
      </c>
      <c r="N756" t="s">
        <v>3073</v>
      </c>
    </row>
    <row r="757" spans="1:14" x14ac:dyDescent="0.35">
      <c r="A757">
        <v>756</v>
      </c>
      <c r="B757" s="1">
        <v>44532</v>
      </c>
      <c r="C757">
        <v>4001</v>
      </c>
      <c r="D757" t="s">
        <v>0</v>
      </c>
      <c r="E757" t="s">
        <v>27</v>
      </c>
      <c r="F757" t="s">
        <v>20</v>
      </c>
      <c r="G757" t="s">
        <v>808</v>
      </c>
      <c r="H757" t="s">
        <v>3056</v>
      </c>
      <c r="I757">
        <v>140</v>
      </c>
      <c r="J757">
        <f>HLOOKUP(D757,Inputs!$B$5:$C$8,MATCH(YEAR(B757),Inputs!$A$5:$A$8,0),FALSE)</f>
        <v>20.99</v>
      </c>
      <c r="K757" s="3">
        <f t="shared" si="11"/>
        <v>2938.6</v>
      </c>
      <c r="L757" t="s">
        <v>3059</v>
      </c>
      <c r="M757" t="s">
        <v>3085</v>
      </c>
      <c r="N757" t="s">
        <v>3073</v>
      </c>
    </row>
    <row r="758" spans="1:14" x14ac:dyDescent="0.35">
      <c r="A758">
        <v>757</v>
      </c>
      <c r="B758" s="1">
        <v>44400</v>
      </c>
      <c r="C758">
        <v>4002</v>
      </c>
      <c r="D758" t="s">
        <v>1</v>
      </c>
      <c r="E758" t="s">
        <v>27</v>
      </c>
      <c r="F758" t="s">
        <v>6</v>
      </c>
      <c r="G758" t="s">
        <v>809</v>
      </c>
      <c r="H758" t="s">
        <v>3056</v>
      </c>
      <c r="I758">
        <v>172</v>
      </c>
      <c r="J758">
        <f>HLOOKUP(D758,Inputs!$B$5:$C$8,MATCH(YEAR(B758),Inputs!$A$5:$A$8,0),FALSE)</f>
        <v>10.49</v>
      </c>
      <c r="K758" s="3">
        <f t="shared" si="11"/>
        <v>1804.28</v>
      </c>
      <c r="L758" t="s">
        <v>3059</v>
      </c>
      <c r="M758" t="s">
        <v>3085</v>
      </c>
      <c r="N758" t="s">
        <v>3073</v>
      </c>
    </row>
    <row r="759" spans="1:14" x14ac:dyDescent="0.35">
      <c r="A759">
        <v>758</v>
      </c>
      <c r="B759" s="1">
        <v>44530</v>
      </c>
      <c r="C759">
        <v>4001</v>
      </c>
      <c r="D759" t="s">
        <v>0</v>
      </c>
      <c r="E759" t="s">
        <v>27</v>
      </c>
      <c r="F759" t="s">
        <v>22</v>
      </c>
      <c r="G759" t="s">
        <v>810</v>
      </c>
      <c r="H759" t="s">
        <v>3056</v>
      </c>
      <c r="I759">
        <v>44</v>
      </c>
      <c r="J759">
        <f>HLOOKUP(D759,Inputs!$B$5:$C$8,MATCH(YEAR(B759),Inputs!$A$5:$A$8,0),FALSE)</f>
        <v>20.99</v>
      </c>
      <c r="K759" s="3">
        <f t="shared" si="11"/>
        <v>923.56</v>
      </c>
      <c r="L759" t="s">
        <v>3064</v>
      </c>
      <c r="M759" t="s">
        <v>3089</v>
      </c>
      <c r="N759" t="s">
        <v>3076</v>
      </c>
    </row>
    <row r="760" spans="1:14" x14ac:dyDescent="0.35">
      <c r="A760">
        <v>759</v>
      </c>
      <c r="B760" s="1">
        <v>44348</v>
      </c>
      <c r="C760">
        <v>4002</v>
      </c>
      <c r="D760" t="s">
        <v>1</v>
      </c>
      <c r="E760" t="s">
        <v>27</v>
      </c>
      <c r="F760" t="s">
        <v>5</v>
      </c>
      <c r="G760" t="s">
        <v>811</v>
      </c>
      <c r="H760" t="s">
        <v>3057</v>
      </c>
      <c r="I760">
        <v>248</v>
      </c>
      <c r="J760">
        <f>HLOOKUP(D760,Inputs!$B$5:$C$8,MATCH(YEAR(B760),Inputs!$A$5:$A$8,0),FALSE)</f>
        <v>10.49</v>
      </c>
      <c r="K760" s="3">
        <f t="shared" si="11"/>
        <v>2601.52</v>
      </c>
      <c r="L760" t="s">
        <v>3059</v>
      </c>
      <c r="M760" t="s">
        <v>3085</v>
      </c>
      <c r="N760" t="s">
        <v>3073</v>
      </c>
    </row>
    <row r="761" spans="1:14" x14ac:dyDescent="0.35">
      <c r="A761">
        <v>760</v>
      </c>
      <c r="B761" s="1">
        <v>44429</v>
      </c>
      <c r="C761">
        <v>4002</v>
      </c>
      <c r="D761" t="s">
        <v>1</v>
      </c>
      <c r="E761" t="s">
        <v>27</v>
      </c>
      <c r="F761" t="s">
        <v>6</v>
      </c>
      <c r="G761" t="s">
        <v>812</v>
      </c>
      <c r="H761" t="s">
        <v>3056</v>
      </c>
      <c r="I761">
        <v>228</v>
      </c>
      <c r="J761">
        <f>HLOOKUP(D761,Inputs!$B$5:$C$8,MATCH(YEAR(B761),Inputs!$A$5:$A$8,0),FALSE)</f>
        <v>10.49</v>
      </c>
      <c r="K761" s="3">
        <f t="shared" si="11"/>
        <v>2391.7200000000003</v>
      </c>
      <c r="L761" t="s">
        <v>3059</v>
      </c>
      <c r="M761" t="s">
        <v>3085</v>
      </c>
      <c r="N761" t="s">
        <v>3073</v>
      </c>
    </row>
    <row r="762" spans="1:14" x14ac:dyDescent="0.35">
      <c r="A762">
        <v>761</v>
      </c>
      <c r="B762" s="1">
        <v>44522</v>
      </c>
      <c r="C762">
        <v>4002</v>
      </c>
      <c r="D762" t="s">
        <v>1</v>
      </c>
      <c r="E762" t="s">
        <v>27</v>
      </c>
      <c r="F762" t="s">
        <v>11</v>
      </c>
      <c r="G762" t="s">
        <v>813</v>
      </c>
      <c r="H762" t="s">
        <v>3056</v>
      </c>
      <c r="I762">
        <v>256</v>
      </c>
      <c r="J762">
        <f>HLOOKUP(D762,Inputs!$B$5:$C$8,MATCH(YEAR(B762),Inputs!$A$5:$A$8,0),FALSE)</f>
        <v>10.49</v>
      </c>
      <c r="K762" s="3">
        <f t="shared" si="11"/>
        <v>2685.44</v>
      </c>
      <c r="L762" t="s">
        <v>3064</v>
      </c>
      <c r="M762" t="s">
        <v>3089</v>
      </c>
      <c r="N762" t="s">
        <v>3076</v>
      </c>
    </row>
    <row r="763" spans="1:14" x14ac:dyDescent="0.35">
      <c r="A763">
        <v>762</v>
      </c>
      <c r="B763" s="1">
        <v>44545</v>
      </c>
      <c r="C763">
        <v>4001</v>
      </c>
      <c r="D763" t="s">
        <v>0</v>
      </c>
      <c r="E763" t="s">
        <v>27</v>
      </c>
      <c r="F763" t="s">
        <v>10</v>
      </c>
      <c r="G763" t="s">
        <v>814</v>
      </c>
      <c r="H763" t="s">
        <v>3056</v>
      </c>
      <c r="I763">
        <v>52</v>
      </c>
      <c r="J763">
        <f>HLOOKUP(D763,Inputs!$B$5:$C$8,MATCH(YEAR(B763),Inputs!$A$5:$A$8,0),FALSE)</f>
        <v>20.99</v>
      </c>
      <c r="K763" s="3">
        <f t="shared" si="11"/>
        <v>1091.48</v>
      </c>
      <c r="L763" t="s">
        <v>3059</v>
      </c>
      <c r="M763" t="s">
        <v>3085</v>
      </c>
      <c r="N763" t="s">
        <v>3073</v>
      </c>
    </row>
    <row r="764" spans="1:14" x14ac:dyDescent="0.35">
      <c r="A764">
        <v>763</v>
      </c>
      <c r="B764" s="1">
        <v>44429</v>
      </c>
      <c r="C764">
        <v>4001</v>
      </c>
      <c r="D764" t="s">
        <v>0</v>
      </c>
      <c r="E764" t="s">
        <v>27</v>
      </c>
      <c r="F764" t="s">
        <v>21</v>
      </c>
      <c r="G764" t="s">
        <v>815</v>
      </c>
      <c r="H764" t="s">
        <v>3056</v>
      </c>
      <c r="I764">
        <v>172</v>
      </c>
      <c r="J764">
        <f>HLOOKUP(D764,Inputs!$B$5:$C$8,MATCH(YEAR(B764),Inputs!$A$5:$A$8,0),FALSE)</f>
        <v>20.99</v>
      </c>
      <c r="K764" s="3">
        <f t="shared" si="11"/>
        <v>3610.2799999999997</v>
      </c>
      <c r="L764" t="s">
        <v>3068</v>
      </c>
      <c r="M764" t="s">
        <v>3088</v>
      </c>
      <c r="N764" t="s">
        <v>3075</v>
      </c>
    </row>
    <row r="765" spans="1:14" x14ac:dyDescent="0.35">
      <c r="A765">
        <v>764</v>
      </c>
      <c r="B765" s="1">
        <v>44349</v>
      </c>
      <c r="C765">
        <v>4001</v>
      </c>
      <c r="D765" t="s">
        <v>0</v>
      </c>
      <c r="E765" t="s">
        <v>27</v>
      </c>
      <c r="F765" t="s">
        <v>10</v>
      </c>
      <c r="G765" t="s">
        <v>816</v>
      </c>
      <c r="H765" t="s">
        <v>3056</v>
      </c>
      <c r="I765">
        <v>188</v>
      </c>
      <c r="J765">
        <f>HLOOKUP(D765,Inputs!$B$5:$C$8,MATCH(YEAR(B765),Inputs!$A$5:$A$8,0),FALSE)</f>
        <v>20.99</v>
      </c>
      <c r="K765" s="3">
        <f t="shared" si="11"/>
        <v>3946.12</v>
      </c>
      <c r="L765" t="s">
        <v>3059</v>
      </c>
      <c r="M765" t="s">
        <v>3085</v>
      </c>
      <c r="N765" t="s">
        <v>3073</v>
      </c>
    </row>
    <row r="766" spans="1:14" x14ac:dyDescent="0.35">
      <c r="A766">
        <v>765</v>
      </c>
      <c r="B766" s="1">
        <v>44473</v>
      </c>
      <c r="C766">
        <v>4002</v>
      </c>
      <c r="D766" t="s">
        <v>1</v>
      </c>
      <c r="E766" t="s">
        <v>27</v>
      </c>
      <c r="F766" t="s">
        <v>20</v>
      </c>
      <c r="G766" t="s">
        <v>817</v>
      </c>
      <c r="H766" t="s">
        <v>3056</v>
      </c>
      <c r="I766">
        <v>88</v>
      </c>
      <c r="J766">
        <f>HLOOKUP(D766,Inputs!$B$5:$C$8,MATCH(YEAR(B766),Inputs!$A$5:$A$8,0),FALSE)</f>
        <v>10.49</v>
      </c>
      <c r="K766" s="3">
        <f t="shared" si="11"/>
        <v>923.12</v>
      </c>
      <c r="L766" t="s">
        <v>3059</v>
      </c>
      <c r="M766" t="s">
        <v>3085</v>
      </c>
      <c r="N766" t="s">
        <v>3073</v>
      </c>
    </row>
    <row r="767" spans="1:14" x14ac:dyDescent="0.35">
      <c r="A767">
        <v>766</v>
      </c>
      <c r="B767" s="1">
        <v>44319</v>
      </c>
      <c r="C767">
        <v>4001</v>
      </c>
      <c r="D767" t="s">
        <v>0</v>
      </c>
      <c r="E767" t="s">
        <v>27</v>
      </c>
      <c r="F767" t="s">
        <v>10</v>
      </c>
      <c r="G767" t="s">
        <v>818</v>
      </c>
      <c r="H767" t="s">
        <v>3056</v>
      </c>
      <c r="I767">
        <v>116</v>
      </c>
      <c r="J767">
        <f>HLOOKUP(D767,Inputs!$B$5:$C$8,MATCH(YEAR(B767),Inputs!$A$5:$A$8,0),FALSE)</f>
        <v>20.99</v>
      </c>
      <c r="K767" s="3">
        <f t="shared" si="11"/>
        <v>2434.8399999999997</v>
      </c>
      <c r="L767" t="s">
        <v>3059</v>
      </c>
      <c r="M767" t="s">
        <v>3085</v>
      </c>
      <c r="N767" t="s">
        <v>3073</v>
      </c>
    </row>
    <row r="768" spans="1:14" x14ac:dyDescent="0.35">
      <c r="A768">
        <v>767</v>
      </c>
      <c r="B768" s="1">
        <v>44481</v>
      </c>
      <c r="C768">
        <v>4002</v>
      </c>
      <c r="D768" t="s">
        <v>1</v>
      </c>
      <c r="E768" t="s">
        <v>27</v>
      </c>
      <c r="F768" t="s">
        <v>12</v>
      </c>
      <c r="G768" t="s">
        <v>819</v>
      </c>
      <c r="H768" t="s">
        <v>3057</v>
      </c>
      <c r="I768">
        <v>208</v>
      </c>
      <c r="J768">
        <f>HLOOKUP(D768,Inputs!$B$5:$C$8,MATCH(YEAR(B768),Inputs!$A$5:$A$8,0),FALSE)</f>
        <v>10.49</v>
      </c>
      <c r="K768" s="3">
        <f t="shared" si="11"/>
        <v>2181.92</v>
      </c>
      <c r="L768" t="s">
        <v>3061</v>
      </c>
      <c r="M768" t="s">
        <v>3087</v>
      </c>
      <c r="N768" t="s">
        <v>3078</v>
      </c>
    </row>
    <row r="769" spans="1:14" x14ac:dyDescent="0.35">
      <c r="A769">
        <v>768</v>
      </c>
      <c r="B769" s="1">
        <v>44403</v>
      </c>
      <c r="C769">
        <v>4001</v>
      </c>
      <c r="D769" t="s">
        <v>0</v>
      </c>
      <c r="E769" t="s">
        <v>27</v>
      </c>
      <c r="F769" t="s">
        <v>11</v>
      </c>
      <c r="G769" t="s">
        <v>820</v>
      </c>
      <c r="H769" t="s">
        <v>3056</v>
      </c>
      <c r="I769">
        <v>168</v>
      </c>
      <c r="J769">
        <f>HLOOKUP(D769,Inputs!$B$5:$C$8,MATCH(YEAR(B769),Inputs!$A$5:$A$8,0),FALSE)</f>
        <v>20.99</v>
      </c>
      <c r="K769" s="3">
        <f t="shared" si="11"/>
        <v>3526.3199999999997</v>
      </c>
      <c r="L769" t="s">
        <v>3064</v>
      </c>
      <c r="M769" t="s">
        <v>3089</v>
      </c>
      <c r="N769" t="s">
        <v>3076</v>
      </c>
    </row>
    <row r="770" spans="1:14" x14ac:dyDescent="0.35">
      <c r="A770">
        <v>769</v>
      </c>
      <c r="B770" s="1">
        <v>44302</v>
      </c>
      <c r="C770">
        <v>4002</v>
      </c>
      <c r="D770" t="s">
        <v>1</v>
      </c>
      <c r="E770" t="s">
        <v>27</v>
      </c>
      <c r="F770" t="s">
        <v>11</v>
      </c>
      <c r="G770" t="s">
        <v>821</v>
      </c>
      <c r="H770" t="s">
        <v>3056</v>
      </c>
      <c r="I770">
        <v>148</v>
      </c>
      <c r="J770">
        <f>HLOOKUP(D770,Inputs!$B$5:$C$8,MATCH(YEAR(B770),Inputs!$A$5:$A$8,0),FALSE)</f>
        <v>10.49</v>
      </c>
      <c r="K770" s="3">
        <f t="shared" ref="K770:K833" si="12">I770*J770</f>
        <v>1552.52</v>
      </c>
      <c r="L770" t="s">
        <v>3064</v>
      </c>
      <c r="M770" t="s">
        <v>3089</v>
      </c>
      <c r="N770" t="s">
        <v>3076</v>
      </c>
    </row>
    <row r="771" spans="1:14" x14ac:dyDescent="0.35">
      <c r="A771">
        <v>770</v>
      </c>
      <c r="B771" s="1">
        <v>44240</v>
      </c>
      <c r="C771">
        <v>4002</v>
      </c>
      <c r="D771" t="s">
        <v>1</v>
      </c>
      <c r="E771" t="s">
        <v>27</v>
      </c>
      <c r="F771" t="s">
        <v>19</v>
      </c>
      <c r="G771" t="s">
        <v>822</v>
      </c>
      <c r="H771" t="s">
        <v>3056</v>
      </c>
      <c r="I771">
        <v>192</v>
      </c>
      <c r="J771">
        <f>HLOOKUP(D771,Inputs!$B$5:$C$8,MATCH(YEAR(B771),Inputs!$A$5:$A$8,0),FALSE)</f>
        <v>10.49</v>
      </c>
      <c r="K771" s="3">
        <f t="shared" si="12"/>
        <v>2014.08</v>
      </c>
      <c r="L771" t="s">
        <v>3061</v>
      </c>
      <c r="M771" t="s">
        <v>3087</v>
      </c>
      <c r="N771" t="s">
        <v>3078</v>
      </c>
    </row>
    <row r="772" spans="1:14" x14ac:dyDescent="0.35">
      <c r="A772">
        <v>771</v>
      </c>
      <c r="B772" s="1">
        <v>44291</v>
      </c>
      <c r="C772">
        <v>4001</v>
      </c>
      <c r="D772" t="s">
        <v>0</v>
      </c>
      <c r="E772" t="s">
        <v>27</v>
      </c>
      <c r="F772" t="s">
        <v>10</v>
      </c>
      <c r="G772" t="s">
        <v>823</v>
      </c>
      <c r="H772" t="s">
        <v>3056</v>
      </c>
      <c r="I772">
        <v>108</v>
      </c>
      <c r="J772">
        <f>HLOOKUP(D772,Inputs!$B$5:$C$8,MATCH(YEAR(B772),Inputs!$A$5:$A$8,0),FALSE)</f>
        <v>20.99</v>
      </c>
      <c r="K772" s="3">
        <f t="shared" si="12"/>
        <v>2266.9199999999996</v>
      </c>
      <c r="L772" t="s">
        <v>3059</v>
      </c>
      <c r="M772" t="s">
        <v>3085</v>
      </c>
      <c r="N772" t="s">
        <v>3073</v>
      </c>
    </row>
    <row r="773" spans="1:14" x14ac:dyDescent="0.35">
      <c r="A773">
        <v>772</v>
      </c>
      <c r="B773" s="1">
        <v>44241</v>
      </c>
      <c r="C773">
        <v>4001</v>
      </c>
      <c r="D773" t="s">
        <v>0</v>
      </c>
      <c r="E773" t="s">
        <v>27</v>
      </c>
      <c r="F773" t="s">
        <v>11</v>
      </c>
      <c r="G773" t="s">
        <v>824</v>
      </c>
      <c r="H773" t="s">
        <v>3056</v>
      </c>
      <c r="I773">
        <v>44</v>
      </c>
      <c r="J773">
        <f>HLOOKUP(D773,Inputs!$B$5:$C$8,MATCH(YEAR(B773),Inputs!$A$5:$A$8,0),FALSE)</f>
        <v>20.99</v>
      </c>
      <c r="K773" s="3">
        <f t="shared" si="12"/>
        <v>923.56</v>
      </c>
      <c r="L773" t="s">
        <v>3064</v>
      </c>
      <c r="M773" t="s">
        <v>3089</v>
      </c>
      <c r="N773" t="s">
        <v>3076</v>
      </c>
    </row>
    <row r="774" spans="1:14" x14ac:dyDescent="0.35">
      <c r="A774">
        <v>773</v>
      </c>
      <c r="B774" s="1">
        <v>44412</v>
      </c>
      <c r="C774">
        <v>4002</v>
      </c>
      <c r="D774" t="s">
        <v>1</v>
      </c>
      <c r="E774" t="s">
        <v>27</v>
      </c>
      <c r="F774" t="s">
        <v>22</v>
      </c>
      <c r="G774" t="s">
        <v>825</v>
      </c>
      <c r="H774" t="s">
        <v>3056</v>
      </c>
      <c r="I774">
        <v>172</v>
      </c>
      <c r="J774">
        <f>HLOOKUP(D774,Inputs!$B$5:$C$8,MATCH(YEAR(B774),Inputs!$A$5:$A$8,0),FALSE)</f>
        <v>10.49</v>
      </c>
      <c r="K774" s="3">
        <f t="shared" si="12"/>
        <v>1804.28</v>
      </c>
      <c r="L774" t="s">
        <v>3064</v>
      </c>
      <c r="M774" t="s">
        <v>3089</v>
      </c>
      <c r="N774" t="s">
        <v>3076</v>
      </c>
    </row>
    <row r="775" spans="1:14" x14ac:dyDescent="0.35">
      <c r="A775">
        <v>774</v>
      </c>
      <c r="B775" s="1">
        <v>44494</v>
      </c>
      <c r="C775">
        <v>4002</v>
      </c>
      <c r="D775" t="s">
        <v>1</v>
      </c>
      <c r="E775" t="s">
        <v>27</v>
      </c>
      <c r="F775" t="s">
        <v>22</v>
      </c>
      <c r="G775" t="s">
        <v>826</v>
      </c>
      <c r="H775" t="s">
        <v>3056</v>
      </c>
      <c r="I775">
        <v>124</v>
      </c>
      <c r="J775">
        <f>HLOOKUP(D775,Inputs!$B$5:$C$8,MATCH(YEAR(B775),Inputs!$A$5:$A$8,0),FALSE)</f>
        <v>10.49</v>
      </c>
      <c r="K775" s="3">
        <f t="shared" si="12"/>
        <v>1300.76</v>
      </c>
      <c r="L775" t="s">
        <v>3064</v>
      </c>
      <c r="M775" t="s">
        <v>3089</v>
      </c>
      <c r="N775" t="s">
        <v>3076</v>
      </c>
    </row>
    <row r="776" spans="1:14" x14ac:dyDescent="0.35">
      <c r="A776">
        <v>775</v>
      </c>
      <c r="B776" s="1">
        <v>44374</v>
      </c>
      <c r="C776">
        <v>4001</v>
      </c>
      <c r="D776" t="s">
        <v>0</v>
      </c>
      <c r="E776" t="s">
        <v>27</v>
      </c>
      <c r="F776" t="s">
        <v>10</v>
      </c>
      <c r="G776" t="s">
        <v>827</v>
      </c>
      <c r="H776" t="s">
        <v>3056</v>
      </c>
      <c r="I776">
        <v>96</v>
      </c>
      <c r="J776">
        <f>HLOOKUP(D776,Inputs!$B$5:$C$8,MATCH(YEAR(B776),Inputs!$A$5:$A$8,0),FALSE)</f>
        <v>20.99</v>
      </c>
      <c r="K776" s="3">
        <f t="shared" si="12"/>
        <v>2015.04</v>
      </c>
      <c r="L776" t="s">
        <v>3059</v>
      </c>
      <c r="M776" t="s">
        <v>3085</v>
      </c>
      <c r="N776" t="s">
        <v>3073</v>
      </c>
    </row>
    <row r="777" spans="1:14" x14ac:dyDescent="0.35">
      <c r="A777">
        <v>776</v>
      </c>
      <c r="B777" s="1">
        <v>44207</v>
      </c>
      <c r="C777">
        <v>4002</v>
      </c>
      <c r="D777" t="s">
        <v>1</v>
      </c>
      <c r="E777" t="s">
        <v>27</v>
      </c>
      <c r="F777" t="s">
        <v>9</v>
      </c>
      <c r="G777" t="s">
        <v>828</v>
      </c>
      <c r="H777" t="s">
        <v>3056</v>
      </c>
      <c r="I777">
        <v>268</v>
      </c>
      <c r="J777">
        <f>HLOOKUP(D777,Inputs!$B$5:$C$8,MATCH(YEAR(B777),Inputs!$A$5:$A$8,0),FALSE)</f>
        <v>10.49</v>
      </c>
      <c r="K777" s="3">
        <f t="shared" si="12"/>
        <v>2811.32</v>
      </c>
      <c r="L777" t="s">
        <v>3070</v>
      </c>
      <c r="M777" t="s">
        <v>3089</v>
      </c>
      <c r="N777" t="s">
        <v>3076</v>
      </c>
    </row>
    <row r="778" spans="1:14" x14ac:dyDescent="0.35">
      <c r="A778">
        <v>777</v>
      </c>
      <c r="B778" s="1">
        <v>44546</v>
      </c>
      <c r="C778">
        <v>4002</v>
      </c>
      <c r="D778" t="s">
        <v>1</v>
      </c>
      <c r="E778" t="s">
        <v>27</v>
      </c>
      <c r="F778" t="s">
        <v>13</v>
      </c>
      <c r="G778" t="s">
        <v>829</v>
      </c>
      <c r="H778" t="s">
        <v>3056</v>
      </c>
      <c r="I778">
        <v>264</v>
      </c>
      <c r="J778">
        <f>HLOOKUP(D778,Inputs!$B$5:$C$8,MATCH(YEAR(B778),Inputs!$A$5:$A$8,0),FALSE)</f>
        <v>10.49</v>
      </c>
      <c r="K778" s="3">
        <f t="shared" si="12"/>
        <v>2769.36</v>
      </c>
      <c r="L778" t="s">
        <v>3061</v>
      </c>
      <c r="M778" t="s">
        <v>3087</v>
      </c>
      <c r="N778" t="s">
        <v>3078</v>
      </c>
    </row>
    <row r="779" spans="1:14" x14ac:dyDescent="0.35">
      <c r="A779">
        <v>778</v>
      </c>
      <c r="B779" s="1">
        <v>44421</v>
      </c>
      <c r="C779">
        <v>4002</v>
      </c>
      <c r="D779" t="s">
        <v>1</v>
      </c>
      <c r="E779" t="s">
        <v>27</v>
      </c>
      <c r="F779" t="s">
        <v>18</v>
      </c>
      <c r="G779" t="s">
        <v>830</v>
      </c>
      <c r="H779" t="s">
        <v>3056</v>
      </c>
      <c r="I779">
        <v>272</v>
      </c>
      <c r="J779">
        <f>HLOOKUP(D779,Inputs!$B$5:$C$8,MATCH(YEAR(B779),Inputs!$A$5:$A$8,0),FALSE)</f>
        <v>10.49</v>
      </c>
      <c r="K779" s="3">
        <f t="shared" si="12"/>
        <v>2853.28</v>
      </c>
      <c r="L779" t="s">
        <v>3069</v>
      </c>
      <c r="M779" t="s">
        <v>3093</v>
      </c>
      <c r="N779" t="s">
        <v>3077</v>
      </c>
    </row>
    <row r="780" spans="1:14" x14ac:dyDescent="0.35">
      <c r="A780">
        <v>779</v>
      </c>
      <c r="B780" s="1">
        <v>44243</v>
      </c>
      <c r="C780">
        <v>4002</v>
      </c>
      <c r="D780" t="s">
        <v>1</v>
      </c>
      <c r="E780" t="s">
        <v>27</v>
      </c>
      <c r="F780" t="s">
        <v>6</v>
      </c>
      <c r="G780" t="s">
        <v>831</v>
      </c>
      <c r="H780" t="s">
        <v>3056</v>
      </c>
      <c r="I780">
        <v>264</v>
      </c>
      <c r="J780">
        <f>HLOOKUP(D780,Inputs!$B$5:$C$8,MATCH(YEAR(B780),Inputs!$A$5:$A$8,0),FALSE)</f>
        <v>10.49</v>
      </c>
      <c r="K780" s="3">
        <f t="shared" si="12"/>
        <v>2769.36</v>
      </c>
      <c r="L780" t="s">
        <v>3059</v>
      </c>
      <c r="M780" t="s">
        <v>3085</v>
      </c>
      <c r="N780" t="s">
        <v>3073</v>
      </c>
    </row>
    <row r="781" spans="1:14" x14ac:dyDescent="0.35">
      <c r="A781">
        <v>780</v>
      </c>
      <c r="B781" s="1">
        <v>44284</v>
      </c>
      <c r="C781">
        <v>4002</v>
      </c>
      <c r="D781" t="s">
        <v>1</v>
      </c>
      <c r="E781" t="s">
        <v>27</v>
      </c>
      <c r="F781" t="s">
        <v>9</v>
      </c>
      <c r="G781" t="s">
        <v>832</v>
      </c>
      <c r="H781" t="s">
        <v>3056</v>
      </c>
      <c r="I781">
        <v>192</v>
      </c>
      <c r="J781">
        <f>HLOOKUP(D781,Inputs!$B$5:$C$8,MATCH(YEAR(B781),Inputs!$A$5:$A$8,0),FALSE)</f>
        <v>10.49</v>
      </c>
      <c r="K781" s="3">
        <f t="shared" si="12"/>
        <v>2014.08</v>
      </c>
      <c r="L781" t="s">
        <v>3070</v>
      </c>
      <c r="M781" t="s">
        <v>3089</v>
      </c>
      <c r="N781" t="s">
        <v>3076</v>
      </c>
    </row>
    <row r="782" spans="1:14" x14ac:dyDescent="0.35">
      <c r="A782">
        <v>781</v>
      </c>
      <c r="B782" s="1">
        <v>44444</v>
      </c>
      <c r="C782">
        <v>4002</v>
      </c>
      <c r="D782" t="s">
        <v>1</v>
      </c>
      <c r="E782" t="s">
        <v>27</v>
      </c>
      <c r="F782" t="s">
        <v>13</v>
      </c>
      <c r="G782" t="s">
        <v>833</v>
      </c>
      <c r="H782" t="s">
        <v>3056</v>
      </c>
      <c r="I782">
        <v>260</v>
      </c>
      <c r="J782">
        <f>HLOOKUP(D782,Inputs!$B$5:$C$8,MATCH(YEAR(B782),Inputs!$A$5:$A$8,0),FALSE)</f>
        <v>10.49</v>
      </c>
      <c r="K782" s="3">
        <f t="shared" si="12"/>
        <v>2727.4</v>
      </c>
      <c r="L782" t="s">
        <v>3061</v>
      </c>
      <c r="M782" t="s">
        <v>3087</v>
      </c>
      <c r="N782" t="s">
        <v>3078</v>
      </c>
    </row>
    <row r="783" spans="1:14" x14ac:dyDescent="0.35">
      <c r="A783">
        <v>782</v>
      </c>
      <c r="B783" s="1">
        <v>44410</v>
      </c>
      <c r="C783">
        <v>4001</v>
      </c>
      <c r="D783" t="s">
        <v>0</v>
      </c>
      <c r="E783" t="s">
        <v>27</v>
      </c>
      <c r="F783" t="s">
        <v>13</v>
      </c>
      <c r="G783" t="s">
        <v>834</v>
      </c>
      <c r="H783" t="s">
        <v>3056</v>
      </c>
      <c r="I783">
        <v>120</v>
      </c>
      <c r="J783">
        <f>HLOOKUP(D783,Inputs!$B$5:$C$8,MATCH(YEAR(B783),Inputs!$A$5:$A$8,0),FALSE)</f>
        <v>20.99</v>
      </c>
      <c r="K783" s="3">
        <f t="shared" si="12"/>
        <v>2518.7999999999997</v>
      </c>
      <c r="L783" t="s">
        <v>3061</v>
      </c>
      <c r="M783" t="s">
        <v>3087</v>
      </c>
      <c r="N783" t="s">
        <v>3078</v>
      </c>
    </row>
    <row r="784" spans="1:14" x14ac:dyDescent="0.35">
      <c r="A784">
        <v>783</v>
      </c>
      <c r="B784" s="1">
        <v>44501</v>
      </c>
      <c r="C784">
        <v>4002</v>
      </c>
      <c r="D784" t="s">
        <v>1</v>
      </c>
      <c r="E784" t="s">
        <v>27</v>
      </c>
      <c r="F784" t="s">
        <v>12</v>
      </c>
      <c r="G784" t="s">
        <v>835</v>
      </c>
      <c r="H784" t="s">
        <v>3057</v>
      </c>
      <c r="I784">
        <v>276</v>
      </c>
      <c r="J784">
        <f>HLOOKUP(D784,Inputs!$B$5:$C$8,MATCH(YEAR(B784),Inputs!$A$5:$A$8,0),FALSE)</f>
        <v>10.49</v>
      </c>
      <c r="K784" s="3">
        <f t="shared" si="12"/>
        <v>2895.2400000000002</v>
      </c>
      <c r="L784" t="s">
        <v>3061</v>
      </c>
      <c r="M784" t="s">
        <v>3087</v>
      </c>
      <c r="N784" t="s">
        <v>3078</v>
      </c>
    </row>
    <row r="785" spans="1:14" x14ac:dyDescent="0.35">
      <c r="A785">
        <v>784</v>
      </c>
      <c r="B785" s="1">
        <v>44531</v>
      </c>
      <c r="C785">
        <v>4001</v>
      </c>
      <c r="D785" t="s">
        <v>0</v>
      </c>
      <c r="E785" t="s">
        <v>27</v>
      </c>
      <c r="F785" t="s">
        <v>10</v>
      </c>
      <c r="G785" t="s">
        <v>836</v>
      </c>
      <c r="H785" t="s">
        <v>3056</v>
      </c>
      <c r="I785">
        <v>184</v>
      </c>
      <c r="J785">
        <f>HLOOKUP(D785,Inputs!$B$5:$C$8,MATCH(YEAR(B785),Inputs!$A$5:$A$8,0),FALSE)</f>
        <v>20.99</v>
      </c>
      <c r="K785" s="3">
        <f t="shared" si="12"/>
        <v>3862.16</v>
      </c>
      <c r="L785" t="s">
        <v>3059</v>
      </c>
      <c r="M785" t="s">
        <v>3085</v>
      </c>
      <c r="N785" t="s">
        <v>3073</v>
      </c>
    </row>
    <row r="786" spans="1:14" x14ac:dyDescent="0.35">
      <c r="A786">
        <v>785</v>
      </c>
      <c r="B786" s="1">
        <v>44541</v>
      </c>
      <c r="C786">
        <v>4002</v>
      </c>
      <c r="D786" t="s">
        <v>1</v>
      </c>
      <c r="E786" t="s">
        <v>27</v>
      </c>
      <c r="F786" t="s">
        <v>6</v>
      </c>
      <c r="G786" t="s">
        <v>837</v>
      </c>
      <c r="H786" t="s">
        <v>3056</v>
      </c>
      <c r="I786">
        <v>224</v>
      </c>
      <c r="J786">
        <f>HLOOKUP(D786,Inputs!$B$5:$C$8,MATCH(YEAR(B786),Inputs!$A$5:$A$8,0),FALSE)</f>
        <v>10.49</v>
      </c>
      <c r="K786" s="3">
        <f t="shared" si="12"/>
        <v>2349.7600000000002</v>
      </c>
      <c r="L786" t="s">
        <v>3059</v>
      </c>
      <c r="M786" t="s">
        <v>3085</v>
      </c>
      <c r="N786" t="s">
        <v>3073</v>
      </c>
    </row>
    <row r="787" spans="1:14" x14ac:dyDescent="0.35">
      <c r="A787">
        <v>786</v>
      </c>
      <c r="B787" s="1">
        <v>44519</v>
      </c>
      <c r="C787">
        <v>4001</v>
      </c>
      <c r="D787" t="s">
        <v>0</v>
      </c>
      <c r="E787" t="s">
        <v>27</v>
      </c>
      <c r="F787" t="s">
        <v>20</v>
      </c>
      <c r="G787" t="s">
        <v>838</v>
      </c>
      <c r="H787" t="s">
        <v>3056</v>
      </c>
      <c r="I787">
        <v>140</v>
      </c>
      <c r="J787">
        <f>HLOOKUP(D787,Inputs!$B$5:$C$8,MATCH(YEAR(B787),Inputs!$A$5:$A$8,0),FALSE)</f>
        <v>20.99</v>
      </c>
      <c r="K787" s="3">
        <f t="shared" si="12"/>
        <v>2938.6</v>
      </c>
      <c r="L787" t="s">
        <v>3059</v>
      </c>
      <c r="M787" t="s">
        <v>3085</v>
      </c>
      <c r="N787" t="s">
        <v>3073</v>
      </c>
    </row>
    <row r="788" spans="1:14" x14ac:dyDescent="0.35">
      <c r="A788">
        <v>787</v>
      </c>
      <c r="B788" s="1">
        <v>44417</v>
      </c>
      <c r="C788">
        <v>4001</v>
      </c>
      <c r="D788" t="s">
        <v>0</v>
      </c>
      <c r="E788" t="s">
        <v>27</v>
      </c>
      <c r="F788" t="s">
        <v>20</v>
      </c>
      <c r="G788" t="s">
        <v>839</v>
      </c>
      <c r="H788" t="s">
        <v>3056</v>
      </c>
      <c r="I788">
        <v>88</v>
      </c>
      <c r="J788">
        <f>HLOOKUP(D788,Inputs!$B$5:$C$8,MATCH(YEAR(B788),Inputs!$A$5:$A$8,0),FALSE)</f>
        <v>20.99</v>
      </c>
      <c r="K788" s="3">
        <f t="shared" si="12"/>
        <v>1847.12</v>
      </c>
      <c r="L788" t="s">
        <v>3059</v>
      </c>
      <c r="M788" t="s">
        <v>3085</v>
      </c>
      <c r="N788" t="s">
        <v>3073</v>
      </c>
    </row>
    <row r="789" spans="1:14" x14ac:dyDescent="0.35">
      <c r="A789">
        <v>788</v>
      </c>
      <c r="B789" s="1">
        <v>44501</v>
      </c>
      <c r="C789">
        <v>4002</v>
      </c>
      <c r="D789" t="s">
        <v>1</v>
      </c>
      <c r="E789" t="s">
        <v>27</v>
      </c>
      <c r="F789" t="s">
        <v>14</v>
      </c>
      <c r="G789" t="s">
        <v>840</v>
      </c>
      <c r="H789" t="s">
        <v>3056</v>
      </c>
      <c r="I789">
        <v>212</v>
      </c>
      <c r="J789">
        <f>HLOOKUP(D789,Inputs!$B$5:$C$8,MATCH(YEAR(B789),Inputs!$A$5:$A$8,0),FALSE)</f>
        <v>10.49</v>
      </c>
      <c r="K789" s="3">
        <f t="shared" si="12"/>
        <v>2223.88</v>
      </c>
      <c r="L789" t="s">
        <v>3066</v>
      </c>
      <c r="M789" t="s">
        <v>3094</v>
      </c>
      <c r="N789" t="s">
        <v>3080</v>
      </c>
    </row>
    <row r="790" spans="1:14" x14ac:dyDescent="0.35">
      <c r="A790">
        <v>789</v>
      </c>
      <c r="B790" s="1">
        <v>44539</v>
      </c>
      <c r="C790">
        <v>4001</v>
      </c>
      <c r="D790" t="s">
        <v>0</v>
      </c>
      <c r="E790" t="s">
        <v>27</v>
      </c>
      <c r="F790" t="s">
        <v>5</v>
      </c>
      <c r="G790" t="s">
        <v>841</v>
      </c>
      <c r="H790" t="s">
        <v>3057</v>
      </c>
      <c r="I790">
        <v>148</v>
      </c>
      <c r="J790">
        <f>HLOOKUP(D790,Inputs!$B$5:$C$8,MATCH(YEAR(B790),Inputs!$A$5:$A$8,0),FALSE)</f>
        <v>20.99</v>
      </c>
      <c r="K790" s="3">
        <f t="shared" si="12"/>
        <v>3106.52</v>
      </c>
      <c r="L790" t="s">
        <v>3059</v>
      </c>
      <c r="M790" t="s">
        <v>3085</v>
      </c>
      <c r="N790" t="s">
        <v>3073</v>
      </c>
    </row>
    <row r="791" spans="1:14" x14ac:dyDescent="0.35">
      <c r="A791">
        <v>790</v>
      </c>
      <c r="B791" s="1">
        <v>44537</v>
      </c>
      <c r="C791">
        <v>4001</v>
      </c>
      <c r="D791" t="s">
        <v>0</v>
      </c>
      <c r="E791" t="s">
        <v>27</v>
      </c>
      <c r="F791" t="s">
        <v>20</v>
      </c>
      <c r="G791" t="s">
        <v>842</v>
      </c>
      <c r="H791" t="s">
        <v>3056</v>
      </c>
      <c r="I791">
        <v>80</v>
      </c>
      <c r="J791">
        <f>HLOOKUP(D791,Inputs!$B$5:$C$8,MATCH(YEAR(B791),Inputs!$A$5:$A$8,0),FALSE)</f>
        <v>20.99</v>
      </c>
      <c r="K791" s="3">
        <f t="shared" si="12"/>
        <v>1679.1999999999998</v>
      </c>
      <c r="L791" t="s">
        <v>3059</v>
      </c>
      <c r="M791" t="s">
        <v>3085</v>
      </c>
      <c r="N791" t="s">
        <v>3073</v>
      </c>
    </row>
    <row r="792" spans="1:14" x14ac:dyDescent="0.35">
      <c r="A792">
        <v>791</v>
      </c>
      <c r="B792" s="1">
        <v>44462</v>
      </c>
      <c r="C792">
        <v>4001</v>
      </c>
      <c r="D792" t="s">
        <v>0</v>
      </c>
      <c r="E792" t="s">
        <v>27</v>
      </c>
      <c r="F792" t="s">
        <v>11</v>
      </c>
      <c r="G792" t="s">
        <v>843</v>
      </c>
      <c r="H792" t="s">
        <v>3056</v>
      </c>
      <c r="I792">
        <v>64</v>
      </c>
      <c r="J792">
        <f>HLOOKUP(D792,Inputs!$B$5:$C$8,MATCH(YEAR(B792),Inputs!$A$5:$A$8,0),FALSE)</f>
        <v>20.99</v>
      </c>
      <c r="K792" s="3">
        <f t="shared" si="12"/>
        <v>1343.36</v>
      </c>
      <c r="L792" t="s">
        <v>3064</v>
      </c>
      <c r="M792" t="s">
        <v>3089</v>
      </c>
      <c r="N792" t="s">
        <v>3076</v>
      </c>
    </row>
    <row r="793" spans="1:14" x14ac:dyDescent="0.35">
      <c r="A793">
        <v>792</v>
      </c>
      <c r="B793" s="1">
        <v>44511</v>
      </c>
      <c r="C793">
        <v>4001</v>
      </c>
      <c r="D793" t="s">
        <v>0</v>
      </c>
      <c r="E793" t="s">
        <v>27</v>
      </c>
      <c r="F793" t="s">
        <v>21</v>
      </c>
      <c r="G793" t="s">
        <v>844</v>
      </c>
      <c r="H793" t="s">
        <v>3056</v>
      </c>
      <c r="I793">
        <v>68</v>
      </c>
      <c r="J793">
        <f>HLOOKUP(D793,Inputs!$B$5:$C$8,MATCH(YEAR(B793),Inputs!$A$5:$A$8,0),FALSE)</f>
        <v>20.99</v>
      </c>
      <c r="K793" s="3">
        <f t="shared" si="12"/>
        <v>1427.32</v>
      </c>
      <c r="L793" t="s">
        <v>3068</v>
      </c>
      <c r="M793" t="s">
        <v>3088</v>
      </c>
      <c r="N793" t="s">
        <v>3075</v>
      </c>
    </row>
    <row r="794" spans="1:14" x14ac:dyDescent="0.35">
      <c r="A794">
        <v>793</v>
      </c>
      <c r="B794" s="1">
        <v>44531</v>
      </c>
      <c r="C794">
        <v>4002</v>
      </c>
      <c r="D794" t="s">
        <v>1</v>
      </c>
      <c r="E794" t="s">
        <v>27</v>
      </c>
      <c r="F794" t="s">
        <v>22</v>
      </c>
      <c r="G794" t="s">
        <v>845</v>
      </c>
      <c r="H794" t="s">
        <v>3056</v>
      </c>
      <c r="I794">
        <v>276</v>
      </c>
      <c r="J794">
        <f>HLOOKUP(D794,Inputs!$B$5:$C$8,MATCH(YEAR(B794),Inputs!$A$5:$A$8,0),FALSE)</f>
        <v>10.49</v>
      </c>
      <c r="K794" s="3">
        <f t="shared" si="12"/>
        <v>2895.2400000000002</v>
      </c>
      <c r="L794" t="s">
        <v>3064</v>
      </c>
      <c r="M794" t="s">
        <v>3089</v>
      </c>
      <c r="N794" t="s">
        <v>3076</v>
      </c>
    </row>
    <row r="795" spans="1:14" x14ac:dyDescent="0.35">
      <c r="A795">
        <v>794</v>
      </c>
      <c r="B795" s="1">
        <v>44516</v>
      </c>
      <c r="C795">
        <v>4002</v>
      </c>
      <c r="D795" t="s">
        <v>1</v>
      </c>
      <c r="E795" t="s">
        <v>27</v>
      </c>
      <c r="F795" t="s">
        <v>20</v>
      </c>
      <c r="G795" t="s">
        <v>846</v>
      </c>
      <c r="H795" t="s">
        <v>3056</v>
      </c>
      <c r="I795">
        <v>200</v>
      </c>
      <c r="J795">
        <f>HLOOKUP(D795,Inputs!$B$5:$C$8,MATCH(YEAR(B795),Inputs!$A$5:$A$8,0),FALSE)</f>
        <v>10.49</v>
      </c>
      <c r="K795" s="3">
        <f t="shared" si="12"/>
        <v>2098</v>
      </c>
      <c r="L795" t="s">
        <v>3059</v>
      </c>
      <c r="M795" t="s">
        <v>3085</v>
      </c>
      <c r="N795" t="s">
        <v>3073</v>
      </c>
    </row>
    <row r="796" spans="1:14" x14ac:dyDescent="0.35">
      <c r="A796">
        <v>795</v>
      </c>
      <c r="B796" s="1">
        <v>44428</v>
      </c>
      <c r="C796">
        <v>4001</v>
      </c>
      <c r="D796" t="s">
        <v>0</v>
      </c>
      <c r="E796" t="s">
        <v>27</v>
      </c>
      <c r="F796" t="s">
        <v>18</v>
      </c>
      <c r="G796" t="s">
        <v>847</v>
      </c>
      <c r="H796" t="s">
        <v>3056</v>
      </c>
      <c r="I796">
        <v>96</v>
      </c>
      <c r="J796">
        <f>HLOOKUP(D796,Inputs!$B$5:$C$8,MATCH(YEAR(B796),Inputs!$A$5:$A$8,0),FALSE)</f>
        <v>20.99</v>
      </c>
      <c r="K796" s="3">
        <f t="shared" si="12"/>
        <v>2015.04</v>
      </c>
      <c r="L796" t="s">
        <v>3069</v>
      </c>
      <c r="M796" t="s">
        <v>3093</v>
      </c>
      <c r="N796" t="s">
        <v>3077</v>
      </c>
    </row>
    <row r="797" spans="1:14" x14ac:dyDescent="0.35">
      <c r="A797">
        <v>796</v>
      </c>
      <c r="B797" s="1">
        <v>44520</v>
      </c>
      <c r="C797">
        <v>4002</v>
      </c>
      <c r="D797" t="s">
        <v>1</v>
      </c>
      <c r="E797" t="s">
        <v>27</v>
      </c>
      <c r="F797" t="s">
        <v>18</v>
      </c>
      <c r="G797" t="s">
        <v>848</v>
      </c>
      <c r="H797" t="s">
        <v>3056</v>
      </c>
      <c r="I797">
        <v>232</v>
      </c>
      <c r="J797">
        <f>HLOOKUP(D797,Inputs!$B$5:$C$8,MATCH(YEAR(B797),Inputs!$A$5:$A$8,0),FALSE)</f>
        <v>10.49</v>
      </c>
      <c r="K797" s="3">
        <f t="shared" si="12"/>
        <v>2433.6799999999998</v>
      </c>
      <c r="L797" t="s">
        <v>3069</v>
      </c>
      <c r="M797" t="s">
        <v>3093</v>
      </c>
      <c r="N797" t="s">
        <v>3077</v>
      </c>
    </row>
    <row r="798" spans="1:14" x14ac:dyDescent="0.35">
      <c r="A798">
        <v>797</v>
      </c>
      <c r="B798" s="1">
        <v>44318</v>
      </c>
      <c r="C798">
        <v>4002</v>
      </c>
      <c r="D798" t="s">
        <v>1</v>
      </c>
      <c r="E798" t="s">
        <v>27</v>
      </c>
      <c r="F798" t="s">
        <v>6</v>
      </c>
      <c r="G798" t="s">
        <v>849</v>
      </c>
      <c r="H798" t="s">
        <v>3056</v>
      </c>
      <c r="I798">
        <v>128</v>
      </c>
      <c r="J798">
        <f>HLOOKUP(D798,Inputs!$B$5:$C$8,MATCH(YEAR(B798),Inputs!$A$5:$A$8,0),FALSE)</f>
        <v>10.49</v>
      </c>
      <c r="K798" s="3">
        <f t="shared" si="12"/>
        <v>1342.72</v>
      </c>
      <c r="L798" t="s">
        <v>3059</v>
      </c>
      <c r="M798" t="s">
        <v>3085</v>
      </c>
      <c r="N798" t="s">
        <v>3073</v>
      </c>
    </row>
    <row r="799" spans="1:14" x14ac:dyDescent="0.35">
      <c r="A799">
        <v>798</v>
      </c>
      <c r="B799" s="1">
        <v>44557</v>
      </c>
      <c r="C799">
        <v>4001</v>
      </c>
      <c r="D799" t="s">
        <v>0</v>
      </c>
      <c r="E799" t="s">
        <v>27</v>
      </c>
      <c r="F799" t="s">
        <v>16</v>
      </c>
      <c r="G799" t="s">
        <v>850</v>
      </c>
      <c r="H799" t="s">
        <v>3056</v>
      </c>
      <c r="I799">
        <v>96</v>
      </c>
      <c r="J799">
        <f>HLOOKUP(D799,Inputs!$B$5:$C$8,MATCH(YEAR(B799),Inputs!$A$5:$A$8,0),FALSE)</f>
        <v>20.99</v>
      </c>
      <c r="K799" s="3">
        <f t="shared" si="12"/>
        <v>2015.04</v>
      </c>
      <c r="L799" t="s">
        <v>3067</v>
      </c>
      <c r="M799" t="s">
        <v>3092</v>
      </c>
      <c r="N799" t="s">
        <v>3074</v>
      </c>
    </row>
    <row r="800" spans="1:14" x14ac:dyDescent="0.35">
      <c r="A800">
        <v>799</v>
      </c>
      <c r="B800" s="1">
        <v>44533</v>
      </c>
      <c r="C800">
        <v>4001</v>
      </c>
      <c r="D800" t="s">
        <v>0</v>
      </c>
      <c r="E800" t="s">
        <v>27</v>
      </c>
      <c r="F800" t="s">
        <v>10</v>
      </c>
      <c r="G800" t="s">
        <v>851</v>
      </c>
      <c r="H800" t="s">
        <v>3056</v>
      </c>
      <c r="I800">
        <v>168</v>
      </c>
      <c r="J800">
        <f>HLOOKUP(D800,Inputs!$B$5:$C$8,MATCH(YEAR(B800),Inputs!$A$5:$A$8,0),FALSE)</f>
        <v>20.99</v>
      </c>
      <c r="K800" s="3">
        <f t="shared" si="12"/>
        <v>3526.3199999999997</v>
      </c>
      <c r="L800" t="s">
        <v>3059</v>
      </c>
      <c r="M800" t="s">
        <v>3085</v>
      </c>
      <c r="N800" t="s">
        <v>3073</v>
      </c>
    </row>
    <row r="801" spans="1:14" x14ac:dyDescent="0.35">
      <c r="A801">
        <v>800</v>
      </c>
      <c r="B801" s="1">
        <v>44459</v>
      </c>
      <c r="C801">
        <v>4001</v>
      </c>
      <c r="D801" t="s">
        <v>0</v>
      </c>
      <c r="E801" t="s">
        <v>27</v>
      </c>
      <c r="F801" t="s">
        <v>21</v>
      </c>
      <c r="G801" t="s">
        <v>852</v>
      </c>
      <c r="H801" t="s">
        <v>3056</v>
      </c>
      <c r="I801">
        <v>188</v>
      </c>
      <c r="J801">
        <f>HLOOKUP(D801,Inputs!$B$5:$C$8,MATCH(YEAR(B801),Inputs!$A$5:$A$8,0),FALSE)</f>
        <v>20.99</v>
      </c>
      <c r="K801" s="3">
        <f t="shared" si="12"/>
        <v>3946.12</v>
      </c>
      <c r="L801" t="s">
        <v>3068</v>
      </c>
      <c r="M801" t="s">
        <v>3088</v>
      </c>
      <c r="N801" t="s">
        <v>3075</v>
      </c>
    </row>
    <row r="802" spans="1:14" x14ac:dyDescent="0.35">
      <c r="A802">
        <v>801</v>
      </c>
      <c r="B802" s="1">
        <v>44560</v>
      </c>
      <c r="C802">
        <v>4002</v>
      </c>
      <c r="D802" t="s">
        <v>1</v>
      </c>
      <c r="E802" t="s">
        <v>27</v>
      </c>
      <c r="F802" t="s">
        <v>10</v>
      </c>
      <c r="G802" t="s">
        <v>853</v>
      </c>
      <c r="H802" t="s">
        <v>3056</v>
      </c>
      <c r="I802">
        <v>248</v>
      </c>
      <c r="J802">
        <f>HLOOKUP(D802,Inputs!$B$5:$C$8,MATCH(YEAR(B802),Inputs!$A$5:$A$8,0),FALSE)</f>
        <v>10.49</v>
      </c>
      <c r="K802" s="3">
        <f t="shared" si="12"/>
        <v>2601.52</v>
      </c>
      <c r="L802" t="s">
        <v>3059</v>
      </c>
      <c r="M802" t="s">
        <v>3085</v>
      </c>
      <c r="N802" t="s">
        <v>3073</v>
      </c>
    </row>
    <row r="803" spans="1:14" x14ac:dyDescent="0.35">
      <c r="A803">
        <v>802</v>
      </c>
      <c r="B803" s="1">
        <v>44534</v>
      </c>
      <c r="C803">
        <v>4001</v>
      </c>
      <c r="D803" t="s">
        <v>0</v>
      </c>
      <c r="E803" t="s">
        <v>27</v>
      </c>
      <c r="F803" t="s">
        <v>20</v>
      </c>
      <c r="G803" t="s">
        <v>854</v>
      </c>
      <c r="H803" t="s">
        <v>3056</v>
      </c>
      <c r="I803">
        <v>192</v>
      </c>
      <c r="J803">
        <f>HLOOKUP(D803,Inputs!$B$5:$C$8,MATCH(YEAR(B803),Inputs!$A$5:$A$8,0),FALSE)</f>
        <v>20.99</v>
      </c>
      <c r="K803" s="3">
        <f t="shared" si="12"/>
        <v>4030.08</v>
      </c>
      <c r="L803" t="s">
        <v>3059</v>
      </c>
      <c r="M803" t="s">
        <v>3085</v>
      </c>
      <c r="N803" t="s">
        <v>3073</v>
      </c>
    </row>
    <row r="804" spans="1:14" x14ac:dyDescent="0.35">
      <c r="A804">
        <v>803</v>
      </c>
      <c r="B804" s="1">
        <v>44389</v>
      </c>
      <c r="C804">
        <v>4002</v>
      </c>
      <c r="D804" t="s">
        <v>1</v>
      </c>
      <c r="E804" t="s">
        <v>27</v>
      </c>
      <c r="F804" t="s">
        <v>5</v>
      </c>
      <c r="G804" t="s">
        <v>855</v>
      </c>
      <c r="H804" t="s">
        <v>3057</v>
      </c>
      <c r="I804">
        <v>112</v>
      </c>
      <c r="J804">
        <f>HLOOKUP(D804,Inputs!$B$5:$C$8,MATCH(YEAR(B804),Inputs!$A$5:$A$8,0),FALSE)</f>
        <v>10.49</v>
      </c>
      <c r="K804" s="3">
        <f t="shared" si="12"/>
        <v>1174.8800000000001</v>
      </c>
      <c r="L804" t="s">
        <v>3059</v>
      </c>
      <c r="M804" t="s">
        <v>3085</v>
      </c>
      <c r="N804" t="s">
        <v>3073</v>
      </c>
    </row>
    <row r="805" spans="1:14" x14ac:dyDescent="0.35">
      <c r="A805">
        <v>804</v>
      </c>
      <c r="B805" s="1">
        <v>44535</v>
      </c>
      <c r="C805">
        <v>4001</v>
      </c>
      <c r="D805" t="s">
        <v>0</v>
      </c>
      <c r="E805" t="s">
        <v>27</v>
      </c>
      <c r="F805" t="s">
        <v>22</v>
      </c>
      <c r="G805" t="s">
        <v>856</v>
      </c>
      <c r="H805" t="s">
        <v>3056</v>
      </c>
      <c r="I805">
        <v>176</v>
      </c>
      <c r="J805">
        <f>HLOOKUP(D805,Inputs!$B$5:$C$8,MATCH(YEAR(B805),Inputs!$A$5:$A$8,0),FALSE)</f>
        <v>20.99</v>
      </c>
      <c r="K805" s="3">
        <f t="shared" si="12"/>
        <v>3694.24</v>
      </c>
      <c r="L805" t="s">
        <v>3064</v>
      </c>
      <c r="M805" t="s">
        <v>3089</v>
      </c>
      <c r="N805" t="s">
        <v>3076</v>
      </c>
    </row>
    <row r="806" spans="1:14" x14ac:dyDescent="0.35">
      <c r="A806">
        <v>805</v>
      </c>
      <c r="B806" s="1">
        <v>44327</v>
      </c>
      <c r="C806">
        <v>4001</v>
      </c>
      <c r="D806" t="s">
        <v>0</v>
      </c>
      <c r="E806" t="s">
        <v>27</v>
      </c>
      <c r="F806" t="s">
        <v>7</v>
      </c>
      <c r="G806" t="s">
        <v>857</v>
      </c>
      <c r="H806" t="s">
        <v>3056</v>
      </c>
      <c r="I806">
        <v>156</v>
      </c>
      <c r="J806">
        <f>HLOOKUP(D806,Inputs!$B$5:$C$8,MATCH(YEAR(B806),Inputs!$A$5:$A$8,0),FALSE)</f>
        <v>20.99</v>
      </c>
      <c r="K806" s="3">
        <f t="shared" si="12"/>
        <v>3274.4399999999996</v>
      </c>
      <c r="L806" t="s">
        <v>3063</v>
      </c>
      <c r="M806" t="s">
        <v>3092</v>
      </c>
      <c r="N806" t="s">
        <v>3074</v>
      </c>
    </row>
    <row r="807" spans="1:14" x14ac:dyDescent="0.35">
      <c r="A807">
        <v>806</v>
      </c>
      <c r="B807" s="1">
        <v>44270</v>
      </c>
      <c r="C807">
        <v>4002</v>
      </c>
      <c r="D807" t="s">
        <v>1</v>
      </c>
      <c r="E807" t="s">
        <v>27</v>
      </c>
      <c r="F807" t="s">
        <v>12</v>
      </c>
      <c r="G807" t="s">
        <v>858</v>
      </c>
      <c r="H807" t="s">
        <v>3057</v>
      </c>
      <c r="I807">
        <v>124</v>
      </c>
      <c r="J807">
        <f>HLOOKUP(D807,Inputs!$B$5:$C$8,MATCH(YEAR(B807),Inputs!$A$5:$A$8,0),FALSE)</f>
        <v>10.49</v>
      </c>
      <c r="K807" s="3">
        <f t="shared" si="12"/>
        <v>1300.76</v>
      </c>
      <c r="L807" t="s">
        <v>3061</v>
      </c>
      <c r="M807" t="s">
        <v>3087</v>
      </c>
      <c r="N807" t="s">
        <v>3078</v>
      </c>
    </row>
    <row r="808" spans="1:14" x14ac:dyDescent="0.35">
      <c r="A808">
        <v>807</v>
      </c>
      <c r="B808" s="1">
        <v>44492</v>
      </c>
      <c r="C808">
        <v>4002</v>
      </c>
      <c r="D808" t="s">
        <v>1</v>
      </c>
      <c r="E808" t="s">
        <v>27</v>
      </c>
      <c r="F808" t="s">
        <v>11</v>
      </c>
      <c r="G808" t="s">
        <v>859</v>
      </c>
      <c r="H808" t="s">
        <v>3056</v>
      </c>
      <c r="I808">
        <v>268</v>
      </c>
      <c r="J808">
        <f>HLOOKUP(D808,Inputs!$B$5:$C$8,MATCH(YEAR(B808),Inputs!$A$5:$A$8,0),FALSE)</f>
        <v>10.49</v>
      </c>
      <c r="K808" s="3">
        <f t="shared" si="12"/>
        <v>2811.32</v>
      </c>
      <c r="L808" t="s">
        <v>3064</v>
      </c>
      <c r="M808" t="s">
        <v>3089</v>
      </c>
      <c r="N808" t="s">
        <v>3076</v>
      </c>
    </row>
    <row r="809" spans="1:14" x14ac:dyDescent="0.35">
      <c r="A809">
        <v>808</v>
      </c>
      <c r="B809" s="1">
        <v>44276</v>
      </c>
      <c r="C809">
        <v>4001</v>
      </c>
      <c r="D809" t="s">
        <v>0</v>
      </c>
      <c r="E809" t="s">
        <v>27</v>
      </c>
      <c r="F809" t="s">
        <v>19</v>
      </c>
      <c r="G809" t="s">
        <v>860</v>
      </c>
      <c r="H809" t="s">
        <v>3056</v>
      </c>
      <c r="I809">
        <v>108</v>
      </c>
      <c r="J809">
        <f>HLOOKUP(D809,Inputs!$B$5:$C$8,MATCH(YEAR(B809),Inputs!$A$5:$A$8,0),FALSE)</f>
        <v>20.99</v>
      </c>
      <c r="K809" s="3">
        <f t="shared" si="12"/>
        <v>2266.9199999999996</v>
      </c>
      <c r="L809" t="s">
        <v>3061</v>
      </c>
      <c r="M809" t="s">
        <v>3087</v>
      </c>
      <c r="N809" t="s">
        <v>3078</v>
      </c>
    </row>
    <row r="810" spans="1:14" x14ac:dyDescent="0.35">
      <c r="A810">
        <v>809</v>
      </c>
      <c r="B810" s="1">
        <v>44407</v>
      </c>
      <c r="C810">
        <v>4002</v>
      </c>
      <c r="D810" t="s">
        <v>1</v>
      </c>
      <c r="E810" t="s">
        <v>27</v>
      </c>
      <c r="F810" t="s">
        <v>10</v>
      </c>
      <c r="G810" t="s">
        <v>861</v>
      </c>
      <c r="H810" t="s">
        <v>3056</v>
      </c>
      <c r="I810">
        <v>220</v>
      </c>
      <c r="J810">
        <f>HLOOKUP(D810,Inputs!$B$5:$C$8,MATCH(YEAR(B810),Inputs!$A$5:$A$8,0),FALSE)</f>
        <v>10.49</v>
      </c>
      <c r="K810" s="3">
        <f t="shared" si="12"/>
        <v>2307.8000000000002</v>
      </c>
      <c r="L810" t="s">
        <v>3059</v>
      </c>
      <c r="M810" t="s">
        <v>3085</v>
      </c>
      <c r="N810" t="s">
        <v>3073</v>
      </c>
    </row>
    <row r="811" spans="1:14" x14ac:dyDescent="0.35">
      <c r="A811">
        <v>810</v>
      </c>
      <c r="B811" s="1">
        <v>44546</v>
      </c>
      <c r="C811">
        <v>4002</v>
      </c>
      <c r="D811" t="s">
        <v>1</v>
      </c>
      <c r="E811" t="s">
        <v>27</v>
      </c>
      <c r="F811" t="s">
        <v>11</v>
      </c>
      <c r="G811" t="s">
        <v>862</v>
      </c>
      <c r="H811" t="s">
        <v>3056</v>
      </c>
      <c r="I811">
        <v>164</v>
      </c>
      <c r="J811">
        <f>HLOOKUP(D811,Inputs!$B$5:$C$8,MATCH(YEAR(B811),Inputs!$A$5:$A$8,0),FALSE)</f>
        <v>10.49</v>
      </c>
      <c r="K811" s="3">
        <f t="shared" si="12"/>
        <v>1720.3600000000001</v>
      </c>
      <c r="L811" t="s">
        <v>3064</v>
      </c>
      <c r="M811" t="s">
        <v>3089</v>
      </c>
      <c r="N811" t="s">
        <v>3076</v>
      </c>
    </row>
    <row r="812" spans="1:14" x14ac:dyDescent="0.35">
      <c r="A812">
        <v>811</v>
      </c>
      <c r="B812" s="1">
        <v>44556</v>
      </c>
      <c r="C812">
        <v>4001</v>
      </c>
      <c r="D812" t="s">
        <v>0</v>
      </c>
      <c r="E812" t="s">
        <v>27</v>
      </c>
      <c r="F812" t="s">
        <v>14</v>
      </c>
      <c r="G812" t="s">
        <v>863</v>
      </c>
      <c r="H812" t="s">
        <v>3056</v>
      </c>
      <c r="I812">
        <v>88</v>
      </c>
      <c r="J812">
        <f>HLOOKUP(D812,Inputs!$B$5:$C$8,MATCH(YEAR(B812),Inputs!$A$5:$A$8,0),FALSE)</f>
        <v>20.99</v>
      </c>
      <c r="K812" s="3">
        <f t="shared" si="12"/>
        <v>1847.12</v>
      </c>
      <c r="L812" t="s">
        <v>3066</v>
      </c>
      <c r="M812" t="s">
        <v>3094</v>
      </c>
      <c r="N812" t="s">
        <v>3080</v>
      </c>
    </row>
    <row r="813" spans="1:14" x14ac:dyDescent="0.35">
      <c r="A813">
        <v>812</v>
      </c>
      <c r="B813" s="1">
        <v>44488</v>
      </c>
      <c r="C813">
        <v>4002</v>
      </c>
      <c r="D813" t="s">
        <v>1</v>
      </c>
      <c r="E813" t="s">
        <v>27</v>
      </c>
      <c r="F813" t="s">
        <v>18</v>
      </c>
      <c r="G813" t="s">
        <v>864</v>
      </c>
      <c r="H813" t="s">
        <v>3056</v>
      </c>
      <c r="I813">
        <v>236</v>
      </c>
      <c r="J813">
        <f>HLOOKUP(D813,Inputs!$B$5:$C$8,MATCH(YEAR(B813),Inputs!$A$5:$A$8,0),FALSE)</f>
        <v>10.49</v>
      </c>
      <c r="K813" s="3">
        <f t="shared" si="12"/>
        <v>2475.64</v>
      </c>
      <c r="L813" t="s">
        <v>3069</v>
      </c>
      <c r="M813" t="s">
        <v>3093</v>
      </c>
      <c r="N813" t="s">
        <v>3077</v>
      </c>
    </row>
    <row r="814" spans="1:14" x14ac:dyDescent="0.35">
      <c r="A814">
        <v>813</v>
      </c>
      <c r="B814" s="1">
        <v>44263</v>
      </c>
      <c r="C814">
        <v>4002</v>
      </c>
      <c r="D814" t="s">
        <v>1</v>
      </c>
      <c r="E814" t="s">
        <v>27</v>
      </c>
      <c r="F814" t="s">
        <v>21</v>
      </c>
      <c r="G814" t="s">
        <v>865</v>
      </c>
      <c r="H814" t="s">
        <v>3056</v>
      </c>
      <c r="I814">
        <v>240</v>
      </c>
      <c r="J814">
        <f>HLOOKUP(D814,Inputs!$B$5:$C$8,MATCH(YEAR(B814),Inputs!$A$5:$A$8,0),FALSE)</f>
        <v>10.49</v>
      </c>
      <c r="K814" s="3">
        <f t="shared" si="12"/>
        <v>2517.6</v>
      </c>
      <c r="L814" t="s">
        <v>3068</v>
      </c>
      <c r="M814" t="s">
        <v>3088</v>
      </c>
      <c r="N814" t="s">
        <v>3075</v>
      </c>
    </row>
    <row r="815" spans="1:14" x14ac:dyDescent="0.35">
      <c r="A815">
        <v>814</v>
      </c>
      <c r="B815" s="1">
        <v>44415</v>
      </c>
      <c r="C815">
        <v>4002</v>
      </c>
      <c r="D815" t="s">
        <v>1</v>
      </c>
      <c r="E815" t="s">
        <v>27</v>
      </c>
      <c r="F815" t="s">
        <v>6</v>
      </c>
      <c r="G815" t="s">
        <v>866</v>
      </c>
      <c r="H815" t="s">
        <v>3056</v>
      </c>
      <c r="I815">
        <v>168</v>
      </c>
      <c r="J815">
        <f>HLOOKUP(D815,Inputs!$B$5:$C$8,MATCH(YEAR(B815),Inputs!$A$5:$A$8,0),FALSE)</f>
        <v>10.49</v>
      </c>
      <c r="K815" s="3">
        <f t="shared" si="12"/>
        <v>1762.32</v>
      </c>
      <c r="L815" t="s">
        <v>3059</v>
      </c>
      <c r="M815" t="s">
        <v>3085</v>
      </c>
      <c r="N815" t="s">
        <v>3073</v>
      </c>
    </row>
    <row r="816" spans="1:14" x14ac:dyDescent="0.35">
      <c r="A816">
        <v>815</v>
      </c>
      <c r="B816" s="1">
        <v>44398</v>
      </c>
      <c r="C816">
        <v>4002</v>
      </c>
      <c r="D816" t="s">
        <v>1</v>
      </c>
      <c r="E816" t="s">
        <v>27</v>
      </c>
      <c r="F816" t="s">
        <v>12</v>
      </c>
      <c r="G816" t="s">
        <v>867</v>
      </c>
      <c r="H816" t="s">
        <v>3057</v>
      </c>
      <c r="I816">
        <v>116</v>
      </c>
      <c r="J816">
        <f>HLOOKUP(D816,Inputs!$B$5:$C$8,MATCH(YEAR(B816),Inputs!$A$5:$A$8,0),FALSE)</f>
        <v>10.49</v>
      </c>
      <c r="K816" s="3">
        <f t="shared" si="12"/>
        <v>1216.8399999999999</v>
      </c>
      <c r="L816" t="s">
        <v>3061</v>
      </c>
      <c r="M816" t="s">
        <v>3087</v>
      </c>
      <c r="N816" t="s">
        <v>3078</v>
      </c>
    </row>
    <row r="817" spans="1:14" x14ac:dyDescent="0.35">
      <c r="A817">
        <v>816</v>
      </c>
      <c r="B817" s="1">
        <v>44311</v>
      </c>
      <c r="C817">
        <v>4002</v>
      </c>
      <c r="D817" t="s">
        <v>1</v>
      </c>
      <c r="E817" t="s">
        <v>27</v>
      </c>
      <c r="F817" t="s">
        <v>10</v>
      </c>
      <c r="G817" t="s">
        <v>868</v>
      </c>
      <c r="H817" t="s">
        <v>3056</v>
      </c>
      <c r="I817">
        <v>212</v>
      </c>
      <c r="J817">
        <f>HLOOKUP(D817,Inputs!$B$5:$C$8,MATCH(YEAR(B817),Inputs!$A$5:$A$8,0),FALSE)</f>
        <v>10.49</v>
      </c>
      <c r="K817" s="3">
        <f t="shared" si="12"/>
        <v>2223.88</v>
      </c>
      <c r="L817" t="s">
        <v>3059</v>
      </c>
      <c r="M817" t="s">
        <v>3085</v>
      </c>
      <c r="N817" t="s">
        <v>3073</v>
      </c>
    </row>
    <row r="818" spans="1:14" x14ac:dyDescent="0.35">
      <c r="A818">
        <v>817</v>
      </c>
      <c r="B818" s="1">
        <v>44443</v>
      </c>
      <c r="C818">
        <v>4001</v>
      </c>
      <c r="D818" t="s">
        <v>0</v>
      </c>
      <c r="E818" t="s">
        <v>27</v>
      </c>
      <c r="F818" t="s">
        <v>10</v>
      </c>
      <c r="G818" t="s">
        <v>869</v>
      </c>
      <c r="H818" t="s">
        <v>3056</v>
      </c>
      <c r="I818">
        <v>88</v>
      </c>
      <c r="J818">
        <f>HLOOKUP(D818,Inputs!$B$5:$C$8,MATCH(YEAR(B818),Inputs!$A$5:$A$8,0),FALSE)</f>
        <v>20.99</v>
      </c>
      <c r="K818" s="3">
        <f t="shared" si="12"/>
        <v>1847.12</v>
      </c>
      <c r="L818" t="s">
        <v>3059</v>
      </c>
      <c r="M818" t="s">
        <v>3085</v>
      </c>
      <c r="N818" t="s">
        <v>3073</v>
      </c>
    </row>
    <row r="819" spans="1:14" x14ac:dyDescent="0.35">
      <c r="A819">
        <v>818</v>
      </c>
      <c r="B819" s="1">
        <v>44371</v>
      </c>
      <c r="C819">
        <v>4001</v>
      </c>
      <c r="D819" t="s">
        <v>0</v>
      </c>
      <c r="E819" t="s">
        <v>27</v>
      </c>
      <c r="F819" t="s">
        <v>7</v>
      </c>
      <c r="G819" t="s">
        <v>870</v>
      </c>
      <c r="H819" t="s">
        <v>3056</v>
      </c>
      <c r="I819">
        <v>84</v>
      </c>
      <c r="J819">
        <f>HLOOKUP(D819,Inputs!$B$5:$C$8,MATCH(YEAR(B819),Inputs!$A$5:$A$8,0),FALSE)</f>
        <v>20.99</v>
      </c>
      <c r="K819" s="3">
        <f t="shared" si="12"/>
        <v>1763.1599999999999</v>
      </c>
      <c r="L819" t="s">
        <v>3063</v>
      </c>
      <c r="M819" t="s">
        <v>3092</v>
      </c>
      <c r="N819" t="s">
        <v>3074</v>
      </c>
    </row>
    <row r="820" spans="1:14" x14ac:dyDescent="0.35">
      <c r="A820">
        <v>819</v>
      </c>
      <c r="B820" s="1">
        <v>44546</v>
      </c>
      <c r="C820">
        <v>4001</v>
      </c>
      <c r="D820" t="s">
        <v>0</v>
      </c>
      <c r="E820" t="s">
        <v>27</v>
      </c>
      <c r="F820" t="s">
        <v>11</v>
      </c>
      <c r="G820" t="s">
        <v>871</v>
      </c>
      <c r="H820" t="s">
        <v>3056</v>
      </c>
      <c r="I820">
        <v>84</v>
      </c>
      <c r="J820">
        <f>HLOOKUP(D820,Inputs!$B$5:$C$8,MATCH(YEAR(B820),Inputs!$A$5:$A$8,0),FALSE)</f>
        <v>20.99</v>
      </c>
      <c r="K820" s="3">
        <f t="shared" si="12"/>
        <v>1763.1599999999999</v>
      </c>
      <c r="L820" t="s">
        <v>3064</v>
      </c>
      <c r="M820" t="s">
        <v>3089</v>
      </c>
      <c r="N820" t="s">
        <v>3076</v>
      </c>
    </row>
    <row r="821" spans="1:14" x14ac:dyDescent="0.35">
      <c r="A821">
        <v>820</v>
      </c>
      <c r="B821" s="1">
        <v>44280</v>
      </c>
      <c r="C821">
        <v>4002</v>
      </c>
      <c r="D821" t="s">
        <v>1</v>
      </c>
      <c r="E821" t="s">
        <v>27</v>
      </c>
      <c r="F821" t="s">
        <v>11</v>
      </c>
      <c r="G821" t="s">
        <v>872</v>
      </c>
      <c r="H821" t="s">
        <v>3056</v>
      </c>
      <c r="I821">
        <v>112</v>
      </c>
      <c r="J821">
        <f>HLOOKUP(D821,Inputs!$B$5:$C$8,MATCH(YEAR(B821),Inputs!$A$5:$A$8,0),FALSE)</f>
        <v>10.49</v>
      </c>
      <c r="K821" s="3">
        <f t="shared" si="12"/>
        <v>1174.8800000000001</v>
      </c>
      <c r="L821" t="s">
        <v>3064</v>
      </c>
      <c r="M821" t="s">
        <v>3089</v>
      </c>
      <c r="N821" t="s">
        <v>3076</v>
      </c>
    </row>
    <row r="822" spans="1:14" x14ac:dyDescent="0.35">
      <c r="A822">
        <v>821</v>
      </c>
      <c r="B822" s="1">
        <v>44405</v>
      </c>
      <c r="C822">
        <v>4001</v>
      </c>
      <c r="D822" t="s">
        <v>0</v>
      </c>
      <c r="E822" t="s">
        <v>27</v>
      </c>
      <c r="F822" t="s">
        <v>13</v>
      </c>
      <c r="G822" t="s">
        <v>873</v>
      </c>
      <c r="H822" t="s">
        <v>3056</v>
      </c>
      <c r="I822">
        <v>104</v>
      </c>
      <c r="J822">
        <f>HLOOKUP(D822,Inputs!$B$5:$C$8,MATCH(YEAR(B822),Inputs!$A$5:$A$8,0),FALSE)</f>
        <v>20.99</v>
      </c>
      <c r="K822" s="3">
        <f t="shared" si="12"/>
        <v>2182.96</v>
      </c>
      <c r="L822" t="s">
        <v>3061</v>
      </c>
      <c r="M822" t="s">
        <v>3087</v>
      </c>
      <c r="N822" t="s">
        <v>3078</v>
      </c>
    </row>
    <row r="823" spans="1:14" x14ac:dyDescent="0.35">
      <c r="A823">
        <v>822</v>
      </c>
      <c r="B823" s="1">
        <v>44273</v>
      </c>
      <c r="C823">
        <v>4001</v>
      </c>
      <c r="D823" t="s">
        <v>0</v>
      </c>
      <c r="E823" t="s">
        <v>27</v>
      </c>
      <c r="F823" t="s">
        <v>20</v>
      </c>
      <c r="G823" t="s">
        <v>874</v>
      </c>
      <c r="H823" t="s">
        <v>3056</v>
      </c>
      <c r="I823">
        <v>180</v>
      </c>
      <c r="J823">
        <f>HLOOKUP(D823,Inputs!$B$5:$C$8,MATCH(YEAR(B823),Inputs!$A$5:$A$8,0),FALSE)</f>
        <v>20.99</v>
      </c>
      <c r="K823" s="3">
        <f t="shared" si="12"/>
        <v>3778.2</v>
      </c>
      <c r="L823" t="s">
        <v>3059</v>
      </c>
      <c r="M823" t="s">
        <v>3085</v>
      </c>
      <c r="N823" t="s">
        <v>3073</v>
      </c>
    </row>
    <row r="824" spans="1:14" x14ac:dyDescent="0.35">
      <c r="A824">
        <v>823</v>
      </c>
      <c r="B824" s="1">
        <v>44422</v>
      </c>
      <c r="C824">
        <v>4002</v>
      </c>
      <c r="D824" t="s">
        <v>1</v>
      </c>
      <c r="E824" t="s">
        <v>27</v>
      </c>
      <c r="F824" t="s">
        <v>21</v>
      </c>
      <c r="G824" t="s">
        <v>875</v>
      </c>
      <c r="H824" t="s">
        <v>3056</v>
      </c>
      <c r="I824">
        <v>120</v>
      </c>
      <c r="J824">
        <f>HLOOKUP(D824,Inputs!$B$5:$C$8,MATCH(YEAR(B824),Inputs!$A$5:$A$8,0),FALSE)</f>
        <v>10.49</v>
      </c>
      <c r="K824" s="3">
        <f t="shared" si="12"/>
        <v>1258.8</v>
      </c>
      <c r="L824" t="s">
        <v>3068</v>
      </c>
      <c r="M824" t="s">
        <v>3088</v>
      </c>
      <c r="N824" t="s">
        <v>3075</v>
      </c>
    </row>
    <row r="825" spans="1:14" x14ac:dyDescent="0.35">
      <c r="A825">
        <v>824</v>
      </c>
      <c r="B825" s="1">
        <v>44430</v>
      </c>
      <c r="C825">
        <v>4002</v>
      </c>
      <c r="D825" t="s">
        <v>1</v>
      </c>
      <c r="E825" t="s">
        <v>27</v>
      </c>
      <c r="F825" t="s">
        <v>21</v>
      </c>
      <c r="G825" t="s">
        <v>876</v>
      </c>
      <c r="H825" t="s">
        <v>3056</v>
      </c>
      <c r="I825">
        <v>212</v>
      </c>
      <c r="J825">
        <f>HLOOKUP(D825,Inputs!$B$5:$C$8,MATCH(YEAR(B825),Inputs!$A$5:$A$8,0),FALSE)</f>
        <v>10.49</v>
      </c>
      <c r="K825" s="3">
        <f t="shared" si="12"/>
        <v>2223.88</v>
      </c>
      <c r="L825" t="s">
        <v>3068</v>
      </c>
      <c r="M825" t="s">
        <v>3088</v>
      </c>
      <c r="N825" t="s">
        <v>3075</v>
      </c>
    </row>
    <row r="826" spans="1:14" x14ac:dyDescent="0.35">
      <c r="A826">
        <v>825</v>
      </c>
      <c r="B826" s="1">
        <v>44547</v>
      </c>
      <c r="C826">
        <v>4002</v>
      </c>
      <c r="D826" t="s">
        <v>1</v>
      </c>
      <c r="E826" t="s">
        <v>27</v>
      </c>
      <c r="F826" t="s">
        <v>18</v>
      </c>
      <c r="G826" t="s">
        <v>877</v>
      </c>
      <c r="H826" t="s">
        <v>3056</v>
      </c>
      <c r="I826">
        <v>220</v>
      </c>
      <c r="J826">
        <f>HLOOKUP(D826,Inputs!$B$5:$C$8,MATCH(YEAR(B826),Inputs!$A$5:$A$8,0),FALSE)</f>
        <v>10.49</v>
      </c>
      <c r="K826" s="3">
        <f t="shared" si="12"/>
        <v>2307.8000000000002</v>
      </c>
      <c r="L826" t="s">
        <v>3069</v>
      </c>
      <c r="M826" t="s">
        <v>3093</v>
      </c>
      <c r="N826" t="s">
        <v>3077</v>
      </c>
    </row>
    <row r="827" spans="1:14" x14ac:dyDescent="0.35">
      <c r="A827">
        <v>826</v>
      </c>
      <c r="B827" s="1">
        <v>44442</v>
      </c>
      <c r="C827">
        <v>4002</v>
      </c>
      <c r="D827" t="s">
        <v>1</v>
      </c>
      <c r="E827" t="s">
        <v>27</v>
      </c>
      <c r="F827" t="s">
        <v>14</v>
      </c>
      <c r="G827" t="s">
        <v>878</v>
      </c>
      <c r="H827" t="s">
        <v>3056</v>
      </c>
      <c r="I827">
        <v>112</v>
      </c>
      <c r="J827">
        <f>HLOOKUP(D827,Inputs!$B$5:$C$8,MATCH(YEAR(B827),Inputs!$A$5:$A$8,0),FALSE)</f>
        <v>10.49</v>
      </c>
      <c r="K827" s="3">
        <f t="shared" si="12"/>
        <v>1174.8800000000001</v>
      </c>
      <c r="L827" t="s">
        <v>3066</v>
      </c>
      <c r="M827" t="s">
        <v>3094</v>
      </c>
      <c r="N827" t="s">
        <v>3080</v>
      </c>
    </row>
    <row r="828" spans="1:14" x14ac:dyDescent="0.35">
      <c r="A828">
        <v>827</v>
      </c>
      <c r="B828" s="1">
        <v>44295</v>
      </c>
      <c r="C828">
        <v>4002</v>
      </c>
      <c r="D828" t="s">
        <v>1</v>
      </c>
      <c r="E828" t="s">
        <v>27</v>
      </c>
      <c r="F828" t="s">
        <v>5</v>
      </c>
      <c r="G828" t="s">
        <v>879</v>
      </c>
      <c r="H828" t="s">
        <v>3057</v>
      </c>
      <c r="I828">
        <v>112</v>
      </c>
      <c r="J828">
        <f>HLOOKUP(D828,Inputs!$B$5:$C$8,MATCH(YEAR(B828),Inputs!$A$5:$A$8,0),FALSE)</f>
        <v>10.49</v>
      </c>
      <c r="K828" s="3">
        <f t="shared" si="12"/>
        <v>1174.8800000000001</v>
      </c>
      <c r="L828" t="s">
        <v>3059</v>
      </c>
      <c r="M828" t="s">
        <v>3085</v>
      </c>
      <c r="N828" t="s">
        <v>3073</v>
      </c>
    </row>
    <row r="829" spans="1:14" x14ac:dyDescent="0.35">
      <c r="A829">
        <v>828</v>
      </c>
      <c r="B829" s="1">
        <v>44217</v>
      </c>
      <c r="C829">
        <v>4001</v>
      </c>
      <c r="D829" t="s">
        <v>0</v>
      </c>
      <c r="E829" t="s">
        <v>27</v>
      </c>
      <c r="F829" t="s">
        <v>4</v>
      </c>
      <c r="G829" t="s">
        <v>880</v>
      </c>
      <c r="H829" t="s">
        <v>3057</v>
      </c>
      <c r="I829">
        <v>200</v>
      </c>
      <c r="J829">
        <f>HLOOKUP(D829,Inputs!$B$5:$C$8,MATCH(YEAR(B829),Inputs!$A$5:$A$8,0),FALSE)</f>
        <v>20.99</v>
      </c>
      <c r="K829" s="3">
        <f t="shared" si="12"/>
        <v>4198</v>
      </c>
      <c r="L829" t="s">
        <v>3063</v>
      </c>
      <c r="M829" t="s">
        <v>3092</v>
      </c>
      <c r="N829" t="s">
        <v>3074</v>
      </c>
    </row>
    <row r="830" spans="1:14" x14ac:dyDescent="0.35">
      <c r="A830">
        <v>829</v>
      </c>
      <c r="B830" s="1">
        <v>44456</v>
      </c>
      <c r="C830">
        <v>4001</v>
      </c>
      <c r="D830" t="s">
        <v>0</v>
      </c>
      <c r="E830" t="s">
        <v>27</v>
      </c>
      <c r="F830" t="s">
        <v>13</v>
      </c>
      <c r="G830" t="s">
        <v>881</v>
      </c>
      <c r="H830" t="s">
        <v>3056</v>
      </c>
      <c r="I830">
        <v>64</v>
      </c>
      <c r="J830">
        <f>HLOOKUP(D830,Inputs!$B$5:$C$8,MATCH(YEAR(B830),Inputs!$A$5:$A$8,0),FALSE)</f>
        <v>20.99</v>
      </c>
      <c r="K830" s="3">
        <f t="shared" si="12"/>
        <v>1343.36</v>
      </c>
      <c r="L830" t="s">
        <v>3061</v>
      </c>
      <c r="M830" t="s">
        <v>3087</v>
      </c>
      <c r="N830" t="s">
        <v>3078</v>
      </c>
    </row>
    <row r="831" spans="1:14" x14ac:dyDescent="0.35">
      <c r="A831">
        <v>830</v>
      </c>
      <c r="B831" s="1">
        <v>44326</v>
      </c>
      <c r="C831">
        <v>4001</v>
      </c>
      <c r="D831" t="s">
        <v>0</v>
      </c>
      <c r="E831" t="s">
        <v>27</v>
      </c>
      <c r="F831" t="s">
        <v>13</v>
      </c>
      <c r="G831" t="s">
        <v>882</v>
      </c>
      <c r="H831" t="s">
        <v>3056</v>
      </c>
      <c r="I831">
        <v>148</v>
      </c>
      <c r="J831">
        <f>HLOOKUP(D831,Inputs!$B$5:$C$8,MATCH(YEAR(B831),Inputs!$A$5:$A$8,0),FALSE)</f>
        <v>20.99</v>
      </c>
      <c r="K831" s="3">
        <f t="shared" si="12"/>
        <v>3106.52</v>
      </c>
      <c r="L831" t="s">
        <v>3061</v>
      </c>
      <c r="M831" t="s">
        <v>3087</v>
      </c>
      <c r="N831" t="s">
        <v>3078</v>
      </c>
    </row>
    <row r="832" spans="1:14" x14ac:dyDescent="0.35">
      <c r="A832">
        <v>831</v>
      </c>
      <c r="B832" s="1">
        <v>44229</v>
      </c>
      <c r="C832">
        <v>4002</v>
      </c>
      <c r="D832" t="s">
        <v>1</v>
      </c>
      <c r="E832" t="s">
        <v>27</v>
      </c>
      <c r="F832" t="s">
        <v>12</v>
      </c>
      <c r="G832" t="s">
        <v>883</v>
      </c>
      <c r="H832" t="s">
        <v>3057</v>
      </c>
      <c r="I832">
        <v>176</v>
      </c>
      <c r="J832">
        <f>HLOOKUP(D832,Inputs!$B$5:$C$8,MATCH(YEAR(B832),Inputs!$A$5:$A$8,0),FALSE)</f>
        <v>10.49</v>
      </c>
      <c r="K832" s="3">
        <f t="shared" si="12"/>
        <v>1846.24</v>
      </c>
      <c r="L832" t="s">
        <v>3061</v>
      </c>
      <c r="M832" t="s">
        <v>3087</v>
      </c>
      <c r="N832" t="s">
        <v>3078</v>
      </c>
    </row>
    <row r="833" spans="1:14" x14ac:dyDescent="0.35">
      <c r="A833">
        <v>832</v>
      </c>
      <c r="B833" s="1">
        <v>44453</v>
      </c>
      <c r="C833">
        <v>4002</v>
      </c>
      <c r="D833" t="s">
        <v>1</v>
      </c>
      <c r="E833" t="s">
        <v>27</v>
      </c>
      <c r="F833" t="s">
        <v>6</v>
      </c>
      <c r="G833" t="s">
        <v>884</v>
      </c>
      <c r="H833" t="s">
        <v>3056</v>
      </c>
      <c r="I833">
        <v>216</v>
      </c>
      <c r="J833">
        <f>HLOOKUP(D833,Inputs!$B$5:$C$8,MATCH(YEAR(B833),Inputs!$A$5:$A$8,0),FALSE)</f>
        <v>10.49</v>
      </c>
      <c r="K833" s="3">
        <f t="shared" si="12"/>
        <v>2265.84</v>
      </c>
      <c r="L833" t="s">
        <v>3059</v>
      </c>
      <c r="M833" t="s">
        <v>3085</v>
      </c>
      <c r="N833" t="s">
        <v>3073</v>
      </c>
    </row>
    <row r="834" spans="1:14" x14ac:dyDescent="0.35">
      <c r="A834">
        <v>833</v>
      </c>
      <c r="B834" s="1">
        <v>44458</v>
      </c>
      <c r="C834">
        <v>4001</v>
      </c>
      <c r="D834" t="s">
        <v>0</v>
      </c>
      <c r="E834" t="s">
        <v>27</v>
      </c>
      <c r="F834" t="s">
        <v>10</v>
      </c>
      <c r="G834" t="s">
        <v>885</v>
      </c>
      <c r="H834" t="s">
        <v>3056</v>
      </c>
      <c r="I834">
        <v>140</v>
      </c>
      <c r="J834">
        <f>HLOOKUP(D834,Inputs!$B$5:$C$8,MATCH(YEAR(B834),Inputs!$A$5:$A$8,0),FALSE)</f>
        <v>20.99</v>
      </c>
      <c r="K834" s="3">
        <f t="shared" ref="K834:K897" si="13">I834*J834</f>
        <v>2938.6</v>
      </c>
      <c r="L834" t="s">
        <v>3059</v>
      </c>
      <c r="M834" t="s">
        <v>3085</v>
      </c>
      <c r="N834" t="s">
        <v>3073</v>
      </c>
    </row>
    <row r="835" spans="1:14" x14ac:dyDescent="0.35">
      <c r="A835">
        <v>834</v>
      </c>
      <c r="B835" s="1">
        <v>44333</v>
      </c>
      <c r="C835">
        <v>4001</v>
      </c>
      <c r="D835" t="s">
        <v>0</v>
      </c>
      <c r="E835" t="s">
        <v>27</v>
      </c>
      <c r="F835" t="s">
        <v>6</v>
      </c>
      <c r="G835" t="s">
        <v>886</v>
      </c>
      <c r="H835" t="s">
        <v>3056</v>
      </c>
      <c r="I835">
        <v>80</v>
      </c>
      <c r="J835">
        <f>HLOOKUP(D835,Inputs!$B$5:$C$8,MATCH(YEAR(B835),Inputs!$A$5:$A$8,0),FALSE)</f>
        <v>20.99</v>
      </c>
      <c r="K835" s="3">
        <f t="shared" si="13"/>
        <v>1679.1999999999998</v>
      </c>
      <c r="L835" t="s">
        <v>3059</v>
      </c>
      <c r="M835" t="s">
        <v>3085</v>
      </c>
      <c r="N835" t="s">
        <v>3073</v>
      </c>
    </row>
    <row r="836" spans="1:14" x14ac:dyDescent="0.35">
      <c r="A836">
        <v>835</v>
      </c>
      <c r="B836" s="1">
        <v>44403</v>
      </c>
      <c r="C836">
        <v>4001</v>
      </c>
      <c r="D836" t="s">
        <v>0</v>
      </c>
      <c r="E836" t="s">
        <v>27</v>
      </c>
      <c r="F836" t="s">
        <v>9</v>
      </c>
      <c r="G836" t="s">
        <v>887</v>
      </c>
      <c r="H836" t="s">
        <v>3056</v>
      </c>
      <c r="I836">
        <v>48</v>
      </c>
      <c r="J836">
        <f>HLOOKUP(D836,Inputs!$B$5:$C$8,MATCH(YEAR(B836),Inputs!$A$5:$A$8,0),FALSE)</f>
        <v>20.99</v>
      </c>
      <c r="K836" s="3">
        <f t="shared" si="13"/>
        <v>1007.52</v>
      </c>
      <c r="L836" t="s">
        <v>3070</v>
      </c>
      <c r="M836" t="s">
        <v>3089</v>
      </c>
      <c r="N836" t="s">
        <v>3076</v>
      </c>
    </row>
    <row r="837" spans="1:14" x14ac:dyDescent="0.35">
      <c r="A837">
        <v>836</v>
      </c>
      <c r="B837" s="1">
        <v>44301</v>
      </c>
      <c r="C837">
        <v>4001</v>
      </c>
      <c r="D837" t="s">
        <v>0</v>
      </c>
      <c r="E837" t="s">
        <v>27</v>
      </c>
      <c r="F837" t="s">
        <v>22</v>
      </c>
      <c r="G837" t="s">
        <v>888</v>
      </c>
      <c r="H837" t="s">
        <v>3056</v>
      </c>
      <c r="I837">
        <v>112</v>
      </c>
      <c r="J837">
        <f>HLOOKUP(D837,Inputs!$B$5:$C$8,MATCH(YEAR(B837),Inputs!$A$5:$A$8,0),FALSE)</f>
        <v>20.99</v>
      </c>
      <c r="K837" s="3">
        <f t="shared" si="13"/>
        <v>2350.8799999999997</v>
      </c>
      <c r="L837" t="s">
        <v>3064</v>
      </c>
      <c r="M837" t="s">
        <v>3089</v>
      </c>
      <c r="N837" t="s">
        <v>3076</v>
      </c>
    </row>
    <row r="838" spans="1:14" x14ac:dyDescent="0.35">
      <c r="A838">
        <v>837</v>
      </c>
      <c r="B838" s="1">
        <v>44241</v>
      </c>
      <c r="C838">
        <v>4001</v>
      </c>
      <c r="D838" t="s">
        <v>0</v>
      </c>
      <c r="E838" t="s">
        <v>27</v>
      </c>
      <c r="F838" t="s">
        <v>4</v>
      </c>
      <c r="G838" t="s">
        <v>889</v>
      </c>
      <c r="H838" t="s">
        <v>3057</v>
      </c>
      <c r="I838">
        <v>40</v>
      </c>
      <c r="J838">
        <f>HLOOKUP(D838,Inputs!$B$5:$C$8,MATCH(YEAR(B838),Inputs!$A$5:$A$8,0),FALSE)</f>
        <v>20.99</v>
      </c>
      <c r="K838" s="3">
        <f t="shared" si="13"/>
        <v>839.59999999999991</v>
      </c>
      <c r="L838" t="s">
        <v>3063</v>
      </c>
      <c r="M838" t="s">
        <v>3092</v>
      </c>
      <c r="N838" t="s">
        <v>3074</v>
      </c>
    </row>
    <row r="839" spans="1:14" x14ac:dyDescent="0.35">
      <c r="A839">
        <v>838</v>
      </c>
      <c r="B839" s="1">
        <v>44530</v>
      </c>
      <c r="C839">
        <v>4001</v>
      </c>
      <c r="D839" t="s">
        <v>0</v>
      </c>
      <c r="E839" t="s">
        <v>27</v>
      </c>
      <c r="F839" t="s">
        <v>7</v>
      </c>
      <c r="G839" t="s">
        <v>890</v>
      </c>
      <c r="H839" t="s">
        <v>3056</v>
      </c>
      <c r="I839">
        <v>52</v>
      </c>
      <c r="J839">
        <f>HLOOKUP(D839,Inputs!$B$5:$C$8,MATCH(YEAR(B839),Inputs!$A$5:$A$8,0),FALSE)</f>
        <v>20.99</v>
      </c>
      <c r="K839" s="3">
        <f t="shared" si="13"/>
        <v>1091.48</v>
      </c>
      <c r="L839" t="s">
        <v>3063</v>
      </c>
      <c r="M839" t="s">
        <v>3092</v>
      </c>
      <c r="N839" t="s">
        <v>3074</v>
      </c>
    </row>
    <row r="840" spans="1:14" x14ac:dyDescent="0.35">
      <c r="A840">
        <v>839</v>
      </c>
      <c r="B840" s="1">
        <v>44278</v>
      </c>
      <c r="C840">
        <v>4002</v>
      </c>
      <c r="D840" t="s">
        <v>1</v>
      </c>
      <c r="E840" t="s">
        <v>27</v>
      </c>
      <c r="F840" t="s">
        <v>21</v>
      </c>
      <c r="G840" t="s">
        <v>891</v>
      </c>
      <c r="H840" t="s">
        <v>3056</v>
      </c>
      <c r="I840">
        <v>168</v>
      </c>
      <c r="J840">
        <f>HLOOKUP(D840,Inputs!$B$5:$C$8,MATCH(YEAR(B840),Inputs!$A$5:$A$8,0),FALSE)</f>
        <v>10.49</v>
      </c>
      <c r="K840" s="3">
        <f t="shared" si="13"/>
        <v>1762.32</v>
      </c>
      <c r="L840" t="s">
        <v>3068</v>
      </c>
      <c r="M840" t="s">
        <v>3088</v>
      </c>
      <c r="N840" t="s">
        <v>3075</v>
      </c>
    </row>
    <row r="841" spans="1:14" x14ac:dyDescent="0.35">
      <c r="A841">
        <v>840</v>
      </c>
      <c r="B841" s="1">
        <v>44392</v>
      </c>
      <c r="C841">
        <v>4001</v>
      </c>
      <c r="D841" t="s">
        <v>0</v>
      </c>
      <c r="E841" t="s">
        <v>27</v>
      </c>
      <c r="F841" t="s">
        <v>18</v>
      </c>
      <c r="G841" t="s">
        <v>892</v>
      </c>
      <c r="H841" t="s">
        <v>3056</v>
      </c>
      <c r="I841">
        <v>164</v>
      </c>
      <c r="J841">
        <f>HLOOKUP(D841,Inputs!$B$5:$C$8,MATCH(YEAR(B841),Inputs!$A$5:$A$8,0),FALSE)</f>
        <v>20.99</v>
      </c>
      <c r="K841" s="3">
        <f t="shared" si="13"/>
        <v>3442.3599999999997</v>
      </c>
      <c r="L841" t="s">
        <v>3069</v>
      </c>
      <c r="M841" t="s">
        <v>3093</v>
      </c>
      <c r="N841" t="s">
        <v>3077</v>
      </c>
    </row>
    <row r="842" spans="1:14" x14ac:dyDescent="0.35">
      <c r="A842">
        <v>841</v>
      </c>
      <c r="B842" s="1">
        <v>44467</v>
      </c>
      <c r="C842">
        <v>4002</v>
      </c>
      <c r="D842" t="s">
        <v>1</v>
      </c>
      <c r="E842" t="s">
        <v>27</v>
      </c>
      <c r="F842" t="s">
        <v>19</v>
      </c>
      <c r="G842" t="s">
        <v>893</v>
      </c>
      <c r="H842" t="s">
        <v>3056</v>
      </c>
      <c r="I842">
        <v>100</v>
      </c>
      <c r="J842">
        <f>HLOOKUP(D842,Inputs!$B$5:$C$8,MATCH(YEAR(B842),Inputs!$A$5:$A$8,0),FALSE)</f>
        <v>10.49</v>
      </c>
      <c r="K842" s="3">
        <f t="shared" si="13"/>
        <v>1049</v>
      </c>
      <c r="L842" t="s">
        <v>3061</v>
      </c>
      <c r="M842" t="s">
        <v>3087</v>
      </c>
      <c r="N842" t="s">
        <v>3078</v>
      </c>
    </row>
    <row r="843" spans="1:14" x14ac:dyDescent="0.35">
      <c r="A843">
        <v>842</v>
      </c>
      <c r="B843" s="1">
        <v>44463</v>
      </c>
      <c r="C843">
        <v>4001</v>
      </c>
      <c r="D843" t="s">
        <v>0</v>
      </c>
      <c r="E843" t="s">
        <v>27</v>
      </c>
      <c r="F843" t="s">
        <v>5</v>
      </c>
      <c r="G843" t="s">
        <v>894</v>
      </c>
      <c r="H843" t="s">
        <v>3057</v>
      </c>
      <c r="I843">
        <v>180</v>
      </c>
      <c r="J843">
        <f>HLOOKUP(D843,Inputs!$B$5:$C$8,MATCH(YEAR(B843),Inputs!$A$5:$A$8,0),FALSE)</f>
        <v>20.99</v>
      </c>
      <c r="K843" s="3">
        <f t="shared" si="13"/>
        <v>3778.2</v>
      </c>
      <c r="L843" t="s">
        <v>3059</v>
      </c>
      <c r="M843" t="s">
        <v>3085</v>
      </c>
      <c r="N843" t="s">
        <v>3073</v>
      </c>
    </row>
    <row r="844" spans="1:14" x14ac:dyDescent="0.35">
      <c r="A844">
        <v>843</v>
      </c>
      <c r="B844" s="1">
        <v>44402</v>
      </c>
      <c r="C844">
        <v>4001</v>
      </c>
      <c r="D844" t="s">
        <v>0</v>
      </c>
      <c r="E844" t="s">
        <v>27</v>
      </c>
      <c r="F844" t="s">
        <v>5</v>
      </c>
      <c r="G844" t="s">
        <v>895</v>
      </c>
      <c r="H844" t="s">
        <v>3057</v>
      </c>
      <c r="I844">
        <v>160</v>
      </c>
      <c r="J844">
        <f>HLOOKUP(D844,Inputs!$B$5:$C$8,MATCH(YEAR(B844),Inputs!$A$5:$A$8,0),FALSE)</f>
        <v>20.99</v>
      </c>
      <c r="K844" s="3">
        <f t="shared" si="13"/>
        <v>3358.3999999999996</v>
      </c>
      <c r="L844" t="s">
        <v>3059</v>
      </c>
      <c r="M844" t="s">
        <v>3085</v>
      </c>
      <c r="N844" t="s">
        <v>3073</v>
      </c>
    </row>
    <row r="845" spans="1:14" x14ac:dyDescent="0.35">
      <c r="A845">
        <v>844</v>
      </c>
      <c r="B845" s="1">
        <v>44556</v>
      </c>
      <c r="C845">
        <v>4001</v>
      </c>
      <c r="D845" t="s">
        <v>0</v>
      </c>
      <c r="E845" t="s">
        <v>27</v>
      </c>
      <c r="F845" t="s">
        <v>6</v>
      </c>
      <c r="G845" t="s">
        <v>896</v>
      </c>
      <c r="H845" t="s">
        <v>3056</v>
      </c>
      <c r="I845">
        <v>192</v>
      </c>
      <c r="J845">
        <f>HLOOKUP(D845,Inputs!$B$5:$C$8,MATCH(YEAR(B845),Inputs!$A$5:$A$8,0),FALSE)</f>
        <v>20.99</v>
      </c>
      <c r="K845" s="3">
        <f t="shared" si="13"/>
        <v>4030.08</v>
      </c>
      <c r="L845" t="s">
        <v>3059</v>
      </c>
      <c r="M845" t="s">
        <v>3085</v>
      </c>
      <c r="N845" t="s">
        <v>3073</v>
      </c>
    </row>
    <row r="846" spans="1:14" x14ac:dyDescent="0.35">
      <c r="A846">
        <v>845</v>
      </c>
      <c r="B846" s="1">
        <v>44487</v>
      </c>
      <c r="C846">
        <v>4001</v>
      </c>
      <c r="D846" t="s">
        <v>0</v>
      </c>
      <c r="E846" t="s">
        <v>27</v>
      </c>
      <c r="F846" t="s">
        <v>21</v>
      </c>
      <c r="G846" t="s">
        <v>897</v>
      </c>
      <c r="H846" t="s">
        <v>3056</v>
      </c>
      <c r="I846">
        <v>152</v>
      </c>
      <c r="J846">
        <f>HLOOKUP(D846,Inputs!$B$5:$C$8,MATCH(YEAR(B846),Inputs!$A$5:$A$8,0),FALSE)</f>
        <v>20.99</v>
      </c>
      <c r="K846" s="3">
        <f t="shared" si="13"/>
        <v>3190.4799999999996</v>
      </c>
      <c r="L846" t="s">
        <v>3068</v>
      </c>
      <c r="M846" t="s">
        <v>3088</v>
      </c>
      <c r="N846" t="s">
        <v>3075</v>
      </c>
    </row>
    <row r="847" spans="1:14" x14ac:dyDescent="0.35">
      <c r="A847">
        <v>846</v>
      </c>
      <c r="B847" s="1">
        <v>44203</v>
      </c>
      <c r="C847">
        <v>4002</v>
      </c>
      <c r="D847" t="s">
        <v>1</v>
      </c>
      <c r="E847" t="s">
        <v>27</v>
      </c>
      <c r="F847" t="s">
        <v>5</v>
      </c>
      <c r="G847" t="s">
        <v>898</v>
      </c>
      <c r="H847" t="s">
        <v>3057</v>
      </c>
      <c r="I847">
        <v>132</v>
      </c>
      <c r="J847">
        <f>HLOOKUP(D847,Inputs!$B$5:$C$8,MATCH(YEAR(B847),Inputs!$A$5:$A$8,0),FALSE)</f>
        <v>10.49</v>
      </c>
      <c r="K847" s="3">
        <f t="shared" si="13"/>
        <v>1384.68</v>
      </c>
      <c r="L847" t="s">
        <v>3059</v>
      </c>
      <c r="M847" t="s">
        <v>3085</v>
      </c>
      <c r="N847" t="s">
        <v>3073</v>
      </c>
    </row>
    <row r="848" spans="1:14" x14ac:dyDescent="0.35">
      <c r="A848">
        <v>847</v>
      </c>
      <c r="B848" s="1">
        <v>44447</v>
      </c>
      <c r="C848">
        <v>4001</v>
      </c>
      <c r="D848" t="s">
        <v>0</v>
      </c>
      <c r="E848" t="s">
        <v>27</v>
      </c>
      <c r="F848" t="s">
        <v>20</v>
      </c>
      <c r="G848" t="s">
        <v>899</v>
      </c>
      <c r="H848" t="s">
        <v>3056</v>
      </c>
      <c r="I848">
        <v>196</v>
      </c>
      <c r="J848">
        <f>HLOOKUP(D848,Inputs!$B$5:$C$8,MATCH(YEAR(B848),Inputs!$A$5:$A$8,0),FALSE)</f>
        <v>20.99</v>
      </c>
      <c r="K848" s="3">
        <f t="shared" si="13"/>
        <v>4114.04</v>
      </c>
      <c r="L848" t="s">
        <v>3059</v>
      </c>
      <c r="M848" t="s">
        <v>3085</v>
      </c>
      <c r="N848" t="s">
        <v>3073</v>
      </c>
    </row>
    <row r="849" spans="1:14" x14ac:dyDescent="0.35">
      <c r="A849">
        <v>848</v>
      </c>
      <c r="B849" s="1">
        <v>44389</v>
      </c>
      <c r="C849">
        <v>4002</v>
      </c>
      <c r="D849" t="s">
        <v>1</v>
      </c>
      <c r="E849" t="s">
        <v>27</v>
      </c>
      <c r="F849" t="s">
        <v>10</v>
      </c>
      <c r="G849" t="s">
        <v>900</v>
      </c>
      <c r="H849" t="s">
        <v>3056</v>
      </c>
      <c r="I849">
        <v>152</v>
      </c>
      <c r="J849">
        <f>HLOOKUP(D849,Inputs!$B$5:$C$8,MATCH(YEAR(B849),Inputs!$A$5:$A$8,0),FALSE)</f>
        <v>10.49</v>
      </c>
      <c r="K849" s="3">
        <f t="shared" si="13"/>
        <v>1594.48</v>
      </c>
      <c r="L849" t="s">
        <v>3059</v>
      </c>
      <c r="M849" t="s">
        <v>3085</v>
      </c>
      <c r="N849" t="s">
        <v>3073</v>
      </c>
    </row>
    <row r="850" spans="1:14" x14ac:dyDescent="0.35">
      <c r="A850">
        <v>849</v>
      </c>
      <c r="B850" s="1">
        <v>44463</v>
      </c>
      <c r="C850">
        <v>4002</v>
      </c>
      <c r="D850" t="s">
        <v>1</v>
      </c>
      <c r="E850" t="s">
        <v>27</v>
      </c>
      <c r="F850" t="s">
        <v>18</v>
      </c>
      <c r="G850" t="s">
        <v>901</v>
      </c>
      <c r="H850" t="s">
        <v>3056</v>
      </c>
      <c r="I850">
        <v>184</v>
      </c>
      <c r="J850">
        <f>HLOOKUP(D850,Inputs!$B$5:$C$8,MATCH(YEAR(B850),Inputs!$A$5:$A$8,0),FALSE)</f>
        <v>10.49</v>
      </c>
      <c r="K850" s="3">
        <f t="shared" si="13"/>
        <v>1930.16</v>
      </c>
      <c r="L850" t="s">
        <v>3069</v>
      </c>
      <c r="M850" t="s">
        <v>3093</v>
      </c>
      <c r="N850" t="s">
        <v>3077</v>
      </c>
    </row>
    <row r="851" spans="1:14" x14ac:dyDescent="0.35">
      <c r="A851">
        <v>850</v>
      </c>
      <c r="B851" s="1">
        <v>44395</v>
      </c>
      <c r="C851">
        <v>4002</v>
      </c>
      <c r="D851" t="s">
        <v>1</v>
      </c>
      <c r="E851" t="s">
        <v>27</v>
      </c>
      <c r="F851" t="s">
        <v>15</v>
      </c>
      <c r="G851" t="s">
        <v>902</v>
      </c>
      <c r="H851" t="s">
        <v>3056</v>
      </c>
      <c r="I851">
        <v>92</v>
      </c>
      <c r="J851">
        <f>HLOOKUP(D851,Inputs!$B$5:$C$8,MATCH(YEAR(B851),Inputs!$A$5:$A$8,0),FALSE)</f>
        <v>10.49</v>
      </c>
      <c r="K851" s="3">
        <f t="shared" si="13"/>
        <v>965.08</v>
      </c>
      <c r="L851" t="s">
        <v>3062</v>
      </c>
      <c r="M851" t="s">
        <v>3090</v>
      </c>
      <c r="N851" t="s">
        <v>3079</v>
      </c>
    </row>
    <row r="852" spans="1:14" x14ac:dyDescent="0.35">
      <c r="A852">
        <v>851</v>
      </c>
      <c r="B852" s="1">
        <v>44376</v>
      </c>
      <c r="C852">
        <v>4001</v>
      </c>
      <c r="D852" t="s">
        <v>0</v>
      </c>
      <c r="E852" t="s">
        <v>27</v>
      </c>
      <c r="F852" t="s">
        <v>10</v>
      </c>
      <c r="G852" t="s">
        <v>903</v>
      </c>
      <c r="H852" t="s">
        <v>3056</v>
      </c>
      <c r="I852">
        <v>68</v>
      </c>
      <c r="J852">
        <f>HLOOKUP(D852,Inputs!$B$5:$C$8,MATCH(YEAR(B852),Inputs!$A$5:$A$8,0),FALSE)</f>
        <v>20.99</v>
      </c>
      <c r="K852" s="3">
        <f t="shared" si="13"/>
        <v>1427.32</v>
      </c>
      <c r="L852" t="s">
        <v>3059</v>
      </c>
      <c r="M852" t="s">
        <v>3085</v>
      </c>
      <c r="N852" t="s">
        <v>3073</v>
      </c>
    </row>
    <row r="853" spans="1:14" x14ac:dyDescent="0.35">
      <c r="A853">
        <v>852</v>
      </c>
      <c r="B853" s="1">
        <v>44217</v>
      </c>
      <c r="C853">
        <v>4001</v>
      </c>
      <c r="D853" t="s">
        <v>0</v>
      </c>
      <c r="E853" t="s">
        <v>27</v>
      </c>
      <c r="F853" t="s">
        <v>9</v>
      </c>
      <c r="G853" t="s">
        <v>904</v>
      </c>
      <c r="H853" t="s">
        <v>3056</v>
      </c>
      <c r="I853">
        <v>148</v>
      </c>
      <c r="J853">
        <f>HLOOKUP(D853,Inputs!$B$5:$C$8,MATCH(YEAR(B853),Inputs!$A$5:$A$8,0),FALSE)</f>
        <v>20.99</v>
      </c>
      <c r="K853" s="3">
        <f t="shared" si="13"/>
        <v>3106.52</v>
      </c>
      <c r="L853" t="s">
        <v>3070</v>
      </c>
      <c r="M853" t="s">
        <v>3089</v>
      </c>
      <c r="N853" t="s">
        <v>3076</v>
      </c>
    </row>
    <row r="854" spans="1:14" x14ac:dyDescent="0.35">
      <c r="A854">
        <v>853</v>
      </c>
      <c r="B854" s="1">
        <v>44414</v>
      </c>
      <c r="C854">
        <v>4002</v>
      </c>
      <c r="D854" t="s">
        <v>1</v>
      </c>
      <c r="E854" t="s">
        <v>27</v>
      </c>
      <c r="F854" t="s">
        <v>20</v>
      </c>
      <c r="G854" t="s">
        <v>905</v>
      </c>
      <c r="H854" t="s">
        <v>3056</v>
      </c>
      <c r="I854">
        <v>180</v>
      </c>
      <c r="J854">
        <f>HLOOKUP(D854,Inputs!$B$5:$C$8,MATCH(YEAR(B854),Inputs!$A$5:$A$8,0),FALSE)</f>
        <v>10.49</v>
      </c>
      <c r="K854" s="3">
        <f t="shared" si="13"/>
        <v>1888.2</v>
      </c>
      <c r="L854" t="s">
        <v>3059</v>
      </c>
      <c r="M854" t="s">
        <v>3085</v>
      </c>
      <c r="N854" t="s">
        <v>3073</v>
      </c>
    </row>
    <row r="855" spans="1:14" x14ac:dyDescent="0.35">
      <c r="A855">
        <v>854</v>
      </c>
      <c r="B855" s="1">
        <v>44551</v>
      </c>
      <c r="C855">
        <v>4002</v>
      </c>
      <c r="D855" t="s">
        <v>1</v>
      </c>
      <c r="E855" t="s">
        <v>27</v>
      </c>
      <c r="F855" t="s">
        <v>12</v>
      </c>
      <c r="G855" t="s">
        <v>906</v>
      </c>
      <c r="H855" t="s">
        <v>3057</v>
      </c>
      <c r="I855">
        <v>196</v>
      </c>
      <c r="J855">
        <f>HLOOKUP(D855,Inputs!$B$5:$C$8,MATCH(YEAR(B855),Inputs!$A$5:$A$8,0),FALSE)</f>
        <v>10.49</v>
      </c>
      <c r="K855" s="3">
        <f t="shared" si="13"/>
        <v>2056.04</v>
      </c>
      <c r="L855" t="s">
        <v>3061</v>
      </c>
      <c r="M855" t="s">
        <v>3087</v>
      </c>
      <c r="N855" t="s">
        <v>3078</v>
      </c>
    </row>
    <row r="856" spans="1:14" x14ac:dyDescent="0.35">
      <c r="A856">
        <v>855</v>
      </c>
      <c r="B856" s="1">
        <v>44504</v>
      </c>
      <c r="C856">
        <v>4001</v>
      </c>
      <c r="D856" t="s">
        <v>0</v>
      </c>
      <c r="E856" t="s">
        <v>27</v>
      </c>
      <c r="F856" t="s">
        <v>20</v>
      </c>
      <c r="G856" t="s">
        <v>907</v>
      </c>
      <c r="H856" t="s">
        <v>3056</v>
      </c>
      <c r="I856">
        <v>68</v>
      </c>
      <c r="J856">
        <f>HLOOKUP(D856,Inputs!$B$5:$C$8,MATCH(YEAR(B856),Inputs!$A$5:$A$8,0),FALSE)</f>
        <v>20.99</v>
      </c>
      <c r="K856" s="3">
        <f t="shared" si="13"/>
        <v>1427.32</v>
      </c>
      <c r="L856" t="s">
        <v>3059</v>
      </c>
      <c r="M856" t="s">
        <v>3085</v>
      </c>
      <c r="N856" t="s">
        <v>3073</v>
      </c>
    </row>
    <row r="857" spans="1:14" x14ac:dyDescent="0.35">
      <c r="A857">
        <v>856</v>
      </c>
      <c r="B857" s="1">
        <v>44429</v>
      </c>
      <c r="C857">
        <v>4001</v>
      </c>
      <c r="D857" t="s">
        <v>0</v>
      </c>
      <c r="E857" t="s">
        <v>27</v>
      </c>
      <c r="F857" t="s">
        <v>8</v>
      </c>
      <c r="G857" t="s">
        <v>908</v>
      </c>
      <c r="H857" t="s">
        <v>3056</v>
      </c>
      <c r="I857">
        <v>188</v>
      </c>
      <c r="J857">
        <f>HLOOKUP(D857,Inputs!$B$5:$C$8,MATCH(YEAR(B857),Inputs!$A$5:$A$8,0),FALSE)</f>
        <v>20.99</v>
      </c>
      <c r="K857" s="3">
        <f t="shared" si="13"/>
        <v>3946.12</v>
      </c>
      <c r="L857" t="s">
        <v>3065</v>
      </c>
      <c r="M857" t="s">
        <v>3085</v>
      </c>
      <c r="N857" t="s">
        <v>3073</v>
      </c>
    </row>
    <row r="858" spans="1:14" x14ac:dyDescent="0.35">
      <c r="A858">
        <v>857</v>
      </c>
      <c r="B858" s="1">
        <v>44558</v>
      </c>
      <c r="C858">
        <v>4002</v>
      </c>
      <c r="D858" t="s">
        <v>1</v>
      </c>
      <c r="E858" t="s">
        <v>27</v>
      </c>
      <c r="F858" t="s">
        <v>13</v>
      </c>
      <c r="G858" t="s">
        <v>909</v>
      </c>
      <c r="H858" t="s">
        <v>3056</v>
      </c>
      <c r="I858">
        <v>124</v>
      </c>
      <c r="J858">
        <f>HLOOKUP(D858,Inputs!$B$5:$C$8,MATCH(YEAR(B858),Inputs!$A$5:$A$8,0),FALSE)</f>
        <v>10.49</v>
      </c>
      <c r="K858" s="3">
        <f t="shared" si="13"/>
        <v>1300.76</v>
      </c>
      <c r="L858" t="s">
        <v>3061</v>
      </c>
      <c r="M858" t="s">
        <v>3087</v>
      </c>
      <c r="N858" t="s">
        <v>3078</v>
      </c>
    </row>
    <row r="859" spans="1:14" x14ac:dyDescent="0.35">
      <c r="A859">
        <v>858</v>
      </c>
      <c r="B859" s="1">
        <v>44560</v>
      </c>
      <c r="C859">
        <v>4001</v>
      </c>
      <c r="D859" t="s">
        <v>0</v>
      </c>
      <c r="E859" t="s">
        <v>27</v>
      </c>
      <c r="F859" t="s">
        <v>19</v>
      </c>
      <c r="G859" t="s">
        <v>910</v>
      </c>
      <c r="H859" t="s">
        <v>3056</v>
      </c>
      <c r="I859">
        <v>76</v>
      </c>
      <c r="J859">
        <f>HLOOKUP(D859,Inputs!$B$5:$C$8,MATCH(YEAR(B859),Inputs!$A$5:$A$8,0),FALSE)</f>
        <v>20.99</v>
      </c>
      <c r="K859" s="3">
        <f t="shared" si="13"/>
        <v>1595.2399999999998</v>
      </c>
      <c r="L859" t="s">
        <v>3061</v>
      </c>
      <c r="M859" t="s">
        <v>3087</v>
      </c>
      <c r="N859" t="s">
        <v>3078</v>
      </c>
    </row>
    <row r="860" spans="1:14" x14ac:dyDescent="0.35">
      <c r="A860">
        <v>859</v>
      </c>
      <c r="B860" s="1">
        <v>44453</v>
      </c>
      <c r="C860">
        <v>4001</v>
      </c>
      <c r="D860" t="s">
        <v>0</v>
      </c>
      <c r="E860" t="s">
        <v>27</v>
      </c>
      <c r="F860" t="s">
        <v>5</v>
      </c>
      <c r="G860" t="s">
        <v>911</v>
      </c>
      <c r="H860" t="s">
        <v>3057</v>
      </c>
      <c r="I860">
        <v>168</v>
      </c>
      <c r="J860">
        <f>HLOOKUP(D860,Inputs!$B$5:$C$8,MATCH(YEAR(B860),Inputs!$A$5:$A$8,0),FALSE)</f>
        <v>20.99</v>
      </c>
      <c r="K860" s="3">
        <f t="shared" si="13"/>
        <v>3526.3199999999997</v>
      </c>
      <c r="L860" t="s">
        <v>3059</v>
      </c>
      <c r="M860" t="s">
        <v>3085</v>
      </c>
      <c r="N860" t="s">
        <v>3073</v>
      </c>
    </row>
    <row r="861" spans="1:14" x14ac:dyDescent="0.35">
      <c r="A861">
        <v>860</v>
      </c>
      <c r="B861" s="1">
        <v>44338</v>
      </c>
      <c r="C861">
        <v>4001</v>
      </c>
      <c r="D861" t="s">
        <v>0</v>
      </c>
      <c r="E861" t="s">
        <v>27</v>
      </c>
      <c r="F861" t="s">
        <v>15</v>
      </c>
      <c r="G861" t="s">
        <v>912</v>
      </c>
      <c r="H861" t="s">
        <v>3056</v>
      </c>
      <c r="I861">
        <v>120</v>
      </c>
      <c r="J861">
        <f>HLOOKUP(D861,Inputs!$B$5:$C$8,MATCH(YEAR(B861),Inputs!$A$5:$A$8,0),FALSE)</f>
        <v>20.99</v>
      </c>
      <c r="K861" s="3">
        <f t="shared" si="13"/>
        <v>2518.7999999999997</v>
      </c>
      <c r="L861" t="s">
        <v>3062</v>
      </c>
      <c r="M861" t="s">
        <v>3090</v>
      </c>
      <c r="N861" t="s">
        <v>3079</v>
      </c>
    </row>
    <row r="862" spans="1:14" x14ac:dyDescent="0.35">
      <c r="A862">
        <v>861</v>
      </c>
      <c r="B862" s="1">
        <v>44497</v>
      </c>
      <c r="C862">
        <v>4002</v>
      </c>
      <c r="D862" t="s">
        <v>1</v>
      </c>
      <c r="E862" t="s">
        <v>27</v>
      </c>
      <c r="F862" t="s">
        <v>10</v>
      </c>
      <c r="G862" t="s">
        <v>913</v>
      </c>
      <c r="H862" t="s">
        <v>3056</v>
      </c>
      <c r="I862">
        <v>236</v>
      </c>
      <c r="J862">
        <f>HLOOKUP(D862,Inputs!$B$5:$C$8,MATCH(YEAR(B862),Inputs!$A$5:$A$8,0),FALSE)</f>
        <v>10.49</v>
      </c>
      <c r="K862" s="3">
        <f t="shared" si="13"/>
        <v>2475.64</v>
      </c>
      <c r="L862" t="s">
        <v>3059</v>
      </c>
      <c r="M862" t="s">
        <v>3085</v>
      </c>
      <c r="N862" t="s">
        <v>3073</v>
      </c>
    </row>
    <row r="863" spans="1:14" x14ac:dyDescent="0.35">
      <c r="A863">
        <v>862</v>
      </c>
      <c r="B863" s="1">
        <v>44402</v>
      </c>
      <c r="C863">
        <v>4001</v>
      </c>
      <c r="D863" t="s">
        <v>0</v>
      </c>
      <c r="E863" t="s">
        <v>27</v>
      </c>
      <c r="F863" t="s">
        <v>20</v>
      </c>
      <c r="G863" t="s">
        <v>914</v>
      </c>
      <c r="H863" t="s">
        <v>3056</v>
      </c>
      <c r="I863">
        <v>168</v>
      </c>
      <c r="J863">
        <f>HLOOKUP(D863,Inputs!$B$5:$C$8,MATCH(YEAR(B863),Inputs!$A$5:$A$8,0),FALSE)</f>
        <v>20.99</v>
      </c>
      <c r="K863" s="3">
        <f t="shared" si="13"/>
        <v>3526.3199999999997</v>
      </c>
      <c r="L863" t="s">
        <v>3059</v>
      </c>
      <c r="M863" t="s">
        <v>3085</v>
      </c>
      <c r="N863" t="s">
        <v>3073</v>
      </c>
    </row>
    <row r="864" spans="1:14" x14ac:dyDescent="0.35">
      <c r="A864">
        <v>863</v>
      </c>
      <c r="B864" s="1">
        <v>44355</v>
      </c>
      <c r="C864">
        <v>4001</v>
      </c>
      <c r="D864" t="s">
        <v>0</v>
      </c>
      <c r="E864" t="s">
        <v>27</v>
      </c>
      <c r="F864" t="s">
        <v>11</v>
      </c>
      <c r="G864" t="s">
        <v>915</v>
      </c>
      <c r="H864" t="s">
        <v>3056</v>
      </c>
      <c r="I864">
        <v>68</v>
      </c>
      <c r="J864">
        <f>HLOOKUP(D864,Inputs!$B$5:$C$8,MATCH(YEAR(B864),Inputs!$A$5:$A$8,0),FALSE)</f>
        <v>20.99</v>
      </c>
      <c r="K864" s="3">
        <f t="shared" si="13"/>
        <v>1427.32</v>
      </c>
      <c r="L864" t="s">
        <v>3064</v>
      </c>
      <c r="M864" t="s">
        <v>3089</v>
      </c>
      <c r="N864" t="s">
        <v>3076</v>
      </c>
    </row>
    <row r="865" spans="1:14" x14ac:dyDescent="0.35">
      <c r="A865">
        <v>864</v>
      </c>
      <c r="B865" s="1">
        <v>44505</v>
      </c>
      <c r="C865">
        <v>4001</v>
      </c>
      <c r="D865" t="s">
        <v>0</v>
      </c>
      <c r="E865" t="s">
        <v>27</v>
      </c>
      <c r="F865" t="s">
        <v>10</v>
      </c>
      <c r="G865" t="s">
        <v>916</v>
      </c>
      <c r="H865" t="s">
        <v>3056</v>
      </c>
      <c r="I865">
        <v>144</v>
      </c>
      <c r="J865">
        <f>HLOOKUP(D865,Inputs!$B$5:$C$8,MATCH(YEAR(B865),Inputs!$A$5:$A$8,0),FALSE)</f>
        <v>20.99</v>
      </c>
      <c r="K865" s="3">
        <f t="shared" si="13"/>
        <v>3022.56</v>
      </c>
      <c r="L865" t="s">
        <v>3059</v>
      </c>
      <c r="M865" t="s">
        <v>3085</v>
      </c>
      <c r="N865" t="s">
        <v>3073</v>
      </c>
    </row>
    <row r="866" spans="1:14" x14ac:dyDescent="0.35">
      <c r="A866">
        <v>865</v>
      </c>
      <c r="B866" s="1">
        <v>44432</v>
      </c>
      <c r="C866">
        <v>4001</v>
      </c>
      <c r="D866" t="s">
        <v>0</v>
      </c>
      <c r="E866" t="s">
        <v>27</v>
      </c>
      <c r="F866" t="s">
        <v>8</v>
      </c>
      <c r="G866" t="s">
        <v>917</v>
      </c>
      <c r="H866" t="s">
        <v>3056</v>
      </c>
      <c r="I866">
        <v>76</v>
      </c>
      <c r="J866">
        <f>HLOOKUP(D866,Inputs!$B$5:$C$8,MATCH(YEAR(B866),Inputs!$A$5:$A$8,0),FALSE)</f>
        <v>20.99</v>
      </c>
      <c r="K866" s="3">
        <f t="shared" si="13"/>
        <v>1595.2399999999998</v>
      </c>
      <c r="L866" t="s">
        <v>3065</v>
      </c>
      <c r="M866" t="s">
        <v>3085</v>
      </c>
      <c r="N866" t="s">
        <v>3073</v>
      </c>
    </row>
    <row r="867" spans="1:14" x14ac:dyDescent="0.35">
      <c r="A867">
        <v>866</v>
      </c>
      <c r="B867" s="1">
        <v>44422</v>
      </c>
      <c r="C867">
        <v>4002</v>
      </c>
      <c r="D867" t="s">
        <v>1</v>
      </c>
      <c r="E867" t="s">
        <v>27</v>
      </c>
      <c r="F867" t="s">
        <v>10</v>
      </c>
      <c r="G867" t="s">
        <v>918</v>
      </c>
      <c r="H867" t="s">
        <v>3056</v>
      </c>
      <c r="I867">
        <v>276</v>
      </c>
      <c r="J867">
        <f>HLOOKUP(D867,Inputs!$B$5:$C$8,MATCH(YEAR(B867),Inputs!$A$5:$A$8,0),FALSE)</f>
        <v>10.49</v>
      </c>
      <c r="K867" s="3">
        <f t="shared" si="13"/>
        <v>2895.2400000000002</v>
      </c>
      <c r="L867" t="s">
        <v>3059</v>
      </c>
      <c r="M867" t="s">
        <v>3085</v>
      </c>
      <c r="N867" t="s">
        <v>3073</v>
      </c>
    </row>
    <row r="868" spans="1:14" x14ac:dyDescent="0.35">
      <c r="A868">
        <v>867</v>
      </c>
      <c r="B868" s="1">
        <v>44461</v>
      </c>
      <c r="C868">
        <v>4002</v>
      </c>
      <c r="D868" t="s">
        <v>1</v>
      </c>
      <c r="E868" t="s">
        <v>27</v>
      </c>
      <c r="F868" t="s">
        <v>8</v>
      </c>
      <c r="G868" t="s">
        <v>919</v>
      </c>
      <c r="H868" t="s">
        <v>3056</v>
      </c>
      <c r="I868">
        <v>228</v>
      </c>
      <c r="J868">
        <f>HLOOKUP(D868,Inputs!$B$5:$C$8,MATCH(YEAR(B868),Inputs!$A$5:$A$8,0),FALSE)</f>
        <v>10.49</v>
      </c>
      <c r="K868" s="3">
        <f t="shared" si="13"/>
        <v>2391.7200000000003</v>
      </c>
      <c r="L868" t="s">
        <v>3065</v>
      </c>
      <c r="M868" t="s">
        <v>3085</v>
      </c>
      <c r="N868" t="s">
        <v>3073</v>
      </c>
    </row>
    <row r="869" spans="1:14" x14ac:dyDescent="0.35">
      <c r="A869">
        <v>868</v>
      </c>
      <c r="B869" s="1">
        <v>44307</v>
      </c>
      <c r="C869">
        <v>4001</v>
      </c>
      <c r="D869" t="s">
        <v>0</v>
      </c>
      <c r="E869" t="s">
        <v>27</v>
      </c>
      <c r="F869" t="s">
        <v>5</v>
      </c>
      <c r="G869" t="s">
        <v>920</v>
      </c>
      <c r="H869" t="s">
        <v>3057</v>
      </c>
      <c r="I869">
        <v>160</v>
      </c>
      <c r="J869">
        <f>HLOOKUP(D869,Inputs!$B$5:$C$8,MATCH(YEAR(B869),Inputs!$A$5:$A$8,0),FALSE)</f>
        <v>20.99</v>
      </c>
      <c r="K869" s="3">
        <f t="shared" si="13"/>
        <v>3358.3999999999996</v>
      </c>
      <c r="L869" t="s">
        <v>3059</v>
      </c>
      <c r="M869" t="s">
        <v>3085</v>
      </c>
      <c r="N869" t="s">
        <v>3073</v>
      </c>
    </row>
    <row r="870" spans="1:14" x14ac:dyDescent="0.35">
      <c r="A870">
        <v>869</v>
      </c>
      <c r="B870" s="1">
        <v>44520</v>
      </c>
      <c r="C870">
        <v>4002</v>
      </c>
      <c r="D870" t="s">
        <v>1</v>
      </c>
      <c r="E870" t="s">
        <v>27</v>
      </c>
      <c r="F870" t="s">
        <v>10</v>
      </c>
      <c r="G870" t="s">
        <v>921</v>
      </c>
      <c r="H870" t="s">
        <v>3056</v>
      </c>
      <c r="I870">
        <v>192</v>
      </c>
      <c r="J870">
        <f>HLOOKUP(D870,Inputs!$B$5:$C$8,MATCH(YEAR(B870),Inputs!$A$5:$A$8,0),FALSE)</f>
        <v>10.49</v>
      </c>
      <c r="K870" s="3">
        <f t="shared" si="13"/>
        <v>2014.08</v>
      </c>
      <c r="L870" t="s">
        <v>3059</v>
      </c>
      <c r="M870" t="s">
        <v>3085</v>
      </c>
      <c r="N870" t="s">
        <v>3073</v>
      </c>
    </row>
    <row r="871" spans="1:14" x14ac:dyDescent="0.35">
      <c r="A871">
        <v>870</v>
      </c>
      <c r="B871" s="1">
        <v>44509</v>
      </c>
      <c r="C871">
        <v>4001</v>
      </c>
      <c r="D871" t="s">
        <v>0</v>
      </c>
      <c r="E871" t="s">
        <v>27</v>
      </c>
      <c r="F871" t="s">
        <v>10</v>
      </c>
      <c r="G871" t="s">
        <v>922</v>
      </c>
      <c r="H871" t="s">
        <v>3056</v>
      </c>
      <c r="I871">
        <v>176</v>
      </c>
      <c r="J871">
        <f>HLOOKUP(D871,Inputs!$B$5:$C$8,MATCH(YEAR(B871),Inputs!$A$5:$A$8,0),FALSE)</f>
        <v>20.99</v>
      </c>
      <c r="K871" s="3">
        <f t="shared" si="13"/>
        <v>3694.24</v>
      </c>
      <c r="L871" t="s">
        <v>3059</v>
      </c>
      <c r="M871" t="s">
        <v>3085</v>
      </c>
      <c r="N871" t="s">
        <v>3073</v>
      </c>
    </row>
    <row r="872" spans="1:14" x14ac:dyDescent="0.35">
      <c r="A872">
        <v>871</v>
      </c>
      <c r="B872" s="1">
        <v>44540</v>
      </c>
      <c r="C872">
        <v>4001</v>
      </c>
      <c r="D872" t="s">
        <v>0</v>
      </c>
      <c r="E872" t="s">
        <v>27</v>
      </c>
      <c r="F872" t="s">
        <v>20</v>
      </c>
      <c r="G872" t="s">
        <v>923</v>
      </c>
      <c r="H872" t="s">
        <v>3056</v>
      </c>
      <c r="I872">
        <v>40</v>
      </c>
      <c r="J872">
        <f>HLOOKUP(D872,Inputs!$B$5:$C$8,MATCH(YEAR(B872),Inputs!$A$5:$A$8,0),FALSE)</f>
        <v>20.99</v>
      </c>
      <c r="K872" s="3">
        <f t="shared" si="13"/>
        <v>839.59999999999991</v>
      </c>
      <c r="L872" t="s">
        <v>3059</v>
      </c>
      <c r="M872" t="s">
        <v>3085</v>
      </c>
      <c r="N872" t="s">
        <v>3073</v>
      </c>
    </row>
    <row r="873" spans="1:14" x14ac:dyDescent="0.35">
      <c r="A873">
        <v>872</v>
      </c>
      <c r="B873" s="1">
        <v>44465</v>
      </c>
      <c r="C873">
        <v>4001</v>
      </c>
      <c r="D873" t="s">
        <v>0</v>
      </c>
      <c r="E873" t="s">
        <v>27</v>
      </c>
      <c r="F873" t="s">
        <v>9</v>
      </c>
      <c r="G873" t="s">
        <v>924</v>
      </c>
      <c r="H873" t="s">
        <v>3056</v>
      </c>
      <c r="I873">
        <v>160</v>
      </c>
      <c r="J873">
        <f>HLOOKUP(D873,Inputs!$B$5:$C$8,MATCH(YEAR(B873),Inputs!$A$5:$A$8,0),FALSE)</f>
        <v>20.99</v>
      </c>
      <c r="K873" s="3">
        <f t="shared" si="13"/>
        <v>3358.3999999999996</v>
      </c>
      <c r="L873" t="s">
        <v>3070</v>
      </c>
      <c r="M873" t="s">
        <v>3089</v>
      </c>
      <c r="N873" t="s">
        <v>3076</v>
      </c>
    </row>
    <row r="874" spans="1:14" x14ac:dyDescent="0.35">
      <c r="A874">
        <v>873</v>
      </c>
      <c r="B874" s="1">
        <v>44528</v>
      </c>
      <c r="C874">
        <v>4001</v>
      </c>
      <c r="D874" t="s">
        <v>0</v>
      </c>
      <c r="E874" t="s">
        <v>27</v>
      </c>
      <c r="F874" t="s">
        <v>10</v>
      </c>
      <c r="G874" t="s">
        <v>925</v>
      </c>
      <c r="H874" t="s">
        <v>3056</v>
      </c>
      <c r="I874">
        <v>76</v>
      </c>
      <c r="J874">
        <f>HLOOKUP(D874,Inputs!$B$5:$C$8,MATCH(YEAR(B874),Inputs!$A$5:$A$8,0),FALSE)</f>
        <v>20.99</v>
      </c>
      <c r="K874" s="3">
        <f t="shared" si="13"/>
        <v>1595.2399999999998</v>
      </c>
      <c r="L874" t="s">
        <v>3059</v>
      </c>
      <c r="M874" t="s">
        <v>3085</v>
      </c>
      <c r="N874" t="s">
        <v>3073</v>
      </c>
    </row>
    <row r="875" spans="1:14" x14ac:dyDescent="0.35">
      <c r="A875">
        <v>874</v>
      </c>
      <c r="B875" s="1">
        <v>44259</v>
      </c>
      <c r="C875">
        <v>4002</v>
      </c>
      <c r="D875" t="s">
        <v>1</v>
      </c>
      <c r="E875" t="s">
        <v>27</v>
      </c>
      <c r="F875" t="s">
        <v>6</v>
      </c>
      <c r="G875" t="s">
        <v>926</v>
      </c>
      <c r="H875" t="s">
        <v>3056</v>
      </c>
      <c r="I875">
        <v>236</v>
      </c>
      <c r="J875">
        <f>HLOOKUP(D875,Inputs!$B$5:$C$8,MATCH(YEAR(B875),Inputs!$A$5:$A$8,0),FALSE)</f>
        <v>10.49</v>
      </c>
      <c r="K875" s="3">
        <f t="shared" si="13"/>
        <v>2475.64</v>
      </c>
      <c r="L875" t="s">
        <v>3059</v>
      </c>
      <c r="M875" t="s">
        <v>3085</v>
      </c>
      <c r="N875" t="s">
        <v>3073</v>
      </c>
    </row>
    <row r="876" spans="1:14" x14ac:dyDescent="0.35">
      <c r="A876">
        <v>875</v>
      </c>
      <c r="B876" s="1">
        <v>44550</v>
      </c>
      <c r="C876">
        <v>4002</v>
      </c>
      <c r="D876" t="s">
        <v>1</v>
      </c>
      <c r="E876" t="s">
        <v>27</v>
      </c>
      <c r="F876" t="s">
        <v>13</v>
      </c>
      <c r="G876" t="s">
        <v>927</v>
      </c>
      <c r="H876" t="s">
        <v>3056</v>
      </c>
      <c r="I876">
        <v>168</v>
      </c>
      <c r="J876">
        <f>HLOOKUP(D876,Inputs!$B$5:$C$8,MATCH(YEAR(B876),Inputs!$A$5:$A$8,0),FALSE)</f>
        <v>10.49</v>
      </c>
      <c r="K876" s="3">
        <f t="shared" si="13"/>
        <v>1762.32</v>
      </c>
      <c r="L876" t="s">
        <v>3061</v>
      </c>
      <c r="M876" t="s">
        <v>3087</v>
      </c>
      <c r="N876" t="s">
        <v>3078</v>
      </c>
    </row>
    <row r="877" spans="1:14" x14ac:dyDescent="0.35">
      <c r="A877">
        <v>876</v>
      </c>
      <c r="B877" s="1">
        <v>44245</v>
      </c>
      <c r="C877">
        <v>4002</v>
      </c>
      <c r="D877" t="s">
        <v>1</v>
      </c>
      <c r="E877" t="s">
        <v>27</v>
      </c>
      <c r="F877" t="s">
        <v>10</v>
      </c>
      <c r="G877" t="s">
        <v>928</v>
      </c>
      <c r="H877" t="s">
        <v>3056</v>
      </c>
      <c r="I877">
        <v>144</v>
      </c>
      <c r="J877">
        <f>HLOOKUP(D877,Inputs!$B$5:$C$8,MATCH(YEAR(B877),Inputs!$A$5:$A$8,0),FALSE)</f>
        <v>10.49</v>
      </c>
      <c r="K877" s="3">
        <f t="shared" si="13"/>
        <v>1510.56</v>
      </c>
      <c r="L877" t="s">
        <v>3059</v>
      </c>
      <c r="M877" t="s">
        <v>3085</v>
      </c>
      <c r="N877" t="s">
        <v>3073</v>
      </c>
    </row>
    <row r="878" spans="1:14" x14ac:dyDescent="0.35">
      <c r="A878">
        <v>877</v>
      </c>
      <c r="B878" s="1">
        <v>44516</v>
      </c>
      <c r="C878">
        <v>4001</v>
      </c>
      <c r="D878" t="s">
        <v>0</v>
      </c>
      <c r="E878" t="s">
        <v>27</v>
      </c>
      <c r="F878" t="s">
        <v>15</v>
      </c>
      <c r="G878" t="s">
        <v>929</v>
      </c>
      <c r="H878" t="s">
        <v>3056</v>
      </c>
      <c r="I878">
        <v>64</v>
      </c>
      <c r="J878">
        <f>HLOOKUP(D878,Inputs!$B$5:$C$8,MATCH(YEAR(B878),Inputs!$A$5:$A$8,0),FALSE)</f>
        <v>20.99</v>
      </c>
      <c r="K878" s="3">
        <f t="shared" si="13"/>
        <v>1343.36</v>
      </c>
      <c r="L878" t="s">
        <v>3062</v>
      </c>
      <c r="M878" t="s">
        <v>3090</v>
      </c>
      <c r="N878" t="s">
        <v>3079</v>
      </c>
    </row>
    <row r="879" spans="1:14" x14ac:dyDescent="0.35">
      <c r="A879">
        <v>878</v>
      </c>
      <c r="B879" s="1">
        <v>44449</v>
      </c>
      <c r="C879">
        <v>4001</v>
      </c>
      <c r="D879" t="s">
        <v>0</v>
      </c>
      <c r="E879" t="s">
        <v>27</v>
      </c>
      <c r="F879" t="s">
        <v>20</v>
      </c>
      <c r="G879" t="s">
        <v>930</v>
      </c>
      <c r="H879" t="s">
        <v>3056</v>
      </c>
      <c r="I879">
        <v>184</v>
      </c>
      <c r="J879">
        <f>HLOOKUP(D879,Inputs!$B$5:$C$8,MATCH(YEAR(B879),Inputs!$A$5:$A$8,0),FALSE)</f>
        <v>20.99</v>
      </c>
      <c r="K879" s="3">
        <f t="shared" si="13"/>
        <v>3862.16</v>
      </c>
      <c r="L879" t="s">
        <v>3059</v>
      </c>
      <c r="M879" t="s">
        <v>3085</v>
      </c>
      <c r="N879" t="s">
        <v>3073</v>
      </c>
    </row>
    <row r="880" spans="1:14" x14ac:dyDescent="0.35">
      <c r="A880">
        <v>879</v>
      </c>
      <c r="B880" s="1">
        <v>44532</v>
      </c>
      <c r="C880">
        <v>4002</v>
      </c>
      <c r="D880" t="s">
        <v>1</v>
      </c>
      <c r="E880" t="s">
        <v>27</v>
      </c>
      <c r="F880" t="s">
        <v>10</v>
      </c>
      <c r="G880" t="s">
        <v>931</v>
      </c>
      <c r="H880" t="s">
        <v>3056</v>
      </c>
      <c r="I880">
        <v>196</v>
      </c>
      <c r="J880">
        <f>HLOOKUP(D880,Inputs!$B$5:$C$8,MATCH(YEAR(B880),Inputs!$A$5:$A$8,0),FALSE)</f>
        <v>10.49</v>
      </c>
      <c r="K880" s="3">
        <f t="shared" si="13"/>
        <v>2056.04</v>
      </c>
      <c r="L880" t="s">
        <v>3059</v>
      </c>
      <c r="M880" t="s">
        <v>3085</v>
      </c>
      <c r="N880" t="s">
        <v>3073</v>
      </c>
    </row>
    <row r="881" spans="1:14" x14ac:dyDescent="0.35">
      <c r="A881">
        <v>880</v>
      </c>
      <c r="B881" s="1">
        <v>44546</v>
      </c>
      <c r="C881">
        <v>4001</v>
      </c>
      <c r="D881" t="s">
        <v>0</v>
      </c>
      <c r="E881" t="s">
        <v>27</v>
      </c>
      <c r="F881" t="s">
        <v>12</v>
      </c>
      <c r="G881" t="s">
        <v>932</v>
      </c>
      <c r="H881" t="s">
        <v>3057</v>
      </c>
      <c r="I881">
        <v>180</v>
      </c>
      <c r="J881">
        <f>HLOOKUP(D881,Inputs!$B$5:$C$8,MATCH(YEAR(B881),Inputs!$A$5:$A$8,0),FALSE)</f>
        <v>20.99</v>
      </c>
      <c r="K881" s="3">
        <f t="shared" si="13"/>
        <v>3778.2</v>
      </c>
      <c r="L881" t="s">
        <v>3061</v>
      </c>
      <c r="M881" t="s">
        <v>3087</v>
      </c>
      <c r="N881" t="s">
        <v>3078</v>
      </c>
    </row>
    <row r="882" spans="1:14" x14ac:dyDescent="0.35">
      <c r="A882">
        <v>881</v>
      </c>
      <c r="B882" s="1">
        <v>44531</v>
      </c>
      <c r="C882">
        <v>4002</v>
      </c>
      <c r="D882" t="s">
        <v>1</v>
      </c>
      <c r="E882" t="s">
        <v>27</v>
      </c>
      <c r="F882" t="s">
        <v>11</v>
      </c>
      <c r="G882" t="s">
        <v>933</v>
      </c>
      <c r="H882" t="s">
        <v>3056</v>
      </c>
      <c r="I882">
        <v>124</v>
      </c>
      <c r="J882">
        <f>HLOOKUP(D882,Inputs!$B$5:$C$8,MATCH(YEAR(B882),Inputs!$A$5:$A$8,0),FALSE)</f>
        <v>10.49</v>
      </c>
      <c r="K882" s="3">
        <f t="shared" si="13"/>
        <v>1300.76</v>
      </c>
      <c r="L882" t="s">
        <v>3064</v>
      </c>
      <c r="M882" t="s">
        <v>3089</v>
      </c>
      <c r="N882" t="s">
        <v>3076</v>
      </c>
    </row>
    <row r="883" spans="1:14" x14ac:dyDescent="0.35">
      <c r="A883">
        <v>882</v>
      </c>
      <c r="B883" s="1">
        <v>44353</v>
      </c>
      <c r="C883">
        <v>4001</v>
      </c>
      <c r="D883" t="s">
        <v>0</v>
      </c>
      <c r="E883" t="s">
        <v>27</v>
      </c>
      <c r="F883" t="s">
        <v>15</v>
      </c>
      <c r="G883" t="s">
        <v>934</v>
      </c>
      <c r="H883" t="s">
        <v>3056</v>
      </c>
      <c r="I883">
        <v>112</v>
      </c>
      <c r="J883">
        <f>HLOOKUP(D883,Inputs!$B$5:$C$8,MATCH(YEAR(B883),Inputs!$A$5:$A$8,0),FALSE)</f>
        <v>20.99</v>
      </c>
      <c r="K883" s="3">
        <f t="shared" si="13"/>
        <v>2350.8799999999997</v>
      </c>
      <c r="L883" t="s">
        <v>3062</v>
      </c>
      <c r="M883" t="s">
        <v>3090</v>
      </c>
      <c r="N883" t="s">
        <v>3079</v>
      </c>
    </row>
    <row r="884" spans="1:14" x14ac:dyDescent="0.35">
      <c r="A884">
        <v>883</v>
      </c>
      <c r="B884" s="1">
        <v>44418</v>
      </c>
      <c r="C884">
        <v>4002</v>
      </c>
      <c r="D884" t="s">
        <v>1</v>
      </c>
      <c r="E884" t="s">
        <v>27</v>
      </c>
      <c r="F884" t="s">
        <v>11</v>
      </c>
      <c r="G884" t="s">
        <v>935</v>
      </c>
      <c r="H884" t="s">
        <v>3056</v>
      </c>
      <c r="I884">
        <v>116</v>
      </c>
      <c r="J884">
        <f>HLOOKUP(D884,Inputs!$B$5:$C$8,MATCH(YEAR(B884),Inputs!$A$5:$A$8,0),FALSE)</f>
        <v>10.49</v>
      </c>
      <c r="K884" s="3">
        <f t="shared" si="13"/>
        <v>1216.8399999999999</v>
      </c>
      <c r="L884" t="s">
        <v>3064</v>
      </c>
      <c r="M884" t="s">
        <v>3089</v>
      </c>
      <c r="N884" t="s">
        <v>3076</v>
      </c>
    </row>
    <row r="885" spans="1:14" x14ac:dyDescent="0.35">
      <c r="A885">
        <v>884</v>
      </c>
      <c r="B885" s="1">
        <v>44434</v>
      </c>
      <c r="C885">
        <v>4002</v>
      </c>
      <c r="D885" t="s">
        <v>1</v>
      </c>
      <c r="E885" t="s">
        <v>27</v>
      </c>
      <c r="F885" t="s">
        <v>4</v>
      </c>
      <c r="G885" t="s">
        <v>936</v>
      </c>
      <c r="H885" t="s">
        <v>3057</v>
      </c>
      <c r="I885">
        <v>92</v>
      </c>
      <c r="J885">
        <f>HLOOKUP(D885,Inputs!$B$5:$C$8,MATCH(YEAR(B885),Inputs!$A$5:$A$8,0),FALSE)</f>
        <v>10.49</v>
      </c>
      <c r="K885" s="3">
        <f t="shared" si="13"/>
        <v>965.08</v>
      </c>
      <c r="L885" t="s">
        <v>3063</v>
      </c>
      <c r="M885" t="s">
        <v>3092</v>
      </c>
      <c r="N885" t="s">
        <v>3074</v>
      </c>
    </row>
    <row r="886" spans="1:14" x14ac:dyDescent="0.35">
      <c r="A886">
        <v>885</v>
      </c>
      <c r="B886" s="1">
        <v>44426</v>
      </c>
      <c r="C886">
        <v>4002</v>
      </c>
      <c r="D886" t="s">
        <v>1</v>
      </c>
      <c r="E886" t="s">
        <v>27</v>
      </c>
      <c r="F886" t="s">
        <v>11</v>
      </c>
      <c r="G886" t="s">
        <v>937</v>
      </c>
      <c r="H886" t="s">
        <v>3056</v>
      </c>
      <c r="I886">
        <v>176</v>
      </c>
      <c r="J886">
        <f>HLOOKUP(D886,Inputs!$B$5:$C$8,MATCH(YEAR(B886),Inputs!$A$5:$A$8,0),FALSE)</f>
        <v>10.49</v>
      </c>
      <c r="K886" s="3">
        <f t="shared" si="13"/>
        <v>1846.24</v>
      </c>
      <c r="L886" t="s">
        <v>3064</v>
      </c>
      <c r="M886" t="s">
        <v>3089</v>
      </c>
      <c r="N886" t="s">
        <v>3076</v>
      </c>
    </row>
    <row r="887" spans="1:14" x14ac:dyDescent="0.35">
      <c r="A887">
        <v>886</v>
      </c>
      <c r="B887" s="1">
        <v>44404</v>
      </c>
      <c r="C887">
        <v>4001</v>
      </c>
      <c r="D887" t="s">
        <v>0</v>
      </c>
      <c r="E887" t="s">
        <v>27</v>
      </c>
      <c r="F887" t="s">
        <v>14</v>
      </c>
      <c r="G887" t="s">
        <v>938</v>
      </c>
      <c r="H887" t="s">
        <v>3056</v>
      </c>
      <c r="I887">
        <v>136</v>
      </c>
      <c r="J887">
        <f>HLOOKUP(D887,Inputs!$B$5:$C$8,MATCH(YEAR(B887),Inputs!$A$5:$A$8,0),FALSE)</f>
        <v>20.99</v>
      </c>
      <c r="K887" s="3">
        <f t="shared" si="13"/>
        <v>2854.64</v>
      </c>
      <c r="L887" t="s">
        <v>3066</v>
      </c>
      <c r="M887" t="s">
        <v>3094</v>
      </c>
      <c r="N887" t="s">
        <v>3080</v>
      </c>
    </row>
    <row r="888" spans="1:14" x14ac:dyDescent="0.35">
      <c r="A888">
        <v>887</v>
      </c>
      <c r="B888" s="1">
        <v>44516</v>
      </c>
      <c r="C888">
        <v>4002</v>
      </c>
      <c r="D888" t="s">
        <v>1</v>
      </c>
      <c r="E888" t="s">
        <v>27</v>
      </c>
      <c r="F888" t="s">
        <v>12</v>
      </c>
      <c r="G888" t="s">
        <v>939</v>
      </c>
      <c r="H888" t="s">
        <v>3057</v>
      </c>
      <c r="I888">
        <v>96</v>
      </c>
      <c r="J888">
        <f>HLOOKUP(D888,Inputs!$B$5:$C$8,MATCH(YEAR(B888),Inputs!$A$5:$A$8,0),FALSE)</f>
        <v>10.49</v>
      </c>
      <c r="K888" s="3">
        <f t="shared" si="13"/>
        <v>1007.04</v>
      </c>
      <c r="L888" t="s">
        <v>3061</v>
      </c>
      <c r="M888" t="s">
        <v>3087</v>
      </c>
      <c r="N888" t="s">
        <v>3078</v>
      </c>
    </row>
    <row r="889" spans="1:14" x14ac:dyDescent="0.35">
      <c r="A889">
        <v>888</v>
      </c>
      <c r="B889" s="1">
        <v>44547</v>
      </c>
      <c r="C889">
        <v>4002</v>
      </c>
      <c r="D889" t="s">
        <v>1</v>
      </c>
      <c r="E889" t="s">
        <v>27</v>
      </c>
      <c r="F889" t="s">
        <v>11</v>
      </c>
      <c r="G889" t="s">
        <v>940</v>
      </c>
      <c r="H889" t="s">
        <v>3056</v>
      </c>
      <c r="I889">
        <v>264</v>
      </c>
      <c r="J889">
        <f>HLOOKUP(D889,Inputs!$B$5:$C$8,MATCH(YEAR(B889),Inputs!$A$5:$A$8,0),FALSE)</f>
        <v>10.49</v>
      </c>
      <c r="K889" s="3">
        <f t="shared" si="13"/>
        <v>2769.36</v>
      </c>
      <c r="L889" t="s">
        <v>3064</v>
      </c>
      <c r="M889" t="s">
        <v>3089</v>
      </c>
      <c r="N889" t="s">
        <v>3076</v>
      </c>
    </row>
    <row r="890" spans="1:14" x14ac:dyDescent="0.35">
      <c r="A890">
        <v>889</v>
      </c>
      <c r="B890" s="1">
        <v>44535</v>
      </c>
      <c r="C890">
        <v>4001</v>
      </c>
      <c r="D890" t="s">
        <v>0</v>
      </c>
      <c r="E890" t="s">
        <v>27</v>
      </c>
      <c r="F890" t="s">
        <v>9</v>
      </c>
      <c r="G890" t="s">
        <v>941</v>
      </c>
      <c r="H890" t="s">
        <v>3056</v>
      </c>
      <c r="I890">
        <v>64</v>
      </c>
      <c r="J890">
        <f>HLOOKUP(D890,Inputs!$B$5:$C$8,MATCH(YEAR(B890),Inputs!$A$5:$A$8,0),FALSE)</f>
        <v>20.99</v>
      </c>
      <c r="K890" s="3">
        <f t="shared" si="13"/>
        <v>1343.36</v>
      </c>
      <c r="L890" t="s">
        <v>3070</v>
      </c>
      <c r="M890" t="s">
        <v>3089</v>
      </c>
      <c r="N890" t="s">
        <v>3076</v>
      </c>
    </row>
    <row r="891" spans="1:14" x14ac:dyDescent="0.35">
      <c r="A891">
        <v>890</v>
      </c>
      <c r="B891" s="1">
        <v>44483</v>
      </c>
      <c r="C891">
        <v>4002</v>
      </c>
      <c r="D891" t="s">
        <v>1</v>
      </c>
      <c r="E891" t="s">
        <v>27</v>
      </c>
      <c r="F891" t="s">
        <v>14</v>
      </c>
      <c r="G891" t="s">
        <v>942</v>
      </c>
      <c r="H891" t="s">
        <v>3056</v>
      </c>
      <c r="I891">
        <v>172</v>
      </c>
      <c r="J891">
        <f>HLOOKUP(D891,Inputs!$B$5:$C$8,MATCH(YEAR(B891),Inputs!$A$5:$A$8,0),FALSE)</f>
        <v>10.49</v>
      </c>
      <c r="K891" s="3">
        <f t="shared" si="13"/>
        <v>1804.28</v>
      </c>
      <c r="L891" t="s">
        <v>3066</v>
      </c>
      <c r="M891" t="s">
        <v>3094</v>
      </c>
      <c r="N891" t="s">
        <v>3080</v>
      </c>
    </row>
    <row r="892" spans="1:14" x14ac:dyDescent="0.35">
      <c r="A892">
        <v>891</v>
      </c>
      <c r="B892" s="1">
        <v>44462</v>
      </c>
      <c r="C892">
        <v>4002</v>
      </c>
      <c r="D892" t="s">
        <v>1</v>
      </c>
      <c r="E892" t="s">
        <v>27</v>
      </c>
      <c r="F892" t="s">
        <v>11</v>
      </c>
      <c r="G892" t="s">
        <v>943</v>
      </c>
      <c r="H892" t="s">
        <v>3056</v>
      </c>
      <c r="I892">
        <v>136</v>
      </c>
      <c r="J892">
        <f>HLOOKUP(D892,Inputs!$B$5:$C$8,MATCH(YEAR(B892),Inputs!$A$5:$A$8,0),FALSE)</f>
        <v>10.49</v>
      </c>
      <c r="K892" s="3">
        <f t="shared" si="13"/>
        <v>1426.64</v>
      </c>
      <c r="L892" t="s">
        <v>3064</v>
      </c>
      <c r="M892" t="s">
        <v>3089</v>
      </c>
      <c r="N892" t="s">
        <v>3076</v>
      </c>
    </row>
    <row r="893" spans="1:14" x14ac:dyDescent="0.35">
      <c r="A893">
        <v>892</v>
      </c>
      <c r="B893" s="1">
        <v>44202</v>
      </c>
      <c r="C893">
        <v>4001</v>
      </c>
      <c r="D893" t="s">
        <v>0</v>
      </c>
      <c r="E893" t="s">
        <v>27</v>
      </c>
      <c r="F893" t="s">
        <v>9</v>
      </c>
      <c r="G893" t="s">
        <v>944</v>
      </c>
      <c r="H893" t="s">
        <v>3056</v>
      </c>
      <c r="I893">
        <v>88</v>
      </c>
      <c r="J893">
        <f>HLOOKUP(D893,Inputs!$B$5:$C$8,MATCH(YEAR(B893),Inputs!$A$5:$A$8,0),FALSE)</f>
        <v>20.99</v>
      </c>
      <c r="K893" s="3">
        <f t="shared" si="13"/>
        <v>1847.12</v>
      </c>
      <c r="L893" t="s">
        <v>3070</v>
      </c>
      <c r="M893" t="s">
        <v>3089</v>
      </c>
      <c r="N893" t="s">
        <v>3076</v>
      </c>
    </row>
    <row r="894" spans="1:14" x14ac:dyDescent="0.35">
      <c r="A894">
        <v>893</v>
      </c>
      <c r="B894" s="1">
        <v>44378</v>
      </c>
      <c r="C894">
        <v>4002</v>
      </c>
      <c r="D894" t="s">
        <v>1</v>
      </c>
      <c r="E894" t="s">
        <v>27</v>
      </c>
      <c r="F894" t="s">
        <v>19</v>
      </c>
      <c r="G894" t="s">
        <v>945</v>
      </c>
      <c r="H894" t="s">
        <v>3056</v>
      </c>
      <c r="I894">
        <v>112</v>
      </c>
      <c r="J894">
        <f>HLOOKUP(D894,Inputs!$B$5:$C$8,MATCH(YEAR(B894),Inputs!$A$5:$A$8,0),FALSE)</f>
        <v>10.49</v>
      </c>
      <c r="K894" s="3">
        <f t="shared" si="13"/>
        <v>1174.8800000000001</v>
      </c>
      <c r="L894" t="s">
        <v>3061</v>
      </c>
      <c r="M894" t="s">
        <v>3087</v>
      </c>
      <c r="N894" t="s">
        <v>3078</v>
      </c>
    </row>
    <row r="895" spans="1:14" x14ac:dyDescent="0.35">
      <c r="A895">
        <v>894</v>
      </c>
      <c r="B895" s="1">
        <v>44330</v>
      </c>
      <c r="C895">
        <v>4002</v>
      </c>
      <c r="D895" t="s">
        <v>1</v>
      </c>
      <c r="E895" t="s">
        <v>27</v>
      </c>
      <c r="F895" t="s">
        <v>12</v>
      </c>
      <c r="G895" t="s">
        <v>946</v>
      </c>
      <c r="H895" t="s">
        <v>3057</v>
      </c>
      <c r="I895">
        <v>188</v>
      </c>
      <c r="J895">
        <f>HLOOKUP(D895,Inputs!$B$5:$C$8,MATCH(YEAR(B895),Inputs!$A$5:$A$8,0),FALSE)</f>
        <v>10.49</v>
      </c>
      <c r="K895" s="3">
        <f t="shared" si="13"/>
        <v>1972.1200000000001</v>
      </c>
      <c r="L895" t="s">
        <v>3061</v>
      </c>
      <c r="M895" t="s">
        <v>3087</v>
      </c>
      <c r="N895" t="s">
        <v>3078</v>
      </c>
    </row>
    <row r="896" spans="1:14" x14ac:dyDescent="0.35">
      <c r="A896">
        <v>895</v>
      </c>
      <c r="B896" s="1">
        <v>44515</v>
      </c>
      <c r="C896">
        <v>4001</v>
      </c>
      <c r="D896" t="s">
        <v>0</v>
      </c>
      <c r="E896" t="s">
        <v>27</v>
      </c>
      <c r="F896" t="s">
        <v>5</v>
      </c>
      <c r="G896" t="s">
        <v>947</v>
      </c>
      <c r="H896" t="s">
        <v>3057</v>
      </c>
      <c r="I896">
        <v>72</v>
      </c>
      <c r="J896">
        <f>HLOOKUP(D896,Inputs!$B$5:$C$8,MATCH(YEAR(B896),Inputs!$A$5:$A$8,0),FALSE)</f>
        <v>20.99</v>
      </c>
      <c r="K896" s="3">
        <f t="shared" si="13"/>
        <v>1511.28</v>
      </c>
      <c r="L896" t="s">
        <v>3059</v>
      </c>
      <c r="M896" t="s">
        <v>3085</v>
      </c>
      <c r="N896" t="s">
        <v>3073</v>
      </c>
    </row>
    <row r="897" spans="1:14" x14ac:dyDescent="0.35">
      <c r="A897">
        <v>896</v>
      </c>
      <c r="B897" s="1">
        <v>44361</v>
      </c>
      <c r="C897">
        <v>4001</v>
      </c>
      <c r="D897" t="s">
        <v>0</v>
      </c>
      <c r="E897" t="s">
        <v>27</v>
      </c>
      <c r="F897" t="s">
        <v>7</v>
      </c>
      <c r="G897" t="s">
        <v>948</v>
      </c>
      <c r="H897" t="s">
        <v>3056</v>
      </c>
      <c r="I897">
        <v>188</v>
      </c>
      <c r="J897">
        <f>HLOOKUP(D897,Inputs!$B$5:$C$8,MATCH(YEAR(B897),Inputs!$A$5:$A$8,0),FALSE)</f>
        <v>20.99</v>
      </c>
      <c r="K897" s="3">
        <f t="shared" si="13"/>
        <v>3946.12</v>
      </c>
      <c r="L897" t="s">
        <v>3063</v>
      </c>
      <c r="M897" t="s">
        <v>3092</v>
      </c>
      <c r="N897" t="s">
        <v>3074</v>
      </c>
    </row>
    <row r="898" spans="1:14" x14ac:dyDescent="0.35">
      <c r="A898">
        <v>897</v>
      </c>
      <c r="B898" s="1">
        <v>44478</v>
      </c>
      <c r="C898">
        <v>4002</v>
      </c>
      <c r="D898" t="s">
        <v>1</v>
      </c>
      <c r="E898" t="s">
        <v>27</v>
      </c>
      <c r="F898" t="s">
        <v>5</v>
      </c>
      <c r="G898" t="s">
        <v>949</v>
      </c>
      <c r="H898" t="s">
        <v>3057</v>
      </c>
      <c r="I898">
        <v>172</v>
      </c>
      <c r="J898">
        <f>HLOOKUP(D898,Inputs!$B$5:$C$8,MATCH(YEAR(B898),Inputs!$A$5:$A$8,0),FALSE)</f>
        <v>10.49</v>
      </c>
      <c r="K898" s="3">
        <f t="shared" ref="K898:K961" si="14">I898*J898</f>
        <v>1804.28</v>
      </c>
      <c r="L898" t="s">
        <v>3059</v>
      </c>
      <c r="M898" t="s">
        <v>3085</v>
      </c>
      <c r="N898" t="s">
        <v>3073</v>
      </c>
    </row>
    <row r="899" spans="1:14" x14ac:dyDescent="0.35">
      <c r="A899">
        <v>898</v>
      </c>
      <c r="B899" s="1">
        <v>44541</v>
      </c>
      <c r="C899">
        <v>4002</v>
      </c>
      <c r="D899" t="s">
        <v>1</v>
      </c>
      <c r="E899" t="s">
        <v>27</v>
      </c>
      <c r="F899" t="s">
        <v>12</v>
      </c>
      <c r="G899" t="s">
        <v>950</v>
      </c>
      <c r="H899" t="s">
        <v>3057</v>
      </c>
      <c r="I899">
        <v>200</v>
      </c>
      <c r="J899">
        <f>HLOOKUP(D899,Inputs!$B$5:$C$8,MATCH(YEAR(B899),Inputs!$A$5:$A$8,0),FALSE)</f>
        <v>10.49</v>
      </c>
      <c r="K899" s="3">
        <f t="shared" si="14"/>
        <v>2098</v>
      </c>
      <c r="L899" t="s">
        <v>3061</v>
      </c>
      <c r="M899" t="s">
        <v>3087</v>
      </c>
      <c r="N899" t="s">
        <v>3078</v>
      </c>
    </row>
    <row r="900" spans="1:14" x14ac:dyDescent="0.35">
      <c r="A900">
        <v>899</v>
      </c>
      <c r="B900" s="1">
        <v>44219</v>
      </c>
      <c r="C900">
        <v>4001</v>
      </c>
      <c r="D900" t="s">
        <v>0</v>
      </c>
      <c r="E900" t="s">
        <v>27</v>
      </c>
      <c r="F900" t="s">
        <v>11</v>
      </c>
      <c r="G900" t="s">
        <v>951</v>
      </c>
      <c r="H900" t="s">
        <v>3056</v>
      </c>
      <c r="I900">
        <v>140</v>
      </c>
      <c r="J900">
        <f>HLOOKUP(D900,Inputs!$B$5:$C$8,MATCH(YEAR(B900),Inputs!$A$5:$A$8,0),FALSE)</f>
        <v>20.99</v>
      </c>
      <c r="K900" s="3">
        <f t="shared" si="14"/>
        <v>2938.6</v>
      </c>
      <c r="L900" t="s">
        <v>3064</v>
      </c>
      <c r="M900" t="s">
        <v>3089</v>
      </c>
      <c r="N900" t="s">
        <v>3076</v>
      </c>
    </row>
    <row r="901" spans="1:14" x14ac:dyDescent="0.35">
      <c r="A901">
        <v>900</v>
      </c>
      <c r="B901" s="1">
        <v>44502</v>
      </c>
      <c r="C901">
        <v>4002</v>
      </c>
      <c r="D901" t="s">
        <v>1</v>
      </c>
      <c r="E901" t="s">
        <v>27</v>
      </c>
      <c r="F901" t="s">
        <v>20</v>
      </c>
      <c r="G901" t="s">
        <v>952</v>
      </c>
      <c r="H901" t="s">
        <v>3056</v>
      </c>
      <c r="I901">
        <v>104</v>
      </c>
      <c r="J901">
        <f>HLOOKUP(D901,Inputs!$B$5:$C$8,MATCH(YEAR(B901),Inputs!$A$5:$A$8,0),FALSE)</f>
        <v>10.49</v>
      </c>
      <c r="K901" s="3">
        <f t="shared" si="14"/>
        <v>1090.96</v>
      </c>
      <c r="L901" t="s">
        <v>3059</v>
      </c>
      <c r="M901" t="s">
        <v>3085</v>
      </c>
      <c r="N901" t="s">
        <v>3073</v>
      </c>
    </row>
    <row r="902" spans="1:14" x14ac:dyDescent="0.35">
      <c r="A902">
        <v>901</v>
      </c>
      <c r="B902" s="1">
        <v>44442</v>
      </c>
      <c r="C902">
        <v>4001</v>
      </c>
      <c r="D902" t="s">
        <v>0</v>
      </c>
      <c r="E902" t="s">
        <v>27</v>
      </c>
      <c r="F902" t="s">
        <v>21</v>
      </c>
      <c r="G902" t="s">
        <v>953</v>
      </c>
      <c r="H902" t="s">
        <v>3056</v>
      </c>
      <c r="I902">
        <v>136</v>
      </c>
      <c r="J902">
        <f>HLOOKUP(D902,Inputs!$B$5:$C$8,MATCH(YEAR(B902),Inputs!$A$5:$A$8,0),FALSE)</f>
        <v>20.99</v>
      </c>
      <c r="K902" s="3">
        <f t="shared" si="14"/>
        <v>2854.64</v>
      </c>
      <c r="L902" t="s">
        <v>3068</v>
      </c>
      <c r="M902" t="s">
        <v>3088</v>
      </c>
      <c r="N902" t="s">
        <v>3075</v>
      </c>
    </row>
    <row r="903" spans="1:14" x14ac:dyDescent="0.35">
      <c r="A903">
        <v>902</v>
      </c>
      <c r="B903" s="1">
        <v>44520</v>
      </c>
      <c r="C903">
        <v>4002</v>
      </c>
      <c r="D903" t="s">
        <v>1</v>
      </c>
      <c r="E903" t="s">
        <v>27</v>
      </c>
      <c r="F903" t="s">
        <v>5</v>
      </c>
      <c r="G903" t="s">
        <v>954</v>
      </c>
      <c r="H903" t="s">
        <v>3057</v>
      </c>
      <c r="I903">
        <v>160</v>
      </c>
      <c r="J903">
        <f>HLOOKUP(D903,Inputs!$B$5:$C$8,MATCH(YEAR(B903),Inputs!$A$5:$A$8,0),FALSE)</f>
        <v>10.49</v>
      </c>
      <c r="K903" s="3">
        <f t="shared" si="14"/>
        <v>1678.4</v>
      </c>
      <c r="L903" t="s">
        <v>3059</v>
      </c>
      <c r="M903" t="s">
        <v>3085</v>
      </c>
      <c r="N903" t="s">
        <v>3073</v>
      </c>
    </row>
    <row r="904" spans="1:14" x14ac:dyDescent="0.35">
      <c r="A904">
        <v>903</v>
      </c>
      <c r="B904" s="1">
        <v>44502</v>
      </c>
      <c r="C904">
        <v>4001</v>
      </c>
      <c r="D904" t="s">
        <v>0</v>
      </c>
      <c r="E904" t="s">
        <v>27</v>
      </c>
      <c r="F904" t="s">
        <v>9</v>
      </c>
      <c r="G904" t="s">
        <v>955</v>
      </c>
      <c r="H904" t="s">
        <v>3056</v>
      </c>
      <c r="I904">
        <v>188</v>
      </c>
      <c r="J904">
        <f>HLOOKUP(D904,Inputs!$B$5:$C$8,MATCH(YEAR(B904),Inputs!$A$5:$A$8,0),FALSE)</f>
        <v>20.99</v>
      </c>
      <c r="K904" s="3">
        <f t="shared" si="14"/>
        <v>3946.12</v>
      </c>
      <c r="L904" t="s">
        <v>3070</v>
      </c>
      <c r="M904" t="s">
        <v>3089</v>
      </c>
      <c r="N904" t="s">
        <v>3076</v>
      </c>
    </row>
    <row r="905" spans="1:14" x14ac:dyDescent="0.35">
      <c r="A905">
        <v>904</v>
      </c>
      <c r="B905" s="1">
        <v>44505</v>
      </c>
      <c r="C905">
        <v>4002</v>
      </c>
      <c r="D905" t="s">
        <v>1</v>
      </c>
      <c r="E905" t="s">
        <v>27</v>
      </c>
      <c r="F905" t="s">
        <v>18</v>
      </c>
      <c r="G905" t="s">
        <v>956</v>
      </c>
      <c r="H905" t="s">
        <v>3056</v>
      </c>
      <c r="I905">
        <v>108</v>
      </c>
      <c r="J905">
        <f>HLOOKUP(D905,Inputs!$B$5:$C$8,MATCH(YEAR(B905),Inputs!$A$5:$A$8,0),FALSE)</f>
        <v>10.49</v>
      </c>
      <c r="K905" s="3">
        <f t="shared" si="14"/>
        <v>1132.92</v>
      </c>
      <c r="L905" t="s">
        <v>3069</v>
      </c>
      <c r="M905" t="s">
        <v>3093</v>
      </c>
      <c r="N905" t="s">
        <v>3077</v>
      </c>
    </row>
    <row r="906" spans="1:14" x14ac:dyDescent="0.35">
      <c r="A906">
        <v>905</v>
      </c>
      <c r="B906" s="1">
        <v>44469</v>
      </c>
      <c r="C906">
        <v>4002</v>
      </c>
      <c r="D906" t="s">
        <v>1</v>
      </c>
      <c r="E906" t="s">
        <v>27</v>
      </c>
      <c r="F906" t="s">
        <v>20</v>
      </c>
      <c r="G906" t="s">
        <v>957</v>
      </c>
      <c r="H906" t="s">
        <v>3056</v>
      </c>
      <c r="I906">
        <v>100</v>
      </c>
      <c r="J906">
        <f>HLOOKUP(D906,Inputs!$B$5:$C$8,MATCH(YEAR(B906),Inputs!$A$5:$A$8,0),FALSE)</f>
        <v>10.49</v>
      </c>
      <c r="K906" s="3">
        <f t="shared" si="14"/>
        <v>1049</v>
      </c>
      <c r="L906" t="s">
        <v>3059</v>
      </c>
      <c r="M906" t="s">
        <v>3085</v>
      </c>
      <c r="N906" t="s">
        <v>3073</v>
      </c>
    </row>
    <row r="907" spans="1:14" x14ac:dyDescent="0.35">
      <c r="A907">
        <v>906</v>
      </c>
      <c r="B907" s="1">
        <v>44448</v>
      </c>
      <c r="C907">
        <v>4002</v>
      </c>
      <c r="D907" t="s">
        <v>1</v>
      </c>
      <c r="E907" t="s">
        <v>27</v>
      </c>
      <c r="F907" t="s">
        <v>6</v>
      </c>
      <c r="G907" t="s">
        <v>958</v>
      </c>
      <c r="H907" t="s">
        <v>3056</v>
      </c>
      <c r="I907">
        <v>184</v>
      </c>
      <c r="J907">
        <f>HLOOKUP(D907,Inputs!$B$5:$C$8,MATCH(YEAR(B907),Inputs!$A$5:$A$8,0),FALSE)</f>
        <v>10.49</v>
      </c>
      <c r="K907" s="3">
        <f t="shared" si="14"/>
        <v>1930.16</v>
      </c>
      <c r="L907" t="s">
        <v>3059</v>
      </c>
      <c r="M907" t="s">
        <v>3085</v>
      </c>
      <c r="N907" t="s">
        <v>3073</v>
      </c>
    </row>
    <row r="908" spans="1:14" x14ac:dyDescent="0.35">
      <c r="A908">
        <v>907</v>
      </c>
      <c r="B908" s="1">
        <v>44512</v>
      </c>
      <c r="C908">
        <v>4002</v>
      </c>
      <c r="D908" t="s">
        <v>1</v>
      </c>
      <c r="E908" t="s">
        <v>27</v>
      </c>
      <c r="F908" t="s">
        <v>18</v>
      </c>
      <c r="G908" t="s">
        <v>959</v>
      </c>
      <c r="H908" t="s">
        <v>3056</v>
      </c>
      <c r="I908">
        <v>268</v>
      </c>
      <c r="J908">
        <f>HLOOKUP(D908,Inputs!$B$5:$C$8,MATCH(YEAR(B908),Inputs!$A$5:$A$8,0),FALSE)</f>
        <v>10.49</v>
      </c>
      <c r="K908" s="3">
        <f t="shared" si="14"/>
        <v>2811.32</v>
      </c>
      <c r="L908" t="s">
        <v>3069</v>
      </c>
      <c r="M908" t="s">
        <v>3093</v>
      </c>
      <c r="N908" t="s">
        <v>3077</v>
      </c>
    </row>
    <row r="909" spans="1:14" x14ac:dyDescent="0.35">
      <c r="A909">
        <v>908</v>
      </c>
      <c r="B909" s="1">
        <v>44389</v>
      </c>
      <c r="C909">
        <v>4001</v>
      </c>
      <c r="D909" t="s">
        <v>0</v>
      </c>
      <c r="E909" t="s">
        <v>27</v>
      </c>
      <c r="F909" t="s">
        <v>10</v>
      </c>
      <c r="G909" t="s">
        <v>960</v>
      </c>
      <c r="H909" t="s">
        <v>3056</v>
      </c>
      <c r="I909">
        <v>52</v>
      </c>
      <c r="J909">
        <f>HLOOKUP(D909,Inputs!$B$5:$C$8,MATCH(YEAR(B909),Inputs!$A$5:$A$8,0),FALSE)</f>
        <v>20.99</v>
      </c>
      <c r="K909" s="3">
        <f t="shared" si="14"/>
        <v>1091.48</v>
      </c>
      <c r="L909" t="s">
        <v>3059</v>
      </c>
      <c r="M909" t="s">
        <v>3085</v>
      </c>
      <c r="N909" t="s">
        <v>3073</v>
      </c>
    </row>
    <row r="910" spans="1:14" x14ac:dyDescent="0.35">
      <c r="A910">
        <v>909</v>
      </c>
      <c r="B910" s="1">
        <v>44546</v>
      </c>
      <c r="C910">
        <v>4002</v>
      </c>
      <c r="D910" t="s">
        <v>1</v>
      </c>
      <c r="E910" t="s">
        <v>27</v>
      </c>
      <c r="F910" t="s">
        <v>10</v>
      </c>
      <c r="G910" t="s">
        <v>961</v>
      </c>
      <c r="H910" t="s">
        <v>3056</v>
      </c>
      <c r="I910">
        <v>276</v>
      </c>
      <c r="J910">
        <f>HLOOKUP(D910,Inputs!$B$5:$C$8,MATCH(YEAR(B910),Inputs!$A$5:$A$8,0),FALSE)</f>
        <v>10.49</v>
      </c>
      <c r="K910" s="3">
        <f t="shared" si="14"/>
        <v>2895.2400000000002</v>
      </c>
      <c r="L910" t="s">
        <v>3059</v>
      </c>
      <c r="M910" t="s">
        <v>3085</v>
      </c>
      <c r="N910" t="s">
        <v>3073</v>
      </c>
    </row>
    <row r="911" spans="1:14" x14ac:dyDescent="0.35">
      <c r="A911">
        <v>910</v>
      </c>
      <c r="B911" s="1">
        <v>44454</v>
      </c>
      <c r="C911">
        <v>4001</v>
      </c>
      <c r="D911" t="s">
        <v>0</v>
      </c>
      <c r="E911" t="s">
        <v>27</v>
      </c>
      <c r="F911" t="s">
        <v>20</v>
      </c>
      <c r="G911" t="s">
        <v>962</v>
      </c>
      <c r="H911" t="s">
        <v>3056</v>
      </c>
      <c r="I911">
        <v>68</v>
      </c>
      <c r="J911">
        <f>HLOOKUP(D911,Inputs!$B$5:$C$8,MATCH(YEAR(B911),Inputs!$A$5:$A$8,0),FALSE)</f>
        <v>20.99</v>
      </c>
      <c r="K911" s="3">
        <f t="shared" si="14"/>
        <v>1427.32</v>
      </c>
      <c r="L911" t="s">
        <v>3059</v>
      </c>
      <c r="M911" t="s">
        <v>3085</v>
      </c>
      <c r="N911" t="s">
        <v>3073</v>
      </c>
    </row>
    <row r="912" spans="1:14" x14ac:dyDescent="0.35">
      <c r="A912">
        <v>911</v>
      </c>
      <c r="B912" s="1">
        <v>44453</v>
      </c>
      <c r="C912">
        <v>4002</v>
      </c>
      <c r="D912" t="s">
        <v>1</v>
      </c>
      <c r="E912" t="s">
        <v>27</v>
      </c>
      <c r="F912" t="s">
        <v>10</v>
      </c>
      <c r="G912" t="s">
        <v>963</v>
      </c>
      <c r="H912" t="s">
        <v>3056</v>
      </c>
      <c r="I912">
        <v>104</v>
      </c>
      <c r="J912">
        <f>HLOOKUP(D912,Inputs!$B$5:$C$8,MATCH(YEAR(B912),Inputs!$A$5:$A$8,0),FALSE)</f>
        <v>10.49</v>
      </c>
      <c r="K912" s="3">
        <f t="shared" si="14"/>
        <v>1090.96</v>
      </c>
      <c r="L912" t="s">
        <v>3059</v>
      </c>
      <c r="M912" t="s">
        <v>3085</v>
      </c>
      <c r="N912" t="s">
        <v>3073</v>
      </c>
    </row>
    <row r="913" spans="1:14" x14ac:dyDescent="0.35">
      <c r="A913">
        <v>912</v>
      </c>
      <c r="B913" s="1">
        <v>44470</v>
      </c>
      <c r="C913">
        <v>4002</v>
      </c>
      <c r="D913" t="s">
        <v>1</v>
      </c>
      <c r="E913" t="s">
        <v>27</v>
      </c>
      <c r="F913" t="s">
        <v>22</v>
      </c>
      <c r="G913" t="s">
        <v>964</v>
      </c>
      <c r="H913" t="s">
        <v>3056</v>
      </c>
      <c r="I913">
        <v>180</v>
      </c>
      <c r="J913">
        <f>HLOOKUP(D913,Inputs!$B$5:$C$8,MATCH(YEAR(B913),Inputs!$A$5:$A$8,0),FALSE)</f>
        <v>10.49</v>
      </c>
      <c r="K913" s="3">
        <f t="shared" si="14"/>
        <v>1888.2</v>
      </c>
      <c r="L913" t="s">
        <v>3064</v>
      </c>
      <c r="M913" t="s">
        <v>3089</v>
      </c>
      <c r="N913" t="s">
        <v>3076</v>
      </c>
    </row>
    <row r="914" spans="1:14" x14ac:dyDescent="0.35">
      <c r="A914">
        <v>913</v>
      </c>
      <c r="B914" s="1">
        <v>44519</v>
      </c>
      <c r="C914">
        <v>4001</v>
      </c>
      <c r="D914" t="s">
        <v>0</v>
      </c>
      <c r="E914" t="s">
        <v>27</v>
      </c>
      <c r="F914" t="s">
        <v>13</v>
      </c>
      <c r="G914" t="s">
        <v>965</v>
      </c>
      <c r="H914" t="s">
        <v>3056</v>
      </c>
      <c r="I914">
        <v>184</v>
      </c>
      <c r="J914">
        <f>HLOOKUP(D914,Inputs!$B$5:$C$8,MATCH(YEAR(B914),Inputs!$A$5:$A$8,0),FALSE)</f>
        <v>20.99</v>
      </c>
      <c r="K914" s="3">
        <f t="shared" si="14"/>
        <v>3862.16</v>
      </c>
      <c r="L914" t="s">
        <v>3061</v>
      </c>
      <c r="M914" t="s">
        <v>3087</v>
      </c>
      <c r="N914" t="s">
        <v>3078</v>
      </c>
    </row>
    <row r="915" spans="1:14" x14ac:dyDescent="0.35">
      <c r="A915">
        <v>914</v>
      </c>
      <c r="B915" s="1">
        <v>44473</v>
      </c>
      <c r="C915">
        <v>4001</v>
      </c>
      <c r="D915" t="s">
        <v>0</v>
      </c>
      <c r="E915" t="s">
        <v>27</v>
      </c>
      <c r="F915" t="s">
        <v>10</v>
      </c>
      <c r="G915" t="s">
        <v>966</v>
      </c>
      <c r="H915" t="s">
        <v>3056</v>
      </c>
      <c r="I915">
        <v>124</v>
      </c>
      <c r="J915">
        <f>HLOOKUP(D915,Inputs!$B$5:$C$8,MATCH(YEAR(B915),Inputs!$A$5:$A$8,0),FALSE)</f>
        <v>20.99</v>
      </c>
      <c r="K915" s="3">
        <f t="shared" si="14"/>
        <v>2602.7599999999998</v>
      </c>
      <c r="L915" t="s">
        <v>3059</v>
      </c>
      <c r="M915" t="s">
        <v>3085</v>
      </c>
      <c r="N915" t="s">
        <v>3073</v>
      </c>
    </row>
    <row r="916" spans="1:14" x14ac:dyDescent="0.35">
      <c r="A916">
        <v>915</v>
      </c>
      <c r="B916" s="1">
        <v>44448</v>
      </c>
      <c r="C916">
        <v>4002</v>
      </c>
      <c r="D916" t="s">
        <v>1</v>
      </c>
      <c r="E916" t="s">
        <v>27</v>
      </c>
      <c r="F916" t="s">
        <v>6</v>
      </c>
      <c r="G916" t="s">
        <v>967</v>
      </c>
      <c r="H916" t="s">
        <v>3056</v>
      </c>
      <c r="I916">
        <v>132</v>
      </c>
      <c r="J916">
        <f>HLOOKUP(D916,Inputs!$B$5:$C$8,MATCH(YEAR(B916),Inputs!$A$5:$A$8,0),FALSE)</f>
        <v>10.49</v>
      </c>
      <c r="K916" s="3">
        <f t="shared" si="14"/>
        <v>1384.68</v>
      </c>
      <c r="L916" t="s">
        <v>3059</v>
      </c>
      <c r="M916" t="s">
        <v>3085</v>
      </c>
      <c r="N916" t="s">
        <v>3073</v>
      </c>
    </row>
    <row r="917" spans="1:14" x14ac:dyDescent="0.35">
      <c r="A917">
        <v>916</v>
      </c>
      <c r="B917" s="1">
        <v>44248</v>
      </c>
      <c r="C917">
        <v>4001</v>
      </c>
      <c r="D917" t="s">
        <v>0</v>
      </c>
      <c r="E917" t="s">
        <v>27</v>
      </c>
      <c r="F917" t="s">
        <v>18</v>
      </c>
      <c r="G917" t="s">
        <v>968</v>
      </c>
      <c r="H917" t="s">
        <v>3056</v>
      </c>
      <c r="I917">
        <v>144</v>
      </c>
      <c r="J917">
        <f>HLOOKUP(D917,Inputs!$B$5:$C$8,MATCH(YEAR(B917),Inputs!$A$5:$A$8,0),FALSE)</f>
        <v>20.99</v>
      </c>
      <c r="K917" s="3">
        <f t="shared" si="14"/>
        <v>3022.56</v>
      </c>
      <c r="L917" t="s">
        <v>3069</v>
      </c>
      <c r="M917" t="s">
        <v>3093</v>
      </c>
      <c r="N917" t="s">
        <v>3077</v>
      </c>
    </row>
    <row r="918" spans="1:14" x14ac:dyDescent="0.35">
      <c r="A918">
        <v>917</v>
      </c>
      <c r="B918" s="1">
        <v>44308</v>
      </c>
      <c r="C918">
        <v>4001</v>
      </c>
      <c r="D918" t="s">
        <v>0</v>
      </c>
      <c r="E918" t="s">
        <v>27</v>
      </c>
      <c r="F918" t="s">
        <v>6</v>
      </c>
      <c r="G918" t="s">
        <v>969</v>
      </c>
      <c r="H918" t="s">
        <v>3056</v>
      </c>
      <c r="I918">
        <v>128</v>
      </c>
      <c r="J918">
        <f>HLOOKUP(D918,Inputs!$B$5:$C$8,MATCH(YEAR(B918),Inputs!$A$5:$A$8,0),FALSE)</f>
        <v>20.99</v>
      </c>
      <c r="K918" s="3">
        <f t="shared" si="14"/>
        <v>2686.72</v>
      </c>
      <c r="L918" t="s">
        <v>3059</v>
      </c>
      <c r="M918" t="s">
        <v>3085</v>
      </c>
      <c r="N918" t="s">
        <v>3073</v>
      </c>
    </row>
    <row r="919" spans="1:14" x14ac:dyDescent="0.35">
      <c r="A919">
        <v>918</v>
      </c>
      <c r="B919" s="1">
        <v>44553</v>
      </c>
      <c r="C919">
        <v>4002</v>
      </c>
      <c r="D919" t="s">
        <v>1</v>
      </c>
      <c r="E919" t="s">
        <v>27</v>
      </c>
      <c r="F919" t="s">
        <v>11</v>
      </c>
      <c r="G919" t="s">
        <v>970</v>
      </c>
      <c r="H919" t="s">
        <v>3056</v>
      </c>
      <c r="I919">
        <v>176</v>
      </c>
      <c r="J919">
        <f>HLOOKUP(D919,Inputs!$B$5:$C$8,MATCH(YEAR(B919),Inputs!$A$5:$A$8,0),FALSE)</f>
        <v>10.49</v>
      </c>
      <c r="K919" s="3">
        <f t="shared" si="14"/>
        <v>1846.24</v>
      </c>
      <c r="L919" t="s">
        <v>3064</v>
      </c>
      <c r="M919" t="s">
        <v>3089</v>
      </c>
      <c r="N919" t="s">
        <v>3076</v>
      </c>
    </row>
    <row r="920" spans="1:14" x14ac:dyDescent="0.35">
      <c r="A920">
        <v>919</v>
      </c>
      <c r="B920" s="1">
        <v>44522</v>
      </c>
      <c r="C920">
        <v>4002</v>
      </c>
      <c r="D920" t="s">
        <v>1</v>
      </c>
      <c r="E920" t="s">
        <v>27</v>
      </c>
      <c r="F920" t="s">
        <v>20</v>
      </c>
      <c r="G920" t="s">
        <v>971</v>
      </c>
      <c r="H920" t="s">
        <v>3056</v>
      </c>
      <c r="I920">
        <v>132</v>
      </c>
      <c r="J920">
        <f>HLOOKUP(D920,Inputs!$B$5:$C$8,MATCH(YEAR(B920),Inputs!$A$5:$A$8,0),FALSE)</f>
        <v>10.49</v>
      </c>
      <c r="K920" s="3">
        <f t="shared" si="14"/>
        <v>1384.68</v>
      </c>
      <c r="L920" t="s">
        <v>3059</v>
      </c>
      <c r="M920" t="s">
        <v>3085</v>
      </c>
      <c r="N920" t="s">
        <v>3073</v>
      </c>
    </row>
    <row r="921" spans="1:14" x14ac:dyDescent="0.35">
      <c r="A921">
        <v>920</v>
      </c>
      <c r="B921" s="1">
        <v>44552</v>
      </c>
      <c r="C921">
        <v>4001</v>
      </c>
      <c r="D921" t="s">
        <v>0</v>
      </c>
      <c r="E921" t="s">
        <v>27</v>
      </c>
      <c r="F921" t="s">
        <v>19</v>
      </c>
      <c r="G921" t="s">
        <v>972</v>
      </c>
      <c r="H921" t="s">
        <v>3056</v>
      </c>
      <c r="I921">
        <v>148</v>
      </c>
      <c r="J921">
        <f>HLOOKUP(D921,Inputs!$B$5:$C$8,MATCH(YEAR(B921),Inputs!$A$5:$A$8,0),FALSE)</f>
        <v>20.99</v>
      </c>
      <c r="K921" s="3">
        <f t="shared" si="14"/>
        <v>3106.52</v>
      </c>
      <c r="L921" t="s">
        <v>3061</v>
      </c>
      <c r="M921" t="s">
        <v>3087</v>
      </c>
      <c r="N921" t="s">
        <v>3078</v>
      </c>
    </row>
    <row r="922" spans="1:14" x14ac:dyDescent="0.35">
      <c r="A922">
        <v>921</v>
      </c>
      <c r="B922" s="1">
        <v>44447</v>
      </c>
      <c r="C922">
        <v>4001</v>
      </c>
      <c r="D922" t="s">
        <v>0</v>
      </c>
      <c r="E922" t="s">
        <v>27</v>
      </c>
      <c r="F922" t="s">
        <v>21</v>
      </c>
      <c r="G922" t="s">
        <v>973</v>
      </c>
      <c r="H922" t="s">
        <v>3056</v>
      </c>
      <c r="I922">
        <v>200</v>
      </c>
      <c r="J922">
        <f>HLOOKUP(D922,Inputs!$B$5:$C$8,MATCH(YEAR(B922),Inputs!$A$5:$A$8,0),FALSE)</f>
        <v>20.99</v>
      </c>
      <c r="K922" s="3">
        <f t="shared" si="14"/>
        <v>4198</v>
      </c>
      <c r="L922" t="s">
        <v>3068</v>
      </c>
      <c r="M922" t="s">
        <v>3088</v>
      </c>
      <c r="N922" t="s">
        <v>3075</v>
      </c>
    </row>
    <row r="923" spans="1:14" x14ac:dyDescent="0.35">
      <c r="A923">
        <v>922</v>
      </c>
      <c r="B923" s="1">
        <v>44544</v>
      </c>
      <c r="C923">
        <v>4001</v>
      </c>
      <c r="D923" t="s">
        <v>0</v>
      </c>
      <c r="E923" t="s">
        <v>27</v>
      </c>
      <c r="F923" t="s">
        <v>10</v>
      </c>
      <c r="G923" t="s">
        <v>974</v>
      </c>
      <c r="H923" t="s">
        <v>3056</v>
      </c>
      <c r="I923">
        <v>148</v>
      </c>
      <c r="J923">
        <f>HLOOKUP(D923,Inputs!$B$5:$C$8,MATCH(YEAR(B923),Inputs!$A$5:$A$8,0),FALSE)</f>
        <v>20.99</v>
      </c>
      <c r="K923" s="3">
        <f t="shared" si="14"/>
        <v>3106.52</v>
      </c>
      <c r="L923" t="s">
        <v>3059</v>
      </c>
      <c r="M923" t="s">
        <v>3085</v>
      </c>
      <c r="N923" t="s">
        <v>3073</v>
      </c>
    </row>
    <row r="924" spans="1:14" x14ac:dyDescent="0.35">
      <c r="A924">
        <v>923</v>
      </c>
      <c r="B924" s="1">
        <v>44429</v>
      </c>
      <c r="C924">
        <v>4002</v>
      </c>
      <c r="D924" t="s">
        <v>1</v>
      </c>
      <c r="E924" t="s">
        <v>27</v>
      </c>
      <c r="F924" t="s">
        <v>20</v>
      </c>
      <c r="G924" t="s">
        <v>975</v>
      </c>
      <c r="H924" t="s">
        <v>3056</v>
      </c>
      <c r="I924">
        <v>220</v>
      </c>
      <c r="J924">
        <f>HLOOKUP(D924,Inputs!$B$5:$C$8,MATCH(YEAR(B924),Inputs!$A$5:$A$8,0),FALSE)</f>
        <v>10.49</v>
      </c>
      <c r="K924" s="3">
        <f t="shared" si="14"/>
        <v>2307.8000000000002</v>
      </c>
      <c r="L924" t="s">
        <v>3059</v>
      </c>
      <c r="M924" t="s">
        <v>3085</v>
      </c>
      <c r="N924" t="s">
        <v>3073</v>
      </c>
    </row>
    <row r="925" spans="1:14" x14ac:dyDescent="0.35">
      <c r="A925">
        <v>924</v>
      </c>
      <c r="B925" s="1">
        <v>44359</v>
      </c>
      <c r="C925">
        <v>4002</v>
      </c>
      <c r="D925" t="s">
        <v>1</v>
      </c>
      <c r="E925" t="s">
        <v>27</v>
      </c>
      <c r="F925" t="s">
        <v>14</v>
      </c>
      <c r="G925" t="s">
        <v>976</v>
      </c>
      <c r="H925" t="s">
        <v>3056</v>
      </c>
      <c r="I925">
        <v>228</v>
      </c>
      <c r="J925">
        <f>HLOOKUP(D925,Inputs!$B$5:$C$8,MATCH(YEAR(B925),Inputs!$A$5:$A$8,0),FALSE)</f>
        <v>10.49</v>
      </c>
      <c r="K925" s="3">
        <f t="shared" si="14"/>
        <v>2391.7200000000003</v>
      </c>
      <c r="L925" t="s">
        <v>3066</v>
      </c>
      <c r="M925" t="s">
        <v>3094</v>
      </c>
      <c r="N925" t="s">
        <v>3080</v>
      </c>
    </row>
    <row r="926" spans="1:14" x14ac:dyDescent="0.35">
      <c r="A926">
        <v>925</v>
      </c>
      <c r="B926" s="1">
        <v>44361</v>
      </c>
      <c r="C926">
        <v>4002</v>
      </c>
      <c r="D926" t="s">
        <v>1</v>
      </c>
      <c r="E926" t="s">
        <v>27</v>
      </c>
      <c r="F926" t="s">
        <v>14</v>
      </c>
      <c r="G926" t="s">
        <v>977</v>
      </c>
      <c r="H926" t="s">
        <v>3056</v>
      </c>
      <c r="I926">
        <v>272</v>
      </c>
      <c r="J926">
        <f>HLOOKUP(D926,Inputs!$B$5:$C$8,MATCH(YEAR(B926),Inputs!$A$5:$A$8,0),FALSE)</f>
        <v>10.49</v>
      </c>
      <c r="K926" s="3">
        <f t="shared" si="14"/>
        <v>2853.28</v>
      </c>
      <c r="L926" t="s">
        <v>3066</v>
      </c>
      <c r="M926" t="s">
        <v>3094</v>
      </c>
      <c r="N926" t="s">
        <v>3080</v>
      </c>
    </row>
    <row r="927" spans="1:14" x14ac:dyDescent="0.35">
      <c r="A927">
        <v>926</v>
      </c>
      <c r="B927" s="1">
        <v>44464</v>
      </c>
      <c r="C927">
        <v>4001</v>
      </c>
      <c r="D927" t="s">
        <v>0</v>
      </c>
      <c r="E927" t="s">
        <v>27</v>
      </c>
      <c r="F927" t="s">
        <v>10</v>
      </c>
      <c r="G927" t="s">
        <v>978</v>
      </c>
      <c r="H927" t="s">
        <v>3056</v>
      </c>
      <c r="I927">
        <v>44</v>
      </c>
      <c r="J927">
        <f>HLOOKUP(D927,Inputs!$B$5:$C$8,MATCH(YEAR(B927),Inputs!$A$5:$A$8,0),FALSE)</f>
        <v>20.99</v>
      </c>
      <c r="K927" s="3">
        <f t="shared" si="14"/>
        <v>923.56</v>
      </c>
      <c r="L927" t="s">
        <v>3059</v>
      </c>
      <c r="M927" t="s">
        <v>3085</v>
      </c>
      <c r="N927" t="s">
        <v>3073</v>
      </c>
    </row>
    <row r="928" spans="1:14" x14ac:dyDescent="0.35">
      <c r="A928">
        <v>927</v>
      </c>
      <c r="B928" s="1">
        <v>44552</v>
      </c>
      <c r="C928">
        <v>4001</v>
      </c>
      <c r="D928" t="s">
        <v>0</v>
      </c>
      <c r="E928" t="s">
        <v>27</v>
      </c>
      <c r="F928" t="s">
        <v>9</v>
      </c>
      <c r="G928" t="s">
        <v>979</v>
      </c>
      <c r="H928" t="s">
        <v>3056</v>
      </c>
      <c r="I928">
        <v>160</v>
      </c>
      <c r="J928">
        <f>HLOOKUP(D928,Inputs!$B$5:$C$8,MATCH(YEAR(B928),Inputs!$A$5:$A$8,0),FALSE)</f>
        <v>20.99</v>
      </c>
      <c r="K928" s="3">
        <f t="shared" si="14"/>
        <v>3358.3999999999996</v>
      </c>
      <c r="L928" t="s">
        <v>3070</v>
      </c>
      <c r="M928" t="s">
        <v>3089</v>
      </c>
      <c r="N928" t="s">
        <v>3076</v>
      </c>
    </row>
    <row r="929" spans="1:14" x14ac:dyDescent="0.35">
      <c r="A929">
        <v>928</v>
      </c>
      <c r="B929" s="1">
        <v>44452</v>
      </c>
      <c r="C929">
        <v>4001</v>
      </c>
      <c r="D929" t="s">
        <v>0</v>
      </c>
      <c r="E929" t="s">
        <v>27</v>
      </c>
      <c r="F929" t="s">
        <v>20</v>
      </c>
      <c r="G929" t="s">
        <v>980</v>
      </c>
      <c r="H929" t="s">
        <v>3056</v>
      </c>
      <c r="I929">
        <v>80</v>
      </c>
      <c r="J929">
        <f>HLOOKUP(D929,Inputs!$B$5:$C$8,MATCH(YEAR(B929),Inputs!$A$5:$A$8,0),FALSE)</f>
        <v>20.99</v>
      </c>
      <c r="K929" s="3">
        <f t="shared" si="14"/>
        <v>1679.1999999999998</v>
      </c>
      <c r="L929" t="s">
        <v>3059</v>
      </c>
      <c r="M929" t="s">
        <v>3085</v>
      </c>
      <c r="N929" t="s">
        <v>3073</v>
      </c>
    </row>
    <row r="930" spans="1:14" x14ac:dyDescent="0.35">
      <c r="A930">
        <v>929</v>
      </c>
      <c r="B930" s="1">
        <v>44467</v>
      </c>
      <c r="C930">
        <v>4002</v>
      </c>
      <c r="D930" t="s">
        <v>1</v>
      </c>
      <c r="E930" t="s">
        <v>27</v>
      </c>
      <c r="F930" t="s">
        <v>10</v>
      </c>
      <c r="G930" t="s">
        <v>981</v>
      </c>
      <c r="H930" t="s">
        <v>3056</v>
      </c>
      <c r="I930">
        <v>188</v>
      </c>
      <c r="J930">
        <f>HLOOKUP(D930,Inputs!$B$5:$C$8,MATCH(YEAR(B930),Inputs!$A$5:$A$8,0),FALSE)</f>
        <v>10.49</v>
      </c>
      <c r="K930" s="3">
        <f t="shared" si="14"/>
        <v>1972.1200000000001</v>
      </c>
      <c r="L930" t="s">
        <v>3059</v>
      </c>
      <c r="M930" t="s">
        <v>3085</v>
      </c>
      <c r="N930" t="s">
        <v>3073</v>
      </c>
    </row>
    <row r="931" spans="1:14" x14ac:dyDescent="0.35">
      <c r="A931">
        <v>930</v>
      </c>
      <c r="B931" s="1">
        <v>44322</v>
      </c>
      <c r="C931">
        <v>4002</v>
      </c>
      <c r="D931" t="s">
        <v>1</v>
      </c>
      <c r="E931" t="s">
        <v>27</v>
      </c>
      <c r="F931" t="s">
        <v>10</v>
      </c>
      <c r="G931" t="s">
        <v>982</v>
      </c>
      <c r="H931" t="s">
        <v>3056</v>
      </c>
      <c r="I931">
        <v>164</v>
      </c>
      <c r="J931">
        <f>HLOOKUP(D931,Inputs!$B$5:$C$8,MATCH(YEAR(B931),Inputs!$A$5:$A$8,0),FALSE)</f>
        <v>10.49</v>
      </c>
      <c r="K931" s="3">
        <f t="shared" si="14"/>
        <v>1720.3600000000001</v>
      </c>
      <c r="L931" t="s">
        <v>3059</v>
      </c>
      <c r="M931" t="s">
        <v>3085</v>
      </c>
      <c r="N931" t="s">
        <v>3073</v>
      </c>
    </row>
    <row r="932" spans="1:14" x14ac:dyDescent="0.35">
      <c r="A932">
        <v>931</v>
      </c>
      <c r="B932" s="1">
        <v>44344</v>
      </c>
      <c r="C932">
        <v>4002</v>
      </c>
      <c r="D932" t="s">
        <v>1</v>
      </c>
      <c r="E932" t="s">
        <v>27</v>
      </c>
      <c r="F932" t="s">
        <v>20</v>
      </c>
      <c r="G932" t="s">
        <v>983</v>
      </c>
      <c r="H932" t="s">
        <v>3056</v>
      </c>
      <c r="I932">
        <v>112</v>
      </c>
      <c r="J932">
        <f>HLOOKUP(D932,Inputs!$B$5:$C$8,MATCH(YEAR(B932),Inputs!$A$5:$A$8,0),FALSE)</f>
        <v>10.49</v>
      </c>
      <c r="K932" s="3">
        <f t="shared" si="14"/>
        <v>1174.8800000000001</v>
      </c>
      <c r="L932" t="s">
        <v>3059</v>
      </c>
      <c r="M932" t="s">
        <v>3085</v>
      </c>
      <c r="N932" t="s">
        <v>3073</v>
      </c>
    </row>
    <row r="933" spans="1:14" x14ac:dyDescent="0.35">
      <c r="A933">
        <v>932</v>
      </c>
      <c r="B933" s="1">
        <v>44277</v>
      </c>
      <c r="C933">
        <v>4001</v>
      </c>
      <c r="D933" t="s">
        <v>0</v>
      </c>
      <c r="E933" t="s">
        <v>27</v>
      </c>
      <c r="F933" t="s">
        <v>20</v>
      </c>
      <c r="G933" t="s">
        <v>984</v>
      </c>
      <c r="H933" t="s">
        <v>3056</v>
      </c>
      <c r="I933">
        <v>64</v>
      </c>
      <c r="J933">
        <f>HLOOKUP(D933,Inputs!$B$5:$C$8,MATCH(YEAR(B933),Inputs!$A$5:$A$8,0),FALSE)</f>
        <v>20.99</v>
      </c>
      <c r="K933" s="3">
        <f t="shared" si="14"/>
        <v>1343.36</v>
      </c>
      <c r="L933" t="s">
        <v>3059</v>
      </c>
      <c r="M933" t="s">
        <v>3085</v>
      </c>
      <c r="N933" t="s">
        <v>3073</v>
      </c>
    </row>
    <row r="934" spans="1:14" x14ac:dyDescent="0.35">
      <c r="A934">
        <v>933</v>
      </c>
      <c r="B934" s="1">
        <v>44392</v>
      </c>
      <c r="C934">
        <v>4001</v>
      </c>
      <c r="D934" t="s">
        <v>0</v>
      </c>
      <c r="E934" t="s">
        <v>27</v>
      </c>
      <c r="F934" t="s">
        <v>22</v>
      </c>
      <c r="G934" t="s">
        <v>985</v>
      </c>
      <c r="H934" t="s">
        <v>3056</v>
      </c>
      <c r="I934">
        <v>64</v>
      </c>
      <c r="J934">
        <f>HLOOKUP(D934,Inputs!$B$5:$C$8,MATCH(YEAR(B934),Inputs!$A$5:$A$8,0),FALSE)</f>
        <v>20.99</v>
      </c>
      <c r="K934" s="3">
        <f t="shared" si="14"/>
        <v>1343.36</v>
      </c>
      <c r="L934" t="s">
        <v>3064</v>
      </c>
      <c r="M934" t="s">
        <v>3089</v>
      </c>
      <c r="N934" t="s">
        <v>3076</v>
      </c>
    </row>
    <row r="935" spans="1:14" x14ac:dyDescent="0.35">
      <c r="A935">
        <v>934</v>
      </c>
      <c r="B935" s="1">
        <v>44383</v>
      </c>
      <c r="C935">
        <v>4001</v>
      </c>
      <c r="D935" t="s">
        <v>0</v>
      </c>
      <c r="E935" t="s">
        <v>27</v>
      </c>
      <c r="F935" t="s">
        <v>13</v>
      </c>
      <c r="G935" t="s">
        <v>986</v>
      </c>
      <c r="H935" t="s">
        <v>3056</v>
      </c>
      <c r="I935">
        <v>96</v>
      </c>
      <c r="J935">
        <f>HLOOKUP(D935,Inputs!$B$5:$C$8,MATCH(YEAR(B935),Inputs!$A$5:$A$8,0),FALSE)</f>
        <v>20.99</v>
      </c>
      <c r="K935" s="3">
        <f t="shared" si="14"/>
        <v>2015.04</v>
      </c>
      <c r="L935" t="s">
        <v>3061</v>
      </c>
      <c r="M935" t="s">
        <v>3087</v>
      </c>
      <c r="N935" t="s">
        <v>3078</v>
      </c>
    </row>
    <row r="936" spans="1:14" x14ac:dyDescent="0.35">
      <c r="A936">
        <v>935</v>
      </c>
      <c r="B936" s="1">
        <v>44470</v>
      </c>
      <c r="C936">
        <v>4002</v>
      </c>
      <c r="D936" t="s">
        <v>1</v>
      </c>
      <c r="E936" t="s">
        <v>27</v>
      </c>
      <c r="F936" t="s">
        <v>10</v>
      </c>
      <c r="G936" t="s">
        <v>987</v>
      </c>
      <c r="H936" t="s">
        <v>3056</v>
      </c>
      <c r="I936">
        <v>108</v>
      </c>
      <c r="J936">
        <f>HLOOKUP(D936,Inputs!$B$5:$C$8,MATCH(YEAR(B936),Inputs!$A$5:$A$8,0),FALSE)</f>
        <v>10.49</v>
      </c>
      <c r="K936" s="3">
        <f t="shared" si="14"/>
        <v>1132.92</v>
      </c>
      <c r="L936" t="s">
        <v>3059</v>
      </c>
      <c r="M936" t="s">
        <v>3085</v>
      </c>
      <c r="N936" t="s">
        <v>3073</v>
      </c>
    </row>
    <row r="937" spans="1:14" x14ac:dyDescent="0.35">
      <c r="A937">
        <v>936</v>
      </c>
      <c r="B937" s="1">
        <v>44479</v>
      </c>
      <c r="C937">
        <v>4001</v>
      </c>
      <c r="D937" t="s">
        <v>0</v>
      </c>
      <c r="E937" t="s">
        <v>27</v>
      </c>
      <c r="F937" t="s">
        <v>18</v>
      </c>
      <c r="G937" t="s">
        <v>988</v>
      </c>
      <c r="H937" t="s">
        <v>3056</v>
      </c>
      <c r="I937">
        <v>80</v>
      </c>
      <c r="J937">
        <f>HLOOKUP(D937,Inputs!$B$5:$C$8,MATCH(YEAR(B937),Inputs!$A$5:$A$8,0),FALSE)</f>
        <v>20.99</v>
      </c>
      <c r="K937" s="3">
        <f t="shared" si="14"/>
        <v>1679.1999999999998</v>
      </c>
      <c r="L937" t="s">
        <v>3069</v>
      </c>
      <c r="M937" t="s">
        <v>3093</v>
      </c>
      <c r="N937" t="s">
        <v>3077</v>
      </c>
    </row>
    <row r="938" spans="1:14" x14ac:dyDescent="0.35">
      <c r="A938">
        <v>937</v>
      </c>
      <c r="B938" s="1">
        <v>44239</v>
      </c>
      <c r="C938">
        <v>4002</v>
      </c>
      <c r="D938" t="s">
        <v>1</v>
      </c>
      <c r="E938" t="s">
        <v>27</v>
      </c>
      <c r="F938" t="s">
        <v>15</v>
      </c>
      <c r="G938" t="s">
        <v>989</v>
      </c>
      <c r="H938" t="s">
        <v>3056</v>
      </c>
      <c r="I938">
        <v>212</v>
      </c>
      <c r="J938">
        <f>HLOOKUP(D938,Inputs!$B$5:$C$8,MATCH(YEAR(B938),Inputs!$A$5:$A$8,0),FALSE)</f>
        <v>10.49</v>
      </c>
      <c r="K938" s="3">
        <f t="shared" si="14"/>
        <v>2223.88</v>
      </c>
      <c r="L938" t="s">
        <v>3062</v>
      </c>
      <c r="M938" t="s">
        <v>3090</v>
      </c>
      <c r="N938" t="s">
        <v>3079</v>
      </c>
    </row>
    <row r="939" spans="1:14" x14ac:dyDescent="0.35">
      <c r="A939">
        <v>938</v>
      </c>
      <c r="B939" s="1">
        <v>44260</v>
      </c>
      <c r="C939">
        <v>4001</v>
      </c>
      <c r="D939" t="s">
        <v>0</v>
      </c>
      <c r="E939" t="s">
        <v>27</v>
      </c>
      <c r="F939" t="s">
        <v>19</v>
      </c>
      <c r="G939" t="s">
        <v>990</v>
      </c>
      <c r="H939" t="s">
        <v>3056</v>
      </c>
      <c r="I939">
        <v>124</v>
      </c>
      <c r="J939">
        <f>HLOOKUP(D939,Inputs!$B$5:$C$8,MATCH(YEAR(B939),Inputs!$A$5:$A$8,0),FALSE)</f>
        <v>20.99</v>
      </c>
      <c r="K939" s="3">
        <f t="shared" si="14"/>
        <v>2602.7599999999998</v>
      </c>
      <c r="L939" t="s">
        <v>3061</v>
      </c>
      <c r="M939" t="s">
        <v>3087</v>
      </c>
      <c r="N939" t="s">
        <v>3078</v>
      </c>
    </row>
    <row r="940" spans="1:14" x14ac:dyDescent="0.35">
      <c r="A940">
        <v>939</v>
      </c>
      <c r="B940" s="1">
        <v>44428</v>
      </c>
      <c r="C940">
        <v>4002</v>
      </c>
      <c r="D940" t="s">
        <v>1</v>
      </c>
      <c r="E940" t="s">
        <v>27</v>
      </c>
      <c r="F940" t="s">
        <v>21</v>
      </c>
      <c r="G940" t="s">
        <v>991</v>
      </c>
      <c r="H940" t="s">
        <v>3056</v>
      </c>
      <c r="I940">
        <v>148</v>
      </c>
      <c r="J940">
        <f>HLOOKUP(D940,Inputs!$B$5:$C$8,MATCH(YEAR(B940),Inputs!$A$5:$A$8,0),FALSE)</f>
        <v>10.49</v>
      </c>
      <c r="K940" s="3">
        <f t="shared" si="14"/>
        <v>1552.52</v>
      </c>
      <c r="L940" t="s">
        <v>3068</v>
      </c>
      <c r="M940" t="s">
        <v>3088</v>
      </c>
      <c r="N940" t="s">
        <v>3075</v>
      </c>
    </row>
    <row r="941" spans="1:14" x14ac:dyDescent="0.35">
      <c r="A941">
        <v>940</v>
      </c>
      <c r="B941" s="1">
        <v>44552</v>
      </c>
      <c r="C941">
        <v>4001</v>
      </c>
      <c r="D941" t="s">
        <v>0</v>
      </c>
      <c r="E941" t="s">
        <v>27</v>
      </c>
      <c r="F941" t="s">
        <v>21</v>
      </c>
      <c r="G941" t="s">
        <v>992</v>
      </c>
      <c r="H941" t="s">
        <v>3056</v>
      </c>
      <c r="I941">
        <v>108</v>
      </c>
      <c r="J941">
        <f>HLOOKUP(D941,Inputs!$B$5:$C$8,MATCH(YEAR(B941),Inputs!$A$5:$A$8,0),FALSE)</f>
        <v>20.99</v>
      </c>
      <c r="K941" s="3">
        <f t="shared" si="14"/>
        <v>2266.9199999999996</v>
      </c>
      <c r="L941" t="s">
        <v>3068</v>
      </c>
      <c r="M941" t="s">
        <v>3088</v>
      </c>
      <c r="N941" t="s">
        <v>3075</v>
      </c>
    </row>
    <row r="942" spans="1:14" x14ac:dyDescent="0.35">
      <c r="A942">
        <v>941</v>
      </c>
      <c r="B942" s="1">
        <v>44504</v>
      </c>
      <c r="C942">
        <v>4001</v>
      </c>
      <c r="D942" t="s">
        <v>0</v>
      </c>
      <c r="E942" t="s">
        <v>27</v>
      </c>
      <c r="F942" t="s">
        <v>10</v>
      </c>
      <c r="G942" t="s">
        <v>993</v>
      </c>
      <c r="H942" t="s">
        <v>3056</v>
      </c>
      <c r="I942">
        <v>116</v>
      </c>
      <c r="J942">
        <f>HLOOKUP(D942,Inputs!$B$5:$C$8,MATCH(YEAR(B942),Inputs!$A$5:$A$8,0),FALSE)</f>
        <v>20.99</v>
      </c>
      <c r="K942" s="3">
        <f t="shared" si="14"/>
        <v>2434.8399999999997</v>
      </c>
      <c r="L942" t="s">
        <v>3059</v>
      </c>
      <c r="M942" t="s">
        <v>3085</v>
      </c>
      <c r="N942" t="s">
        <v>3073</v>
      </c>
    </row>
    <row r="943" spans="1:14" x14ac:dyDescent="0.35">
      <c r="A943">
        <v>942</v>
      </c>
      <c r="B943" s="1">
        <v>44456</v>
      </c>
      <c r="C943">
        <v>4001</v>
      </c>
      <c r="D943" t="s">
        <v>0</v>
      </c>
      <c r="E943" t="s">
        <v>27</v>
      </c>
      <c r="F943" t="s">
        <v>16</v>
      </c>
      <c r="G943" t="s">
        <v>994</v>
      </c>
      <c r="H943" t="s">
        <v>3056</v>
      </c>
      <c r="I943">
        <v>156</v>
      </c>
      <c r="J943">
        <f>HLOOKUP(D943,Inputs!$B$5:$C$8,MATCH(YEAR(B943),Inputs!$A$5:$A$8,0),FALSE)</f>
        <v>20.99</v>
      </c>
      <c r="K943" s="3">
        <f t="shared" si="14"/>
        <v>3274.4399999999996</v>
      </c>
      <c r="L943" t="s">
        <v>3067</v>
      </c>
      <c r="M943" t="s">
        <v>3092</v>
      </c>
      <c r="N943" t="s">
        <v>3074</v>
      </c>
    </row>
    <row r="944" spans="1:14" x14ac:dyDescent="0.35">
      <c r="A944">
        <v>943</v>
      </c>
      <c r="B944" s="1">
        <v>44538</v>
      </c>
      <c r="C944">
        <v>4001</v>
      </c>
      <c r="D944" t="s">
        <v>0</v>
      </c>
      <c r="E944" t="s">
        <v>27</v>
      </c>
      <c r="F944" t="s">
        <v>19</v>
      </c>
      <c r="G944" t="s">
        <v>995</v>
      </c>
      <c r="H944" t="s">
        <v>3056</v>
      </c>
      <c r="I944">
        <v>80</v>
      </c>
      <c r="J944">
        <f>HLOOKUP(D944,Inputs!$B$5:$C$8,MATCH(YEAR(B944),Inputs!$A$5:$A$8,0),FALSE)</f>
        <v>20.99</v>
      </c>
      <c r="K944" s="3">
        <f t="shared" si="14"/>
        <v>1679.1999999999998</v>
      </c>
      <c r="L944" t="s">
        <v>3061</v>
      </c>
      <c r="M944" t="s">
        <v>3087</v>
      </c>
      <c r="N944" t="s">
        <v>3078</v>
      </c>
    </row>
    <row r="945" spans="1:14" x14ac:dyDescent="0.35">
      <c r="A945">
        <v>944</v>
      </c>
      <c r="B945" s="1">
        <v>44468</v>
      </c>
      <c r="C945">
        <v>4002</v>
      </c>
      <c r="D945" t="s">
        <v>1</v>
      </c>
      <c r="E945" t="s">
        <v>27</v>
      </c>
      <c r="F945" t="s">
        <v>13</v>
      </c>
      <c r="G945" t="s">
        <v>996</v>
      </c>
      <c r="H945" t="s">
        <v>3056</v>
      </c>
      <c r="I945">
        <v>232</v>
      </c>
      <c r="J945">
        <f>HLOOKUP(D945,Inputs!$B$5:$C$8,MATCH(YEAR(B945),Inputs!$A$5:$A$8,0),FALSE)</f>
        <v>10.49</v>
      </c>
      <c r="K945" s="3">
        <f t="shared" si="14"/>
        <v>2433.6799999999998</v>
      </c>
      <c r="L945" t="s">
        <v>3061</v>
      </c>
      <c r="M945" t="s">
        <v>3087</v>
      </c>
      <c r="N945" t="s">
        <v>3078</v>
      </c>
    </row>
    <row r="946" spans="1:14" x14ac:dyDescent="0.35">
      <c r="A946">
        <v>945</v>
      </c>
      <c r="B946" s="1">
        <v>44220</v>
      </c>
      <c r="C946">
        <v>4002</v>
      </c>
      <c r="D946" t="s">
        <v>1</v>
      </c>
      <c r="E946" t="s">
        <v>27</v>
      </c>
      <c r="F946" t="s">
        <v>11</v>
      </c>
      <c r="G946" t="s">
        <v>997</v>
      </c>
      <c r="H946" t="s">
        <v>3056</v>
      </c>
      <c r="I946">
        <v>152</v>
      </c>
      <c r="J946">
        <f>HLOOKUP(D946,Inputs!$B$5:$C$8,MATCH(YEAR(B946),Inputs!$A$5:$A$8,0),FALSE)</f>
        <v>10.49</v>
      </c>
      <c r="K946" s="3">
        <f t="shared" si="14"/>
        <v>1594.48</v>
      </c>
      <c r="L946" t="s">
        <v>3064</v>
      </c>
      <c r="M946" t="s">
        <v>3089</v>
      </c>
      <c r="N946" t="s">
        <v>3076</v>
      </c>
    </row>
    <row r="947" spans="1:14" x14ac:dyDescent="0.35">
      <c r="A947">
        <v>946</v>
      </c>
      <c r="B947" s="1">
        <v>44461</v>
      </c>
      <c r="C947">
        <v>4002</v>
      </c>
      <c r="D947" t="s">
        <v>1</v>
      </c>
      <c r="E947" t="s">
        <v>27</v>
      </c>
      <c r="F947" t="s">
        <v>13</v>
      </c>
      <c r="G947" t="s">
        <v>998</v>
      </c>
      <c r="H947" t="s">
        <v>3056</v>
      </c>
      <c r="I947">
        <v>140</v>
      </c>
      <c r="J947">
        <f>HLOOKUP(D947,Inputs!$B$5:$C$8,MATCH(YEAR(B947),Inputs!$A$5:$A$8,0),FALSE)</f>
        <v>10.49</v>
      </c>
      <c r="K947" s="3">
        <f t="shared" si="14"/>
        <v>1468.6000000000001</v>
      </c>
      <c r="L947" t="s">
        <v>3061</v>
      </c>
      <c r="M947" t="s">
        <v>3087</v>
      </c>
      <c r="N947" t="s">
        <v>3078</v>
      </c>
    </row>
    <row r="948" spans="1:14" x14ac:dyDescent="0.35">
      <c r="A948">
        <v>947</v>
      </c>
      <c r="B948" s="1">
        <v>44560</v>
      </c>
      <c r="C948">
        <v>4001</v>
      </c>
      <c r="D948" t="s">
        <v>0</v>
      </c>
      <c r="E948" t="s">
        <v>27</v>
      </c>
      <c r="F948" t="s">
        <v>13</v>
      </c>
      <c r="G948" t="s">
        <v>999</v>
      </c>
      <c r="H948" t="s">
        <v>3056</v>
      </c>
      <c r="I948">
        <v>176</v>
      </c>
      <c r="J948">
        <f>HLOOKUP(D948,Inputs!$B$5:$C$8,MATCH(YEAR(B948),Inputs!$A$5:$A$8,0),FALSE)</f>
        <v>20.99</v>
      </c>
      <c r="K948" s="3">
        <f t="shared" si="14"/>
        <v>3694.24</v>
      </c>
      <c r="L948" t="s">
        <v>3061</v>
      </c>
      <c r="M948" t="s">
        <v>3087</v>
      </c>
      <c r="N948" t="s">
        <v>3078</v>
      </c>
    </row>
    <row r="949" spans="1:14" x14ac:dyDescent="0.35">
      <c r="A949">
        <v>948</v>
      </c>
      <c r="B949" s="1">
        <v>44509</v>
      </c>
      <c r="C949">
        <v>4001</v>
      </c>
      <c r="D949" t="s">
        <v>0</v>
      </c>
      <c r="E949" t="s">
        <v>27</v>
      </c>
      <c r="F949" t="s">
        <v>11</v>
      </c>
      <c r="G949" t="s">
        <v>1000</v>
      </c>
      <c r="H949" t="s">
        <v>3056</v>
      </c>
      <c r="I949">
        <v>76</v>
      </c>
      <c r="J949">
        <f>HLOOKUP(D949,Inputs!$B$5:$C$8,MATCH(YEAR(B949),Inputs!$A$5:$A$8,0),FALSE)</f>
        <v>20.99</v>
      </c>
      <c r="K949" s="3">
        <f t="shared" si="14"/>
        <v>1595.2399999999998</v>
      </c>
      <c r="L949" t="s">
        <v>3064</v>
      </c>
      <c r="M949" t="s">
        <v>3089</v>
      </c>
      <c r="N949" t="s">
        <v>3076</v>
      </c>
    </row>
    <row r="950" spans="1:14" x14ac:dyDescent="0.35">
      <c r="A950">
        <v>949</v>
      </c>
      <c r="B950" s="1">
        <v>44457</v>
      </c>
      <c r="C950">
        <v>4001</v>
      </c>
      <c r="D950" t="s">
        <v>0</v>
      </c>
      <c r="E950" t="s">
        <v>27</v>
      </c>
      <c r="F950" t="s">
        <v>8</v>
      </c>
      <c r="G950" t="s">
        <v>1001</v>
      </c>
      <c r="H950" t="s">
        <v>3056</v>
      </c>
      <c r="I950">
        <v>96</v>
      </c>
      <c r="J950">
        <f>HLOOKUP(D950,Inputs!$B$5:$C$8,MATCH(YEAR(B950),Inputs!$A$5:$A$8,0),FALSE)</f>
        <v>20.99</v>
      </c>
      <c r="K950" s="3">
        <f t="shared" si="14"/>
        <v>2015.04</v>
      </c>
      <c r="L950" t="s">
        <v>3065</v>
      </c>
      <c r="M950" t="s">
        <v>3085</v>
      </c>
      <c r="N950" t="s">
        <v>3073</v>
      </c>
    </row>
    <row r="951" spans="1:14" x14ac:dyDescent="0.35">
      <c r="A951">
        <v>950</v>
      </c>
      <c r="B951" s="1">
        <v>44449</v>
      </c>
      <c r="C951">
        <v>4002</v>
      </c>
      <c r="D951" t="s">
        <v>1</v>
      </c>
      <c r="E951" t="s">
        <v>27</v>
      </c>
      <c r="F951" t="s">
        <v>11</v>
      </c>
      <c r="G951" t="s">
        <v>1002</v>
      </c>
      <c r="H951" t="s">
        <v>3056</v>
      </c>
      <c r="I951">
        <v>188</v>
      </c>
      <c r="J951">
        <f>HLOOKUP(D951,Inputs!$B$5:$C$8,MATCH(YEAR(B951),Inputs!$A$5:$A$8,0),FALSE)</f>
        <v>10.49</v>
      </c>
      <c r="K951" s="3">
        <f t="shared" si="14"/>
        <v>1972.1200000000001</v>
      </c>
      <c r="L951" t="s">
        <v>3064</v>
      </c>
      <c r="M951" t="s">
        <v>3089</v>
      </c>
      <c r="N951" t="s">
        <v>3076</v>
      </c>
    </row>
    <row r="952" spans="1:14" x14ac:dyDescent="0.35">
      <c r="A952">
        <v>951</v>
      </c>
      <c r="B952" s="1">
        <v>44368</v>
      </c>
      <c r="C952">
        <v>4001</v>
      </c>
      <c r="D952" t="s">
        <v>0</v>
      </c>
      <c r="E952" t="s">
        <v>27</v>
      </c>
      <c r="F952" t="s">
        <v>8</v>
      </c>
      <c r="G952" t="s">
        <v>1003</v>
      </c>
      <c r="H952" t="s">
        <v>3056</v>
      </c>
      <c r="I952">
        <v>140</v>
      </c>
      <c r="J952">
        <f>HLOOKUP(D952,Inputs!$B$5:$C$8,MATCH(YEAR(B952),Inputs!$A$5:$A$8,0),FALSE)</f>
        <v>20.99</v>
      </c>
      <c r="K952" s="3">
        <f t="shared" si="14"/>
        <v>2938.6</v>
      </c>
      <c r="L952" t="s">
        <v>3065</v>
      </c>
      <c r="M952" t="s">
        <v>3085</v>
      </c>
      <c r="N952" t="s">
        <v>3073</v>
      </c>
    </row>
    <row r="953" spans="1:14" x14ac:dyDescent="0.35">
      <c r="A953">
        <v>952</v>
      </c>
      <c r="B953" s="1">
        <v>44415</v>
      </c>
      <c r="C953">
        <v>4001</v>
      </c>
      <c r="D953" t="s">
        <v>0</v>
      </c>
      <c r="E953" t="s">
        <v>27</v>
      </c>
      <c r="F953" t="s">
        <v>8</v>
      </c>
      <c r="G953" t="s">
        <v>1004</v>
      </c>
      <c r="H953" t="s">
        <v>3056</v>
      </c>
      <c r="I953">
        <v>140</v>
      </c>
      <c r="J953">
        <f>HLOOKUP(D953,Inputs!$B$5:$C$8,MATCH(YEAR(B953),Inputs!$A$5:$A$8,0),FALSE)</f>
        <v>20.99</v>
      </c>
      <c r="K953" s="3">
        <f t="shared" si="14"/>
        <v>2938.6</v>
      </c>
      <c r="L953" t="s">
        <v>3065</v>
      </c>
      <c r="M953" t="s">
        <v>3085</v>
      </c>
      <c r="N953" t="s">
        <v>3073</v>
      </c>
    </row>
    <row r="954" spans="1:14" x14ac:dyDescent="0.35">
      <c r="A954">
        <v>953</v>
      </c>
      <c r="B954" s="1">
        <v>44508</v>
      </c>
      <c r="C954">
        <v>4002</v>
      </c>
      <c r="D954" t="s">
        <v>1</v>
      </c>
      <c r="E954" t="s">
        <v>27</v>
      </c>
      <c r="F954" t="s">
        <v>12</v>
      </c>
      <c r="G954" t="s">
        <v>1005</v>
      </c>
      <c r="H954" t="s">
        <v>3057</v>
      </c>
      <c r="I954">
        <v>220</v>
      </c>
      <c r="J954">
        <f>HLOOKUP(D954,Inputs!$B$5:$C$8,MATCH(YEAR(B954),Inputs!$A$5:$A$8,0),FALSE)</f>
        <v>10.49</v>
      </c>
      <c r="K954" s="3">
        <f t="shared" si="14"/>
        <v>2307.8000000000002</v>
      </c>
      <c r="L954" t="s">
        <v>3061</v>
      </c>
      <c r="M954" t="s">
        <v>3087</v>
      </c>
      <c r="N954" t="s">
        <v>3078</v>
      </c>
    </row>
    <row r="955" spans="1:14" x14ac:dyDescent="0.35">
      <c r="A955">
        <v>954</v>
      </c>
      <c r="B955" s="1">
        <v>44314</v>
      </c>
      <c r="C955">
        <v>4001</v>
      </c>
      <c r="D955" t="s">
        <v>0</v>
      </c>
      <c r="E955" t="s">
        <v>27</v>
      </c>
      <c r="F955" t="s">
        <v>12</v>
      </c>
      <c r="G955" t="s">
        <v>1006</v>
      </c>
      <c r="H955" t="s">
        <v>3057</v>
      </c>
      <c r="I955">
        <v>92</v>
      </c>
      <c r="J955">
        <f>HLOOKUP(D955,Inputs!$B$5:$C$8,MATCH(YEAR(B955),Inputs!$A$5:$A$8,0),FALSE)</f>
        <v>20.99</v>
      </c>
      <c r="K955" s="3">
        <f t="shared" si="14"/>
        <v>1931.08</v>
      </c>
      <c r="L955" t="s">
        <v>3061</v>
      </c>
      <c r="M955" t="s">
        <v>3087</v>
      </c>
      <c r="N955" t="s">
        <v>3078</v>
      </c>
    </row>
    <row r="956" spans="1:14" x14ac:dyDescent="0.35">
      <c r="A956">
        <v>955</v>
      </c>
      <c r="B956" s="1">
        <v>44550</v>
      </c>
      <c r="C956">
        <v>4002</v>
      </c>
      <c r="D956" t="s">
        <v>1</v>
      </c>
      <c r="E956" t="s">
        <v>27</v>
      </c>
      <c r="F956" t="s">
        <v>10</v>
      </c>
      <c r="G956" t="s">
        <v>1007</v>
      </c>
      <c r="H956" t="s">
        <v>3056</v>
      </c>
      <c r="I956">
        <v>280</v>
      </c>
      <c r="J956">
        <f>HLOOKUP(D956,Inputs!$B$5:$C$8,MATCH(YEAR(B956),Inputs!$A$5:$A$8,0),FALSE)</f>
        <v>10.49</v>
      </c>
      <c r="K956" s="3">
        <f t="shared" si="14"/>
        <v>2937.2000000000003</v>
      </c>
      <c r="L956" t="s">
        <v>3059</v>
      </c>
      <c r="M956" t="s">
        <v>3085</v>
      </c>
      <c r="N956" t="s">
        <v>3073</v>
      </c>
    </row>
    <row r="957" spans="1:14" x14ac:dyDescent="0.35">
      <c r="A957">
        <v>956</v>
      </c>
      <c r="B957" s="1">
        <v>44441</v>
      </c>
      <c r="C957">
        <v>4002</v>
      </c>
      <c r="D957" t="s">
        <v>1</v>
      </c>
      <c r="E957" t="s">
        <v>27</v>
      </c>
      <c r="F957" t="s">
        <v>10</v>
      </c>
      <c r="G957" t="s">
        <v>1008</v>
      </c>
      <c r="H957" t="s">
        <v>3056</v>
      </c>
      <c r="I957">
        <v>224</v>
      </c>
      <c r="J957">
        <f>HLOOKUP(D957,Inputs!$B$5:$C$8,MATCH(YEAR(B957),Inputs!$A$5:$A$8,0),FALSE)</f>
        <v>10.49</v>
      </c>
      <c r="K957" s="3">
        <f t="shared" si="14"/>
        <v>2349.7600000000002</v>
      </c>
      <c r="L957" t="s">
        <v>3059</v>
      </c>
      <c r="M957" t="s">
        <v>3085</v>
      </c>
      <c r="N957" t="s">
        <v>3073</v>
      </c>
    </row>
    <row r="958" spans="1:14" x14ac:dyDescent="0.35">
      <c r="A958">
        <v>957</v>
      </c>
      <c r="B958" s="1">
        <v>44455</v>
      </c>
      <c r="C958">
        <v>4001</v>
      </c>
      <c r="D958" t="s">
        <v>0</v>
      </c>
      <c r="E958" t="s">
        <v>27</v>
      </c>
      <c r="F958" t="s">
        <v>20</v>
      </c>
      <c r="G958" t="s">
        <v>1009</v>
      </c>
      <c r="H958" t="s">
        <v>3056</v>
      </c>
      <c r="I958">
        <v>48</v>
      </c>
      <c r="J958">
        <f>HLOOKUP(D958,Inputs!$B$5:$C$8,MATCH(YEAR(B958),Inputs!$A$5:$A$8,0),FALSE)</f>
        <v>20.99</v>
      </c>
      <c r="K958" s="3">
        <f t="shared" si="14"/>
        <v>1007.52</v>
      </c>
      <c r="L958" t="s">
        <v>3059</v>
      </c>
      <c r="M958" t="s">
        <v>3085</v>
      </c>
      <c r="N958" t="s">
        <v>3073</v>
      </c>
    </row>
    <row r="959" spans="1:14" x14ac:dyDescent="0.35">
      <c r="A959">
        <v>958</v>
      </c>
      <c r="B959" s="1">
        <v>44457</v>
      </c>
      <c r="C959">
        <v>4002</v>
      </c>
      <c r="D959" t="s">
        <v>1</v>
      </c>
      <c r="E959" t="s">
        <v>27</v>
      </c>
      <c r="F959" t="s">
        <v>18</v>
      </c>
      <c r="G959" t="s">
        <v>1010</v>
      </c>
      <c r="H959" t="s">
        <v>3056</v>
      </c>
      <c r="I959">
        <v>188</v>
      </c>
      <c r="J959">
        <f>HLOOKUP(D959,Inputs!$B$5:$C$8,MATCH(YEAR(B959),Inputs!$A$5:$A$8,0),FALSE)</f>
        <v>10.49</v>
      </c>
      <c r="K959" s="3">
        <f t="shared" si="14"/>
        <v>1972.1200000000001</v>
      </c>
      <c r="L959" t="s">
        <v>3069</v>
      </c>
      <c r="M959" t="s">
        <v>3093</v>
      </c>
      <c r="N959" t="s">
        <v>3077</v>
      </c>
    </row>
    <row r="960" spans="1:14" x14ac:dyDescent="0.35">
      <c r="A960">
        <v>959</v>
      </c>
      <c r="B960" s="1">
        <v>44455</v>
      </c>
      <c r="C960">
        <v>4001</v>
      </c>
      <c r="D960" t="s">
        <v>0</v>
      </c>
      <c r="E960" t="s">
        <v>27</v>
      </c>
      <c r="F960" t="s">
        <v>19</v>
      </c>
      <c r="G960" t="s">
        <v>1011</v>
      </c>
      <c r="H960" t="s">
        <v>3056</v>
      </c>
      <c r="I960">
        <v>44</v>
      </c>
      <c r="J960">
        <f>HLOOKUP(D960,Inputs!$B$5:$C$8,MATCH(YEAR(B960),Inputs!$A$5:$A$8,0),FALSE)</f>
        <v>20.99</v>
      </c>
      <c r="K960" s="3">
        <f t="shared" si="14"/>
        <v>923.56</v>
      </c>
      <c r="L960" t="s">
        <v>3061</v>
      </c>
      <c r="M960" t="s">
        <v>3087</v>
      </c>
      <c r="N960" t="s">
        <v>3078</v>
      </c>
    </row>
    <row r="961" spans="1:14" x14ac:dyDescent="0.35">
      <c r="A961">
        <v>960</v>
      </c>
      <c r="B961" s="1">
        <v>44211</v>
      </c>
      <c r="C961">
        <v>4002</v>
      </c>
      <c r="D961" t="s">
        <v>1</v>
      </c>
      <c r="E961" t="s">
        <v>27</v>
      </c>
      <c r="F961" t="s">
        <v>20</v>
      </c>
      <c r="G961" t="s">
        <v>1012</v>
      </c>
      <c r="H961" t="s">
        <v>3056</v>
      </c>
      <c r="I961">
        <v>224</v>
      </c>
      <c r="J961">
        <f>HLOOKUP(D961,Inputs!$B$5:$C$8,MATCH(YEAR(B961),Inputs!$A$5:$A$8,0),FALSE)</f>
        <v>10.49</v>
      </c>
      <c r="K961" s="3">
        <f t="shared" si="14"/>
        <v>2349.7600000000002</v>
      </c>
      <c r="L961" t="s">
        <v>3059</v>
      </c>
      <c r="M961" t="s">
        <v>3085</v>
      </c>
      <c r="N961" t="s">
        <v>3073</v>
      </c>
    </row>
    <row r="962" spans="1:14" x14ac:dyDescent="0.35">
      <c r="A962">
        <v>961</v>
      </c>
      <c r="B962" s="1">
        <v>44393</v>
      </c>
      <c r="C962">
        <v>4002</v>
      </c>
      <c r="D962" t="s">
        <v>1</v>
      </c>
      <c r="E962" t="s">
        <v>27</v>
      </c>
      <c r="F962" t="s">
        <v>18</v>
      </c>
      <c r="G962" t="s">
        <v>1013</v>
      </c>
      <c r="H962" t="s">
        <v>3056</v>
      </c>
      <c r="I962">
        <v>124</v>
      </c>
      <c r="J962">
        <f>HLOOKUP(D962,Inputs!$B$5:$C$8,MATCH(YEAR(B962),Inputs!$A$5:$A$8,0),FALSE)</f>
        <v>10.49</v>
      </c>
      <c r="K962" s="3">
        <f t="shared" ref="K962:K1025" si="15">I962*J962</f>
        <v>1300.76</v>
      </c>
      <c r="L962" t="s">
        <v>3069</v>
      </c>
      <c r="M962" t="s">
        <v>3093</v>
      </c>
      <c r="N962" t="s">
        <v>3077</v>
      </c>
    </row>
    <row r="963" spans="1:14" x14ac:dyDescent="0.35">
      <c r="A963">
        <v>962</v>
      </c>
      <c r="B963" s="1">
        <v>44254</v>
      </c>
      <c r="C963">
        <v>4001</v>
      </c>
      <c r="D963" t="s">
        <v>0</v>
      </c>
      <c r="E963" t="s">
        <v>27</v>
      </c>
      <c r="F963" t="s">
        <v>13</v>
      </c>
      <c r="G963" t="s">
        <v>1014</v>
      </c>
      <c r="H963" t="s">
        <v>3056</v>
      </c>
      <c r="I963">
        <v>152</v>
      </c>
      <c r="J963">
        <f>HLOOKUP(D963,Inputs!$B$5:$C$8,MATCH(YEAR(B963),Inputs!$A$5:$A$8,0),FALSE)</f>
        <v>20.99</v>
      </c>
      <c r="K963" s="3">
        <f t="shared" si="15"/>
        <v>3190.4799999999996</v>
      </c>
      <c r="L963" t="s">
        <v>3061</v>
      </c>
      <c r="M963" t="s">
        <v>3087</v>
      </c>
      <c r="N963" t="s">
        <v>3078</v>
      </c>
    </row>
    <row r="964" spans="1:14" x14ac:dyDescent="0.35">
      <c r="A964">
        <v>963</v>
      </c>
      <c r="B964" s="1">
        <v>44240</v>
      </c>
      <c r="C964">
        <v>4001</v>
      </c>
      <c r="D964" t="s">
        <v>0</v>
      </c>
      <c r="E964" t="s">
        <v>27</v>
      </c>
      <c r="F964" t="s">
        <v>20</v>
      </c>
      <c r="G964" t="s">
        <v>1015</v>
      </c>
      <c r="H964" t="s">
        <v>3056</v>
      </c>
      <c r="I964">
        <v>80</v>
      </c>
      <c r="J964">
        <f>HLOOKUP(D964,Inputs!$B$5:$C$8,MATCH(YEAR(B964),Inputs!$A$5:$A$8,0),FALSE)</f>
        <v>20.99</v>
      </c>
      <c r="K964" s="3">
        <f t="shared" si="15"/>
        <v>1679.1999999999998</v>
      </c>
      <c r="L964" t="s">
        <v>3059</v>
      </c>
      <c r="M964" t="s">
        <v>3085</v>
      </c>
      <c r="N964" t="s">
        <v>3073</v>
      </c>
    </row>
    <row r="965" spans="1:14" x14ac:dyDescent="0.35">
      <c r="A965">
        <v>964</v>
      </c>
      <c r="B965" s="1">
        <v>44454</v>
      </c>
      <c r="C965">
        <v>4001</v>
      </c>
      <c r="D965" t="s">
        <v>0</v>
      </c>
      <c r="E965" t="s">
        <v>27</v>
      </c>
      <c r="F965" t="s">
        <v>4</v>
      </c>
      <c r="G965" t="s">
        <v>1016</v>
      </c>
      <c r="H965" t="s">
        <v>3057</v>
      </c>
      <c r="I965">
        <v>140</v>
      </c>
      <c r="J965">
        <f>HLOOKUP(D965,Inputs!$B$5:$C$8,MATCH(YEAR(B965),Inputs!$A$5:$A$8,0),FALSE)</f>
        <v>20.99</v>
      </c>
      <c r="K965" s="3">
        <f t="shared" si="15"/>
        <v>2938.6</v>
      </c>
      <c r="L965" t="s">
        <v>3063</v>
      </c>
      <c r="M965" t="s">
        <v>3092</v>
      </c>
      <c r="N965" t="s">
        <v>3074</v>
      </c>
    </row>
    <row r="966" spans="1:14" x14ac:dyDescent="0.35">
      <c r="A966">
        <v>965</v>
      </c>
      <c r="B966" s="1">
        <v>44340</v>
      </c>
      <c r="C966">
        <v>4002</v>
      </c>
      <c r="D966" t="s">
        <v>1</v>
      </c>
      <c r="E966" t="s">
        <v>27</v>
      </c>
      <c r="F966" t="s">
        <v>5</v>
      </c>
      <c r="G966" t="s">
        <v>1017</v>
      </c>
      <c r="H966" t="s">
        <v>3057</v>
      </c>
      <c r="I966">
        <v>104</v>
      </c>
      <c r="J966">
        <f>HLOOKUP(D966,Inputs!$B$5:$C$8,MATCH(YEAR(B966),Inputs!$A$5:$A$8,0),FALSE)</f>
        <v>10.49</v>
      </c>
      <c r="K966" s="3">
        <f t="shared" si="15"/>
        <v>1090.96</v>
      </c>
      <c r="L966" t="s">
        <v>3059</v>
      </c>
      <c r="M966" t="s">
        <v>3085</v>
      </c>
      <c r="N966" t="s">
        <v>3073</v>
      </c>
    </row>
    <row r="967" spans="1:14" x14ac:dyDescent="0.35">
      <c r="A967">
        <v>966</v>
      </c>
      <c r="B967" s="1">
        <v>44450</v>
      </c>
      <c r="C967">
        <v>4001</v>
      </c>
      <c r="D967" t="s">
        <v>0</v>
      </c>
      <c r="E967" t="s">
        <v>27</v>
      </c>
      <c r="F967" t="s">
        <v>8</v>
      </c>
      <c r="G967" t="s">
        <v>1018</v>
      </c>
      <c r="H967" t="s">
        <v>3056</v>
      </c>
      <c r="I967">
        <v>172</v>
      </c>
      <c r="J967">
        <f>HLOOKUP(D967,Inputs!$B$5:$C$8,MATCH(YEAR(B967),Inputs!$A$5:$A$8,0),FALSE)</f>
        <v>20.99</v>
      </c>
      <c r="K967" s="3">
        <f t="shared" si="15"/>
        <v>3610.2799999999997</v>
      </c>
      <c r="L967" t="s">
        <v>3065</v>
      </c>
      <c r="M967" t="s">
        <v>3085</v>
      </c>
      <c r="N967" t="s">
        <v>3073</v>
      </c>
    </row>
    <row r="968" spans="1:14" x14ac:dyDescent="0.35">
      <c r="A968">
        <v>967</v>
      </c>
      <c r="B968" s="1">
        <v>44553</v>
      </c>
      <c r="C968">
        <v>4001</v>
      </c>
      <c r="D968" t="s">
        <v>0</v>
      </c>
      <c r="E968" t="s">
        <v>27</v>
      </c>
      <c r="F968" t="s">
        <v>14</v>
      </c>
      <c r="G968" t="s">
        <v>1019</v>
      </c>
      <c r="H968" t="s">
        <v>3056</v>
      </c>
      <c r="I968">
        <v>200</v>
      </c>
      <c r="J968">
        <f>HLOOKUP(D968,Inputs!$B$5:$C$8,MATCH(YEAR(B968),Inputs!$A$5:$A$8,0),FALSE)</f>
        <v>20.99</v>
      </c>
      <c r="K968" s="3">
        <f t="shared" si="15"/>
        <v>4198</v>
      </c>
      <c r="L968" t="s">
        <v>3066</v>
      </c>
      <c r="M968" t="s">
        <v>3094</v>
      </c>
      <c r="N968" t="s">
        <v>3080</v>
      </c>
    </row>
    <row r="969" spans="1:14" x14ac:dyDescent="0.35">
      <c r="A969">
        <v>968</v>
      </c>
      <c r="B969" s="1">
        <v>44516</v>
      </c>
      <c r="C969">
        <v>4002</v>
      </c>
      <c r="D969" t="s">
        <v>1</v>
      </c>
      <c r="E969" t="s">
        <v>27</v>
      </c>
      <c r="F969" t="s">
        <v>21</v>
      </c>
      <c r="G969" t="s">
        <v>1020</v>
      </c>
      <c r="H969" t="s">
        <v>3056</v>
      </c>
      <c r="I969">
        <v>100</v>
      </c>
      <c r="J969">
        <f>HLOOKUP(D969,Inputs!$B$5:$C$8,MATCH(YEAR(B969),Inputs!$A$5:$A$8,0),FALSE)</f>
        <v>10.49</v>
      </c>
      <c r="K969" s="3">
        <f t="shared" si="15"/>
        <v>1049</v>
      </c>
      <c r="L969" t="s">
        <v>3068</v>
      </c>
      <c r="M969" t="s">
        <v>3088</v>
      </c>
      <c r="N969" t="s">
        <v>3075</v>
      </c>
    </row>
    <row r="970" spans="1:14" x14ac:dyDescent="0.35">
      <c r="A970">
        <v>969</v>
      </c>
      <c r="B970" s="1">
        <v>44547</v>
      </c>
      <c r="C970">
        <v>4002</v>
      </c>
      <c r="D970" t="s">
        <v>1</v>
      </c>
      <c r="E970" t="s">
        <v>27</v>
      </c>
      <c r="F970" t="s">
        <v>10</v>
      </c>
      <c r="G970" t="s">
        <v>1021</v>
      </c>
      <c r="H970" t="s">
        <v>3056</v>
      </c>
      <c r="I970">
        <v>252</v>
      </c>
      <c r="J970">
        <f>HLOOKUP(D970,Inputs!$B$5:$C$8,MATCH(YEAR(B970),Inputs!$A$5:$A$8,0),FALSE)</f>
        <v>10.49</v>
      </c>
      <c r="K970" s="3">
        <f t="shared" si="15"/>
        <v>2643.48</v>
      </c>
      <c r="L970" t="s">
        <v>3059</v>
      </c>
      <c r="M970" t="s">
        <v>3085</v>
      </c>
      <c r="N970" t="s">
        <v>3073</v>
      </c>
    </row>
    <row r="971" spans="1:14" x14ac:dyDescent="0.35">
      <c r="A971">
        <v>970</v>
      </c>
      <c r="B971" s="1">
        <v>44466</v>
      </c>
      <c r="C971">
        <v>4002</v>
      </c>
      <c r="D971" t="s">
        <v>1</v>
      </c>
      <c r="E971" t="s">
        <v>27</v>
      </c>
      <c r="F971" t="s">
        <v>14</v>
      </c>
      <c r="G971" t="s">
        <v>1022</v>
      </c>
      <c r="H971" t="s">
        <v>3056</v>
      </c>
      <c r="I971">
        <v>88</v>
      </c>
      <c r="J971">
        <f>HLOOKUP(D971,Inputs!$B$5:$C$8,MATCH(YEAR(B971),Inputs!$A$5:$A$8,0),FALSE)</f>
        <v>10.49</v>
      </c>
      <c r="K971" s="3">
        <f t="shared" si="15"/>
        <v>923.12</v>
      </c>
      <c r="L971" t="s">
        <v>3066</v>
      </c>
      <c r="M971" t="s">
        <v>3094</v>
      </c>
      <c r="N971" t="s">
        <v>3080</v>
      </c>
    </row>
    <row r="972" spans="1:14" x14ac:dyDescent="0.35">
      <c r="A972">
        <v>971</v>
      </c>
      <c r="B972" s="1">
        <v>44262</v>
      </c>
      <c r="C972">
        <v>4001</v>
      </c>
      <c r="D972" t="s">
        <v>0</v>
      </c>
      <c r="E972" t="s">
        <v>27</v>
      </c>
      <c r="F972" t="s">
        <v>11</v>
      </c>
      <c r="G972" t="s">
        <v>1023</v>
      </c>
      <c r="H972" t="s">
        <v>3056</v>
      </c>
      <c r="I972">
        <v>64</v>
      </c>
      <c r="J972">
        <f>HLOOKUP(D972,Inputs!$B$5:$C$8,MATCH(YEAR(B972),Inputs!$A$5:$A$8,0),FALSE)</f>
        <v>20.99</v>
      </c>
      <c r="K972" s="3">
        <f t="shared" si="15"/>
        <v>1343.36</v>
      </c>
      <c r="L972" t="s">
        <v>3064</v>
      </c>
      <c r="M972" t="s">
        <v>3089</v>
      </c>
      <c r="N972" t="s">
        <v>3076</v>
      </c>
    </row>
    <row r="973" spans="1:14" x14ac:dyDescent="0.35">
      <c r="A973">
        <v>972</v>
      </c>
      <c r="B973" s="1">
        <v>44460</v>
      </c>
      <c r="C973">
        <v>4002</v>
      </c>
      <c r="D973" t="s">
        <v>1</v>
      </c>
      <c r="E973" t="s">
        <v>27</v>
      </c>
      <c r="F973" t="s">
        <v>13</v>
      </c>
      <c r="G973" t="s">
        <v>1024</v>
      </c>
      <c r="H973" t="s">
        <v>3056</v>
      </c>
      <c r="I973">
        <v>116</v>
      </c>
      <c r="J973">
        <f>HLOOKUP(D973,Inputs!$B$5:$C$8,MATCH(YEAR(B973),Inputs!$A$5:$A$8,0),FALSE)</f>
        <v>10.49</v>
      </c>
      <c r="K973" s="3">
        <f t="shared" si="15"/>
        <v>1216.8399999999999</v>
      </c>
      <c r="L973" t="s">
        <v>3061</v>
      </c>
      <c r="M973" t="s">
        <v>3087</v>
      </c>
      <c r="N973" t="s">
        <v>3078</v>
      </c>
    </row>
    <row r="974" spans="1:14" x14ac:dyDescent="0.35">
      <c r="A974">
        <v>973</v>
      </c>
      <c r="B974" s="1">
        <v>44484</v>
      </c>
      <c r="C974">
        <v>4002</v>
      </c>
      <c r="D974" t="s">
        <v>1</v>
      </c>
      <c r="E974" t="s">
        <v>27</v>
      </c>
      <c r="F974" t="s">
        <v>22</v>
      </c>
      <c r="G974" t="s">
        <v>1025</v>
      </c>
      <c r="H974" t="s">
        <v>3056</v>
      </c>
      <c r="I974">
        <v>172</v>
      </c>
      <c r="J974">
        <f>HLOOKUP(D974,Inputs!$B$5:$C$8,MATCH(YEAR(B974),Inputs!$A$5:$A$8,0),FALSE)</f>
        <v>10.49</v>
      </c>
      <c r="K974" s="3">
        <f t="shared" si="15"/>
        <v>1804.28</v>
      </c>
      <c r="L974" t="s">
        <v>3064</v>
      </c>
      <c r="M974" t="s">
        <v>3089</v>
      </c>
      <c r="N974" t="s">
        <v>3076</v>
      </c>
    </row>
    <row r="975" spans="1:14" x14ac:dyDescent="0.35">
      <c r="A975">
        <v>974</v>
      </c>
      <c r="B975" s="1">
        <v>44413</v>
      </c>
      <c r="C975">
        <v>4002</v>
      </c>
      <c r="D975" t="s">
        <v>1</v>
      </c>
      <c r="E975" t="s">
        <v>27</v>
      </c>
      <c r="F975" t="s">
        <v>10</v>
      </c>
      <c r="G975" t="s">
        <v>1026</v>
      </c>
      <c r="H975" t="s">
        <v>3056</v>
      </c>
      <c r="I975">
        <v>168</v>
      </c>
      <c r="J975">
        <f>HLOOKUP(D975,Inputs!$B$5:$C$8,MATCH(YEAR(B975),Inputs!$A$5:$A$8,0),FALSE)</f>
        <v>10.49</v>
      </c>
      <c r="K975" s="3">
        <f t="shared" si="15"/>
        <v>1762.32</v>
      </c>
      <c r="L975" t="s">
        <v>3059</v>
      </c>
      <c r="M975" t="s">
        <v>3085</v>
      </c>
      <c r="N975" t="s">
        <v>3073</v>
      </c>
    </row>
    <row r="976" spans="1:14" x14ac:dyDescent="0.35">
      <c r="A976">
        <v>975</v>
      </c>
      <c r="B976" s="1">
        <v>44451</v>
      </c>
      <c r="C976">
        <v>4001</v>
      </c>
      <c r="D976" t="s">
        <v>0</v>
      </c>
      <c r="E976" t="s">
        <v>27</v>
      </c>
      <c r="F976" t="s">
        <v>20</v>
      </c>
      <c r="G976" t="s">
        <v>1027</v>
      </c>
      <c r="H976" t="s">
        <v>3056</v>
      </c>
      <c r="I976">
        <v>192</v>
      </c>
      <c r="J976">
        <f>HLOOKUP(D976,Inputs!$B$5:$C$8,MATCH(YEAR(B976),Inputs!$A$5:$A$8,0),FALSE)</f>
        <v>20.99</v>
      </c>
      <c r="K976" s="3">
        <f t="shared" si="15"/>
        <v>4030.08</v>
      </c>
      <c r="L976" t="s">
        <v>3059</v>
      </c>
      <c r="M976" t="s">
        <v>3085</v>
      </c>
      <c r="N976" t="s">
        <v>3073</v>
      </c>
    </row>
    <row r="977" spans="1:14" x14ac:dyDescent="0.35">
      <c r="A977">
        <v>976</v>
      </c>
      <c r="B977" s="1">
        <v>44536</v>
      </c>
      <c r="C977">
        <v>4001</v>
      </c>
      <c r="D977" t="s">
        <v>0</v>
      </c>
      <c r="E977" t="s">
        <v>27</v>
      </c>
      <c r="F977" t="s">
        <v>10</v>
      </c>
      <c r="G977" t="s">
        <v>1028</v>
      </c>
      <c r="H977" t="s">
        <v>3056</v>
      </c>
      <c r="I977">
        <v>56</v>
      </c>
      <c r="J977">
        <f>HLOOKUP(D977,Inputs!$B$5:$C$8,MATCH(YEAR(B977),Inputs!$A$5:$A$8,0),FALSE)</f>
        <v>20.99</v>
      </c>
      <c r="K977" s="3">
        <f t="shared" si="15"/>
        <v>1175.4399999999998</v>
      </c>
      <c r="L977" t="s">
        <v>3059</v>
      </c>
      <c r="M977" t="s">
        <v>3085</v>
      </c>
      <c r="N977" t="s">
        <v>3073</v>
      </c>
    </row>
    <row r="978" spans="1:14" x14ac:dyDescent="0.35">
      <c r="A978">
        <v>977</v>
      </c>
      <c r="B978" s="1">
        <v>44450</v>
      </c>
      <c r="C978">
        <v>4001</v>
      </c>
      <c r="D978" t="s">
        <v>0</v>
      </c>
      <c r="E978" t="s">
        <v>27</v>
      </c>
      <c r="F978" t="s">
        <v>6</v>
      </c>
      <c r="G978" t="s">
        <v>1029</v>
      </c>
      <c r="H978" t="s">
        <v>3056</v>
      </c>
      <c r="I978">
        <v>84</v>
      </c>
      <c r="J978">
        <f>HLOOKUP(D978,Inputs!$B$5:$C$8,MATCH(YEAR(B978),Inputs!$A$5:$A$8,0),FALSE)</f>
        <v>20.99</v>
      </c>
      <c r="K978" s="3">
        <f t="shared" si="15"/>
        <v>1763.1599999999999</v>
      </c>
      <c r="L978" t="s">
        <v>3059</v>
      </c>
      <c r="M978" t="s">
        <v>3085</v>
      </c>
      <c r="N978" t="s">
        <v>3073</v>
      </c>
    </row>
    <row r="979" spans="1:14" x14ac:dyDescent="0.35">
      <c r="A979">
        <v>978</v>
      </c>
      <c r="B979" s="1">
        <v>44416</v>
      </c>
      <c r="C979">
        <v>4001</v>
      </c>
      <c r="D979" t="s">
        <v>0</v>
      </c>
      <c r="E979" t="s">
        <v>27</v>
      </c>
      <c r="F979" t="s">
        <v>13</v>
      </c>
      <c r="G979" t="s">
        <v>1030</v>
      </c>
      <c r="H979" t="s">
        <v>3056</v>
      </c>
      <c r="I979">
        <v>68</v>
      </c>
      <c r="J979">
        <f>HLOOKUP(D979,Inputs!$B$5:$C$8,MATCH(YEAR(B979),Inputs!$A$5:$A$8,0),FALSE)</f>
        <v>20.99</v>
      </c>
      <c r="K979" s="3">
        <f t="shared" si="15"/>
        <v>1427.32</v>
      </c>
      <c r="L979" t="s">
        <v>3061</v>
      </c>
      <c r="M979" t="s">
        <v>3087</v>
      </c>
      <c r="N979" t="s">
        <v>3078</v>
      </c>
    </row>
    <row r="980" spans="1:14" x14ac:dyDescent="0.35">
      <c r="A980">
        <v>979</v>
      </c>
      <c r="B980" s="1">
        <v>44428</v>
      </c>
      <c r="C980">
        <v>4001</v>
      </c>
      <c r="D980" t="s">
        <v>0</v>
      </c>
      <c r="E980" t="s">
        <v>27</v>
      </c>
      <c r="F980" t="s">
        <v>14</v>
      </c>
      <c r="G980" t="s">
        <v>1031</v>
      </c>
      <c r="H980" t="s">
        <v>3056</v>
      </c>
      <c r="I980">
        <v>196</v>
      </c>
      <c r="J980">
        <f>HLOOKUP(D980,Inputs!$B$5:$C$8,MATCH(YEAR(B980),Inputs!$A$5:$A$8,0),FALSE)</f>
        <v>20.99</v>
      </c>
      <c r="K980" s="3">
        <f t="shared" si="15"/>
        <v>4114.04</v>
      </c>
      <c r="L980" t="s">
        <v>3066</v>
      </c>
      <c r="M980" t="s">
        <v>3094</v>
      </c>
      <c r="N980" t="s">
        <v>3080</v>
      </c>
    </row>
    <row r="981" spans="1:14" x14ac:dyDescent="0.35">
      <c r="A981">
        <v>980</v>
      </c>
      <c r="B981" s="1">
        <v>44459</v>
      </c>
      <c r="C981">
        <v>4001</v>
      </c>
      <c r="D981" t="s">
        <v>0</v>
      </c>
      <c r="E981" t="s">
        <v>27</v>
      </c>
      <c r="F981" t="s">
        <v>11</v>
      </c>
      <c r="G981" t="s">
        <v>1032</v>
      </c>
      <c r="H981" t="s">
        <v>3056</v>
      </c>
      <c r="I981">
        <v>48</v>
      </c>
      <c r="J981">
        <f>HLOOKUP(D981,Inputs!$B$5:$C$8,MATCH(YEAR(B981),Inputs!$A$5:$A$8,0),FALSE)</f>
        <v>20.99</v>
      </c>
      <c r="K981" s="3">
        <f t="shared" si="15"/>
        <v>1007.52</v>
      </c>
      <c r="L981" t="s">
        <v>3064</v>
      </c>
      <c r="M981" t="s">
        <v>3089</v>
      </c>
      <c r="N981" t="s">
        <v>3076</v>
      </c>
    </row>
    <row r="982" spans="1:14" x14ac:dyDescent="0.35">
      <c r="A982">
        <v>981</v>
      </c>
      <c r="B982" s="1">
        <v>44511</v>
      </c>
      <c r="C982">
        <v>4002</v>
      </c>
      <c r="D982" t="s">
        <v>1</v>
      </c>
      <c r="E982" t="s">
        <v>27</v>
      </c>
      <c r="F982" t="s">
        <v>11</v>
      </c>
      <c r="G982" t="s">
        <v>1033</v>
      </c>
      <c r="H982" t="s">
        <v>3056</v>
      </c>
      <c r="I982">
        <v>148</v>
      </c>
      <c r="J982">
        <f>HLOOKUP(D982,Inputs!$B$5:$C$8,MATCH(YEAR(B982),Inputs!$A$5:$A$8,0),FALSE)</f>
        <v>10.49</v>
      </c>
      <c r="K982" s="3">
        <f t="shared" si="15"/>
        <v>1552.52</v>
      </c>
      <c r="L982" t="s">
        <v>3064</v>
      </c>
      <c r="M982" t="s">
        <v>3089</v>
      </c>
      <c r="N982" t="s">
        <v>3076</v>
      </c>
    </row>
    <row r="983" spans="1:14" x14ac:dyDescent="0.35">
      <c r="A983">
        <v>982</v>
      </c>
      <c r="B983" s="1">
        <v>44261</v>
      </c>
      <c r="C983">
        <v>4001</v>
      </c>
      <c r="D983" t="s">
        <v>0</v>
      </c>
      <c r="E983" t="s">
        <v>27</v>
      </c>
      <c r="F983" t="s">
        <v>5</v>
      </c>
      <c r="G983" t="s">
        <v>1034</v>
      </c>
      <c r="H983" t="s">
        <v>3057</v>
      </c>
      <c r="I983">
        <v>92</v>
      </c>
      <c r="J983">
        <f>HLOOKUP(D983,Inputs!$B$5:$C$8,MATCH(YEAR(B983),Inputs!$A$5:$A$8,0),FALSE)</f>
        <v>20.99</v>
      </c>
      <c r="K983" s="3">
        <f t="shared" si="15"/>
        <v>1931.08</v>
      </c>
      <c r="L983" t="s">
        <v>3059</v>
      </c>
      <c r="M983" t="s">
        <v>3085</v>
      </c>
      <c r="N983" t="s">
        <v>3073</v>
      </c>
    </row>
    <row r="984" spans="1:14" x14ac:dyDescent="0.35">
      <c r="A984">
        <v>983</v>
      </c>
      <c r="B984" s="1">
        <v>44431</v>
      </c>
      <c r="C984">
        <v>4001</v>
      </c>
      <c r="D984" t="s">
        <v>0</v>
      </c>
      <c r="E984" t="s">
        <v>27</v>
      </c>
      <c r="F984" t="s">
        <v>10</v>
      </c>
      <c r="G984" t="s">
        <v>1035</v>
      </c>
      <c r="H984" t="s">
        <v>3056</v>
      </c>
      <c r="I984">
        <v>72</v>
      </c>
      <c r="J984">
        <f>HLOOKUP(D984,Inputs!$B$5:$C$8,MATCH(YEAR(B984),Inputs!$A$5:$A$8,0),FALSE)</f>
        <v>20.99</v>
      </c>
      <c r="K984" s="3">
        <f t="shared" si="15"/>
        <v>1511.28</v>
      </c>
      <c r="L984" t="s">
        <v>3059</v>
      </c>
      <c r="M984" t="s">
        <v>3085</v>
      </c>
      <c r="N984" t="s">
        <v>3073</v>
      </c>
    </row>
    <row r="985" spans="1:14" x14ac:dyDescent="0.35">
      <c r="A985">
        <v>984</v>
      </c>
      <c r="B985" s="1">
        <v>44387</v>
      </c>
      <c r="C985">
        <v>4002</v>
      </c>
      <c r="D985" t="s">
        <v>1</v>
      </c>
      <c r="E985" t="s">
        <v>27</v>
      </c>
      <c r="F985" t="s">
        <v>10</v>
      </c>
      <c r="G985" t="s">
        <v>1036</v>
      </c>
      <c r="H985" t="s">
        <v>3056</v>
      </c>
      <c r="I985">
        <v>112</v>
      </c>
      <c r="J985">
        <f>HLOOKUP(D985,Inputs!$B$5:$C$8,MATCH(YEAR(B985),Inputs!$A$5:$A$8,0),FALSE)</f>
        <v>10.49</v>
      </c>
      <c r="K985" s="3">
        <f t="shared" si="15"/>
        <v>1174.8800000000001</v>
      </c>
      <c r="L985" t="s">
        <v>3059</v>
      </c>
      <c r="M985" t="s">
        <v>3085</v>
      </c>
      <c r="N985" t="s">
        <v>3073</v>
      </c>
    </row>
    <row r="986" spans="1:14" x14ac:dyDescent="0.35">
      <c r="A986">
        <v>985</v>
      </c>
      <c r="B986" s="1">
        <v>44307</v>
      </c>
      <c r="C986">
        <v>4002</v>
      </c>
      <c r="D986" t="s">
        <v>1</v>
      </c>
      <c r="E986" t="s">
        <v>27</v>
      </c>
      <c r="F986" t="s">
        <v>11</v>
      </c>
      <c r="G986" t="s">
        <v>1037</v>
      </c>
      <c r="H986" t="s">
        <v>3056</v>
      </c>
      <c r="I986">
        <v>268</v>
      </c>
      <c r="J986">
        <f>HLOOKUP(D986,Inputs!$B$5:$C$8,MATCH(YEAR(B986),Inputs!$A$5:$A$8,0),FALSE)</f>
        <v>10.49</v>
      </c>
      <c r="K986" s="3">
        <f t="shared" si="15"/>
        <v>2811.32</v>
      </c>
      <c r="L986" t="s">
        <v>3064</v>
      </c>
      <c r="M986" t="s">
        <v>3089</v>
      </c>
      <c r="N986" t="s">
        <v>3076</v>
      </c>
    </row>
    <row r="987" spans="1:14" x14ac:dyDescent="0.35">
      <c r="A987">
        <v>986</v>
      </c>
      <c r="B987" s="1">
        <v>44213</v>
      </c>
      <c r="C987">
        <v>4002</v>
      </c>
      <c r="D987" t="s">
        <v>1</v>
      </c>
      <c r="E987" t="s">
        <v>27</v>
      </c>
      <c r="F987" t="s">
        <v>19</v>
      </c>
      <c r="G987" t="s">
        <v>1038</v>
      </c>
      <c r="H987" t="s">
        <v>3056</v>
      </c>
      <c r="I987">
        <v>88</v>
      </c>
      <c r="J987">
        <f>HLOOKUP(D987,Inputs!$B$5:$C$8,MATCH(YEAR(B987),Inputs!$A$5:$A$8,0),FALSE)</f>
        <v>10.49</v>
      </c>
      <c r="K987" s="3">
        <f t="shared" si="15"/>
        <v>923.12</v>
      </c>
      <c r="L987" t="s">
        <v>3061</v>
      </c>
      <c r="M987" t="s">
        <v>3087</v>
      </c>
      <c r="N987" t="s">
        <v>3078</v>
      </c>
    </row>
    <row r="988" spans="1:14" x14ac:dyDescent="0.35">
      <c r="A988">
        <v>987</v>
      </c>
      <c r="B988" s="1">
        <v>44301</v>
      </c>
      <c r="C988">
        <v>4001</v>
      </c>
      <c r="D988" t="s">
        <v>0</v>
      </c>
      <c r="E988" t="s">
        <v>27</v>
      </c>
      <c r="F988" t="s">
        <v>22</v>
      </c>
      <c r="G988" t="s">
        <v>1039</v>
      </c>
      <c r="H988" t="s">
        <v>3056</v>
      </c>
      <c r="I988">
        <v>116</v>
      </c>
      <c r="J988">
        <f>HLOOKUP(D988,Inputs!$B$5:$C$8,MATCH(YEAR(B988),Inputs!$A$5:$A$8,0),FALSE)</f>
        <v>20.99</v>
      </c>
      <c r="K988" s="3">
        <f t="shared" si="15"/>
        <v>2434.8399999999997</v>
      </c>
      <c r="L988" t="s">
        <v>3064</v>
      </c>
      <c r="M988" t="s">
        <v>3089</v>
      </c>
      <c r="N988" t="s">
        <v>3076</v>
      </c>
    </row>
    <row r="989" spans="1:14" x14ac:dyDescent="0.35">
      <c r="A989">
        <v>988</v>
      </c>
      <c r="B989" s="1">
        <v>44401</v>
      </c>
      <c r="C989">
        <v>4001</v>
      </c>
      <c r="D989" t="s">
        <v>0</v>
      </c>
      <c r="E989" t="s">
        <v>27</v>
      </c>
      <c r="F989" t="s">
        <v>20</v>
      </c>
      <c r="G989" t="s">
        <v>1040</v>
      </c>
      <c r="H989" t="s">
        <v>3056</v>
      </c>
      <c r="I989">
        <v>88</v>
      </c>
      <c r="J989">
        <f>HLOOKUP(D989,Inputs!$B$5:$C$8,MATCH(YEAR(B989),Inputs!$A$5:$A$8,0),FALSE)</f>
        <v>20.99</v>
      </c>
      <c r="K989" s="3">
        <f t="shared" si="15"/>
        <v>1847.12</v>
      </c>
      <c r="L989" t="s">
        <v>3059</v>
      </c>
      <c r="M989" t="s">
        <v>3085</v>
      </c>
      <c r="N989" t="s">
        <v>3073</v>
      </c>
    </row>
    <row r="990" spans="1:14" x14ac:dyDescent="0.35">
      <c r="A990">
        <v>989</v>
      </c>
      <c r="B990" s="1">
        <v>44400</v>
      </c>
      <c r="C990">
        <v>4002</v>
      </c>
      <c r="D990" t="s">
        <v>1</v>
      </c>
      <c r="E990" t="s">
        <v>27</v>
      </c>
      <c r="F990" t="s">
        <v>5</v>
      </c>
      <c r="G990" t="s">
        <v>1041</v>
      </c>
      <c r="H990" t="s">
        <v>3057</v>
      </c>
      <c r="I990">
        <v>252</v>
      </c>
      <c r="J990">
        <f>HLOOKUP(D990,Inputs!$B$5:$C$8,MATCH(YEAR(B990),Inputs!$A$5:$A$8,0),FALSE)</f>
        <v>10.49</v>
      </c>
      <c r="K990" s="3">
        <f t="shared" si="15"/>
        <v>2643.48</v>
      </c>
      <c r="L990" t="s">
        <v>3059</v>
      </c>
      <c r="M990" t="s">
        <v>3085</v>
      </c>
      <c r="N990" t="s">
        <v>3073</v>
      </c>
    </row>
    <row r="991" spans="1:14" x14ac:dyDescent="0.35">
      <c r="A991">
        <v>990</v>
      </c>
      <c r="B991" s="1">
        <v>44481</v>
      </c>
      <c r="C991">
        <v>4002</v>
      </c>
      <c r="D991" t="s">
        <v>1</v>
      </c>
      <c r="E991" t="s">
        <v>27</v>
      </c>
      <c r="F991" t="s">
        <v>14</v>
      </c>
      <c r="G991" t="s">
        <v>1042</v>
      </c>
      <c r="H991" t="s">
        <v>3056</v>
      </c>
      <c r="I991">
        <v>140</v>
      </c>
      <c r="J991">
        <f>HLOOKUP(D991,Inputs!$B$5:$C$8,MATCH(YEAR(B991),Inputs!$A$5:$A$8,0),FALSE)</f>
        <v>10.49</v>
      </c>
      <c r="K991" s="3">
        <f t="shared" si="15"/>
        <v>1468.6000000000001</v>
      </c>
      <c r="L991" t="s">
        <v>3066</v>
      </c>
      <c r="M991" t="s">
        <v>3094</v>
      </c>
      <c r="N991" t="s">
        <v>3080</v>
      </c>
    </row>
    <row r="992" spans="1:14" x14ac:dyDescent="0.35">
      <c r="A992">
        <v>991</v>
      </c>
      <c r="B992" s="1">
        <v>44400</v>
      </c>
      <c r="C992">
        <v>4002</v>
      </c>
      <c r="D992" t="s">
        <v>1</v>
      </c>
      <c r="E992" t="s">
        <v>27</v>
      </c>
      <c r="F992" t="s">
        <v>12</v>
      </c>
      <c r="G992" t="s">
        <v>1043</v>
      </c>
      <c r="H992" t="s">
        <v>3057</v>
      </c>
      <c r="I992">
        <v>128</v>
      </c>
      <c r="J992">
        <f>HLOOKUP(D992,Inputs!$B$5:$C$8,MATCH(YEAR(B992),Inputs!$A$5:$A$8,0),FALSE)</f>
        <v>10.49</v>
      </c>
      <c r="K992" s="3">
        <f t="shared" si="15"/>
        <v>1342.72</v>
      </c>
      <c r="L992" t="s">
        <v>3061</v>
      </c>
      <c r="M992" t="s">
        <v>3087</v>
      </c>
      <c r="N992" t="s">
        <v>3078</v>
      </c>
    </row>
    <row r="993" spans="1:14" x14ac:dyDescent="0.35">
      <c r="A993">
        <v>992</v>
      </c>
      <c r="B993" s="1">
        <v>44529</v>
      </c>
      <c r="C993">
        <v>4002</v>
      </c>
      <c r="D993" t="s">
        <v>1</v>
      </c>
      <c r="E993" t="s">
        <v>27</v>
      </c>
      <c r="F993" t="s">
        <v>6</v>
      </c>
      <c r="G993" t="s">
        <v>1044</v>
      </c>
      <c r="H993" t="s">
        <v>3056</v>
      </c>
      <c r="I993">
        <v>252</v>
      </c>
      <c r="J993">
        <f>HLOOKUP(D993,Inputs!$B$5:$C$8,MATCH(YEAR(B993),Inputs!$A$5:$A$8,0),FALSE)</f>
        <v>10.49</v>
      </c>
      <c r="K993" s="3">
        <f t="shared" si="15"/>
        <v>2643.48</v>
      </c>
      <c r="L993" t="s">
        <v>3059</v>
      </c>
      <c r="M993" t="s">
        <v>3085</v>
      </c>
      <c r="N993" t="s">
        <v>3073</v>
      </c>
    </row>
    <row r="994" spans="1:14" x14ac:dyDescent="0.35">
      <c r="A994">
        <v>993</v>
      </c>
      <c r="B994" s="1">
        <v>44523</v>
      </c>
      <c r="C994">
        <v>4002</v>
      </c>
      <c r="D994" t="s">
        <v>1</v>
      </c>
      <c r="E994" t="s">
        <v>27</v>
      </c>
      <c r="F994" t="s">
        <v>6</v>
      </c>
      <c r="G994" t="s">
        <v>1045</v>
      </c>
      <c r="H994" t="s">
        <v>3056</v>
      </c>
      <c r="I994">
        <v>184</v>
      </c>
      <c r="J994">
        <f>HLOOKUP(D994,Inputs!$B$5:$C$8,MATCH(YEAR(B994),Inputs!$A$5:$A$8,0),FALSE)</f>
        <v>10.49</v>
      </c>
      <c r="K994" s="3">
        <f t="shared" si="15"/>
        <v>1930.16</v>
      </c>
      <c r="L994" t="s">
        <v>3059</v>
      </c>
      <c r="M994" t="s">
        <v>3085</v>
      </c>
      <c r="N994" t="s">
        <v>3073</v>
      </c>
    </row>
    <row r="995" spans="1:14" x14ac:dyDescent="0.35">
      <c r="A995">
        <v>994</v>
      </c>
      <c r="B995" s="1">
        <v>44404</v>
      </c>
      <c r="C995">
        <v>4002</v>
      </c>
      <c r="D995" t="s">
        <v>1</v>
      </c>
      <c r="E995" t="s">
        <v>27</v>
      </c>
      <c r="F995" t="s">
        <v>22</v>
      </c>
      <c r="G995" t="s">
        <v>1046</v>
      </c>
      <c r="H995" t="s">
        <v>3056</v>
      </c>
      <c r="I995">
        <v>80</v>
      </c>
      <c r="J995">
        <f>HLOOKUP(D995,Inputs!$B$5:$C$8,MATCH(YEAR(B995),Inputs!$A$5:$A$8,0),FALSE)</f>
        <v>10.49</v>
      </c>
      <c r="K995" s="3">
        <f t="shared" si="15"/>
        <v>839.2</v>
      </c>
      <c r="L995" t="s">
        <v>3064</v>
      </c>
      <c r="M995" t="s">
        <v>3089</v>
      </c>
      <c r="N995" t="s">
        <v>3076</v>
      </c>
    </row>
    <row r="996" spans="1:14" x14ac:dyDescent="0.35">
      <c r="A996">
        <v>995</v>
      </c>
      <c r="B996" s="1">
        <v>44285</v>
      </c>
      <c r="C996">
        <v>4001</v>
      </c>
      <c r="D996" t="s">
        <v>0</v>
      </c>
      <c r="E996" t="s">
        <v>27</v>
      </c>
      <c r="F996" t="s">
        <v>20</v>
      </c>
      <c r="G996" t="s">
        <v>1047</v>
      </c>
      <c r="H996" t="s">
        <v>3056</v>
      </c>
      <c r="I996">
        <v>148</v>
      </c>
      <c r="J996">
        <f>HLOOKUP(D996,Inputs!$B$5:$C$8,MATCH(YEAR(B996),Inputs!$A$5:$A$8,0),FALSE)</f>
        <v>20.99</v>
      </c>
      <c r="K996" s="3">
        <f t="shared" si="15"/>
        <v>3106.52</v>
      </c>
      <c r="L996" t="s">
        <v>3059</v>
      </c>
      <c r="M996" t="s">
        <v>3085</v>
      </c>
      <c r="N996" t="s">
        <v>3073</v>
      </c>
    </row>
    <row r="997" spans="1:14" x14ac:dyDescent="0.35">
      <c r="A997">
        <v>996</v>
      </c>
      <c r="B997" s="1">
        <v>44541</v>
      </c>
      <c r="C997">
        <v>4002</v>
      </c>
      <c r="D997" t="s">
        <v>1</v>
      </c>
      <c r="E997" t="s">
        <v>27</v>
      </c>
      <c r="F997" t="s">
        <v>8</v>
      </c>
      <c r="G997" t="s">
        <v>1048</v>
      </c>
      <c r="H997" t="s">
        <v>3056</v>
      </c>
      <c r="I997">
        <v>264</v>
      </c>
      <c r="J997">
        <f>HLOOKUP(D997,Inputs!$B$5:$C$8,MATCH(YEAR(B997),Inputs!$A$5:$A$8,0),FALSE)</f>
        <v>10.49</v>
      </c>
      <c r="K997" s="3">
        <f t="shared" si="15"/>
        <v>2769.36</v>
      </c>
      <c r="L997" t="s">
        <v>3065</v>
      </c>
      <c r="M997" t="s">
        <v>3085</v>
      </c>
      <c r="N997" t="s">
        <v>3073</v>
      </c>
    </row>
    <row r="998" spans="1:14" x14ac:dyDescent="0.35">
      <c r="A998">
        <v>997</v>
      </c>
      <c r="B998" s="1">
        <v>44553</v>
      </c>
      <c r="C998">
        <v>4002</v>
      </c>
      <c r="D998" t="s">
        <v>1</v>
      </c>
      <c r="E998" t="s">
        <v>27</v>
      </c>
      <c r="F998" t="s">
        <v>18</v>
      </c>
      <c r="G998" t="s">
        <v>1049</v>
      </c>
      <c r="H998" t="s">
        <v>3056</v>
      </c>
      <c r="I998">
        <v>220</v>
      </c>
      <c r="J998">
        <f>HLOOKUP(D998,Inputs!$B$5:$C$8,MATCH(YEAR(B998),Inputs!$A$5:$A$8,0),FALSE)</f>
        <v>10.49</v>
      </c>
      <c r="K998" s="3">
        <f t="shared" si="15"/>
        <v>2307.8000000000002</v>
      </c>
      <c r="L998" t="s">
        <v>3069</v>
      </c>
      <c r="M998" t="s">
        <v>3093</v>
      </c>
      <c r="N998" t="s">
        <v>3077</v>
      </c>
    </row>
    <row r="999" spans="1:14" x14ac:dyDescent="0.35">
      <c r="A999">
        <v>998</v>
      </c>
      <c r="B999" s="1">
        <v>44265</v>
      </c>
      <c r="C999">
        <v>4002</v>
      </c>
      <c r="D999" t="s">
        <v>1</v>
      </c>
      <c r="E999" t="s">
        <v>27</v>
      </c>
      <c r="F999" t="s">
        <v>9</v>
      </c>
      <c r="G999" t="s">
        <v>1050</v>
      </c>
      <c r="H999" t="s">
        <v>3056</v>
      </c>
      <c r="I999">
        <v>240</v>
      </c>
      <c r="J999">
        <f>HLOOKUP(D999,Inputs!$B$5:$C$8,MATCH(YEAR(B999),Inputs!$A$5:$A$8,0),FALSE)</f>
        <v>10.49</v>
      </c>
      <c r="K999" s="3">
        <f t="shared" si="15"/>
        <v>2517.6</v>
      </c>
      <c r="L999" t="s">
        <v>3070</v>
      </c>
      <c r="M999" t="s">
        <v>3089</v>
      </c>
      <c r="N999" t="s">
        <v>3076</v>
      </c>
    </row>
    <row r="1000" spans="1:14" x14ac:dyDescent="0.35">
      <c r="A1000">
        <v>999</v>
      </c>
      <c r="B1000" s="1">
        <v>44514</v>
      </c>
      <c r="C1000">
        <v>4001</v>
      </c>
      <c r="D1000" t="s">
        <v>0</v>
      </c>
      <c r="E1000" t="s">
        <v>27</v>
      </c>
      <c r="F1000" t="s">
        <v>11</v>
      </c>
      <c r="G1000" t="s">
        <v>1051</v>
      </c>
      <c r="H1000" t="s">
        <v>3056</v>
      </c>
      <c r="I1000">
        <v>168</v>
      </c>
      <c r="J1000">
        <f>HLOOKUP(D1000,Inputs!$B$5:$C$8,MATCH(YEAR(B1000),Inputs!$A$5:$A$8,0),FALSE)</f>
        <v>20.99</v>
      </c>
      <c r="K1000" s="3">
        <f t="shared" si="15"/>
        <v>3526.3199999999997</v>
      </c>
      <c r="L1000" t="s">
        <v>3064</v>
      </c>
      <c r="M1000" t="s">
        <v>3089</v>
      </c>
      <c r="N1000" t="s">
        <v>3076</v>
      </c>
    </row>
    <row r="1001" spans="1:14" x14ac:dyDescent="0.35">
      <c r="A1001">
        <v>1000</v>
      </c>
      <c r="B1001" s="1">
        <v>44560</v>
      </c>
      <c r="C1001">
        <v>4002</v>
      </c>
      <c r="D1001" t="s">
        <v>1</v>
      </c>
      <c r="E1001" t="s">
        <v>27</v>
      </c>
      <c r="F1001" t="s">
        <v>14</v>
      </c>
      <c r="G1001" t="s">
        <v>1052</v>
      </c>
      <c r="H1001" t="s">
        <v>3056</v>
      </c>
      <c r="I1001">
        <v>252</v>
      </c>
      <c r="J1001">
        <f>HLOOKUP(D1001,Inputs!$B$5:$C$8,MATCH(YEAR(B1001),Inputs!$A$5:$A$8,0),FALSE)</f>
        <v>10.49</v>
      </c>
      <c r="K1001" s="3">
        <f t="shared" si="15"/>
        <v>2643.48</v>
      </c>
      <c r="L1001" t="s">
        <v>3066</v>
      </c>
      <c r="M1001" t="s">
        <v>3094</v>
      </c>
      <c r="N1001" t="s">
        <v>3080</v>
      </c>
    </row>
    <row r="1002" spans="1:14" x14ac:dyDescent="0.35">
      <c r="A1002">
        <v>1001</v>
      </c>
      <c r="B1002" s="1">
        <v>44899</v>
      </c>
      <c r="C1002">
        <v>4002</v>
      </c>
      <c r="D1002" t="s">
        <v>1</v>
      </c>
      <c r="E1002" t="s">
        <v>27</v>
      </c>
      <c r="F1002" t="s">
        <v>13</v>
      </c>
      <c r="G1002" t="s">
        <v>1053</v>
      </c>
      <c r="H1002" t="s">
        <v>3056</v>
      </c>
      <c r="I1002">
        <v>204</v>
      </c>
      <c r="J1002">
        <f>HLOOKUP(D1002,Inputs!$B$5:$C$8,MATCH(YEAR(B1002),Inputs!$A$5:$A$8,0),FALSE)</f>
        <v>10.89</v>
      </c>
      <c r="K1002" s="3">
        <f t="shared" si="15"/>
        <v>2221.56</v>
      </c>
      <c r="L1002" t="s">
        <v>3061</v>
      </c>
      <c r="M1002" t="s">
        <v>3087</v>
      </c>
      <c r="N1002" t="s">
        <v>3078</v>
      </c>
    </row>
    <row r="1003" spans="1:14" x14ac:dyDescent="0.35">
      <c r="A1003">
        <v>1002</v>
      </c>
      <c r="B1003" s="1">
        <v>44874</v>
      </c>
      <c r="C1003">
        <v>4001</v>
      </c>
      <c r="D1003" t="s">
        <v>0</v>
      </c>
      <c r="E1003" t="s">
        <v>27</v>
      </c>
      <c r="F1003" t="s">
        <v>21</v>
      </c>
      <c r="G1003" t="s">
        <v>1054</v>
      </c>
      <c r="H1003" t="s">
        <v>3056</v>
      </c>
      <c r="I1003">
        <v>196</v>
      </c>
      <c r="J1003">
        <f>HLOOKUP(D1003,Inputs!$B$5:$C$8,MATCH(YEAR(B1003),Inputs!$A$5:$A$8,0),FALSE)</f>
        <v>25.99</v>
      </c>
      <c r="K1003" s="3">
        <f t="shared" si="15"/>
        <v>5094.04</v>
      </c>
      <c r="L1003" t="s">
        <v>3068</v>
      </c>
      <c r="M1003" t="s">
        <v>3088</v>
      </c>
      <c r="N1003" t="s">
        <v>3075</v>
      </c>
    </row>
    <row r="1004" spans="1:14" x14ac:dyDescent="0.35">
      <c r="A1004">
        <v>1003</v>
      </c>
      <c r="B1004" s="1">
        <v>44906</v>
      </c>
      <c r="C1004">
        <v>4002</v>
      </c>
      <c r="D1004" t="s">
        <v>1</v>
      </c>
      <c r="E1004" t="s">
        <v>27</v>
      </c>
      <c r="F1004" t="s">
        <v>10</v>
      </c>
      <c r="G1004" t="s">
        <v>1055</v>
      </c>
      <c r="H1004" t="s">
        <v>3056</v>
      </c>
      <c r="I1004">
        <v>248</v>
      </c>
      <c r="J1004">
        <f>HLOOKUP(D1004,Inputs!$B$5:$C$8,MATCH(YEAR(B1004),Inputs!$A$5:$A$8,0),FALSE)</f>
        <v>10.89</v>
      </c>
      <c r="K1004" s="3">
        <f t="shared" si="15"/>
        <v>2700.7200000000003</v>
      </c>
      <c r="L1004" t="s">
        <v>3059</v>
      </c>
      <c r="M1004" t="s">
        <v>3085</v>
      </c>
      <c r="N1004" t="s">
        <v>3073</v>
      </c>
    </row>
    <row r="1005" spans="1:14" x14ac:dyDescent="0.35">
      <c r="A1005">
        <v>1004</v>
      </c>
      <c r="B1005" s="1">
        <v>44636</v>
      </c>
      <c r="C1005">
        <v>4002</v>
      </c>
      <c r="D1005" t="s">
        <v>1</v>
      </c>
      <c r="E1005" t="s">
        <v>27</v>
      </c>
      <c r="F1005" t="s">
        <v>9</v>
      </c>
      <c r="G1005" t="s">
        <v>1056</v>
      </c>
      <c r="H1005" t="s">
        <v>3056</v>
      </c>
      <c r="I1005">
        <v>276</v>
      </c>
      <c r="J1005">
        <f>HLOOKUP(D1005,Inputs!$B$5:$C$8,MATCH(YEAR(B1005),Inputs!$A$5:$A$8,0),FALSE)</f>
        <v>10.89</v>
      </c>
      <c r="K1005" s="3">
        <f t="shared" si="15"/>
        <v>3005.6400000000003</v>
      </c>
      <c r="L1005" t="s">
        <v>3070</v>
      </c>
      <c r="M1005" t="s">
        <v>3089</v>
      </c>
      <c r="N1005" t="s">
        <v>3076</v>
      </c>
    </row>
    <row r="1006" spans="1:14" x14ac:dyDescent="0.35">
      <c r="A1006">
        <v>1005</v>
      </c>
      <c r="B1006" s="1">
        <v>44904</v>
      </c>
      <c r="C1006">
        <v>4001</v>
      </c>
      <c r="D1006" t="s">
        <v>0</v>
      </c>
      <c r="E1006" t="s">
        <v>27</v>
      </c>
      <c r="F1006" t="s">
        <v>8</v>
      </c>
      <c r="G1006" t="s">
        <v>1057</v>
      </c>
      <c r="H1006" t="s">
        <v>3056</v>
      </c>
      <c r="I1006">
        <v>52</v>
      </c>
      <c r="J1006">
        <f>HLOOKUP(D1006,Inputs!$B$5:$C$8,MATCH(YEAR(B1006),Inputs!$A$5:$A$8,0),FALSE)</f>
        <v>25.99</v>
      </c>
      <c r="K1006" s="3">
        <f t="shared" si="15"/>
        <v>1351.48</v>
      </c>
      <c r="L1006" t="s">
        <v>3065</v>
      </c>
      <c r="M1006" t="s">
        <v>3085</v>
      </c>
      <c r="N1006" t="s">
        <v>3073</v>
      </c>
    </row>
    <row r="1007" spans="1:14" x14ac:dyDescent="0.35">
      <c r="A1007">
        <v>1006</v>
      </c>
      <c r="B1007" s="1">
        <v>44919</v>
      </c>
      <c r="C1007">
        <v>4001</v>
      </c>
      <c r="D1007" t="s">
        <v>0</v>
      </c>
      <c r="E1007" t="s">
        <v>27</v>
      </c>
      <c r="F1007" t="s">
        <v>10</v>
      </c>
      <c r="G1007" t="s">
        <v>1058</v>
      </c>
      <c r="H1007" t="s">
        <v>3056</v>
      </c>
      <c r="I1007">
        <v>176</v>
      </c>
      <c r="J1007">
        <f>HLOOKUP(D1007,Inputs!$B$5:$C$8,MATCH(YEAR(B1007),Inputs!$A$5:$A$8,0),FALSE)</f>
        <v>25.99</v>
      </c>
      <c r="K1007" s="3">
        <f t="shared" si="15"/>
        <v>4574.24</v>
      </c>
      <c r="L1007" t="s">
        <v>3059</v>
      </c>
      <c r="M1007" t="s">
        <v>3085</v>
      </c>
      <c r="N1007" t="s">
        <v>3073</v>
      </c>
    </row>
    <row r="1008" spans="1:14" x14ac:dyDescent="0.35">
      <c r="A1008">
        <v>1007</v>
      </c>
      <c r="B1008" s="1">
        <v>44702</v>
      </c>
      <c r="C1008">
        <v>4002</v>
      </c>
      <c r="D1008" t="s">
        <v>1</v>
      </c>
      <c r="E1008" t="s">
        <v>27</v>
      </c>
      <c r="F1008" t="s">
        <v>6</v>
      </c>
      <c r="G1008" t="s">
        <v>1059</v>
      </c>
      <c r="H1008" t="s">
        <v>3056</v>
      </c>
      <c r="I1008">
        <v>272</v>
      </c>
      <c r="J1008">
        <f>HLOOKUP(D1008,Inputs!$B$5:$C$8,MATCH(YEAR(B1008),Inputs!$A$5:$A$8,0),FALSE)</f>
        <v>10.89</v>
      </c>
      <c r="K1008" s="3">
        <f t="shared" si="15"/>
        <v>2962.08</v>
      </c>
      <c r="L1008" t="s">
        <v>3059</v>
      </c>
      <c r="M1008" t="s">
        <v>3085</v>
      </c>
      <c r="N1008" t="s">
        <v>3073</v>
      </c>
    </row>
    <row r="1009" spans="1:14" x14ac:dyDescent="0.35">
      <c r="A1009">
        <v>1008</v>
      </c>
      <c r="B1009" s="1">
        <v>44883</v>
      </c>
      <c r="C1009">
        <v>4001</v>
      </c>
      <c r="D1009" t="s">
        <v>0</v>
      </c>
      <c r="E1009" t="s">
        <v>27</v>
      </c>
      <c r="F1009" t="s">
        <v>11</v>
      </c>
      <c r="G1009" t="s">
        <v>1060</v>
      </c>
      <c r="H1009" t="s">
        <v>3056</v>
      </c>
      <c r="I1009">
        <v>256</v>
      </c>
      <c r="J1009">
        <f>HLOOKUP(D1009,Inputs!$B$5:$C$8,MATCH(YEAR(B1009),Inputs!$A$5:$A$8,0),FALSE)</f>
        <v>25.99</v>
      </c>
      <c r="K1009" s="3">
        <f t="shared" si="15"/>
        <v>6653.44</v>
      </c>
      <c r="L1009" t="s">
        <v>3064</v>
      </c>
      <c r="M1009" t="s">
        <v>3089</v>
      </c>
      <c r="N1009" t="s">
        <v>3076</v>
      </c>
    </row>
    <row r="1010" spans="1:14" x14ac:dyDescent="0.35">
      <c r="A1010">
        <v>1009</v>
      </c>
      <c r="B1010" s="1">
        <v>44720</v>
      </c>
      <c r="C1010">
        <v>4001</v>
      </c>
      <c r="D1010" t="s">
        <v>0</v>
      </c>
      <c r="E1010" t="s">
        <v>27</v>
      </c>
      <c r="F1010" t="s">
        <v>11</v>
      </c>
      <c r="G1010" t="s">
        <v>1061</v>
      </c>
      <c r="H1010" t="s">
        <v>3056</v>
      </c>
      <c r="I1010">
        <v>116</v>
      </c>
      <c r="J1010">
        <f>HLOOKUP(D1010,Inputs!$B$5:$C$8,MATCH(YEAR(B1010),Inputs!$A$5:$A$8,0),FALSE)</f>
        <v>25.99</v>
      </c>
      <c r="K1010" s="3">
        <f t="shared" si="15"/>
        <v>3014.8399999999997</v>
      </c>
      <c r="L1010" t="s">
        <v>3064</v>
      </c>
      <c r="M1010" t="s">
        <v>3089</v>
      </c>
      <c r="N1010" t="s">
        <v>3076</v>
      </c>
    </row>
    <row r="1011" spans="1:14" x14ac:dyDescent="0.35">
      <c r="A1011">
        <v>1010</v>
      </c>
      <c r="B1011" s="1">
        <v>44760</v>
      </c>
      <c r="C1011">
        <v>4001</v>
      </c>
      <c r="D1011" t="s">
        <v>0</v>
      </c>
      <c r="E1011" t="s">
        <v>27</v>
      </c>
      <c r="F1011" t="s">
        <v>4</v>
      </c>
      <c r="G1011" t="s">
        <v>1062</v>
      </c>
      <c r="H1011" t="s">
        <v>3057</v>
      </c>
      <c r="I1011">
        <v>240</v>
      </c>
      <c r="J1011">
        <f>HLOOKUP(D1011,Inputs!$B$5:$C$8,MATCH(YEAR(B1011),Inputs!$A$5:$A$8,0),FALSE)</f>
        <v>25.99</v>
      </c>
      <c r="K1011" s="3">
        <f t="shared" si="15"/>
        <v>6237.5999999999995</v>
      </c>
      <c r="L1011" t="s">
        <v>3063</v>
      </c>
      <c r="M1011" t="s">
        <v>3092</v>
      </c>
      <c r="N1011" t="s">
        <v>3074</v>
      </c>
    </row>
    <row r="1012" spans="1:14" x14ac:dyDescent="0.35">
      <c r="A1012">
        <v>1011</v>
      </c>
      <c r="B1012" s="1">
        <v>44690</v>
      </c>
      <c r="C1012">
        <v>4001</v>
      </c>
      <c r="D1012" t="s">
        <v>0</v>
      </c>
      <c r="E1012" t="s">
        <v>27</v>
      </c>
      <c r="F1012" t="s">
        <v>13</v>
      </c>
      <c r="G1012" t="s">
        <v>1063</v>
      </c>
      <c r="H1012" t="s">
        <v>3056</v>
      </c>
      <c r="I1012">
        <v>40</v>
      </c>
      <c r="J1012">
        <f>HLOOKUP(D1012,Inputs!$B$5:$C$8,MATCH(YEAR(B1012),Inputs!$A$5:$A$8,0),FALSE)</f>
        <v>25.99</v>
      </c>
      <c r="K1012" s="3">
        <f t="shared" si="15"/>
        <v>1039.5999999999999</v>
      </c>
      <c r="L1012" t="s">
        <v>3061</v>
      </c>
      <c r="M1012" t="s">
        <v>3087</v>
      </c>
      <c r="N1012" t="s">
        <v>3078</v>
      </c>
    </row>
    <row r="1013" spans="1:14" x14ac:dyDescent="0.35">
      <c r="A1013">
        <v>1012</v>
      </c>
      <c r="B1013" s="1">
        <v>44728</v>
      </c>
      <c r="C1013">
        <v>4001</v>
      </c>
      <c r="D1013" t="s">
        <v>0</v>
      </c>
      <c r="E1013" t="s">
        <v>27</v>
      </c>
      <c r="F1013" t="s">
        <v>20</v>
      </c>
      <c r="G1013" t="s">
        <v>1064</v>
      </c>
      <c r="H1013" t="s">
        <v>3056</v>
      </c>
      <c r="I1013">
        <v>176</v>
      </c>
      <c r="J1013">
        <f>HLOOKUP(D1013,Inputs!$B$5:$C$8,MATCH(YEAR(B1013),Inputs!$A$5:$A$8,0),FALSE)</f>
        <v>25.99</v>
      </c>
      <c r="K1013" s="3">
        <f t="shared" si="15"/>
        <v>4574.24</v>
      </c>
      <c r="L1013" t="s">
        <v>3059</v>
      </c>
      <c r="M1013" t="s">
        <v>3085</v>
      </c>
      <c r="N1013" t="s">
        <v>3073</v>
      </c>
    </row>
    <row r="1014" spans="1:14" x14ac:dyDescent="0.35">
      <c r="A1014">
        <v>1013</v>
      </c>
      <c r="B1014" s="1">
        <v>44893</v>
      </c>
      <c r="C1014">
        <v>4002</v>
      </c>
      <c r="D1014" t="s">
        <v>1</v>
      </c>
      <c r="E1014" t="s">
        <v>27</v>
      </c>
      <c r="F1014" t="s">
        <v>18</v>
      </c>
      <c r="G1014" t="s">
        <v>1065</v>
      </c>
      <c r="H1014" t="s">
        <v>3056</v>
      </c>
      <c r="I1014">
        <v>180</v>
      </c>
      <c r="J1014">
        <f>HLOOKUP(D1014,Inputs!$B$5:$C$8,MATCH(YEAR(B1014),Inputs!$A$5:$A$8,0),FALSE)</f>
        <v>10.89</v>
      </c>
      <c r="K1014" s="3">
        <f t="shared" si="15"/>
        <v>1960.2</v>
      </c>
      <c r="L1014" t="s">
        <v>3069</v>
      </c>
      <c r="M1014" t="s">
        <v>3093</v>
      </c>
      <c r="N1014" t="s">
        <v>3077</v>
      </c>
    </row>
    <row r="1015" spans="1:14" x14ac:dyDescent="0.35">
      <c r="A1015">
        <v>1014</v>
      </c>
      <c r="B1015" s="1">
        <v>44598</v>
      </c>
      <c r="C1015">
        <v>4001</v>
      </c>
      <c r="D1015" t="s">
        <v>0</v>
      </c>
      <c r="E1015" t="s">
        <v>27</v>
      </c>
      <c r="F1015" t="s">
        <v>13</v>
      </c>
      <c r="G1015" t="s">
        <v>1066</v>
      </c>
      <c r="H1015" t="s">
        <v>3056</v>
      </c>
      <c r="I1015">
        <v>84</v>
      </c>
      <c r="J1015">
        <f>HLOOKUP(D1015,Inputs!$B$5:$C$8,MATCH(YEAR(B1015),Inputs!$A$5:$A$8,0),FALSE)</f>
        <v>25.99</v>
      </c>
      <c r="K1015" s="3">
        <f t="shared" si="15"/>
        <v>2183.16</v>
      </c>
      <c r="L1015" t="s">
        <v>3061</v>
      </c>
      <c r="M1015" t="s">
        <v>3087</v>
      </c>
      <c r="N1015" t="s">
        <v>3078</v>
      </c>
    </row>
    <row r="1016" spans="1:14" x14ac:dyDescent="0.35">
      <c r="A1016">
        <v>1015</v>
      </c>
      <c r="B1016" s="1">
        <v>44799</v>
      </c>
      <c r="C1016">
        <v>4001</v>
      </c>
      <c r="D1016" t="s">
        <v>0</v>
      </c>
      <c r="E1016" t="s">
        <v>27</v>
      </c>
      <c r="F1016" t="s">
        <v>8</v>
      </c>
      <c r="G1016" t="s">
        <v>1067</v>
      </c>
      <c r="H1016" t="s">
        <v>3056</v>
      </c>
      <c r="I1016">
        <v>40</v>
      </c>
      <c r="J1016">
        <f>HLOOKUP(D1016,Inputs!$B$5:$C$8,MATCH(YEAR(B1016),Inputs!$A$5:$A$8,0),FALSE)</f>
        <v>25.99</v>
      </c>
      <c r="K1016" s="3">
        <f t="shared" si="15"/>
        <v>1039.5999999999999</v>
      </c>
      <c r="L1016" t="s">
        <v>3065</v>
      </c>
      <c r="M1016" t="s">
        <v>3085</v>
      </c>
      <c r="N1016" t="s">
        <v>3073</v>
      </c>
    </row>
    <row r="1017" spans="1:14" x14ac:dyDescent="0.35">
      <c r="A1017">
        <v>1016</v>
      </c>
      <c r="B1017" s="1">
        <v>44635</v>
      </c>
      <c r="C1017">
        <v>4002</v>
      </c>
      <c r="D1017" t="s">
        <v>1</v>
      </c>
      <c r="E1017" t="s">
        <v>27</v>
      </c>
      <c r="F1017" t="s">
        <v>10</v>
      </c>
      <c r="G1017" t="s">
        <v>1068</v>
      </c>
      <c r="H1017" t="s">
        <v>3056</v>
      </c>
      <c r="I1017">
        <v>196</v>
      </c>
      <c r="J1017">
        <f>HLOOKUP(D1017,Inputs!$B$5:$C$8,MATCH(YEAR(B1017),Inputs!$A$5:$A$8,0),FALSE)</f>
        <v>10.89</v>
      </c>
      <c r="K1017" s="3">
        <f t="shared" si="15"/>
        <v>2134.44</v>
      </c>
      <c r="L1017" t="s">
        <v>3059</v>
      </c>
      <c r="M1017" t="s">
        <v>3085</v>
      </c>
      <c r="N1017" t="s">
        <v>3073</v>
      </c>
    </row>
    <row r="1018" spans="1:14" x14ac:dyDescent="0.35">
      <c r="A1018">
        <v>1017</v>
      </c>
      <c r="B1018" s="1">
        <v>44722</v>
      </c>
      <c r="C1018">
        <v>4002</v>
      </c>
      <c r="D1018" t="s">
        <v>1</v>
      </c>
      <c r="E1018" t="s">
        <v>27</v>
      </c>
      <c r="F1018" t="s">
        <v>12</v>
      </c>
      <c r="G1018" t="s">
        <v>1069</v>
      </c>
      <c r="H1018" t="s">
        <v>3057</v>
      </c>
      <c r="I1018">
        <v>196</v>
      </c>
      <c r="J1018">
        <f>HLOOKUP(D1018,Inputs!$B$5:$C$8,MATCH(YEAR(B1018),Inputs!$A$5:$A$8,0),FALSE)</f>
        <v>10.89</v>
      </c>
      <c r="K1018" s="3">
        <f t="shared" si="15"/>
        <v>2134.44</v>
      </c>
      <c r="L1018" t="s">
        <v>3061</v>
      </c>
      <c r="M1018" t="s">
        <v>3087</v>
      </c>
      <c r="N1018" t="s">
        <v>3078</v>
      </c>
    </row>
    <row r="1019" spans="1:14" x14ac:dyDescent="0.35">
      <c r="A1019">
        <v>1018</v>
      </c>
      <c r="B1019" s="1">
        <v>44879</v>
      </c>
      <c r="C1019">
        <v>4001</v>
      </c>
      <c r="D1019" t="s">
        <v>0</v>
      </c>
      <c r="E1019" t="s">
        <v>27</v>
      </c>
      <c r="F1019" t="s">
        <v>11</v>
      </c>
      <c r="G1019" t="s">
        <v>1070</v>
      </c>
      <c r="H1019" t="s">
        <v>3056</v>
      </c>
      <c r="I1019">
        <v>236</v>
      </c>
      <c r="J1019">
        <f>HLOOKUP(D1019,Inputs!$B$5:$C$8,MATCH(YEAR(B1019),Inputs!$A$5:$A$8,0),FALSE)</f>
        <v>25.99</v>
      </c>
      <c r="K1019" s="3">
        <f t="shared" si="15"/>
        <v>6133.6399999999994</v>
      </c>
      <c r="L1019" t="s">
        <v>3064</v>
      </c>
      <c r="M1019" t="s">
        <v>3089</v>
      </c>
      <c r="N1019" t="s">
        <v>3076</v>
      </c>
    </row>
    <row r="1020" spans="1:14" x14ac:dyDescent="0.35">
      <c r="A1020">
        <v>1019</v>
      </c>
      <c r="B1020" s="1">
        <v>44740</v>
      </c>
      <c r="C1020">
        <v>4001</v>
      </c>
      <c r="D1020" t="s">
        <v>0</v>
      </c>
      <c r="E1020" t="s">
        <v>27</v>
      </c>
      <c r="F1020" t="s">
        <v>5</v>
      </c>
      <c r="G1020" t="s">
        <v>1071</v>
      </c>
      <c r="H1020" t="s">
        <v>3057</v>
      </c>
      <c r="I1020">
        <v>248</v>
      </c>
      <c r="J1020">
        <f>HLOOKUP(D1020,Inputs!$B$5:$C$8,MATCH(YEAR(B1020),Inputs!$A$5:$A$8,0),FALSE)</f>
        <v>25.99</v>
      </c>
      <c r="K1020" s="3">
        <f t="shared" si="15"/>
        <v>6445.5199999999995</v>
      </c>
      <c r="L1020" t="s">
        <v>3059</v>
      </c>
      <c r="M1020" t="s">
        <v>3085</v>
      </c>
      <c r="N1020" t="s">
        <v>3073</v>
      </c>
    </row>
    <row r="1021" spans="1:14" x14ac:dyDescent="0.35">
      <c r="A1021">
        <v>1020</v>
      </c>
      <c r="B1021" s="1">
        <v>44833</v>
      </c>
      <c r="C1021">
        <v>4002</v>
      </c>
      <c r="D1021" t="s">
        <v>1</v>
      </c>
      <c r="E1021" t="s">
        <v>27</v>
      </c>
      <c r="F1021" t="s">
        <v>5</v>
      </c>
      <c r="G1021" t="s">
        <v>1072</v>
      </c>
      <c r="H1021" t="s">
        <v>3057</v>
      </c>
      <c r="I1021">
        <v>84</v>
      </c>
      <c r="J1021">
        <f>HLOOKUP(D1021,Inputs!$B$5:$C$8,MATCH(YEAR(B1021),Inputs!$A$5:$A$8,0),FALSE)</f>
        <v>10.89</v>
      </c>
      <c r="K1021" s="3">
        <f t="shared" si="15"/>
        <v>914.76</v>
      </c>
      <c r="L1021" t="s">
        <v>3059</v>
      </c>
      <c r="M1021" t="s">
        <v>3085</v>
      </c>
      <c r="N1021" t="s">
        <v>3073</v>
      </c>
    </row>
    <row r="1022" spans="1:14" x14ac:dyDescent="0.35">
      <c r="A1022">
        <v>1021</v>
      </c>
      <c r="B1022" s="1">
        <v>44690</v>
      </c>
      <c r="C1022">
        <v>4001</v>
      </c>
      <c r="D1022" t="s">
        <v>0</v>
      </c>
      <c r="E1022" t="s">
        <v>27</v>
      </c>
      <c r="F1022" t="s">
        <v>11</v>
      </c>
      <c r="G1022" t="s">
        <v>1073</v>
      </c>
      <c r="H1022" t="s">
        <v>3056</v>
      </c>
      <c r="I1022">
        <v>140</v>
      </c>
      <c r="J1022">
        <f>HLOOKUP(D1022,Inputs!$B$5:$C$8,MATCH(YEAR(B1022),Inputs!$A$5:$A$8,0),FALSE)</f>
        <v>25.99</v>
      </c>
      <c r="K1022" s="3">
        <f t="shared" si="15"/>
        <v>3638.6</v>
      </c>
      <c r="L1022" t="s">
        <v>3064</v>
      </c>
      <c r="M1022" t="s">
        <v>3089</v>
      </c>
      <c r="N1022" t="s">
        <v>3076</v>
      </c>
    </row>
    <row r="1023" spans="1:14" x14ac:dyDescent="0.35">
      <c r="A1023">
        <v>1022</v>
      </c>
      <c r="B1023" s="1">
        <v>44661</v>
      </c>
      <c r="C1023">
        <v>4001</v>
      </c>
      <c r="D1023" t="s">
        <v>0</v>
      </c>
      <c r="E1023" t="s">
        <v>27</v>
      </c>
      <c r="F1023" t="s">
        <v>16</v>
      </c>
      <c r="G1023" t="s">
        <v>1074</v>
      </c>
      <c r="H1023" t="s">
        <v>3056</v>
      </c>
      <c r="I1023">
        <v>192</v>
      </c>
      <c r="J1023">
        <f>HLOOKUP(D1023,Inputs!$B$5:$C$8,MATCH(YEAR(B1023),Inputs!$A$5:$A$8,0),FALSE)</f>
        <v>25.99</v>
      </c>
      <c r="K1023" s="3">
        <f t="shared" si="15"/>
        <v>4990.08</v>
      </c>
      <c r="L1023" t="s">
        <v>3067</v>
      </c>
      <c r="M1023" t="s">
        <v>3092</v>
      </c>
      <c r="N1023" t="s">
        <v>3074</v>
      </c>
    </row>
    <row r="1024" spans="1:14" x14ac:dyDescent="0.35">
      <c r="A1024">
        <v>1023</v>
      </c>
      <c r="B1024" s="1">
        <v>44816</v>
      </c>
      <c r="C1024">
        <v>4001</v>
      </c>
      <c r="D1024" t="s">
        <v>0</v>
      </c>
      <c r="E1024" t="s">
        <v>27</v>
      </c>
      <c r="F1024" t="s">
        <v>13</v>
      </c>
      <c r="G1024" t="s">
        <v>1075</v>
      </c>
      <c r="H1024" t="s">
        <v>3056</v>
      </c>
      <c r="I1024">
        <v>176</v>
      </c>
      <c r="J1024">
        <f>HLOOKUP(D1024,Inputs!$B$5:$C$8,MATCH(YEAR(B1024),Inputs!$A$5:$A$8,0),FALSE)</f>
        <v>25.99</v>
      </c>
      <c r="K1024" s="3">
        <f t="shared" si="15"/>
        <v>4574.24</v>
      </c>
      <c r="L1024" t="s">
        <v>3061</v>
      </c>
      <c r="M1024" t="s">
        <v>3087</v>
      </c>
      <c r="N1024" t="s">
        <v>3078</v>
      </c>
    </row>
    <row r="1025" spans="1:14" x14ac:dyDescent="0.35">
      <c r="A1025">
        <v>1024</v>
      </c>
      <c r="B1025" s="1">
        <v>44708</v>
      </c>
      <c r="C1025">
        <v>4002</v>
      </c>
      <c r="D1025" t="s">
        <v>1</v>
      </c>
      <c r="E1025" t="s">
        <v>27</v>
      </c>
      <c r="F1025" t="s">
        <v>6</v>
      </c>
      <c r="G1025" t="s">
        <v>1076</v>
      </c>
      <c r="H1025" t="s">
        <v>3056</v>
      </c>
      <c r="I1025">
        <v>188</v>
      </c>
      <c r="J1025">
        <f>HLOOKUP(D1025,Inputs!$B$5:$C$8,MATCH(YEAR(B1025),Inputs!$A$5:$A$8,0),FALSE)</f>
        <v>10.89</v>
      </c>
      <c r="K1025" s="3">
        <f t="shared" si="15"/>
        <v>2047.3200000000002</v>
      </c>
      <c r="L1025" t="s">
        <v>3059</v>
      </c>
      <c r="M1025" t="s">
        <v>3085</v>
      </c>
      <c r="N1025" t="s">
        <v>3073</v>
      </c>
    </row>
    <row r="1026" spans="1:14" x14ac:dyDescent="0.35">
      <c r="A1026">
        <v>1025</v>
      </c>
      <c r="B1026" s="1">
        <v>44836</v>
      </c>
      <c r="C1026">
        <v>4001</v>
      </c>
      <c r="D1026" t="s">
        <v>0</v>
      </c>
      <c r="E1026" t="s">
        <v>27</v>
      </c>
      <c r="F1026" t="s">
        <v>6</v>
      </c>
      <c r="G1026" t="s">
        <v>1077</v>
      </c>
      <c r="H1026" t="s">
        <v>3056</v>
      </c>
      <c r="I1026">
        <v>136</v>
      </c>
      <c r="J1026">
        <f>HLOOKUP(D1026,Inputs!$B$5:$C$8,MATCH(YEAR(B1026),Inputs!$A$5:$A$8,0),FALSE)</f>
        <v>25.99</v>
      </c>
      <c r="K1026" s="3">
        <f t="shared" ref="K1026:K1089" si="16">I1026*J1026</f>
        <v>3534.64</v>
      </c>
      <c r="L1026" t="s">
        <v>3059</v>
      </c>
      <c r="M1026" t="s">
        <v>3085</v>
      </c>
      <c r="N1026" t="s">
        <v>3073</v>
      </c>
    </row>
    <row r="1027" spans="1:14" x14ac:dyDescent="0.35">
      <c r="A1027">
        <v>1026</v>
      </c>
      <c r="B1027" s="1">
        <v>44593</v>
      </c>
      <c r="C1027">
        <v>4002</v>
      </c>
      <c r="D1027" t="s">
        <v>1</v>
      </c>
      <c r="E1027" t="s">
        <v>27</v>
      </c>
      <c r="F1027" t="s">
        <v>12</v>
      </c>
      <c r="G1027" t="s">
        <v>1078</v>
      </c>
      <c r="H1027" t="s">
        <v>3057</v>
      </c>
      <c r="I1027">
        <v>224</v>
      </c>
      <c r="J1027">
        <f>HLOOKUP(D1027,Inputs!$B$5:$C$8,MATCH(YEAR(B1027),Inputs!$A$5:$A$8,0),FALSE)</f>
        <v>10.89</v>
      </c>
      <c r="K1027" s="3">
        <f t="shared" si="16"/>
        <v>2439.36</v>
      </c>
      <c r="L1027" t="s">
        <v>3061</v>
      </c>
      <c r="M1027" t="s">
        <v>3087</v>
      </c>
      <c r="N1027" t="s">
        <v>3078</v>
      </c>
    </row>
    <row r="1028" spans="1:14" x14ac:dyDescent="0.35">
      <c r="A1028">
        <v>1027</v>
      </c>
      <c r="B1028" s="1">
        <v>44705</v>
      </c>
      <c r="C1028">
        <v>4002</v>
      </c>
      <c r="D1028" t="s">
        <v>1</v>
      </c>
      <c r="E1028" t="s">
        <v>27</v>
      </c>
      <c r="F1028" t="s">
        <v>10</v>
      </c>
      <c r="G1028" t="s">
        <v>1079</v>
      </c>
      <c r="H1028" t="s">
        <v>3056</v>
      </c>
      <c r="I1028">
        <v>240</v>
      </c>
      <c r="J1028">
        <f>HLOOKUP(D1028,Inputs!$B$5:$C$8,MATCH(YEAR(B1028),Inputs!$A$5:$A$8,0),FALSE)</f>
        <v>10.89</v>
      </c>
      <c r="K1028" s="3">
        <f t="shared" si="16"/>
        <v>2613.6000000000004</v>
      </c>
      <c r="L1028" t="s">
        <v>3059</v>
      </c>
      <c r="M1028" t="s">
        <v>3085</v>
      </c>
      <c r="N1028" t="s">
        <v>3073</v>
      </c>
    </row>
    <row r="1029" spans="1:14" x14ac:dyDescent="0.35">
      <c r="A1029">
        <v>1028</v>
      </c>
      <c r="B1029" s="1">
        <v>44696</v>
      </c>
      <c r="C1029">
        <v>4002</v>
      </c>
      <c r="D1029" t="s">
        <v>1</v>
      </c>
      <c r="E1029" t="s">
        <v>27</v>
      </c>
      <c r="F1029" t="s">
        <v>17</v>
      </c>
      <c r="G1029" t="s">
        <v>1080</v>
      </c>
      <c r="H1029" t="s">
        <v>3056</v>
      </c>
      <c r="I1029">
        <v>212</v>
      </c>
      <c r="J1029">
        <f>HLOOKUP(D1029,Inputs!$B$5:$C$8,MATCH(YEAR(B1029),Inputs!$A$5:$A$8,0),FALSE)</f>
        <v>10.89</v>
      </c>
      <c r="K1029" s="3">
        <f t="shared" si="16"/>
        <v>2308.6800000000003</v>
      </c>
      <c r="L1029" t="s">
        <v>3060</v>
      </c>
      <c r="M1029" t="s">
        <v>3095</v>
      </c>
      <c r="N1029" t="s">
        <v>3081</v>
      </c>
    </row>
    <row r="1030" spans="1:14" x14ac:dyDescent="0.35">
      <c r="A1030">
        <v>1029</v>
      </c>
      <c r="B1030" s="1">
        <v>44711</v>
      </c>
      <c r="C1030">
        <v>4002</v>
      </c>
      <c r="D1030" t="s">
        <v>1</v>
      </c>
      <c r="E1030" t="s">
        <v>27</v>
      </c>
      <c r="F1030" t="s">
        <v>20</v>
      </c>
      <c r="G1030" t="s">
        <v>1081</v>
      </c>
      <c r="H1030" t="s">
        <v>3056</v>
      </c>
      <c r="I1030">
        <v>116</v>
      </c>
      <c r="J1030">
        <f>HLOOKUP(D1030,Inputs!$B$5:$C$8,MATCH(YEAR(B1030),Inputs!$A$5:$A$8,0),FALSE)</f>
        <v>10.89</v>
      </c>
      <c r="K1030" s="3">
        <f t="shared" si="16"/>
        <v>1263.24</v>
      </c>
      <c r="L1030" t="s">
        <v>3059</v>
      </c>
      <c r="M1030" t="s">
        <v>3085</v>
      </c>
      <c r="N1030" t="s">
        <v>3073</v>
      </c>
    </row>
    <row r="1031" spans="1:14" x14ac:dyDescent="0.35">
      <c r="A1031">
        <v>1030</v>
      </c>
      <c r="B1031" s="1">
        <v>44583</v>
      </c>
      <c r="C1031">
        <v>4001</v>
      </c>
      <c r="D1031" t="s">
        <v>0</v>
      </c>
      <c r="E1031" t="s">
        <v>27</v>
      </c>
      <c r="F1031" t="s">
        <v>11</v>
      </c>
      <c r="G1031" t="s">
        <v>1082</v>
      </c>
      <c r="H1031" t="s">
        <v>3056</v>
      </c>
      <c r="I1031">
        <v>220</v>
      </c>
      <c r="J1031">
        <f>HLOOKUP(D1031,Inputs!$B$5:$C$8,MATCH(YEAR(B1031),Inputs!$A$5:$A$8,0),FALSE)</f>
        <v>25.99</v>
      </c>
      <c r="K1031" s="3">
        <f t="shared" si="16"/>
        <v>5717.7999999999993</v>
      </c>
      <c r="L1031" t="s">
        <v>3064</v>
      </c>
      <c r="M1031" t="s">
        <v>3089</v>
      </c>
      <c r="N1031" t="s">
        <v>3076</v>
      </c>
    </row>
    <row r="1032" spans="1:14" x14ac:dyDescent="0.35">
      <c r="A1032">
        <v>1031</v>
      </c>
      <c r="B1032" s="1">
        <v>44774</v>
      </c>
      <c r="C1032">
        <v>4002</v>
      </c>
      <c r="D1032" t="s">
        <v>1</v>
      </c>
      <c r="E1032" t="s">
        <v>27</v>
      </c>
      <c r="F1032" t="s">
        <v>11</v>
      </c>
      <c r="G1032" t="s">
        <v>1083</v>
      </c>
      <c r="H1032" t="s">
        <v>3056</v>
      </c>
      <c r="I1032">
        <v>212</v>
      </c>
      <c r="J1032">
        <f>HLOOKUP(D1032,Inputs!$B$5:$C$8,MATCH(YEAR(B1032),Inputs!$A$5:$A$8,0),FALSE)</f>
        <v>10.89</v>
      </c>
      <c r="K1032" s="3">
        <f t="shared" si="16"/>
        <v>2308.6800000000003</v>
      </c>
      <c r="L1032" t="s">
        <v>3064</v>
      </c>
      <c r="M1032" t="s">
        <v>3089</v>
      </c>
      <c r="N1032" t="s">
        <v>3076</v>
      </c>
    </row>
    <row r="1033" spans="1:14" x14ac:dyDescent="0.35">
      <c r="A1033">
        <v>1032</v>
      </c>
      <c r="B1033" s="1">
        <v>44788</v>
      </c>
      <c r="C1033">
        <v>4001</v>
      </c>
      <c r="D1033" t="s">
        <v>0</v>
      </c>
      <c r="E1033" t="s">
        <v>27</v>
      </c>
      <c r="F1033" t="s">
        <v>8</v>
      </c>
      <c r="G1033" t="s">
        <v>1084</v>
      </c>
      <c r="H1033" t="s">
        <v>3056</v>
      </c>
      <c r="I1033">
        <v>216</v>
      </c>
      <c r="J1033">
        <f>HLOOKUP(D1033,Inputs!$B$5:$C$8,MATCH(YEAR(B1033),Inputs!$A$5:$A$8,0),FALSE)</f>
        <v>25.99</v>
      </c>
      <c r="K1033" s="3">
        <f t="shared" si="16"/>
        <v>5613.8399999999992</v>
      </c>
      <c r="L1033" t="s">
        <v>3065</v>
      </c>
      <c r="M1033" t="s">
        <v>3085</v>
      </c>
      <c r="N1033" t="s">
        <v>3073</v>
      </c>
    </row>
    <row r="1034" spans="1:14" x14ac:dyDescent="0.35">
      <c r="A1034">
        <v>1033</v>
      </c>
      <c r="B1034" s="1">
        <v>44763</v>
      </c>
      <c r="C1034">
        <v>4002</v>
      </c>
      <c r="D1034" t="s">
        <v>1</v>
      </c>
      <c r="E1034" t="s">
        <v>27</v>
      </c>
      <c r="F1034" t="s">
        <v>10</v>
      </c>
      <c r="G1034" t="s">
        <v>1085</v>
      </c>
      <c r="H1034" t="s">
        <v>3056</v>
      </c>
      <c r="I1034">
        <v>268</v>
      </c>
      <c r="J1034">
        <f>HLOOKUP(D1034,Inputs!$B$5:$C$8,MATCH(YEAR(B1034),Inputs!$A$5:$A$8,0),FALSE)</f>
        <v>10.89</v>
      </c>
      <c r="K1034" s="3">
        <f t="shared" si="16"/>
        <v>2918.52</v>
      </c>
      <c r="L1034" t="s">
        <v>3059</v>
      </c>
      <c r="M1034" t="s">
        <v>3085</v>
      </c>
      <c r="N1034" t="s">
        <v>3073</v>
      </c>
    </row>
    <row r="1035" spans="1:14" x14ac:dyDescent="0.35">
      <c r="A1035">
        <v>1034</v>
      </c>
      <c r="B1035" s="1">
        <v>44595</v>
      </c>
      <c r="C1035">
        <v>4002</v>
      </c>
      <c r="D1035" t="s">
        <v>1</v>
      </c>
      <c r="E1035" t="s">
        <v>27</v>
      </c>
      <c r="F1035" t="s">
        <v>21</v>
      </c>
      <c r="G1035" t="s">
        <v>1086</v>
      </c>
      <c r="H1035" t="s">
        <v>3056</v>
      </c>
      <c r="I1035">
        <v>284</v>
      </c>
      <c r="J1035">
        <f>HLOOKUP(D1035,Inputs!$B$5:$C$8,MATCH(YEAR(B1035),Inputs!$A$5:$A$8,0),FALSE)</f>
        <v>10.89</v>
      </c>
      <c r="K1035" s="3">
        <f t="shared" si="16"/>
        <v>3092.76</v>
      </c>
      <c r="L1035" t="s">
        <v>3068</v>
      </c>
      <c r="M1035" t="s">
        <v>3088</v>
      </c>
      <c r="N1035" t="s">
        <v>3075</v>
      </c>
    </row>
    <row r="1036" spans="1:14" x14ac:dyDescent="0.35">
      <c r="A1036">
        <v>1035</v>
      </c>
      <c r="B1036" s="1">
        <v>44863</v>
      </c>
      <c r="C1036">
        <v>4001</v>
      </c>
      <c r="D1036" t="s">
        <v>0</v>
      </c>
      <c r="E1036" t="s">
        <v>27</v>
      </c>
      <c r="F1036" t="s">
        <v>5</v>
      </c>
      <c r="G1036" t="s">
        <v>1087</v>
      </c>
      <c r="H1036" t="s">
        <v>3057</v>
      </c>
      <c r="I1036">
        <v>220</v>
      </c>
      <c r="J1036">
        <f>HLOOKUP(D1036,Inputs!$B$5:$C$8,MATCH(YEAR(B1036),Inputs!$A$5:$A$8,0),FALSE)</f>
        <v>25.99</v>
      </c>
      <c r="K1036" s="3">
        <f t="shared" si="16"/>
        <v>5717.7999999999993</v>
      </c>
      <c r="L1036" t="s">
        <v>3059</v>
      </c>
      <c r="M1036" t="s">
        <v>3085</v>
      </c>
      <c r="N1036" t="s">
        <v>3073</v>
      </c>
    </row>
    <row r="1037" spans="1:14" x14ac:dyDescent="0.35">
      <c r="A1037">
        <v>1036</v>
      </c>
      <c r="B1037" s="1">
        <v>44813</v>
      </c>
      <c r="C1037">
        <v>4002</v>
      </c>
      <c r="D1037" t="s">
        <v>1</v>
      </c>
      <c r="E1037" t="s">
        <v>27</v>
      </c>
      <c r="F1037" t="s">
        <v>10</v>
      </c>
      <c r="G1037" t="s">
        <v>1088</v>
      </c>
      <c r="H1037" t="s">
        <v>3056</v>
      </c>
      <c r="I1037">
        <v>116</v>
      </c>
      <c r="J1037">
        <f>HLOOKUP(D1037,Inputs!$B$5:$C$8,MATCH(YEAR(B1037),Inputs!$A$5:$A$8,0),FALSE)</f>
        <v>10.89</v>
      </c>
      <c r="K1037" s="3">
        <f t="shared" si="16"/>
        <v>1263.24</v>
      </c>
      <c r="L1037" t="s">
        <v>3059</v>
      </c>
      <c r="M1037" t="s">
        <v>3085</v>
      </c>
      <c r="N1037" t="s">
        <v>3073</v>
      </c>
    </row>
    <row r="1038" spans="1:14" x14ac:dyDescent="0.35">
      <c r="A1038">
        <v>1037</v>
      </c>
      <c r="B1038" s="1">
        <v>44893</v>
      </c>
      <c r="C1038">
        <v>4002</v>
      </c>
      <c r="D1038" t="s">
        <v>1</v>
      </c>
      <c r="E1038" t="s">
        <v>27</v>
      </c>
      <c r="F1038" t="s">
        <v>11</v>
      </c>
      <c r="G1038" t="s">
        <v>1089</v>
      </c>
      <c r="H1038" t="s">
        <v>3056</v>
      </c>
      <c r="I1038">
        <v>228</v>
      </c>
      <c r="J1038">
        <f>HLOOKUP(D1038,Inputs!$B$5:$C$8,MATCH(YEAR(B1038),Inputs!$A$5:$A$8,0),FALSE)</f>
        <v>10.89</v>
      </c>
      <c r="K1038" s="3">
        <f t="shared" si="16"/>
        <v>2482.92</v>
      </c>
      <c r="L1038" t="s">
        <v>3064</v>
      </c>
      <c r="M1038" t="s">
        <v>3089</v>
      </c>
      <c r="N1038" t="s">
        <v>3076</v>
      </c>
    </row>
    <row r="1039" spans="1:14" x14ac:dyDescent="0.35">
      <c r="A1039">
        <v>1038</v>
      </c>
      <c r="B1039" s="1">
        <v>44705</v>
      </c>
      <c r="C1039">
        <v>4001</v>
      </c>
      <c r="D1039" t="s">
        <v>0</v>
      </c>
      <c r="E1039" t="s">
        <v>27</v>
      </c>
      <c r="F1039" t="s">
        <v>12</v>
      </c>
      <c r="G1039" t="s">
        <v>1090</v>
      </c>
      <c r="H1039" t="s">
        <v>3057</v>
      </c>
      <c r="I1039">
        <v>136</v>
      </c>
      <c r="J1039">
        <f>HLOOKUP(D1039,Inputs!$B$5:$C$8,MATCH(YEAR(B1039),Inputs!$A$5:$A$8,0),FALSE)</f>
        <v>25.99</v>
      </c>
      <c r="K1039" s="3">
        <f t="shared" si="16"/>
        <v>3534.64</v>
      </c>
      <c r="L1039" t="s">
        <v>3061</v>
      </c>
      <c r="M1039" t="s">
        <v>3087</v>
      </c>
      <c r="N1039" t="s">
        <v>3078</v>
      </c>
    </row>
    <row r="1040" spans="1:14" x14ac:dyDescent="0.35">
      <c r="A1040">
        <v>1039</v>
      </c>
      <c r="B1040" s="1">
        <v>44774</v>
      </c>
      <c r="C1040">
        <v>4001</v>
      </c>
      <c r="D1040" t="s">
        <v>0</v>
      </c>
      <c r="E1040" t="s">
        <v>27</v>
      </c>
      <c r="F1040" t="s">
        <v>21</v>
      </c>
      <c r="G1040" t="s">
        <v>1091</v>
      </c>
      <c r="H1040" t="s">
        <v>3056</v>
      </c>
      <c r="I1040">
        <v>80</v>
      </c>
      <c r="J1040">
        <f>HLOOKUP(D1040,Inputs!$B$5:$C$8,MATCH(YEAR(B1040),Inputs!$A$5:$A$8,0),FALSE)</f>
        <v>25.99</v>
      </c>
      <c r="K1040" s="3">
        <f t="shared" si="16"/>
        <v>2079.1999999999998</v>
      </c>
      <c r="L1040" t="s">
        <v>3068</v>
      </c>
      <c r="M1040" t="s">
        <v>3088</v>
      </c>
      <c r="N1040" t="s">
        <v>3075</v>
      </c>
    </row>
    <row r="1041" spans="1:14" x14ac:dyDescent="0.35">
      <c r="A1041">
        <v>1040</v>
      </c>
      <c r="B1041" s="1">
        <v>44826</v>
      </c>
      <c r="C1041">
        <v>4001</v>
      </c>
      <c r="D1041" t="s">
        <v>0</v>
      </c>
      <c r="E1041" t="s">
        <v>27</v>
      </c>
      <c r="F1041" t="s">
        <v>20</v>
      </c>
      <c r="G1041" t="s">
        <v>1092</v>
      </c>
      <c r="H1041" t="s">
        <v>3056</v>
      </c>
      <c r="I1041">
        <v>260</v>
      </c>
      <c r="J1041">
        <f>HLOOKUP(D1041,Inputs!$B$5:$C$8,MATCH(YEAR(B1041),Inputs!$A$5:$A$8,0),FALSE)</f>
        <v>25.99</v>
      </c>
      <c r="K1041" s="3">
        <f t="shared" si="16"/>
        <v>6757.4</v>
      </c>
      <c r="L1041" t="s">
        <v>3059</v>
      </c>
      <c r="M1041" t="s">
        <v>3085</v>
      </c>
      <c r="N1041" t="s">
        <v>3073</v>
      </c>
    </row>
    <row r="1042" spans="1:14" x14ac:dyDescent="0.35">
      <c r="A1042">
        <v>1041</v>
      </c>
      <c r="B1042" s="1">
        <v>44698</v>
      </c>
      <c r="C1042">
        <v>4002</v>
      </c>
      <c r="D1042" t="s">
        <v>1</v>
      </c>
      <c r="E1042" t="s">
        <v>27</v>
      </c>
      <c r="F1042" t="s">
        <v>22</v>
      </c>
      <c r="G1042" t="s">
        <v>1093</v>
      </c>
      <c r="H1042" t="s">
        <v>3056</v>
      </c>
      <c r="I1042">
        <v>80</v>
      </c>
      <c r="J1042">
        <f>HLOOKUP(D1042,Inputs!$B$5:$C$8,MATCH(YEAR(B1042),Inputs!$A$5:$A$8,0),FALSE)</f>
        <v>10.89</v>
      </c>
      <c r="K1042" s="3">
        <f t="shared" si="16"/>
        <v>871.2</v>
      </c>
      <c r="L1042" t="s">
        <v>3064</v>
      </c>
      <c r="M1042" t="s">
        <v>3089</v>
      </c>
      <c r="N1042" t="s">
        <v>3076</v>
      </c>
    </row>
    <row r="1043" spans="1:14" x14ac:dyDescent="0.35">
      <c r="A1043">
        <v>1042</v>
      </c>
      <c r="B1043" s="1">
        <v>44769</v>
      </c>
      <c r="C1043">
        <v>4001</v>
      </c>
      <c r="D1043" t="s">
        <v>0</v>
      </c>
      <c r="E1043" t="s">
        <v>27</v>
      </c>
      <c r="F1043" t="s">
        <v>13</v>
      </c>
      <c r="G1043" t="s">
        <v>1094</v>
      </c>
      <c r="H1043" t="s">
        <v>3056</v>
      </c>
      <c r="I1043">
        <v>124</v>
      </c>
      <c r="J1043">
        <f>HLOOKUP(D1043,Inputs!$B$5:$C$8,MATCH(YEAR(B1043),Inputs!$A$5:$A$8,0),FALSE)</f>
        <v>25.99</v>
      </c>
      <c r="K1043" s="3">
        <f t="shared" si="16"/>
        <v>3222.7599999999998</v>
      </c>
      <c r="L1043" t="s">
        <v>3061</v>
      </c>
      <c r="M1043" t="s">
        <v>3087</v>
      </c>
      <c r="N1043" t="s">
        <v>3078</v>
      </c>
    </row>
    <row r="1044" spans="1:14" x14ac:dyDescent="0.35">
      <c r="A1044">
        <v>1043</v>
      </c>
      <c r="B1044" s="1">
        <v>44674</v>
      </c>
      <c r="C1044">
        <v>4001</v>
      </c>
      <c r="D1044" t="s">
        <v>0</v>
      </c>
      <c r="E1044" t="s">
        <v>27</v>
      </c>
      <c r="F1044" t="s">
        <v>18</v>
      </c>
      <c r="G1044" t="s">
        <v>1095</v>
      </c>
      <c r="H1044" t="s">
        <v>3056</v>
      </c>
      <c r="I1044">
        <v>160</v>
      </c>
      <c r="J1044">
        <f>HLOOKUP(D1044,Inputs!$B$5:$C$8,MATCH(YEAR(B1044),Inputs!$A$5:$A$8,0),FALSE)</f>
        <v>25.99</v>
      </c>
      <c r="K1044" s="3">
        <f t="shared" si="16"/>
        <v>4158.3999999999996</v>
      </c>
      <c r="L1044" t="s">
        <v>3069</v>
      </c>
      <c r="M1044" t="s">
        <v>3093</v>
      </c>
      <c r="N1044" t="s">
        <v>3077</v>
      </c>
    </row>
    <row r="1045" spans="1:14" x14ac:dyDescent="0.35">
      <c r="A1045">
        <v>1044</v>
      </c>
      <c r="B1045" s="1">
        <v>44821</v>
      </c>
      <c r="C1045">
        <v>4001</v>
      </c>
      <c r="D1045" t="s">
        <v>0</v>
      </c>
      <c r="E1045" t="s">
        <v>27</v>
      </c>
      <c r="F1045" t="s">
        <v>12</v>
      </c>
      <c r="G1045" t="s">
        <v>1096</v>
      </c>
      <c r="H1045" t="s">
        <v>3057</v>
      </c>
      <c r="I1045">
        <v>232</v>
      </c>
      <c r="J1045">
        <f>HLOOKUP(D1045,Inputs!$B$5:$C$8,MATCH(YEAR(B1045),Inputs!$A$5:$A$8,0),FALSE)</f>
        <v>25.99</v>
      </c>
      <c r="K1045" s="3">
        <f t="shared" si="16"/>
        <v>6029.6799999999994</v>
      </c>
      <c r="L1045" t="s">
        <v>3061</v>
      </c>
      <c r="M1045" t="s">
        <v>3087</v>
      </c>
      <c r="N1045" t="s">
        <v>3078</v>
      </c>
    </row>
    <row r="1046" spans="1:14" x14ac:dyDescent="0.35">
      <c r="A1046">
        <v>1045</v>
      </c>
      <c r="B1046" s="1">
        <v>44868</v>
      </c>
      <c r="C1046">
        <v>4001</v>
      </c>
      <c r="D1046" t="s">
        <v>0</v>
      </c>
      <c r="E1046" t="s">
        <v>27</v>
      </c>
      <c r="F1046" t="s">
        <v>20</v>
      </c>
      <c r="G1046" t="s">
        <v>1097</v>
      </c>
      <c r="H1046" t="s">
        <v>3056</v>
      </c>
      <c r="I1046">
        <v>236</v>
      </c>
      <c r="J1046">
        <f>HLOOKUP(D1046,Inputs!$B$5:$C$8,MATCH(YEAR(B1046),Inputs!$A$5:$A$8,0),FALSE)</f>
        <v>25.99</v>
      </c>
      <c r="K1046" s="3">
        <f t="shared" si="16"/>
        <v>6133.6399999999994</v>
      </c>
      <c r="L1046" t="s">
        <v>3059</v>
      </c>
      <c r="M1046" t="s">
        <v>3085</v>
      </c>
      <c r="N1046" t="s">
        <v>3073</v>
      </c>
    </row>
    <row r="1047" spans="1:14" x14ac:dyDescent="0.35">
      <c r="A1047">
        <v>1046</v>
      </c>
      <c r="B1047" s="1">
        <v>44874</v>
      </c>
      <c r="C1047">
        <v>4002</v>
      </c>
      <c r="D1047" t="s">
        <v>1</v>
      </c>
      <c r="E1047" t="s">
        <v>27</v>
      </c>
      <c r="F1047" t="s">
        <v>19</v>
      </c>
      <c r="G1047" t="s">
        <v>1098</v>
      </c>
      <c r="H1047" t="s">
        <v>3056</v>
      </c>
      <c r="I1047">
        <v>84</v>
      </c>
      <c r="J1047">
        <f>HLOOKUP(D1047,Inputs!$B$5:$C$8,MATCH(YEAR(B1047),Inputs!$A$5:$A$8,0),FALSE)</f>
        <v>10.89</v>
      </c>
      <c r="K1047" s="3">
        <f t="shared" si="16"/>
        <v>914.76</v>
      </c>
      <c r="L1047" t="s">
        <v>3061</v>
      </c>
      <c r="M1047" t="s">
        <v>3087</v>
      </c>
      <c r="N1047" t="s">
        <v>3078</v>
      </c>
    </row>
    <row r="1048" spans="1:14" x14ac:dyDescent="0.35">
      <c r="A1048">
        <v>1047</v>
      </c>
      <c r="B1048" s="1">
        <v>44747</v>
      </c>
      <c r="C1048">
        <v>4001</v>
      </c>
      <c r="D1048" t="s">
        <v>0</v>
      </c>
      <c r="E1048" t="s">
        <v>27</v>
      </c>
      <c r="F1048" t="s">
        <v>18</v>
      </c>
      <c r="G1048" t="s">
        <v>1099</v>
      </c>
      <c r="H1048" t="s">
        <v>3056</v>
      </c>
      <c r="I1048">
        <v>208</v>
      </c>
      <c r="J1048">
        <f>HLOOKUP(D1048,Inputs!$B$5:$C$8,MATCH(YEAR(B1048),Inputs!$A$5:$A$8,0),FALSE)</f>
        <v>25.99</v>
      </c>
      <c r="K1048" s="3">
        <f t="shared" si="16"/>
        <v>5405.92</v>
      </c>
      <c r="L1048" t="s">
        <v>3069</v>
      </c>
      <c r="M1048" t="s">
        <v>3093</v>
      </c>
      <c r="N1048" t="s">
        <v>3077</v>
      </c>
    </row>
    <row r="1049" spans="1:14" x14ac:dyDescent="0.35">
      <c r="A1049">
        <v>1048</v>
      </c>
      <c r="B1049" s="1">
        <v>44722</v>
      </c>
      <c r="C1049">
        <v>4001</v>
      </c>
      <c r="D1049" t="s">
        <v>0</v>
      </c>
      <c r="E1049" t="s">
        <v>27</v>
      </c>
      <c r="F1049" t="s">
        <v>10</v>
      </c>
      <c r="G1049" t="s">
        <v>1100</v>
      </c>
      <c r="H1049" t="s">
        <v>3056</v>
      </c>
      <c r="I1049">
        <v>152</v>
      </c>
      <c r="J1049">
        <f>HLOOKUP(D1049,Inputs!$B$5:$C$8,MATCH(YEAR(B1049),Inputs!$A$5:$A$8,0),FALSE)</f>
        <v>25.99</v>
      </c>
      <c r="K1049" s="3">
        <f t="shared" si="16"/>
        <v>3950.4799999999996</v>
      </c>
      <c r="L1049" t="s">
        <v>3059</v>
      </c>
      <c r="M1049" t="s">
        <v>3085</v>
      </c>
      <c r="N1049" t="s">
        <v>3073</v>
      </c>
    </row>
    <row r="1050" spans="1:14" x14ac:dyDescent="0.35">
      <c r="A1050">
        <v>1049</v>
      </c>
      <c r="B1050" s="1">
        <v>44627</v>
      </c>
      <c r="C1050">
        <v>4002</v>
      </c>
      <c r="D1050" t="s">
        <v>1</v>
      </c>
      <c r="E1050" t="s">
        <v>27</v>
      </c>
      <c r="F1050" t="s">
        <v>11</v>
      </c>
      <c r="G1050" t="s">
        <v>1101</v>
      </c>
      <c r="H1050" t="s">
        <v>3056</v>
      </c>
      <c r="I1050">
        <v>160</v>
      </c>
      <c r="J1050">
        <f>HLOOKUP(D1050,Inputs!$B$5:$C$8,MATCH(YEAR(B1050),Inputs!$A$5:$A$8,0),FALSE)</f>
        <v>10.89</v>
      </c>
      <c r="K1050" s="3">
        <f t="shared" si="16"/>
        <v>1742.4</v>
      </c>
      <c r="L1050" t="s">
        <v>3064</v>
      </c>
      <c r="M1050" t="s">
        <v>3089</v>
      </c>
      <c r="N1050" t="s">
        <v>3076</v>
      </c>
    </row>
    <row r="1051" spans="1:14" x14ac:dyDescent="0.35">
      <c r="A1051">
        <v>1050</v>
      </c>
      <c r="B1051" s="1">
        <v>44680</v>
      </c>
      <c r="C1051">
        <v>4001</v>
      </c>
      <c r="D1051" t="s">
        <v>0</v>
      </c>
      <c r="E1051" t="s">
        <v>27</v>
      </c>
      <c r="F1051" t="s">
        <v>16</v>
      </c>
      <c r="G1051" t="s">
        <v>1102</v>
      </c>
      <c r="H1051" t="s">
        <v>3056</v>
      </c>
      <c r="I1051">
        <v>64</v>
      </c>
      <c r="J1051">
        <f>HLOOKUP(D1051,Inputs!$B$5:$C$8,MATCH(YEAR(B1051),Inputs!$A$5:$A$8,0),FALSE)</f>
        <v>25.99</v>
      </c>
      <c r="K1051" s="3">
        <f t="shared" si="16"/>
        <v>1663.36</v>
      </c>
      <c r="L1051" t="s">
        <v>3067</v>
      </c>
      <c r="M1051" t="s">
        <v>3092</v>
      </c>
      <c r="N1051" t="s">
        <v>3074</v>
      </c>
    </row>
    <row r="1052" spans="1:14" x14ac:dyDescent="0.35">
      <c r="A1052">
        <v>1051</v>
      </c>
      <c r="B1052" s="1">
        <v>44884</v>
      </c>
      <c r="C1052">
        <v>4001</v>
      </c>
      <c r="D1052" t="s">
        <v>0</v>
      </c>
      <c r="E1052" t="s">
        <v>27</v>
      </c>
      <c r="F1052" t="s">
        <v>12</v>
      </c>
      <c r="G1052" t="s">
        <v>1103</v>
      </c>
      <c r="H1052" t="s">
        <v>3057</v>
      </c>
      <c r="I1052">
        <v>160</v>
      </c>
      <c r="J1052">
        <f>HLOOKUP(D1052,Inputs!$B$5:$C$8,MATCH(YEAR(B1052),Inputs!$A$5:$A$8,0),FALSE)</f>
        <v>25.99</v>
      </c>
      <c r="K1052" s="3">
        <f t="shared" si="16"/>
        <v>4158.3999999999996</v>
      </c>
      <c r="L1052" t="s">
        <v>3061</v>
      </c>
      <c r="M1052" t="s">
        <v>3087</v>
      </c>
      <c r="N1052" t="s">
        <v>3078</v>
      </c>
    </row>
    <row r="1053" spans="1:14" x14ac:dyDescent="0.35">
      <c r="A1053">
        <v>1052</v>
      </c>
      <c r="B1053" s="1">
        <v>44772</v>
      </c>
      <c r="C1053">
        <v>4001</v>
      </c>
      <c r="D1053" t="s">
        <v>0</v>
      </c>
      <c r="E1053" t="s">
        <v>27</v>
      </c>
      <c r="F1053" t="s">
        <v>6</v>
      </c>
      <c r="G1053" t="s">
        <v>1104</v>
      </c>
      <c r="H1053" t="s">
        <v>3056</v>
      </c>
      <c r="I1053">
        <v>116</v>
      </c>
      <c r="J1053">
        <f>HLOOKUP(D1053,Inputs!$B$5:$C$8,MATCH(YEAR(B1053),Inputs!$A$5:$A$8,0),FALSE)</f>
        <v>25.99</v>
      </c>
      <c r="K1053" s="3">
        <f t="shared" si="16"/>
        <v>3014.8399999999997</v>
      </c>
      <c r="L1053" t="s">
        <v>3059</v>
      </c>
      <c r="M1053" t="s">
        <v>3085</v>
      </c>
      <c r="N1053" t="s">
        <v>3073</v>
      </c>
    </row>
    <row r="1054" spans="1:14" x14ac:dyDescent="0.35">
      <c r="A1054">
        <v>1053</v>
      </c>
      <c r="B1054" s="1">
        <v>44896</v>
      </c>
      <c r="C1054">
        <v>4001</v>
      </c>
      <c r="D1054" t="s">
        <v>0</v>
      </c>
      <c r="E1054" t="s">
        <v>27</v>
      </c>
      <c r="F1054" t="s">
        <v>19</v>
      </c>
      <c r="G1054" t="s">
        <v>1105</v>
      </c>
      <c r="H1054" t="s">
        <v>3056</v>
      </c>
      <c r="I1054">
        <v>156</v>
      </c>
      <c r="J1054">
        <f>HLOOKUP(D1054,Inputs!$B$5:$C$8,MATCH(YEAR(B1054),Inputs!$A$5:$A$8,0),FALSE)</f>
        <v>25.99</v>
      </c>
      <c r="K1054" s="3">
        <f t="shared" si="16"/>
        <v>4054.4399999999996</v>
      </c>
      <c r="L1054" t="s">
        <v>3061</v>
      </c>
      <c r="M1054" t="s">
        <v>3087</v>
      </c>
      <c r="N1054" t="s">
        <v>3078</v>
      </c>
    </row>
    <row r="1055" spans="1:14" x14ac:dyDescent="0.35">
      <c r="A1055">
        <v>1054</v>
      </c>
      <c r="B1055" s="1">
        <v>44751</v>
      </c>
      <c r="C1055">
        <v>4002</v>
      </c>
      <c r="D1055" t="s">
        <v>1</v>
      </c>
      <c r="E1055" t="s">
        <v>27</v>
      </c>
      <c r="F1055" t="s">
        <v>20</v>
      </c>
      <c r="G1055" t="s">
        <v>1106</v>
      </c>
      <c r="H1055" t="s">
        <v>3056</v>
      </c>
      <c r="I1055">
        <v>180</v>
      </c>
      <c r="J1055">
        <f>HLOOKUP(D1055,Inputs!$B$5:$C$8,MATCH(YEAR(B1055),Inputs!$A$5:$A$8,0),FALSE)</f>
        <v>10.89</v>
      </c>
      <c r="K1055" s="3">
        <f t="shared" si="16"/>
        <v>1960.2</v>
      </c>
      <c r="L1055" t="s">
        <v>3059</v>
      </c>
      <c r="M1055" t="s">
        <v>3085</v>
      </c>
      <c r="N1055" t="s">
        <v>3073</v>
      </c>
    </row>
    <row r="1056" spans="1:14" x14ac:dyDescent="0.35">
      <c r="A1056">
        <v>1055</v>
      </c>
      <c r="B1056" s="1">
        <v>44901</v>
      </c>
      <c r="C1056">
        <v>4002</v>
      </c>
      <c r="D1056" t="s">
        <v>1</v>
      </c>
      <c r="E1056" t="s">
        <v>27</v>
      </c>
      <c r="F1056" t="s">
        <v>14</v>
      </c>
      <c r="G1056" t="s">
        <v>1107</v>
      </c>
      <c r="H1056" t="s">
        <v>3056</v>
      </c>
      <c r="I1056">
        <v>184</v>
      </c>
      <c r="J1056">
        <f>HLOOKUP(D1056,Inputs!$B$5:$C$8,MATCH(YEAR(B1056),Inputs!$A$5:$A$8,0),FALSE)</f>
        <v>10.89</v>
      </c>
      <c r="K1056" s="3">
        <f t="shared" si="16"/>
        <v>2003.7600000000002</v>
      </c>
      <c r="L1056" t="s">
        <v>3066</v>
      </c>
      <c r="M1056" t="s">
        <v>3094</v>
      </c>
      <c r="N1056" t="s">
        <v>3080</v>
      </c>
    </row>
    <row r="1057" spans="1:14" x14ac:dyDescent="0.35">
      <c r="A1057">
        <v>1056</v>
      </c>
      <c r="B1057" s="1">
        <v>44772</v>
      </c>
      <c r="C1057">
        <v>4002</v>
      </c>
      <c r="D1057" t="s">
        <v>1</v>
      </c>
      <c r="E1057" t="s">
        <v>27</v>
      </c>
      <c r="F1057" t="s">
        <v>11</v>
      </c>
      <c r="G1057" t="s">
        <v>1108</v>
      </c>
      <c r="H1057" t="s">
        <v>3056</v>
      </c>
      <c r="I1057">
        <v>108</v>
      </c>
      <c r="J1057">
        <f>HLOOKUP(D1057,Inputs!$B$5:$C$8,MATCH(YEAR(B1057),Inputs!$A$5:$A$8,0),FALSE)</f>
        <v>10.89</v>
      </c>
      <c r="K1057" s="3">
        <f t="shared" si="16"/>
        <v>1176.1200000000001</v>
      </c>
      <c r="L1057" t="s">
        <v>3064</v>
      </c>
      <c r="M1057" t="s">
        <v>3089</v>
      </c>
      <c r="N1057" t="s">
        <v>3076</v>
      </c>
    </row>
    <row r="1058" spans="1:14" x14ac:dyDescent="0.35">
      <c r="A1058">
        <v>1057</v>
      </c>
      <c r="B1058" s="1">
        <v>44765</v>
      </c>
      <c r="C1058">
        <v>4001</v>
      </c>
      <c r="D1058" t="s">
        <v>0</v>
      </c>
      <c r="E1058" t="s">
        <v>27</v>
      </c>
      <c r="F1058" t="s">
        <v>20</v>
      </c>
      <c r="G1058" t="s">
        <v>1109</v>
      </c>
      <c r="H1058" t="s">
        <v>3056</v>
      </c>
      <c r="I1058">
        <v>112</v>
      </c>
      <c r="J1058">
        <f>HLOOKUP(D1058,Inputs!$B$5:$C$8,MATCH(YEAR(B1058),Inputs!$A$5:$A$8,0),FALSE)</f>
        <v>25.99</v>
      </c>
      <c r="K1058" s="3">
        <f t="shared" si="16"/>
        <v>2910.8799999999997</v>
      </c>
      <c r="L1058" t="s">
        <v>3059</v>
      </c>
      <c r="M1058" t="s">
        <v>3085</v>
      </c>
      <c r="N1058" t="s">
        <v>3073</v>
      </c>
    </row>
    <row r="1059" spans="1:14" x14ac:dyDescent="0.35">
      <c r="A1059">
        <v>1058</v>
      </c>
      <c r="B1059" s="1">
        <v>44902</v>
      </c>
      <c r="C1059">
        <v>4002</v>
      </c>
      <c r="D1059" t="s">
        <v>1</v>
      </c>
      <c r="E1059" t="s">
        <v>27</v>
      </c>
      <c r="F1059" t="s">
        <v>12</v>
      </c>
      <c r="G1059" t="s">
        <v>1110</v>
      </c>
      <c r="H1059" t="s">
        <v>3057</v>
      </c>
      <c r="I1059">
        <v>172</v>
      </c>
      <c r="J1059">
        <f>HLOOKUP(D1059,Inputs!$B$5:$C$8,MATCH(YEAR(B1059),Inputs!$A$5:$A$8,0),FALSE)</f>
        <v>10.89</v>
      </c>
      <c r="K1059" s="3">
        <f t="shared" si="16"/>
        <v>1873.0800000000002</v>
      </c>
      <c r="L1059" t="s">
        <v>3061</v>
      </c>
      <c r="M1059" t="s">
        <v>3087</v>
      </c>
      <c r="N1059" t="s">
        <v>3078</v>
      </c>
    </row>
    <row r="1060" spans="1:14" x14ac:dyDescent="0.35">
      <c r="A1060">
        <v>1059</v>
      </c>
      <c r="B1060" s="1">
        <v>44714</v>
      </c>
      <c r="C1060">
        <v>4001</v>
      </c>
      <c r="D1060" t="s">
        <v>0</v>
      </c>
      <c r="E1060" t="s">
        <v>27</v>
      </c>
      <c r="F1060" t="s">
        <v>10</v>
      </c>
      <c r="G1060" t="s">
        <v>1111</v>
      </c>
      <c r="H1060" t="s">
        <v>3056</v>
      </c>
      <c r="I1060">
        <v>112</v>
      </c>
      <c r="J1060">
        <f>HLOOKUP(D1060,Inputs!$B$5:$C$8,MATCH(YEAR(B1060),Inputs!$A$5:$A$8,0),FALSE)</f>
        <v>25.99</v>
      </c>
      <c r="K1060" s="3">
        <f t="shared" si="16"/>
        <v>2910.8799999999997</v>
      </c>
      <c r="L1060" t="s">
        <v>3059</v>
      </c>
      <c r="M1060" t="s">
        <v>3085</v>
      </c>
      <c r="N1060" t="s">
        <v>3073</v>
      </c>
    </row>
    <row r="1061" spans="1:14" x14ac:dyDescent="0.35">
      <c r="A1061">
        <v>1060</v>
      </c>
      <c r="B1061" s="1">
        <v>44822</v>
      </c>
      <c r="C1061">
        <v>4001</v>
      </c>
      <c r="D1061" t="s">
        <v>0</v>
      </c>
      <c r="E1061" t="s">
        <v>27</v>
      </c>
      <c r="F1061" t="s">
        <v>16</v>
      </c>
      <c r="G1061" t="s">
        <v>1112</v>
      </c>
      <c r="H1061" t="s">
        <v>3056</v>
      </c>
      <c r="I1061">
        <v>200</v>
      </c>
      <c r="J1061">
        <f>HLOOKUP(D1061,Inputs!$B$5:$C$8,MATCH(YEAR(B1061),Inputs!$A$5:$A$8,0),FALSE)</f>
        <v>25.99</v>
      </c>
      <c r="K1061" s="3">
        <f t="shared" si="16"/>
        <v>5198</v>
      </c>
      <c r="L1061" t="s">
        <v>3067</v>
      </c>
      <c r="M1061" t="s">
        <v>3092</v>
      </c>
      <c r="N1061" t="s">
        <v>3074</v>
      </c>
    </row>
    <row r="1062" spans="1:14" x14ac:dyDescent="0.35">
      <c r="A1062">
        <v>1061</v>
      </c>
      <c r="B1062" s="1">
        <v>44660</v>
      </c>
      <c r="C1062">
        <v>4001</v>
      </c>
      <c r="D1062" t="s">
        <v>0</v>
      </c>
      <c r="E1062" t="s">
        <v>27</v>
      </c>
      <c r="F1062" t="s">
        <v>5</v>
      </c>
      <c r="G1062" t="s">
        <v>1113</v>
      </c>
      <c r="H1062" t="s">
        <v>3057</v>
      </c>
      <c r="I1062">
        <v>208</v>
      </c>
      <c r="J1062">
        <f>HLOOKUP(D1062,Inputs!$B$5:$C$8,MATCH(YEAR(B1062),Inputs!$A$5:$A$8,0),FALSE)</f>
        <v>25.99</v>
      </c>
      <c r="K1062" s="3">
        <f t="shared" si="16"/>
        <v>5405.92</v>
      </c>
      <c r="L1062" t="s">
        <v>3059</v>
      </c>
      <c r="M1062" t="s">
        <v>3085</v>
      </c>
      <c r="N1062" t="s">
        <v>3073</v>
      </c>
    </row>
    <row r="1063" spans="1:14" x14ac:dyDescent="0.35">
      <c r="A1063">
        <v>1062</v>
      </c>
      <c r="B1063" s="1">
        <v>44896</v>
      </c>
      <c r="C1063">
        <v>4002</v>
      </c>
      <c r="D1063" t="s">
        <v>1</v>
      </c>
      <c r="E1063" t="s">
        <v>27</v>
      </c>
      <c r="F1063" t="s">
        <v>19</v>
      </c>
      <c r="G1063" t="s">
        <v>1114</v>
      </c>
      <c r="H1063" t="s">
        <v>3056</v>
      </c>
      <c r="I1063">
        <v>240</v>
      </c>
      <c r="J1063">
        <f>HLOOKUP(D1063,Inputs!$B$5:$C$8,MATCH(YEAR(B1063),Inputs!$A$5:$A$8,0),FALSE)</f>
        <v>10.89</v>
      </c>
      <c r="K1063" s="3">
        <f t="shared" si="16"/>
        <v>2613.6000000000004</v>
      </c>
      <c r="L1063" t="s">
        <v>3061</v>
      </c>
      <c r="M1063" t="s">
        <v>3087</v>
      </c>
      <c r="N1063" t="s">
        <v>3078</v>
      </c>
    </row>
    <row r="1064" spans="1:14" x14ac:dyDescent="0.35">
      <c r="A1064">
        <v>1063</v>
      </c>
      <c r="B1064" s="1">
        <v>44706</v>
      </c>
      <c r="C1064">
        <v>4002</v>
      </c>
      <c r="D1064" t="s">
        <v>1</v>
      </c>
      <c r="E1064" t="s">
        <v>27</v>
      </c>
      <c r="F1064" t="s">
        <v>5</v>
      </c>
      <c r="G1064" t="s">
        <v>1115</v>
      </c>
      <c r="H1064" t="s">
        <v>3057</v>
      </c>
      <c r="I1064">
        <v>184</v>
      </c>
      <c r="J1064">
        <f>HLOOKUP(D1064,Inputs!$B$5:$C$8,MATCH(YEAR(B1064),Inputs!$A$5:$A$8,0),FALSE)</f>
        <v>10.89</v>
      </c>
      <c r="K1064" s="3">
        <f t="shared" si="16"/>
        <v>2003.7600000000002</v>
      </c>
      <c r="L1064" t="s">
        <v>3059</v>
      </c>
      <c r="M1064" t="s">
        <v>3085</v>
      </c>
      <c r="N1064" t="s">
        <v>3073</v>
      </c>
    </row>
    <row r="1065" spans="1:14" x14ac:dyDescent="0.35">
      <c r="A1065">
        <v>1064</v>
      </c>
      <c r="B1065" s="1">
        <v>44744</v>
      </c>
      <c r="C1065">
        <v>4001</v>
      </c>
      <c r="D1065" t="s">
        <v>0</v>
      </c>
      <c r="E1065" t="s">
        <v>27</v>
      </c>
      <c r="F1065" t="s">
        <v>20</v>
      </c>
      <c r="G1065" t="s">
        <v>1116</v>
      </c>
      <c r="H1065" t="s">
        <v>3056</v>
      </c>
      <c r="I1065">
        <v>88</v>
      </c>
      <c r="J1065">
        <f>HLOOKUP(D1065,Inputs!$B$5:$C$8,MATCH(YEAR(B1065),Inputs!$A$5:$A$8,0),FALSE)</f>
        <v>25.99</v>
      </c>
      <c r="K1065" s="3">
        <f t="shared" si="16"/>
        <v>2287.12</v>
      </c>
      <c r="L1065" t="s">
        <v>3059</v>
      </c>
      <c r="M1065" t="s">
        <v>3085</v>
      </c>
      <c r="N1065" t="s">
        <v>3073</v>
      </c>
    </row>
    <row r="1066" spans="1:14" x14ac:dyDescent="0.35">
      <c r="A1066">
        <v>1065</v>
      </c>
      <c r="B1066" s="1">
        <v>44740</v>
      </c>
      <c r="C1066">
        <v>4001</v>
      </c>
      <c r="D1066" t="s">
        <v>0</v>
      </c>
      <c r="E1066" t="s">
        <v>27</v>
      </c>
      <c r="F1066" t="s">
        <v>6</v>
      </c>
      <c r="G1066" t="s">
        <v>1117</v>
      </c>
      <c r="H1066" t="s">
        <v>3056</v>
      </c>
      <c r="I1066">
        <v>120</v>
      </c>
      <c r="J1066">
        <f>HLOOKUP(D1066,Inputs!$B$5:$C$8,MATCH(YEAR(B1066),Inputs!$A$5:$A$8,0),FALSE)</f>
        <v>25.99</v>
      </c>
      <c r="K1066" s="3">
        <f t="shared" si="16"/>
        <v>3118.7999999999997</v>
      </c>
      <c r="L1066" t="s">
        <v>3059</v>
      </c>
      <c r="M1066" t="s">
        <v>3085</v>
      </c>
      <c r="N1066" t="s">
        <v>3073</v>
      </c>
    </row>
    <row r="1067" spans="1:14" x14ac:dyDescent="0.35">
      <c r="A1067">
        <v>1066</v>
      </c>
      <c r="B1067" s="1">
        <v>44740</v>
      </c>
      <c r="C1067">
        <v>4002</v>
      </c>
      <c r="D1067" t="s">
        <v>1</v>
      </c>
      <c r="E1067" t="s">
        <v>27</v>
      </c>
      <c r="F1067" t="s">
        <v>10</v>
      </c>
      <c r="G1067" t="s">
        <v>1118</v>
      </c>
      <c r="H1067" t="s">
        <v>3056</v>
      </c>
      <c r="I1067">
        <v>108</v>
      </c>
      <c r="J1067">
        <f>HLOOKUP(D1067,Inputs!$B$5:$C$8,MATCH(YEAR(B1067),Inputs!$A$5:$A$8,0),FALSE)</f>
        <v>10.89</v>
      </c>
      <c r="K1067" s="3">
        <f t="shared" si="16"/>
        <v>1176.1200000000001</v>
      </c>
      <c r="L1067" t="s">
        <v>3059</v>
      </c>
      <c r="M1067" t="s">
        <v>3085</v>
      </c>
      <c r="N1067" t="s">
        <v>3073</v>
      </c>
    </row>
    <row r="1068" spans="1:14" x14ac:dyDescent="0.35">
      <c r="A1068">
        <v>1067</v>
      </c>
      <c r="B1068" s="1">
        <v>44792</v>
      </c>
      <c r="C1068">
        <v>4001</v>
      </c>
      <c r="D1068" t="s">
        <v>0</v>
      </c>
      <c r="E1068" t="s">
        <v>27</v>
      </c>
      <c r="F1068" t="s">
        <v>21</v>
      </c>
      <c r="G1068" t="s">
        <v>1119</v>
      </c>
      <c r="H1068" t="s">
        <v>3056</v>
      </c>
      <c r="I1068">
        <v>232</v>
      </c>
      <c r="J1068">
        <f>HLOOKUP(D1068,Inputs!$B$5:$C$8,MATCH(YEAR(B1068),Inputs!$A$5:$A$8,0),FALSE)</f>
        <v>25.99</v>
      </c>
      <c r="K1068" s="3">
        <f t="shared" si="16"/>
        <v>6029.6799999999994</v>
      </c>
      <c r="L1068" t="s">
        <v>3068</v>
      </c>
      <c r="M1068" t="s">
        <v>3088</v>
      </c>
      <c r="N1068" t="s">
        <v>3075</v>
      </c>
    </row>
    <row r="1069" spans="1:14" x14ac:dyDescent="0.35">
      <c r="A1069">
        <v>1068</v>
      </c>
      <c r="B1069" s="1">
        <v>44870</v>
      </c>
      <c r="C1069">
        <v>4002</v>
      </c>
      <c r="D1069" t="s">
        <v>1</v>
      </c>
      <c r="E1069" t="s">
        <v>27</v>
      </c>
      <c r="F1069" t="s">
        <v>7</v>
      </c>
      <c r="G1069" t="s">
        <v>1120</v>
      </c>
      <c r="H1069" t="s">
        <v>3056</v>
      </c>
      <c r="I1069">
        <v>256</v>
      </c>
      <c r="J1069">
        <f>HLOOKUP(D1069,Inputs!$B$5:$C$8,MATCH(YEAR(B1069),Inputs!$A$5:$A$8,0),FALSE)</f>
        <v>10.89</v>
      </c>
      <c r="K1069" s="3">
        <f t="shared" si="16"/>
        <v>2787.84</v>
      </c>
      <c r="L1069" t="s">
        <v>3063</v>
      </c>
      <c r="M1069" t="s">
        <v>3092</v>
      </c>
      <c r="N1069" t="s">
        <v>3074</v>
      </c>
    </row>
    <row r="1070" spans="1:14" x14ac:dyDescent="0.35">
      <c r="A1070">
        <v>1069</v>
      </c>
      <c r="B1070" s="1">
        <v>44734</v>
      </c>
      <c r="C1070">
        <v>4001</v>
      </c>
      <c r="D1070" t="s">
        <v>0</v>
      </c>
      <c r="E1070" t="s">
        <v>27</v>
      </c>
      <c r="F1070" t="s">
        <v>21</v>
      </c>
      <c r="G1070" t="s">
        <v>1121</v>
      </c>
      <c r="H1070" t="s">
        <v>3056</v>
      </c>
      <c r="I1070">
        <v>92</v>
      </c>
      <c r="J1070">
        <f>HLOOKUP(D1070,Inputs!$B$5:$C$8,MATCH(YEAR(B1070),Inputs!$A$5:$A$8,0),FALSE)</f>
        <v>25.99</v>
      </c>
      <c r="K1070" s="3">
        <f t="shared" si="16"/>
        <v>2391.08</v>
      </c>
      <c r="L1070" t="s">
        <v>3068</v>
      </c>
      <c r="M1070" t="s">
        <v>3088</v>
      </c>
      <c r="N1070" t="s">
        <v>3075</v>
      </c>
    </row>
    <row r="1071" spans="1:14" x14ac:dyDescent="0.35">
      <c r="A1071">
        <v>1070</v>
      </c>
      <c r="B1071" s="1">
        <v>44784</v>
      </c>
      <c r="C1071">
        <v>4002</v>
      </c>
      <c r="D1071" t="s">
        <v>1</v>
      </c>
      <c r="E1071" t="s">
        <v>27</v>
      </c>
      <c r="F1071" t="s">
        <v>14</v>
      </c>
      <c r="G1071" t="s">
        <v>1122</v>
      </c>
      <c r="H1071" t="s">
        <v>3056</v>
      </c>
      <c r="I1071">
        <v>272</v>
      </c>
      <c r="J1071">
        <f>HLOOKUP(D1071,Inputs!$B$5:$C$8,MATCH(YEAR(B1071),Inputs!$A$5:$A$8,0),FALSE)</f>
        <v>10.89</v>
      </c>
      <c r="K1071" s="3">
        <f t="shared" si="16"/>
        <v>2962.08</v>
      </c>
      <c r="L1071" t="s">
        <v>3066</v>
      </c>
      <c r="M1071" t="s">
        <v>3094</v>
      </c>
      <c r="N1071" t="s">
        <v>3080</v>
      </c>
    </row>
    <row r="1072" spans="1:14" x14ac:dyDescent="0.35">
      <c r="A1072">
        <v>1071</v>
      </c>
      <c r="B1072" s="1">
        <v>44698</v>
      </c>
      <c r="C1072">
        <v>4002</v>
      </c>
      <c r="D1072" t="s">
        <v>1</v>
      </c>
      <c r="E1072" t="s">
        <v>27</v>
      </c>
      <c r="F1072" t="s">
        <v>20</v>
      </c>
      <c r="G1072" t="s">
        <v>1123</v>
      </c>
      <c r="H1072" t="s">
        <v>3056</v>
      </c>
      <c r="I1072">
        <v>176</v>
      </c>
      <c r="J1072">
        <f>HLOOKUP(D1072,Inputs!$B$5:$C$8,MATCH(YEAR(B1072),Inputs!$A$5:$A$8,0),FALSE)</f>
        <v>10.89</v>
      </c>
      <c r="K1072" s="3">
        <f t="shared" si="16"/>
        <v>1916.64</v>
      </c>
      <c r="L1072" t="s">
        <v>3059</v>
      </c>
      <c r="M1072" t="s">
        <v>3085</v>
      </c>
      <c r="N1072" t="s">
        <v>3073</v>
      </c>
    </row>
    <row r="1073" spans="1:14" x14ac:dyDescent="0.35">
      <c r="A1073">
        <v>1072</v>
      </c>
      <c r="B1073" s="1">
        <v>44743</v>
      </c>
      <c r="C1073">
        <v>4002</v>
      </c>
      <c r="D1073" t="s">
        <v>1</v>
      </c>
      <c r="E1073" t="s">
        <v>27</v>
      </c>
      <c r="F1073" t="s">
        <v>22</v>
      </c>
      <c r="G1073" t="s">
        <v>1124</v>
      </c>
      <c r="H1073" t="s">
        <v>3056</v>
      </c>
      <c r="I1073">
        <v>216</v>
      </c>
      <c r="J1073">
        <f>HLOOKUP(D1073,Inputs!$B$5:$C$8,MATCH(YEAR(B1073),Inputs!$A$5:$A$8,0),FALSE)</f>
        <v>10.89</v>
      </c>
      <c r="K1073" s="3">
        <f t="shared" si="16"/>
        <v>2352.2400000000002</v>
      </c>
      <c r="L1073" t="s">
        <v>3064</v>
      </c>
      <c r="M1073" t="s">
        <v>3089</v>
      </c>
      <c r="N1073" t="s">
        <v>3076</v>
      </c>
    </row>
    <row r="1074" spans="1:14" x14ac:dyDescent="0.35">
      <c r="A1074">
        <v>1073</v>
      </c>
      <c r="B1074" s="1">
        <v>44685</v>
      </c>
      <c r="C1074">
        <v>4002</v>
      </c>
      <c r="D1074" t="s">
        <v>1</v>
      </c>
      <c r="E1074" t="s">
        <v>27</v>
      </c>
      <c r="F1074" t="s">
        <v>12</v>
      </c>
      <c r="G1074" t="s">
        <v>1125</v>
      </c>
      <c r="H1074" t="s">
        <v>3057</v>
      </c>
      <c r="I1074">
        <v>248</v>
      </c>
      <c r="J1074">
        <f>HLOOKUP(D1074,Inputs!$B$5:$C$8,MATCH(YEAR(B1074),Inputs!$A$5:$A$8,0),FALSE)</f>
        <v>10.89</v>
      </c>
      <c r="K1074" s="3">
        <f t="shared" si="16"/>
        <v>2700.7200000000003</v>
      </c>
      <c r="L1074" t="s">
        <v>3061</v>
      </c>
      <c r="M1074" t="s">
        <v>3087</v>
      </c>
      <c r="N1074" t="s">
        <v>3078</v>
      </c>
    </row>
    <row r="1075" spans="1:14" x14ac:dyDescent="0.35">
      <c r="A1075">
        <v>1074</v>
      </c>
      <c r="B1075" s="1">
        <v>44897</v>
      </c>
      <c r="C1075">
        <v>4001</v>
      </c>
      <c r="D1075" t="s">
        <v>0</v>
      </c>
      <c r="E1075" t="s">
        <v>27</v>
      </c>
      <c r="F1075" t="s">
        <v>10</v>
      </c>
      <c r="G1075" t="s">
        <v>1126</v>
      </c>
      <c r="H1075" t="s">
        <v>3056</v>
      </c>
      <c r="I1075">
        <v>164</v>
      </c>
      <c r="J1075">
        <f>HLOOKUP(D1075,Inputs!$B$5:$C$8,MATCH(YEAR(B1075),Inputs!$A$5:$A$8,0),FALSE)</f>
        <v>25.99</v>
      </c>
      <c r="K1075" s="3">
        <f t="shared" si="16"/>
        <v>4262.3599999999997</v>
      </c>
      <c r="L1075" t="s">
        <v>3059</v>
      </c>
      <c r="M1075" t="s">
        <v>3085</v>
      </c>
      <c r="N1075" t="s">
        <v>3073</v>
      </c>
    </row>
    <row r="1076" spans="1:14" x14ac:dyDescent="0.35">
      <c r="A1076">
        <v>1075</v>
      </c>
      <c r="B1076" s="1">
        <v>44808</v>
      </c>
      <c r="C1076">
        <v>4002</v>
      </c>
      <c r="D1076" t="s">
        <v>1</v>
      </c>
      <c r="E1076" t="s">
        <v>27</v>
      </c>
      <c r="F1076" t="s">
        <v>12</v>
      </c>
      <c r="G1076" t="s">
        <v>1127</v>
      </c>
      <c r="H1076" t="s">
        <v>3057</v>
      </c>
      <c r="I1076">
        <v>220</v>
      </c>
      <c r="J1076">
        <f>HLOOKUP(D1076,Inputs!$B$5:$C$8,MATCH(YEAR(B1076),Inputs!$A$5:$A$8,0),FALSE)</f>
        <v>10.89</v>
      </c>
      <c r="K1076" s="3">
        <f t="shared" si="16"/>
        <v>2395.8000000000002</v>
      </c>
      <c r="L1076" t="s">
        <v>3061</v>
      </c>
      <c r="M1076" t="s">
        <v>3087</v>
      </c>
      <c r="N1076" t="s">
        <v>3078</v>
      </c>
    </row>
    <row r="1077" spans="1:14" x14ac:dyDescent="0.35">
      <c r="A1077">
        <v>1076</v>
      </c>
      <c r="B1077" s="1">
        <v>44877</v>
      </c>
      <c r="C1077">
        <v>4002</v>
      </c>
      <c r="D1077" t="s">
        <v>1</v>
      </c>
      <c r="E1077" t="s">
        <v>27</v>
      </c>
      <c r="F1077" t="s">
        <v>22</v>
      </c>
      <c r="G1077" t="s">
        <v>1128</v>
      </c>
      <c r="H1077" t="s">
        <v>3056</v>
      </c>
      <c r="I1077">
        <v>88</v>
      </c>
      <c r="J1077">
        <f>HLOOKUP(D1077,Inputs!$B$5:$C$8,MATCH(YEAR(B1077),Inputs!$A$5:$A$8,0),FALSE)</f>
        <v>10.89</v>
      </c>
      <c r="K1077" s="3">
        <f t="shared" si="16"/>
        <v>958.32</v>
      </c>
      <c r="L1077" t="s">
        <v>3064</v>
      </c>
      <c r="M1077" t="s">
        <v>3089</v>
      </c>
      <c r="N1077" t="s">
        <v>3076</v>
      </c>
    </row>
    <row r="1078" spans="1:14" x14ac:dyDescent="0.35">
      <c r="A1078">
        <v>1077</v>
      </c>
      <c r="B1078" s="1">
        <v>44877</v>
      </c>
      <c r="C1078">
        <v>4002</v>
      </c>
      <c r="D1078" t="s">
        <v>1</v>
      </c>
      <c r="E1078" t="s">
        <v>27</v>
      </c>
      <c r="F1078" t="s">
        <v>6</v>
      </c>
      <c r="G1078" t="s">
        <v>1129</v>
      </c>
      <c r="H1078" t="s">
        <v>3056</v>
      </c>
      <c r="I1078">
        <v>268</v>
      </c>
      <c r="J1078">
        <f>HLOOKUP(D1078,Inputs!$B$5:$C$8,MATCH(YEAR(B1078),Inputs!$A$5:$A$8,0),FALSE)</f>
        <v>10.89</v>
      </c>
      <c r="K1078" s="3">
        <f t="shared" si="16"/>
        <v>2918.52</v>
      </c>
      <c r="L1078" t="s">
        <v>3059</v>
      </c>
      <c r="M1078" t="s">
        <v>3085</v>
      </c>
      <c r="N1078" t="s">
        <v>3073</v>
      </c>
    </row>
    <row r="1079" spans="1:14" x14ac:dyDescent="0.35">
      <c r="A1079">
        <v>1078</v>
      </c>
      <c r="B1079" s="1">
        <v>44832</v>
      </c>
      <c r="C1079">
        <v>4002</v>
      </c>
      <c r="D1079" t="s">
        <v>1</v>
      </c>
      <c r="E1079" t="s">
        <v>27</v>
      </c>
      <c r="F1079" t="s">
        <v>13</v>
      </c>
      <c r="G1079" t="s">
        <v>1130</v>
      </c>
      <c r="H1079" t="s">
        <v>3056</v>
      </c>
      <c r="I1079">
        <v>172</v>
      </c>
      <c r="J1079">
        <f>HLOOKUP(D1079,Inputs!$B$5:$C$8,MATCH(YEAR(B1079),Inputs!$A$5:$A$8,0),FALSE)</f>
        <v>10.89</v>
      </c>
      <c r="K1079" s="3">
        <f t="shared" si="16"/>
        <v>1873.0800000000002</v>
      </c>
      <c r="L1079" t="s">
        <v>3061</v>
      </c>
      <c r="M1079" t="s">
        <v>3087</v>
      </c>
      <c r="N1079" t="s">
        <v>3078</v>
      </c>
    </row>
    <row r="1080" spans="1:14" x14ac:dyDescent="0.35">
      <c r="A1080">
        <v>1079</v>
      </c>
      <c r="B1080" s="1">
        <v>44906</v>
      </c>
      <c r="C1080">
        <v>4001</v>
      </c>
      <c r="D1080" t="s">
        <v>0</v>
      </c>
      <c r="E1080" t="s">
        <v>27</v>
      </c>
      <c r="F1080" t="s">
        <v>21</v>
      </c>
      <c r="G1080" t="s">
        <v>1131</v>
      </c>
      <c r="H1080" t="s">
        <v>3056</v>
      </c>
      <c r="I1080">
        <v>168</v>
      </c>
      <c r="J1080">
        <f>HLOOKUP(D1080,Inputs!$B$5:$C$8,MATCH(YEAR(B1080),Inputs!$A$5:$A$8,0),FALSE)</f>
        <v>25.99</v>
      </c>
      <c r="K1080" s="3">
        <f t="shared" si="16"/>
        <v>4366.32</v>
      </c>
      <c r="L1080" t="s">
        <v>3068</v>
      </c>
      <c r="M1080" t="s">
        <v>3088</v>
      </c>
      <c r="N1080" t="s">
        <v>3075</v>
      </c>
    </row>
    <row r="1081" spans="1:14" x14ac:dyDescent="0.35">
      <c r="A1081">
        <v>1080</v>
      </c>
      <c r="B1081" s="1">
        <v>44568</v>
      </c>
      <c r="C1081">
        <v>4002</v>
      </c>
      <c r="D1081" t="s">
        <v>1</v>
      </c>
      <c r="E1081" t="s">
        <v>27</v>
      </c>
      <c r="F1081" t="s">
        <v>9</v>
      </c>
      <c r="G1081" t="s">
        <v>1132</v>
      </c>
      <c r="H1081" t="s">
        <v>3056</v>
      </c>
      <c r="I1081">
        <v>220</v>
      </c>
      <c r="J1081">
        <f>HLOOKUP(D1081,Inputs!$B$5:$C$8,MATCH(YEAR(B1081),Inputs!$A$5:$A$8,0),FALSE)</f>
        <v>10.89</v>
      </c>
      <c r="K1081" s="3">
        <f t="shared" si="16"/>
        <v>2395.8000000000002</v>
      </c>
      <c r="L1081" t="s">
        <v>3070</v>
      </c>
      <c r="M1081" t="s">
        <v>3089</v>
      </c>
      <c r="N1081" t="s">
        <v>3076</v>
      </c>
    </row>
    <row r="1082" spans="1:14" x14ac:dyDescent="0.35">
      <c r="A1082">
        <v>1081</v>
      </c>
      <c r="B1082" s="1">
        <v>44896</v>
      </c>
      <c r="C1082">
        <v>4001</v>
      </c>
      <c r="D1082" t="s">
        <v>0</v>
      </c>
      <c r="E1082" t="s">
        <v>27</v>
      </c>
      <c r="F1082" t="s">
        <v>21</v>
      </c>
      <c r="G1082" t="s">
        <v>1133</v>
      </c>
      <c r="H1082" t="s">
        <v>3056</v>
      </c>
      <c r="I1082">
        <v>80</v>
      </c>
      <c r="J1082">
        <f>HLOOKUP(D1082,Inputs!$B$5:$C$8,MATCH(YEAR(B1082),Inputs!$A$5:$A$8,0),FALSE)</f>
        <v>25.99</v>
      </c>
      <c r="K1082" s="3">
        <f t="shared" si="16"/>
        <v>2079.1999999999998</v>
      </c>
      <c r="L1082" t="s">
        <v>3068</v>
      </c>
      <c r="M1082" t="s">
        <v>3088</v>
      </c>
      <c r="N1082" t="s">
        <v>3075</v>
      </c>
    </row>
    <row r="1083" spans="1:14" x14ac:dyDescent="0.35">
      <c r="A1083">
        <v>1082</v>
      </c>
      <c r="B1083" s="1">
        <v>44916</v>
      </c>
      <c r="C1083">
        <v>4002</v>
      </c>
      <c r="D1083" t="s">
        <v>1</v>
      </c>
      <c r="E1083" t="s">
        <v>27</v>
      </c>
      <c r="F1083" t="s">
        <v>10</v>
      </c>
      <c r="G1083" t="s">
        <v>1134</v>
      </c>
      <c r="H1083" t="s">
        <v>3056</v>
      </c>
      <c r="I1083">
        <v>272</v>
      </c>
      <c r="J1083">
        <f>HLOOKUP(D1083,Inputs!$B$5:$C$8,MATCH(YEAR(B1083),Inputs!$A$5:$A$8,0),FALSE)</f>
        <v>10.89</v>
      </c>
      <c r="K1083" s="3">
        <f t="shared" si="16"/>
        <v>2962.08</v>
      </c>
      <c r="L1083" t="s">
        <v>3059</v>
      </c>
      <c r="M1083" t="s">
        <v>3085</v>
      </c>
      <c r="N1083" t="s">
        <v>3073</v>
      </c>
    </row>
    <row r="1084" spans="1:14" x14ac:dyDescent="0.35">
      <c r="A1084">
        <v>1083</v>
      </c>
      <c r="B1084" s="1">
        <v>44915</v>
      </c>
      <c r="C1084">
        <v>4002</v>
      </c>
      <c r="D1084" t="s">
        <v>1</v>
      </c>
      <c r="E1084" t="s">
        <v>27</v>
      </c>
      <c r="F1084" t="s">
        <v>16</v>
      </c>
      <c r="G1084" t="s">
        <v>1135</v>
      </c>
      <c r="H1084" t="s">
        <v>3056</v>
      </c>
      <c r="I1084">
        <v>252</v>
      </c>
      <c r="J1084">
        <f>HLOOKUP(D1084,Inputs!$B$5:$C$8,MATCH(YEAR(B1084),Inputs!$A$5:$A$8,0),FALSE)</f>
        <v>10.89</v>
      </c>
      <c r="K1084" s="3">
        <f t="shared" si="16"/>
        <v>2744.28</v>
      </c>
      <c r="L1084" t="s">
        <v>3067</v>
      </c>
      <c r="M1084" t="s">
        <v>3092</v>
      </c>
      <c r="N1084" t="s">
        <v>3074</v>
      </c>
    </row>
    <row r="1085" spans="1:14" x14ac:dyDescent="0.35">
      <c r="A1085">
        <v>1084</v>
      </c>
      <c r="B1085" s="1">
        <v>44911</v>
      </c>
      <c r="C1085">
        <v>4002</v>
      </c>
      <c r="D1085" t="s">
        <v>1</v>
      </c>
      <c r="E1085" t="s">
        <v>27</v>
      </c>
      <c r="F1085" t="s">
        <v>20</v>
      </c>
      <c r="G1085" t="s">
        <v>1136</v>
      </c>
      <c r="H1085" t="s">
        <v>3056</v>
      </c>
      <c r="I1085">
        <v>156</v>
      </c>
      <c r="J1085">
        <f>HLOOKUP(D1085,Inputs!$B$5:$C$8,MATCH(YEAR(B1085),Inputs!$A$5:$A$8,0),FALSE)</f>
        <v>10.89</v>
      </c>
      <c r="K1085" s="3">
        <f t="shared" si="16"/>
        <v>1698.8400000000001</v>
      </c>
      <c r="L1085" t="s">
        <v>3059</v>
      </c>
      <c r="M1085" t="s">
        <v>3085</v>
      </c>
      <c r="N1085" t="s">
        <v>3073</v>
      </c>
    </row>
    <row r="1086" spans="1:14" x14ac:dyDescent="0.35">
      <c r="A1086">
        <v>1085</v>
      </c>
      <c r="B1086" s="1">
        <v>44795</v>
      </c>
      <c r="C1086">
        <v>4001</v>
      </c>
      <c r="D1086" t="s">
        <v>0</v>
      </c>
      <c r="E1086" t="s">
        <v>27</v>
      </c>
      <c r="F1086" t="s">
        <v>19</v>
      </c>
      <c r="G1086" t="s">
        <v>1137</v>
      </c>
      <c r="H1086" t="s">
        <v>3056</v>
      </c>
      <c r="I1086">
        <v>244</v>
      </c>
      <c r="J1086">
        <f>HLOOKUP(D1086,Inputs!$B$5:$C$8,MATCH(YEAR(B1086),Inputs!$A$5:$A$8,0),FALSE)</f>
        <v>25.99</v>
      </c>
      <c r="K1086" s="3">
        <f t="shared" si="16"/>
        <v>6341.5599999999995</v>
      </c>
      <c r="L1086" t="s">
        <v>3061</v>
      </c>
      <c r="M1086" t="s">
        <v>3087</v>
      </c>
      <c r="N1086" t="s">
        <v>3078</v>
      </c>
    </row>
    <row r="1087" spans="1:14" x14ac:dyDescent="0.35">
      <c r="A1087">
        <v>1086</v>
      </c>
      <c r="B1087" s="1">
        <v>44831</v>
      </c>
      <c r="C1087">
        <v>4002</v>
      </c>
      <c r="D1087" t="s">
        <v>1</v>
      </c>
      <c r="E1087" t="s">
        <v>27</v>
      </c>
      <c r="F1087" t="s">
        <v>9</v>
      </c>
      <c r="G1087" t="s">
        <v>1138</v>
      </c>
      <c r="H1087" t="s">
        <v>3056</v>
      </c>
      <c r="I1087">
        <v>96</v>
      </c>
      <c r="J1087">
        <f>HLOOKUP(D1087,Inputs!$B$5:$C$8,MATCH(YEAR(B1087),Inputs!$A$5:$A$8,0),FALSE)</f>
        <v>10.89</v>
      </c>
      <c r="K1087" s="3">
        <f t="shared" si="16"/>
        <v>1045.44</v>
      </c>
      <c r="L1087" t="s">
        <v>3070</v>
      </c>
      <c r="M1087" t="s">
        <v>3089</v>
      </c>
      <c r="N1087" t="s">
        <v>3076</v>
      </c>
    </row>
    <row r="1088" spans="1:14" x14ac:dyDescent="0.35">
      <c r="A1088">
        <v>1087</v>
      </c>
      <c r="B1088" s="1">
        <v>44915</v>
      </c>
      <c r="C1088">
        <v>4001</v>
      </c>
      <c r="D1088" t="s">
        <v>0</v>
      </c>
      <c r="E1088" t="s">
        <v>27</v>
      </c>
      <c r="F1088" t="s">
        <v>10</v>
      </c>
      <c r="G1088" t="s">
        <v>1139</v>
      </c>
      <c r="H1088" t="s">
        <v>3056</v>
      </c>
      <c r="I1088">
        <v>224</v>
      </c>
      <c r="J1088">
        <f>HLOOKUP(D1088,Inputs!$B$5:$C$8,MATCH(YEAR(B1088),Inputs!$A$5:$A$8,0),FALSE)</f>
        <v>25.99</v>
      </c>
      <c r="K1088" s="3">
        <f t="shared" si="16"/>
        <v>5821.7599999999993</v>
      </c>
      <c r="L1088" t="s">
        <v>3059</v>
      </c>
      <c r="M1088" t="s">
        <v>3085</v>
      </c>
      <c r="N1088" t="s">
        <v>3073</v>
      </c>
    </row>
    <row r="1089" spans="1:14" x14ac:dyDescent="0.35">
      <c r="A1089">
        <v>1088</v>
      </c>
      <c r="B1089" s="1">
        <v>44894</v>
      </c>
      <c r="C1089">
        <v>4002</v>
      </c>
      <c r="D1089" t="s">
        <v>1</v>
      </c>
      <c r="E1089" t="s">
        <v>27</v>
      </c>
      <c r="F1089" t="s">
        <v>13</v>
      </c>
      <c r="G1089" t="s">
        <v>1140</v>
      </c>
      <c r="H1089" t="s">
        <v>3056</v>
      </c>
      <c r="I1089">
        <v>152</v>
      </c>
      <c r="J1089">
        <f>HLOOKUP(D1089,Inputs!$B$5:$C$8,MATCH(YEAR(B1089),Inputs!$A$5:$A$8,0),FALSE)</f>
        <v>10.89</v>
      </c>
      <c r="K1089" s="3">
        <f t="shared" si="16"/>
        <v>1655.2800000000002</v>
      </c>
      <c r="L1089" t="s">
        <v>3061</v>
      </c>
      <c r="M1089" t="s">
        <v>3087</v>
      </c>
      <c r="N1089" t="s">
        <v>3078</v>
      </c>
    </row>
    <row r="1090" spans="1:14" x14ac:dyDescent="0.35">
      <c r="A1090">
        <v>1089</v>
      </c>
      <c r="B1090" s="1">
        <v>44724</v>
      </c>
      <c r="C1090">
        <v>4001</v>
      </c>
      <c r="D1090" t="s">
        <v>0</v>
      </c>
      <c r="E1090" t="s">
        <v>27</v>
      </c>
      <c r="F1090" t="s">
        <v>19</v>
      </c>
      <c r="G1090" t="s">
        <v>1141</v>
      </c>
      <c r="H1090" t="s">
        <v>3056</v>
      </c>
      <c r="I1090">
        <v>40</v>
      </c>
      <c r="J1090">
        <f>HLOOKUP(D1090,Inputs!$B$5:$C$8,MATCH(YEAR(B1090),Inputs!$A$5:$A$8,0),FALSE)</f>
        <v>25.99</v>
      </c>
      <c r="K1090" s="3">
        <f t="shared" ref="K1090:K1153" si="17">I1090*J1090</f>
        <v>1039.5999999999999</v>
      </c>
      <c r="L1090" t="s">
        <v>3061</v>
      </c>
      <c r="M1090" t="s">
        <v>3087</v>
      </c>
      <c r="N1090" t="s">
        <v>3078</v>
      </c>
    </row>
    <row r="1091" spans="1:14" x14ac:dyDescent="0.35">
      <c r="A1091">
        <v>1090</v>
      </c>
      <c r="B1091" s="1">
        <v>44790</v>
      </c>
      <c r="C1091">
        <v>4002</v>
      </c>
      <c r="D1091" t="s">
        <v>1</v>
      </c>
      <c r="E1091" t="s">
        <v>27</v>
      </c>
      <c r="F1091" t="s">
        <v>11</v>
      </c>
      <c r="G1091" t="s">
        <v>1142</v>
      </c>
      <c r="H1091" t="s">
        <v>3056</v>
      </c>
      <c r="I1091">
        <v>284</v>
      </c>
      <c r="J1091">
        <f>HLOOKUP(D1091,Inputs!$B$5:$C$8,MATCH(YEAR(B1091),Inputs!$A$5:$A$8,0),FALSE)</f>
        <v>10.89</v>
      </c>
      <c r="K1091" s="3">
        <f t="shared" si="17"/>
        <v>3092.76</v>
      </c>
      <c r="L1091" t="s">
        <v>3064</v>
      </c>
      <c r="M1091" t="s">
        <v>3089</v>
      </c>
      <c r="N1091" t="s">
        <v>3076</v>
      </c>
    </row>
    <row r="1092" spans="1:14" x14ac:dyDescent="0.35">
      <c r="A1092">
        <v>1091</v>
      </c>
      <c r="B1092" s="1">
        <v>44903</v>
      </c>
      <c r="C1092">
        <v>4002</v>
      </c>
      <c r="D1092" t="s">
        <v>1</v>
      </c>
      <c r="E1092" t="s">
        <v>27</v>
      </c>
      <c r="F1092" t="s">
        <v>11</v>
      </c>
      <c r="G1092" t="s">
        <v>1143</v>
      </c>
      <c r="H1092" t="s">
        <v>3056</v>
      </c>
      <c r="I1092">
        <v>160</v>
      </c>
      <c r="J1092">
        <f>HLOOKUP(D1092,Inputs!$B$5:$C$8,MATCH(YEAR(B1092),Inputs!$A$5:$A$8,0),FALSE)</f>
        <v>10.89</v>
      </c>
      <c r="K1092" s="3">
        <f t="shared" si="17"/>
        <v>1742.4</v>
      </c>
      <c r="L1092" t="s">
        <v>3064</v>
      </c>
      <c r="M1092" t="s">
        <v>3089</v>
      </c>
      <c r="N1092" t="s">
        <v>3076</v>
      </c>
    </row>
    <row r="1093" spans="1:14" x14ac:dyDescent="0.35">
      <c r="A1093">
        <v>1092</v>
      </c>
      <c r="B1093" s="1">
        <v>44770</v>
      </c>
      <c r="C1093">
        <v>4002</v>
      </c>
      <c r="D1093" t="s">
        <v>1</v>
      </c>
      <c r="E1093" t="s">
        <v>27</v>
      </c>
      <c r="F1093" t="s">
        <v>11</v>
      </c>
      <c r="G1093" t="s">
        <v>1144</v>
      </c>
      <c r="H1093" t="s">
        <v>3056</v>
      </c>
      <c r="I1093">
        <v>180</v>
      </c>
      <c r="J1093">
        <f>HLOOKUP(D1093,Inputs!$B$5:$C$8,MATCH(YEAR(B1093),Inputs!$A$5:$A$8,0),FALSE)</f>
        <v>10.89</v>
      </c>
      <c r="K1093" s="3">
        <f t="shared" si="17"/>
        <v>1960.2</v>
      </c>
      <c r="L1093" t="s">
        <v>3064</v>
      </c>
      <c r="M1093" t="s">
        <v>3089</v>
      </c>
      <c r="N1093" t="s">
        <v>3076</v>
      </c>
    </row>
    <row r="1094" spans="1:14" x14ac:dyDescent="0.35">
      <c r="A1094">
        <v>1093</v>
      </c>
      <c r="B1094" s="1">
        <v>44778</v>
      </c>
      <c r="C1094">
        <v>4002</v>
      </c>
      <c r="D1094" t="s">
        <v>1</v>
      </c>
      <c r="E1094" t="s">
        <v>27</v>
      </c>
      <c r="F1094" t="s">
        <v>12</v>
      </c>
      <c r="G1094" t="s">
        <v>1145</v>
      </c>
      <c r="H1094" t="s">
        <v>3057</v>
      </c>
      <c r="I1094">
        <v>152</v>
      </c>
      <c r="J1094">
        <f>HLOOKUP(D1094,Inputs!$B$5:$C$8,MATCH(YEAR(B1094),Inputs!$A$5:$A$8,0),FALSE)</f>
        <v>10.89</v>
      </c>
      <c r="K1094" s="3">
        <f t="shared" si="17"/>
        <v>1655.2800000000002</v>
      </c>
      <c r="L1094" t="s">
        <v>3061</v>
      </c>
      <c r="M1094" t="s">
        <v>3087</v>
      </c>
      <c r="N1094" t="s">
        <v>3078</v>
      </c>
    </row>
    <row r="1095" spans="1:14" x14ac:dyDescent="0.35">
      <c r="A1095">
        <v>1094</v>
      </c>
      <c r="B1095" s="1">
        <v>44678</v>
      </c>
      <c r="C1095">
        <v>4001</v>
      </c>
      <c r="D1095" t="s">
        <v>0</v>
      </c>
      <c r="E1095" t="s">
        <v>27</v>
      </c>
      <c r="F1095" t="s">
        <v>13</v>
      </c>
      <c r="G1095" t="s">
        <v>1146</v>
      </c>
      <c r="H1095" t="s">
        <v>3056</v>
      </c>
      <c r="I1095">
        <v>64</v>
      </c>
      <c r="J1095">
        <f>HLOOKUP(D1095,Inputs!$B$5:$C$8,MATCH(YEAR(B1095),Inputs!$A$5:$A$8,0),FALSE)</f>
        <v>25.99</v>
      </c>
      <c r="K1095" s="3">
        <f t="shared" si="17"/>
        <v>1663.36</v>
      </c>
      <c r="L1095" t="s">
        <v>3061</v>
      </c>
      <c r="M1095" t="s">
        <v>3087</v>
      </c>
      <c r="N1095" t="s">
        <v>3078</v>
      </c>
    </row>
    <row r="1096" spans="1:14" x14ac:dyDescent="0.35">
      <c r="A1096">
        <v>1095</v>
      </c>
      <c r="B1096" s="1">
        <v>44891</v>
      </c>
      <c r="C1096">
        <v>4001</v>
      </c>
      <c r="D1096" t="s">
        <v>0</v>
      </c>
      <c r="E1096" t="s">
        <v>27</v>
      </c>
      <c r="F1096" t="s">
        <v>12</v>
      </c>
      <c r="G1096" t="s">
        <v>1147</v>
      </c>
      <c r="H1096" t="s">
        <v>3057</v>
      </c>
      <c r="I1096">
        <v>56</v>
      </c>
      <c r="J1096">
        <f>HLOOKUP(D1096,Inputs!$B$5:$C$8,MATCH(YEAR(B1096),Inputs!$A$5:$A$8,0),FALSE)</f>
        <v>25.99</v>
      </c>
      <c r="K1096" s="3">
        <f t="shared" si="17"/>
        <v>1455.4399999999998</v>
      </c>
      <c r="L1096" t="s">
        <v>3061</v>
      </c>
      <c r="M1096" t="s">
        <v>3087</v>
      </c>
      <c r="N1096" t="s">
        <v>3078</v>
      </c>
    </row>
    <row r="1097" spans="1:14" x14ac:dyDescent="0.35">
      <c r="A1097">
        <v>1096</v>
      </c>
      <c r="B1097" s="1">
        <v>44880</v>
      </c>
      <c r="C1097">
        <v>4002</v>
      </c>
      <c r="D1097" t="s">
        <v>1</v>
      </c>
      <c r="E1097" t="s">
        <v>27</v>
      </c>
      <c r="F1097" t="s">
        <v>8</v>
      </c>
      <c r="G1097" t="s">
        <v>1148</v>
      </c>
      <c r="H1097" t="s">
        <v>3056</v>
      </c>
      <c r="I1097">
        <v>152</v>
      </c>
      <c r="J1097">
        <f>HLOOKUP(D1097,Inputs!$B$5:$C$8,MATCH(YEAR(B1097),Inputs!$A$5:$A$8,0),FALSE)</f>
        <v>10.89</v>
      </c>
      <c r="K1097" s="3">
        <f t="shared" si="17"/>
        <v>1655.2800000000002</v>
      </c>
      <c r="L1097" t="s">
        <v>3065</v>
      </c>
      <c r="M1097" t="s">
        <v>3085</v>
      </c>
      <c r="N1097" t="s">
        <v>3073</v>
      </c>
    </row>
    <row r="1098" spans="1:14" x14ac:dyDescent="0.35">
      <c r="A1098">
        <v>1097</v>
      </c>
      <c r="B1098" s="1">
        <v>44915</v>
      </c>
      <c r="C1098">
        <v>4002</v>
      </c>
      <c r="D1098" t="s">
        <v>1</v>
      </c>
      <c r="E1098" t="s">
        <v>27</v>
      </c>
      <c r="F1098" t="s">
        <v>6</v>
      </c>
      <c r="G1098" t="s">
        <v>1149</v>
      </c>
      <c r="H1098" t="s">
        <v>3056</v>
      </c>
      <c r="I1098">
        <v>80</v>
      </c>
      <c r="J1098">
        <f>HLOOKUP(D1098,Inputs!$B$5:$C$8,MATCH(YEAR(B1098),Inputs!$A$5:$A$8,0),FALSE)</f>
        <v>10.89</v>
      </c>
      <c r="K1098" s="3">
        <f t="shared" si="17"/>
        <v>871.2</v>
      </c>
      <c r="L1098" t="s">
        <v>3059</v>
      </c>
      <c r="M1098" t="s">
        <v>3085</v>
      </c>
      <c r="N1098" t="s">
        <v>3073</v>
      </c>
    </row>
    <row r="1099" spans="1:14" x14ac:dyDescent="0.35">
      <c r="A1099">
        <v>1098</v>
      </c>
      <c r="B1099" s="1">
        <v>44899</v>
      </c>
      <c r="C1099">
        <v>4001</v>
      </c>
      <c r="D1099" t="s">
        <v>0</v>
      </c>
      <c r="E1099" t="s">
        <v>27</v>
      </c>
      <c r="F1099" t="s">
        <v>15</v>
      </c>
      <c r="G1099" t="s">
        <v>1150</v>
      </c>
      <c r="H1099" t="s">
        <v>3056</v>
      </c>
      <c r="I1099">
        <v>224</v>
      </c>
      <c r="J1099">
        <f>HLOOKUP(D1099,Inputs!$B$5:$C$8,MATCH(YEAR(B1099),Inputs!$A$5:$A$8,0),FALSE)</f>
        <v>25.99</v>
      </c>
      <c r="K1099" s="3">
        <f t="shared" si="17"/>
        <v>5821.7599999999993</v>
      </c>
      <c r="L1099" t="s">
        <v>3062</v>
      </c>
      <c r="M1099" t="s">
        <v>3090</v>
      </c>
      <c r="N1099" t="s">
        <v>3079</v>
      </c>
    </row>
    <row r="1100" spans="1:14" x14ac:dyDescent="0.35">
      <c r="A1100">
        <v>1099</v>
      </c>
      <c r="B1100" s="1">
        <v>44684</v>
      </c>
      <c r="C1100">
        <v>4002</v>
      </c>
      <c r="D1100" t="s">
        <v>1</v>
      </c>
      <c r="E1100" t="s">
        <v>27</v>
      </c>
      <c r="F1100" t="s">
        <v>6</v>
      </c>
      <c r="G1100" t="s">
        <v>1151</v>
      </c>
      <c r="H1100" t="s">
        <v>3056</v>
      </c>
      <c r="I1100">
        <v>200</v>
      </c>
      <c r="J1100">
        <f>HLOOKUP(D1100,Inputs!$B$5:$C$8,MATCH(YEAR(B1100),Inputs!$A$5:$A$8,0),FALSE)</f>
        <v>10.89</v>
      </c>
      <c r="K1100" s="3">
        <f t="shared" si="17"/>
        <v>2178</v>
      </c>
      <c r="L1100" t="s">
        <v>3059</v>
      </c>
      <c r="M1100" t="s">
        <v>3085</v>
      </c>
      <c r="N1100" t="s">
        <v>3073</v>
      </c>
    </row>
    <row r="1101" spans="1:14" x14ac:dyDescent="0.35">
      <c r="A1101">
        <v>1100</v>
      </c>
      <c r="B1101" s="1">
        <v>44907</v>
      </c>
      <c r="C1101">
        <v>4002</v>
      </c>
      <c r="D1101" t="s">
        <v>1</v>
      </c>
      <c r="E1101" t="s">
        <v>27</v>
      </c>
      <c r="F1101" t="s">
        <v>13</v>
      </c>
      <c r="G1101" t="s">
        <v>1152</v>
      </c>
      <c r="H1101" t="s">
        <v>3056</v>
      </c>
      <c r="I1101">
        <v>220</v>
      </c>
      <c r="J1101">
        <f>HLOOKUP(D1101,Inputs!$B$5:$C$8,MATCH(YEAR(B1101),Inputs!$A$5:$A$8,0),FALSE)</f>
        <v>10.89</v>
      </c>
      <c r="K1101" s="3">
        <f t="shared" si="17"/>
        <v>2395.8000000000002</v>
      </c>
      <c r="L1101" t="s">
        <v>3061</v>
      </c>
      <c r="M1101" t="s">
        <v>3087</v>
      </c>
      <c r="N1101" t="s">
        <v>3078</v>
      </c>
    </row>
    <row r="1102" spans="1:14" x14ac:dyDescent="0.35">
      <c r="A1102">
        <v>1101</v>
      </c>
      <c r="B1102" s="1">
        <v>44925</v>
      </c>
      <c r="C1102">
        <v>4001</v>
      </c>
      <c r="D1102" t="s">
        <v>0</v>
      </c>
      <c r="E1102" t="s">
        <v>27</v>
      </c>
      <c r="F1102" t="s">
        <v>22</v>
      </c>
      <c r="G1102" t="s">
        <v>1153</v>
      </c>
      <c r="H1102" t="s">
        <v>3056</v>
      </c>
      <c r="I1102">
        <v>236</v>
      </c>
      <c r="J1102">
        <f>HLOOKUP(D1102,Inputs!$B$5:$C$8,MATCH(YEAR(B1102),Inputs!$A$5:$A$8,0),FALSE)</f>
        <v>25.99</v>
      </c>
      <c r="K1102" s="3">
        <f t="shared" si="17"/>
        <v>6133.6399999999994</v>
      </c>
      <c r="L1102" t="s">
        <v>3064</v>
      </c>
      <c r="M1102" t="s">
        <v>3089</v>
      </c>
      <c r="N1102" t="s">
        <v>3076</v>
      </c>
    </row>
    <row r="1103" spans="1:14" x14ac:dyDescent="0.35">
      <c r="A1103">
        <v>1102</v>
      </c>
      <c r="B1103" s="1">
        <v>44707</v>
      </c>
      <c r="C1103">
        <v>4002</v>
      </c>
      <c r="D1103" t="s">
        <v>1</v>
      </c>
      <c r="E1103" t="s">
        <v>27</v>
      </c>
      <c r="F1103" t="s">
        <v>10</v>
      </c>
      <c r="G1103" t="s">
        <v>1154</v>
      </c>
      <c r="H1103" t="s">
        <v>3056</v>
      </c>
      <c r="I1103">
        <v>208</v>
      </c>
      <c r="J1103">
        <f>HLOOKUP(D1103,Inputs!$B$5:$C$8,MATCH(YEAR(B1103),Inputs!$A$5:$A$8,0),FALSE)</f>
        <v>10.89</v>
      </c>
      <c r="K1103" s="3">
        <f t="shared" si="17"/>
        <v>2265.12</v>
      </c>
      <c r="L1103" t="s">
        <v>3059</v>
      </c>
      <c r="M1103" t="s">
        <v>3085</v>
      </c>
      <c r="N1103" t="s">
        <v>3073</v>
      </c>
    </row>
    <row r="1104" spans="1:14" x14ac:dyDescent="0.35">
      <c r="A1104">
        <v>1103</v>
      </c>
      <c r="B1104" s="1">
        <v>44826</v>
      </c>
      <c r="C1104">
        <v>4001</v>
      </c>
      <c r="D1104" t="s">
        <v>0</v>
      </c>
      <c r="E1104" t="s">
        <v>27</v>
      </c>
      <c r="F1104" t="s">
        <v>5</v>
      </c>
      <c r="G1104" t="s">
        <v>1155</v>
      </c>
      <c r="H1104" t="s">
        <v>3057</v>
      </c>
      <c r="I1104">
        <v>260</v>
      </c>
      <c r="J1104">
        <f>HLOOKUP(D1104,Inputs!$B$5:$C$8,MATCH(YEAR(B1104),Inputs!$A$5:$A$8,0),FALSE)</f>
        <v>25.99</v>
      </c>
      <c r="K1104" s="3">
        <f t="shared" si="17"/>
        <v>6757.4</v>
      </c>
      <c r="L1104" t="s">
        <v>3059</v>
      </c>
      <c r="M1104" t="s">
        <v>3085</v>
      </c>
      <c r="N1104" t="s">
        <v>3073</v>
      </c>
    </row>
    <row r="1105" spans="1:14" x14ac:dyDescent="0.35">
      <c r="A1105">
        <v>1104</v>
      </c>
      <c r="B1105" s="1">
        <v>44562</v>
      </c>
      <c r="C1105">
        <v>4001</v>
      </c>
      <c r="D1105" t="s">
        <v>0</v>
      </c>
      <c r="E1105" t="s">
        <v>27</v>
      </c>
      <c r="F1105" t="s">
        <v>14</v>
      </c>
      <c r="G1105" t="s">
        <v>1156</v>
      </c>
      <c r="H1105" t="s">
        <v>3056</v>
      </c>
      <c r="I1105">
        <v>68</v>
      </c>
      <c r="J1105">
        <f>HLOOKUP(D1105,Inputs!$B$5:$C$8,MATCH(YEAR(B1105),Inputs!$A$5:$A$8,0),FALSE)</f>
        <v>25.99</v>
      </c>
      <c r="K1105" s="3">
        <f t="shared" si="17"/>
        <v>1767.32</v>
      </c>
      <c r="L1105" t="s">
        <v>3066</v>
      </c>
      <c r="M1105" t="s">
        <v>3094</v>
      </c>
      <c r="N1105" t="s">
        <v>3080</v>
      </c>
    </row>
    <row r="1106" spans="1:14" x14ac:dyDescent="0.35">
      <c r="A1106">
        <v>1105</v>
      </c>
      <c r="B1106" s="1">
        <v>44924</v>
      </c>
      <c r="C1106">
        <v>4002</v>
      </c>
      <c r="D1106" t="s">
        <v>1</v>
      </c>
      <c r="E1106" t="s">
        <v>27</v>
      </c>
      <c r="F1106" t="s">
        <v>11</v>
      </c>
      <c r="G1106" t="s">
        <v>1157</v>
      </c>
      <c r="H1106" t="s">
        <v>3056</v>
      </c>
      <c r="I1106">
        <v>240</v>
      </c>
      <c r="J1106">
        <f>HLOOKUP(D1106,Inputs!$B$5:$C$8,MATCH(YEAR(B1106),Inputs!$A$5:$A$8,0),FALSE)</f>
        <v>10.89</v>
      </c>
      <c r="K1106" s="3">
        <f t="shared" si="17"/>
        <v>2613.6000000000004</v>
      </c>
      <c r="L1106" t="s">
        <v>3064</v>
      </c>
      <c r="M1106" t="s">
        <v>3089</v>
      </c>
      <c r="N1106" t="s">
        <v>3076</v>
      </c>
    </row>
    <row r="1107" spans="1:14" x14ac:dyDescent="0.35">
      <c r="A1107">
        <v>1106</v>
      </c>
      <c r="B1107" s="1">
        <v>44871</v>
      </c>
      <c r="C1107">
        <v>4001</v>
      </c>
      <c r="D1107" t="s">
        <v>0</v>
      </c>
      <c r="E1107" t="s">
        <v>27</v>
      </c>
      <c r="F1107" t="s">
        <v>15</v>
      </c>
      <c r="G1107" t="s">
        <v>1158</v>
      </c>
      <c r="H1107" t="s">
        <v>3056</v>
      </c>
      <c r="I1107">
        <v>108</v>
      </c>
      <c r="J1107">
        <f>HLOOKUP(D1107,Inputs!$B$5:$C$8,MATCH(YEAR(B1107),Inputs!$A$5:$A$8,0),FALSE)</f>
        <v>25.99</v>
      </c>
      <c r="K1107" s="3">
        <f t="shared" si="17"/>
        <v>2806.9199999999996</v>
      </c>
      <c r="L1107" t="s">
        <v>3062</v>
      </c>
      <c r="M1107" t="s">
        <v>3090</v>
      </c>
      <c r="N1107" t="s">
        <v>3079</v>
      </c>
    </row>
    <row r="1108" spans="1:14" x14ac:dyDescent="0.35">
      <c r="A1108">
        <v>1107</v>
      </c>
      <c r="B1108" s="1">
        <v>44687</v>
      </c>
      <c r="C1108">
        <v>4001</v>
      </c>
      <c r="D1108" t="s">
        <v>0</v>
      </c>
      <c r="E1108" t="s">
        <v>27</v>
      </c>
      <c r="F1108" t="s">
        <v>14</v>
      </c>
      <c r="G1108" t="s">
        <v>1159</v>
      </c>
      <c r="H1108" t="s">
        <v>3056</v>
      </c>
      <c r="I1108">
        <v>44</v>
      </c>
      <c r="J1108">
        <f>HLOOKUP(D1108,Inputs!$B$5:$C$8,MATCH(YEAR(B1108),Inputs!$A$5:$A$8,0),FALSE)</f>
        <v>25.99</v>
      </c>
      <c r="K1108" s="3">
        <f t="shared" si="17"/>
        <v>1143.56</v>
      </c>
      <c r="L1108" t="s">
        <v>3066</v>
      </c>
      <c r="M1108" t="s">
        <v>3094</v>
      </c>
      <c r="N1108" t="s">
        <v>3080</v>
      </c>
    </row>
    <row r="1109" spans="1:14" x14ac:dyDescent="0.35">
      <c r="A1109">
        <v>1108</v>
      </c>
      <c r="B1109" s="1">
        <v>44643</v>
      </c>
      <c r="C1109">
        <v>4002</v>
      </c>
      <c r="D1109" t="s">
        <v>1</v>
      </c>
      <c r="E1109" t="s">
        <v>27</v>
      </c>
      <c r="F1109" t="s">
        <v>20</v>
      </c>
      <c r="G1109" t="s">
        <v>1160</v>
      </c>
      <c r="H1109" t="s">
        <v>3056</v>
      </c>
      <c r="I1109">
        <v>168</v>
      </c>
      <c r="J1109">
        <f>HLOOKUP(D1109,Inputs!$B$5:$C$8,MATCH(YEAR(B1109),Inputs!$A$5:$A$8,0),FALSE)</f>
        <v>10.89</v>
      </c>
      <c r="K1109" s="3">
        <f t="shared" si="17"/>
        <v>1829.52</v>
      </c>
      <c r="L1109" t="s">
        <v>3059</v>
      </c>
      <c r="M1109" t="s">
        <v>3085</v>
      </c>
      <c r="N1109" t="s">
        <v>3073</v>
      </c>
    </row>
    <row r="1110" spans="1:14" x14ac:dyDescent="0.35">
      <c r="A1110">
        <v>1109</v>
      </c>
      <c r="B1110" s="1">
        <v>44896</v>
      </c>
      <c r="C1110">
        <v>4001</v>
      </c>
      <c r="D1110" t="s">
        <v>0</v>
      </c>
      <c r="E1110" t="s">
        <v>27</v>
      </c>
      <c r="F1110" t="s">
        <v>22</v>
      </c>
      <c r="G1110" t="s">
        <v>1161</v>
      </c>
      <c r="H1110" t="s">
        <v>3056</v>
      </c>
      <c r="I1110">
        <v>140</v>
      </c>
      <c r="J1110">
        <f>HLOOKUP(D1110,Inputs!$B$5:$C$8,MATCH(YEAR(B1110),Inputs!$A$5:$A$8,0),FALSE)</f>
        <v>25.99</v>
      </c>
      <c r="K1110" s="3">
        <f t="shared" si="17"/>
        <v>3638.6</v>
      </c>
      <c r="L1110" t="s">
        <v>3064</v>
      </c>
      <c r="M1110" t="s">
        <v>3089</v>
      </c>
      <c r="N1110" t="s">
        <v>3076</v>
      </c>
    </row>
    <row r="1111" spans="1:14" x14ac:dyDescent="0.35">
      <c r="A1111">
        <v>1110</v>
      </c>
      <c r="B1111" s="1">
        <v>44738</v>
      </c>
      <c r="C1111">
        <v>4001</v>
      </c>
      <c r="D1111" t="s">
        <v>0</v>
      </c>
      <c r="E1111" t="s">
        <v>27</v>
      </c>
      <c r="F1111" t="s">
        <v>9</v>
      </c>
      <c r="G1111" t="s">
        <v>1162</v>
      </c>
      <c r="H1111" t="s">
        <v>3056</v>
      </c>
      <c r="I1111">
        <v>208</v>
      </c>
      <c r="J1111">
        <f>HLOOKUP(D1111,Inputs!$B$5:$C$8,MATCH(YEAR(B1111),Inputs!$A$5:$A$8,0),FALSE)</f>
        <v>25.99</v>
      </c>
      <c r="K1111" s="3">
        <f t="shared" si="17"/>
        <v>5405.92</v>
      </c>
      <c r="L1111" t="s">
        <v>3070</v>
      </c>
      <c r="M1111" t="s">
        <v>3089</v>
      </c>
      <c r="N1111" t="s">
        <v>3076</v>
      </c>
    </row>
    <row r="1112" spans="1:14" x14ac:dyDescent="0.35">
      <c r="A1112">
        <v>1111</v>
      </c>
      <c r="B1112" s="1">
        <v>44912</v>
      </c>
      <c r="C1112">
        <v>4001</v>
      </c>
      <c r="D1112" t="s">
        <v>0</v>
      </c>
      <c r="E1112" t="s">
        <v>27</v>
      </c>
      <c r="F1112" t="s">
        <v>6</v>
      </c>
      <c r="G1112" t="s">
        <v>1163</v>
      </c>
      <c r="H1112" t="s">
        <v>3056</v>
      </c>
      <c r="I1112">
        <v>148</v>
      </c>
      <c r="J1112">
        <f>HLOOKUP(D1112,Inputs!$B$5:$C$8,MATCH(YEAR(B1112),Inputs!$A$5:$A$8,0),FALSE)</f>
        <v>25.99</v>
      </c>
      <c r="K1112" s="3">
        <f t="shared" si="17"/>
        <v>3846.52</v>
      </c>
      <c r="L1112" t="s">
        <v>3059</v>
      </c>
      <c r="M1112" t="s">
        <v>3085</v>
      </c>
      <c r="N1112" t="s">
        <v>3073</v>
      </c>
    </row>
    <row r="1113" spans="1:14" x14ac:dyDescent="0.35">
      <c r="A1113">
        <v>1112</v>
      </c>
      <c r="B1113" s="1">
        <v>44917</v>
      </c>
      <c r="C1113">
        <v>4001</v>
      </c>
      <c r="D1113" t="s">
        <v>0</v>
      </c>
      <c r="E1113" t="s">
        <v>27</v>
      </c>
      <c r="F1113" t="s">
        <v>12</v>
      </c>
      <c r="G1113" t="s">
        <v>1164</v>
      </c>
      <c r="H1113" t="s">
        <v>3057</v>
      </c>
      <c r="I1113">
        <v>112</v>
      </c>
      <c r="J1113">
        <f>HLOOKUP(D1113,Inputs!$B$5:$C$8,MATCH(YEAR(B1113),Inputs!$A$5:$A$8,0),FALSE)</f>
        <v>25.99</v>
      </c>
      <c r="K1113" s="3">
        <f t="shared" si="17"/>
        <v>2910.8799999999997</v>
      </c>
      <c r="L1113" t="s">
        <v>3061</v>
      </c>
      <c r="M1113" t="s">
        <v>3087</v>
      </c>
      <c r="N1113" t="s">
        <v>3078</v>
      </c>
    </row>
    <row r="1114" spans="1:14" x14ac:dyDescent="0.35">
      <c r="A1114">
        <v>1113</v>
      </c>
      <c r="B1114" s="1">
        <v>44797</v>
      </c>
      <c r="C1114">
        <v>4001</v>
      </c>
      <c r="D1114" t="s">
        <v>0</v>
      </c>
      <c r="E1114" t="s">
        <v>27</v>
      </c>
      <c r="F1114" t="s">
        <v>8</v>
      </c>
      <c r="G1114" t="s">
        <v>1165</v>
      </c>
      <c r="H1114" t="s">
        <v>3056</v>
      </c>
      <c r="I1114">
        <v>48</v>
      </c>
      <c r="J1114">
        <f>HLOOKUP(D1114,Inputs!$B$5:$C$8,MATCH(YEAR(B1114),Inputs!$A$5:$A$8,0),FALSE)</f>
        <v>25.99</v>
      </c>
      <c r="K1114" s="3">
        <f t="shared" si="17"/>
        <v>1247.52</v>
      </c>
      <c r="L1114" t="s">
        <v>3065</v>
      </c>
      <c r="M1114" t="s">
        <v>3085</v>
      </c>
      <c r="N1114" t="s">
        <v>3073</v>
      </c>
    </row>
    <row r="1115" spans="1:14" x14ac:dyDescent="0.35">
      <c r="A1115">
        <v>1114</v>
      </c>
      <c r="B1115" s="1">
        <v>44618</v>
      </c>
      <c r="C1115">
        <v>4002</v>
      </c>
      <c r="D1115" t="s">
        <v>1</v>
      </c>
      <c r="E1115" t="s">
        <v>27</v>
      </c>
      <c r="F1115" t="s">
        <v>8</v>
      </c>
      <c r="G1115" t="s">
        <v>1166</v>
      </c>
      <c r="H1115" t="s">
        <v>3056</v>
      </c>
      <c r="I1115">
        <v>192</v>
      </c>
      <c r="J1115">
        <f>HLOOKUP(D1115,Inputs!$B$5:$C$8,MATCH(YEAR(B1115),Inputs!$A$5:$A$8,0),FALSE)</f>
        <v>10.89</v>
      </c>
      <c r="K1115" s="3">
        <f t="shared" si="17"/>
        <v>2090.88</v>
      </c>
      <c r="L1115" t="s">
        <v>3065</v>
      </c>
      <c r="M1115" t="s">
        <v>3085</v>
      </c>
      <c r="N1115" t="s">
        <v>3073</v>
      </c>
    </row>
    <row r="1116" spans="1:14" x14ac:dyDescent="0.35">
      <c r="A1116">
        <v>1115</v>
      </c>
      <c r="B1116" s="1">
        <v>44903</v>
      </c>
      <c r="C1116">
        <v>4001</v>
      </c>
      <c r="D1116" t="s">
        <v>0</v>
      </c>
      <c r="E1116" t="s">
        <v>27</v>
      </c>
      <c r="F1116" t="s">
        <v>8</v>
      </c>
      <c r="G1116" t="s">
        <v>1167</v>
      </c>
      <c r="H1116" t="s">
        <v>3056</v>
      </c>
      <c r="I1116">
        <v>168</v>
      </c>
      <c r="J1116">
        <f>HLOOKUP(D1116,Inputs!$B$5:$C$8,MATCH(YEAR(B1116),Inputs!$A$5:$A$8,0),FALSE)</f>
        <v>25.99</v>
      </c>
      <c r="K1116" s="3">
        <f t="shared" si="17"/>
        <v>4366.32</v>
      </c>
      <c r="L1116" t="s">
        <v>3065</v>
      </c>
      <c r="M1116" t="s">
        <v>3085</v>
      </c>
      <c r="N1116" t="s">
        <v>3073</v>
      </c>
    </row>
    <row r="1117" spans="1:14" x14ac:dyDescent="0.35">
      <c r="A1117">
        <v>1116</v>
      </c>
      <c r="B1117" s="1">
        <v>44895</v>
      </c>
      <c r="C1117">
        <v>4002</v>
      </c>
      <c r="D1117" t="s">
        <v>1</v>
      </c>
      <c r="E1117" t="s">
        <v>27</v>
      </c>
      <c r="F1117" t="s">
        <v>12</v>
      </c>
      <c r="G1117" t="s">
        <v>1168</v>
      </c>
      <c r="H1117" t="s">
        <v>3057</v>
      </c>
      <c r="I1117">
        <v>120</v>
      </c>
      <c r="J1117">
        <f>HLOOKUP(D1117,Inputs!$B$5:$C$8,MATCH(YEAR(B1117),Inputs!$A$5:$A$8,0),FALSE)</f>
        <v>10.89</v>
      </c>
      <c r="K1117" s="3">
        <f t="shared" si="17"/>
        <v>1306.8000000000002</v>
      </c>
      <c r="L1117" t="s">
        <v>3061</v>
      </c>
      <c r="M1117" t="s">
        <v>3087</v>
      </c>
      <c r="N1117" t="s">
        <v>3078</v>
      </c>
    </row>
    <row r="1118" spans="1:14" x14ac:dyDescent="0.35">
      <c r="A1118">
        <v>1117</v>
      </c>
      <c r="B1118" s="1">
        <v>44913</v>
      </c>
      <c r="C1118">
        <v>4001</v>
      </c>
      <c r="D1118" t="s">
        <v>0</v>
      </c>
      <c r="E1118" t="s">
        <v>27</v>
      </c>
      <c r="F1118" t="s">
        <v>21</v>
      </c>
      <c r="G1118" t="s">
        <v>1169</v>
      </c>
      <c r="H1118" t="s">
        <v>3056</v>
      </c>
      <c r="I1118">
        <v>64</v>
      </c>
      <c r="J1118">
        <f>HLOOKUP(D1118,Inputs!$B$5:$C$8,MATCH(YEAR(B1118),Inputs!$A$5:$A$8,0),FALSE)</f>
        <v>25.99</v>
      </c>
      <c r="K1118" s="3">
        <f t="shared" si="17"/>
        <v>1663.36</v>
      </c>
      <c r="L1118" t="s">
        <v>3068</v>
      </c>
      <c r="M1118" t="s">
        <v>3088</v>
      </c>
      <c r="N1118" t="s">
        <v>3075</v>
      </c>
    </row>
    <row r="1119" spans="1:14" x14ac:dyDescent="0.35">
      <c r="A1119">
        <v>1118</v>
      </c>
      <c r="B1119" s="1">
        <v>44620</v>
      </c>
      <c r="C1119">
        <v>4002</v>
      </c>
      <c r="D1119" t="s">
        <v>1</v>
      </c>
      <c r="E1119" t="s">
        <v>27</v>
      </c>
      <c r="F1119" t="s">
        <v>13</v>
      </c>
      <c r="G1119" t="s">
        <v>1170</v>
      </c>
      <c r="H1119" t="s">
        <v>3056</v>
      </c>
      <c r="I1119">
        <v>132</v>
      </c>
      <c r="J1119">
        <f>HLOOKUP(D1119,Inputs!$B$5:$C$8,MATCH(YEAR(B1119),Inputs!$A$5:$A$8,0),FALSE)</f>
        <v>10.89</v>
      </c>
      <c r="K1119" s="3">
        <f t="shared" si="17"/>
        <v>1437.48</v>
      </c>
      <c r="L1119" t="s">
        <v>3061</v>
      </c>
      <c r="M1119" t="s">
        <v>3087</v>
      </c>
      <c r="N1119" t="s">
        <v>3078</v>
      </c>
    </row>
    <row r="1120" spans="1:14" x14ac:dyDescent="0.35">
      <c r="A1120">
        <v>1119</v>
      </c>
      <c r="B1120" s="1">
        <v>44895</v>
      </c>
      <c r="C1120">
        <v>4002</v>
      </c>
      <c r="D1120" t="s">
        <v>1</v>
      </c>
      <c r="E1120" t="s">
        <v>27</v>
      </c>
      <c r="F1120" t="s">
        <v>14</v>
      </c>
      <c r="G1120" t="s">
        <v>1171</v>
      </c>
      <c r="H1120" t="s">
        <v>3056</v>
      </c>
      <c r="I1120">
        <v>276</v>
      </c>
      <c r="J1120">
        <f>HLOOKUP(D1120,Inputs!$B$5:$C$8,MATCH(YEAR(B1120),Inputs!$A$5:$A$8,0),FALSE)</f>
        <v>10.89</v>
      </c>
      <c r="K1120" s="3">
        <f t="shared" si="17"/>
        <v>3005.6400000000003</v>
      </c>
      <c r="L1120" t="s">
        <v>3066</v>
      </c>
      <c r="M1120" t="s">
        <v>3094</v>
      </c>
      <c r="N1120" t="s">
        <v>3080</v>
      </c>
    </row>
    <row r="1121" spans="1:14" x14ac:dyDescent="0.35">
      <c r="A1121">
        <v>1120</v>
      </c>
      <c r="B1121" s="1">
        <v>44907</v>
      </c>
      <c r="C1121">
        <v>4002</v>
      </c>
      <c r="D1121" t="s">
        <v>1</v>
      </c>
      <c r="E1121" t="s">
        <v>27</v>
      </c>
      <c r="F1121" t="s">
        <v>4</v>
      </c>
      <c r="G1121" t="s">
        <v>1172</v>
      </c>
      <c r="H1121" t="s">
        <v>3057</v>
      </c>
      <c r="I1121">
        <v>212</v>
      </c>
      <c r="J1121">
        <f>HLOOKUP(D1121,Inputs!$B$5:$C$8,MATCH(YEAR(B1121),Inputs!$A$5:$A$8,0),FALSE)</f>
        <v>10.89</v>
      </c>
      <c r="K1121" s="3">
        <f t="shared" si="17"/>
        <v>2308.6800000000003</v>
      </c>
      <c r="L1121" t="s">
        <v>3063</v>
      </c>
      <c r="M1121" t="s">
        <v>3092</v>
      </c>
      <c r="N1121" t="s">
        <v>3074</v>
      </c>
    </row>
    <row r="1122" spans="1:14" x14ac:dyDescent="0.35">
      <c r="A1122">
        <v>1121</v>
      </c>
      <c r="B1122" s="1">
        <v>44923</v>
      </c>
      <c r="C1122">
        <v>4001</v>
      </c>
      <c r="D1122" t="s">
        <v>0</v>
      </c>
      <c r="E1122" t="s">
        <v>27</v>
      </c>
      <c r="F1122" t="s">
        <v>11</v>
      </c>
      <c r="G1122" t="s">
        <v>1173</v>
      </c>
      <c r="H1122" t="s">
        <v>3056</v>
      </c>
      <c r="I1122">
        <v>144</v>
      </c>
      <c r="J1122">
        <f>HLOOKUP(D1122,Inputs!$B$5:$C$8,MATCH(YEAR(B1122),Inputs!$A$5:$A$8,0),FALSE)</f>
        <v>25.99</v>
      </c>
      <c r="K1122" s="3">
        <f t="shared" si="17"/>
        <v>3742.56</v>
      </c>
      <c r="L1122" t="s">
        <v>3064</v>
      </c>
      <c r="M1122" t="s">
        <v>3089</v>
      </c>
      <c r="N1122" t="s">
        <v>3076</v>
      </c>
    </row>
    <row r="1123" spans="1:14" x14ac:dyDescent="0.35">
      <c r="A1123">
        <v>1122</v>
      </c>
      <c r="B1123" s="1">
        <v>44688</v>
      </c>
      <c r="C1123">
        <v>4002</v>
      </c>
      <c r="D1123" t="s">
        <v>1</v>
      </c>
      <c r="E1123" t="s">
        <v>27</v>
      </c>
      <c r="F1123" t="s">
        <v>13</v>
      </c>
      <c r="G1123" t="s">
        <v>1174</v>
      </c>
      <c r="H1123" t="s">
        <v>3056</v>
      </c>
      <c r="I1123">
        <v>268</v>
      </c>
      <c r="J1123">
        <f>HLOOKUP(D1123,Inputs!$B$5:$C$8,MATCH(YEAR(B1123),Inputs!$A$5:$A$8,0),FALSE)</f>
        <v>10.89</v>
      </c>
      <c r="K1123" s="3">
        <f t="shared" si="17"/>
        <v>2918.52</v>
      </c>
      <c r="L1123" t="s">
        <v>3061</v>
      </c>
      <c r="M1123" t="s">
        <v>3087</v>
      </c>
      <c r="N1123" t="s">
        <v>3078</v>
      </c>
    </row>
    <row r="1124" spans="1:14" x14ac:dyDescent="0.35">
      <c r="A1124">
        <v>1123</v>
      </c>
      <c r="B1124" s="1">
        <v>44891</v>
      </c>
      <c r="C1124">
        <v>4001</v>
      </c>
      <c r="D1124" t="s">
        <v>0</v>
      </c>
      <c r="E1124" t="s">
        <v>27</v>
      </c>
      <c r="F1124" t="s">
        <v>22</v>
      </c>
      <c r="G1124" t="s">
        <v>1175</v>
      </c>
      <c r="H1124" t="s">
        <v>3056</v>
      </c>
      <c r="I1124">
        <v>204</v>
      </c>
      <c r="J1124">
        <f>HLOOKUP(D1124,Inputs!$B$5:$C$8,MATCH(YEAR(B1124),Inputs!$A$5:$A$8,0),FALSE)</f>
        <v>25.99</v>
      </c>
      <c r="K1124" s="3">
        <f t="shared" si="17"/>
        <v>5301.96</v>
      </c>
      <c r="L1124" t="s">
        <v>3064</v>
      </c>
      <c r="M1124" t="s">
        <v>3089</v>
      </c>
      <c r="N1124" t="s">
        <v>3076</v>
      </c>
    </row>
    <row r="1125" spans="1:14" x14ac:dyDescent="0.35">
      <c r="A1125">
        <v>1124</v>
      </c>
      <c r="B1125" s="1">
        <v>44786</v>
      </c>
      <c r="C1125">
        <v>4001</v>
      </c>
      <c r="D1125" t="s">
        <v>0</v>
      </c>
      <c r="E1125" t="s">
        <v>27</v>
      </c>
      <c r="F1125" t="s">
        <v>16</v>
      </c>
      <c r="G1125" t="s">
        <v>1176</v>
      </c>
      <c r="H1125" t="s">
        <v>3056</v>
      </c>
      <c r="I1125">
        <v>96</v>
      </c>
      <c r="J1125">
        <f>HLOOKUP(D1125,Inputs!$B$5:$C$8,MATCH(YEAR(B1125),Inputs!$A$5:$A$8,0),FALSE)</f>
        <v>25.99</v>
      </c>
      <c r="K1125" s="3">
        <f t="shared" si="17"/>
        <v>2495.04</v>
      </c>
      <c r="L1125" t="s">
        <v>3067</v>
      </c>
      <c r="M1125" t="s">
        <v>3092</v>
      </c>
      <c r="N1125" t="s">
        <v>3074</v>
      </c>
    </row>
    <row r="1126" spans="1:14" x14ac:dyDescent="0.35">
      <c r="A1126">
        <v>1125</v>
      </c>
      <c r="B1126" s="1">
        <v>44579</v>
      </c>
      <c r="C1126">
        <v>4001</v>
      </c>
      <c r="D1126" t="s">
        <v>0</v>
      </c>
      <c r="E1126" t="s">
        <v>27</v>
      </c>
      <c r="F1126" t="s">
        <v>10</v>
      </c>
      <c r="G1126" t="s">
        <v>1177</v>
      </c>
      <c r="H1126" t="s">
        <v>3056</v>
      </c>
      <c r="I1126">
        <v>124</v>
      </c>
      <c r="J1126">
        <f>HLOOKUP(D1126,Inputs!$B$5:$C$8,MATCH(YEAR(B1126),Inputs!$A$5:$A$8,0),FALSE)</f>
        <v>25.99</v>
      </c>
      <c r="K1126" s="3">
        <f t="shared" si="17"/>
        <v>3222.7599999999998</v>
      </c>
      <c r="L1126" t="s">
        <v>3059</v>
      </c>
      <c r="M1126" t="s">
        <v>3085</v>
      </c>
      <c r="N1126" t="s">
        <v>3073</v>
      </c>
    </row>
    <row r="1127" spans="1:14" x14ac:dyDescent="0.35">
      <c r="A1127">
        <v>1126</v>
      </c>
      <c r="B1127" s="1">
        <v>44895</v>
      </c>
      <c r="C1127">
        <v>4001</v>
      </c>
      <c r="D1127" t="s">
        <v>0</v>
      </c>
      <c r="E1127" t="s">
        <v>27</v>
      </c>
      <c r="F1127" t="s">
        <v>11</v>
      </c>
      <c r="G1127" t="s">
        <v>1178</v>
      </c>
      <c r="H1127" t="s">
        <v>3056</v>
      </c>
      <c r="I1127">
        <v>56</v>
      </c>
      <c r="J1127">
        <f>HLOOKUP(D1127,Inputs!$B$5:$C$8,MATCH(YEAR(B1127),Inputs!$A$5:$A$8,0),FALSE)</f>
        <v>25.99</v>
      </c>
      <c r="K1127" s="3">
        <f t="shared" si="17"/>
        <v>1455.4399999999998</v>
      </c>
      <c r="L1127" t="s">
        <v>3064</v>
      </c>
      <c r="M1127" t="s">
        <v>3089</v>
      </c>
      <c r="N1127" t="s">
        <v>3076</v>
      </c>
    </row>
    <row r="1128" spans="1:14" x14ac:dyDescent="0.35">
      <c r="A1128">
        <v>1127</v>
      </c>
      <c r="B1128" s="1">
        <v>44677</v>
      </c>
      <c r="C1128">
        <v>4002</v>
      </c>
      <c r="D1128" t="s">
        <v>1</v>
      </c>
      <c r="E1128" t="s">
        <v>27</v>
      </c>
      <c r="F1128" t="s">
        <v>6</v>
      </c>
      <c r="G1128" t="s">
        <v>1179</v>
      </c>
      <c r="H1128" t="s">
        <v>3056</v>
      </c>
      <c r="I1128">
        <v>172</v>
      </c>
      <c r="J1128">
        <f>HLOOKUP(D1128,Inputs!$B$5:$C$8,MATCH(YEAR(B1128),Inputs!$A$5:$A$8,0),FALSE)</f>
        <v>10.89</v>
      </c>
      <c r="K1128" s="3">
        <f t="shared" si="17"/>
        <v>1873.0800000000002</v>
      </c>
      <c r="L1128" t="s">
        <v>3059</v>
      </c>
      <c r="M1128" t="s">
        <v>3085</v>
      </c>
      <c r="N1128" t="s">
        <v>3073</v>
      </c>
    </row>
    <row r="1129" spans="1:14" x14ac:dyDescent="0.35">
      <c r="A1129">
        <v>1128</v>
      </c>
      <c r="B1129" s="1">
        <v>44634</v>
      </c>
      <c r="C1129">
        <v>4001</v>
      </c>
      <c r="D1129" t="s">
        <v>0</v>
      </c>
      <c r="E1129" t="s">
        <v>27</v>
      </c>
      <c r="F1129" t="s">
        <v>22</v>
      </c>
      <c r="G1129" t="s">
        <v>1180</v>
      </c>
      <c r="H1129" t="s">
        <v>3056</v>
      </c>
      <c r="I1129">
        <v>84</v>
      </c>
      <c r="J1129">
        <f>HLOOKUP(D1129,Inputs!$B$5:$C$8,MATCH(YEAR(B1129),Inputs!$A$5:$A$8,0),FALSE)</f>
        <v>25.99</v>
      </c>
      <c r="K1129" s="3">
        <f t="shared" si="17"/>
        <v>2183.16</v>
      </c>
      <c r="L1129" t="s">
        <v>3064</v>
      </c>
      <c r="M1129" t="s">
        <v>3089</v>
      </c>
      <c r="N1129" t="s">
        <v>3076</v>
      </c>
    </row>
    <row r="1130" spans="1:14" x14ac:dyDescent="0.35">
      <c r="A1130">
        <v>1129</v>
      </c>
      <c r="B1130" s="1">
        <v>44856</v>
      </c>
      <c r="C1130">
        <v>4001</v>
      </c>
      <c r="D1130" t="s">
        <v>0</v>
      </c>
      <c r="E1130" t="s">
        <v>27</v>
      </c>
      <c r="F1130" t="s">
        <v>10</v>
      </c>
      <c r="G1130" t="s">
        <v>1181</v>
      </c>
      <c r="H1130" t="s">
        <v>3056</v>
      </c>
      <c r="I1130">
        <v>156</v>
      </c>
      <c r="J1130">
        <f>HLOOKUP(D1130,Inputs!$B$5:$C$8,MATCH(YEAR(B1130),Inputs!$A$5:$A$8,0),FALSE)</f>
        <v>25.99</v>
      </c>
      <c r="K1130" s="3">
        <f t="shared" si="17"/>
        <v>4054.4399999999996</v>
      </c>
      <c r="L1130" t="s">
        <v>3059</v>
      </c>
      <c r="M1130" t="s">
        <v>3085</v>
      </c>
      <c r="N1130" t="s">
        <v>3073</v>
      </c>
    </row>
    <row r="1131" spans="1:14" x14ac:dyDescent="0.35">
      <c r="A1131">
        <v>1130</v>
      </c>
      <c r="B1131" s="1">
        <v>44811</v>
      </c>
      <c r="C1131">
        <v>4002</v>
      </c>
      <c r="D1131" t="s">
        <v>1</v>
      </c>
      <c r="E1131" t="s">
        <v>27</v>
      </c>
      <c r="F1131" t="s">
        <v>11</v>
      </c>
      <c r="G1131" t="s">
        <v>1182</v>
      </c>
      <c r="H1131" t="s">
        <v>3056</v>
      </c>
      <c r="I1131">
        <v>152</v>
      </c>
      <c r="J1131">
        <f>HLOOKUP(D1131,Inputs!$B$5:$C$8,MATCH(YEAR(B1131),Inputs!$A$5:$A$8,0),FALSE)</f>
        <v>10.89</v>
      </c>
      <c r="K1131" s="3">
        <f t="shared" si="17"/>
        <v>1655.2800000000002</v>
      </c>
      <c r="L1131" t="s">
        <v>3064</v>
      </c>
      <c r="M1131" t="s">
        <v>3089</v>
      </c>
      <c r="N1131" t="s">
        <v>3076</v>
      </c>
    </row>
    <row r="1132" spans="1:14" x14ac:dyDescent="0.35">
      <c r="A1132">
        <v>1131</v>
      </c>
      <c r="B1132" s="1">
        <v>44697</v>
      </c>
      <c r="C1132">
        <v>4002</v>
      </c>
      <c r="D1132" t="s">
        <v>1</v>
      </c>
      <c r="E1132" t="s">
        <v>27</v>
      </c>
      <c r="F1132" t="s">
        <v>15</v>
      </c>
      <c r="G1132" t="s">
        <v>1183</v>
      </c>
      <c r="H1132" t="s">
        <v>3056</v>
      </c>
      <c r="I1132">
        <v>136</v>
      </c>
      <c r="J1132">
        <f>HLOOKUP(D1132,Inputs!$B$5:$C$8,MATCH(YEAR(B1132),Inputs!$A$5:$A$8,0),FALSE)</f>
        <v>10.89</v>
      </c>
      <c r="K1132" s="3">
        <f t="shared" si="17"/>
        <v>1481.04</v>
      </c>
      <c r="L1132" t="s">
        <v>3062</v>
      </c>
      <c r="M1132" t="s">
        <v>3090</v>
      </c>
      <c r="N1132" t="s">
        <v>3079</v>
      </c>
    </row>
    <row r="1133" spans="1:14" x14ac:dyDescent="0.35">
      <c r="A1133">
        <v>1132</v>
      </c>
      <c r="B1133" s="1">
        <v>44877</v>
      </c>
      <c r="C1133">
        <v>4002</v>
      </c>
      <c r="D1133" t="s">
        <v>1</v>
      </c>
      <c r="E1133" t="s">
        <v>27</v>
      </c>
      <c r="F1133" t="s">
        <v>10</v>
      </c>
      <c r="G1133" t="s">
        <v>1184</v>
      </c>
      <c r="H1133" t="s">
        <v>3056</v>
      </c>
      <c r="I1133">
        <v>80</v>
      </c>
      <c r="J1133">
        <f>HLOOKUP(D1133,Inputs!$B$5:$C$8,MATCH(YEAR(B1133),Inputs!$A$5:$A$8,0),FALSE)</f>
        <v>10.89</v>
      </c>
      <c r="K1133" s="3">
        <f t="shared" si="17"/>
        <v>871.2</v>
      </c>
      <c r="L1133" t="s">
        <v>3059</v>
      </c>
      <c r="M1133" t="s">
        <v>3085</v>
      </c>
      <c r="N1133" t="s">
        <v>3073</v>
      </c>
    </row>
    <row r="1134" spans="1:14" x14ac:dyDescent="0.35">
      <c r="A1134">
        <v>1133</v>
      </c>
      <c r="B1134" s="1">
        <v>44891</v>
      </c>
      <c r="C1134">
        <v>4001</v>
      </c>
      <c r="D1134" t="s">
        <v>0</v>
      </c>
      <c r="E1134" t="s">
        <v>27</v>
      </c>
      <c r="F1134" t="s">
        <v>20</v>
      </c>
      <c r="G1134" t="s">
        <v>1185</v>
      </c>
      <c r="H1134" t="s">
        <v>3056</v>
      </c>
      <c r="I1134">
        <v>108</v>
      </c>
      <c r="J1134">
        <f>HLOOKUP(D1134,Inputs!$B$5:$C$8,MATCH(YEAR(B1134),Inputs!$A$5:$A$8,0),FALSE)</f>
        <v>25.99</v>
      </c>
      <c r="K1134" s="3">
        <f t="shared" si="17"/>
        <v>2806.9199999999996</v>
      </c>
      <c r="L1134" t="s">
        <v>3059</v>
      </c>
      <c r="M1134" t="s">
        <v>3085</v>
      </c>
      <c r="N1134" t="s">
        <v>3073</v>
      </c>
    </row>
    <row r="1135" spans="1:14" x14ac:dyDescent="0.35">
      <c r="A1135">
        <v>1134</v>
      </c>
      <c r="B1135" s="1">
        <v>44857</v>
      </c>
      <c r="C1135">
        <v>4001</v>
      </c>
      <c r="D1135" t="s">
        <v>0</v>
      </c>
      <c r="E1135" t="s">
        <v>27</v>
      </c>
      <c r="F1135" t="s">
        <v>8</v>
      </c>
      <c r="G1135" t="s">
        <v>1186</v>
      </c>
      <c r="H1135" t="s">
        <v>3056</v>
      </c>
      <c r="I1135">
        <v>224</v>
      </c>
      <c r="J1135">
        <f>HLOOKUP(D1135,Inputs!$B$5:$C$8,MATCH(YEAR(B1135),Inputs!$A$5:$A$8,0),FALSE)</f>
        <v>25.99</v>
      </c>
      <c r="K1135" s="3">
        <f t="shared" si="17"/>
        <v>5821.7599999999993</v>
      </c>
      <c r="L1135" t="s">
        <v>3065</v>
      </c>
      <c r="M1135" t="s">
        <v>3085</v>
      </c>
      <c r="N1135" t="s">
        <v>3073</v>
      </c>
    </row>
    <row r="1136" spans="1:14" x14ac:dyDescent="0.35">
      <c r="A1136">
        <v>1135</v>
      </c>
      <c r="B1136" s="1">
        <v>44676</v>
      </c>
      <c r="C1136">
        <v>4002</v>
      </c>
      <c r="D1136" t="s">
        <v>1</v>
      </c>
      <c r="E1136" t="s">
        <v>27</v>
      </c>
      <c r="F1136" t="s">
        <v>14</v>
      </c>
      <c r="G1136" t="s">
        <v>1187</v>
      </c>
      <c r="H1136" t="s">
        <v>3056</v>
      </c>
      <c r="I1136">
        <v>264</v>
      </c>
      <c r="J1136">
        <f>HLOOKUP(D1136,Inputs!$B$5:$C$8,MATCH(YEAR(B1136),Inputs!$A$5:$A$8,0),FALSE)</f>
        <v>10.89</v>
      </c>
      <c r="K1136" s="3">
        <f t="shared" si="17"/>
        <v>2874.96</v>
      </c>
      <c r="L1136" t="s">
        <v>3066</v>
      </c>
      <c r="M1136" t="s">
        <v>3094</v>
      </c>
      <c r="N1136" t="s">
        <v>3080</v>
      </c>
    </row>
    <row r="1137" spans="1:14" x14ac:dyDescent="0.35">
      <c r="A1137">
        <v>1136</v>
      </c>
      <c r="B1137" s="1">
        <v>44860</v>
      </c>
      <c r="C1137">
        <v>4002</v>
      </c>
      <c r="D1137" t="s">
        <v>1</v>
      </c>
      <c r="E1137" t="s">
        <v>27</v>
      </c>
      <c r="F1137" t="s">
        <v>12</v>
      </c>
      <c r="G1137" t="s">
        <v>1188</v>
      </c>
      <c r="H1137" t="s">
        <v>3057</v>
      </c>
      <c r="I1137">
        <v>128</v>
      </c>
      <c r="J1137">
        <f>HLOOKUP(D1137,Inputs!$B$5:$C$8,MATCH(YEAR(B1137),Inputs!$A$5:$A$8,0),FALSE)</f>
        <v>10.89</v>
      </c>
      <c r="K1137" s="3">
        <f t="shared" si="17"/>
        <v>1393.92</v>
      </c>
      <c r="L1137" t="s">
        <v>3061</v>
      </c>
      <c r="M1137" t="s">
        <v>3087</v>
      </c>
      <c r="N1137" t="s">
        <v>3078</v>
      </c>
    </row>
    <row r="1138" spans="1:14" x14ac:dyDescent="0.35">
      <c r="A1138">
        <v>1137</v>
      </c>
      <c r="B1138" s="1">
        <v>44706</v>
      </c>
      <c r="C1138">
        <v>4001</v>
      </c>
      <c r="D1138" t="s">
        <v>0</v>
      </c>
      <c r="E1138" t="s">
        <v>27</v>
      </c>
      <c r="F1138" t="s">
        <v>14</v>
      </c>
      <c r="G1138" t="s">
        <v>1189</v>
      </c>
      <c r="H1138" t="s">
        <v>3056</v>
      </c>
      <c r="I1138">
        <v>144</v>
      </c>
      <c r="J1138">
        <f>HLOOKUP(D1138,Inputs!$B$5:$C$8,MATCH(YEAR(B1138),Inputs!$A$5:$A$8,0),FALSE)</f>
        <v>25.99</v>
      </c>
      <c r="K1138" s="3">
        <f t="shared" si="17"/>
        <v>3742.56</v>
      </c>
      <c r="L1138" t="s">
        <v>3066</v>
      </c>
      <c r="M1138" t="s">
        <v>3094</v>
      </c>
      <c r="N1138" t="s">
        <v>3080</v>
      </c>
    </row>
    <row r="1139" spans="1:14" x14ac:dyDescent="0.35">
      <c r="A1139">
        <v>1138</v>
      </c>
      <c r="B1139" s="1">
        <v>44877</v>
      </c>
      <c r="C1139">
        <v>4002</v>
      </c>
      <c r="D1139" t="s">
        <v>1</v>
      </c>
      <c r="E1139" t="s">
        <v>27</v>
      </c>
      <c r="F1139" t="s">
        <v>14</v>
      </c>
      <c r="G1139" t="s">
        <v>1190</v>
      </c>
      <c r="H1139" t="s">
        <v>3056</v>
      </c>
      <c r="I1139">
        <v>236</v>
      </c>
      <c r="J1139">
        <f>HLOOKUP(D1139,Inputs!$B$5:$C$8,MATCH(YEAR(B1139),Inputs!$A$5:$A$8,0),FALSE)</f>
        <v>10.89</v>
      </c>
      <c r="K1139" s="3">
        <f t="shared" si="17"/>
        <v>2570.04</v>
      </c>
      <c r="L1139" t="s">
        <v>3066</v>
      </c>
      <c r="M1139" t="s">
        <v>3094</v>
      </c>
      <c r="N1139" t="s">
        <v>3080</v>
      </c>
    </row>
    <row r="1140" spans="1:14" x14ac:dyDescent="0.35">
      <c r="A1140">
        <v>1139</v>
      </c>
      <c r="B1140" s="1">
        <v>44661</v>
      </c>
      <c r="C1140">
        <v>4002</v>
      </c>
      <c r="D1140" t="s">
        <v>1</v>
      </c>
      <c r="E1140" t="s">
        <v>27</v>
      </c>
      <c r="F1140" t="s">
        <v>13</v>
      </c>
      <c r="G1140" t="s">
        <v>1191</v>
      </c>
      <c r="H1140" t="s">
        <v>3056</v>
      </c>
      <c r="I1140">
        <v>264</v>
      </c>
      <c r="J1140">
        <f>HLOOKUP(D1140,Inputs!$B$5:$C$8,MATCH(YEAR(B1140),Inputs!$A$5:$A$8,0),FALSE)</f>
        <v>10.89</v>
      </c>
      <c r="K1140" s="3">
        <f t="shared" si="17"/>
        <v>2874.96</v>
      </c>
      <c r="L1140" t="s">
        <v>3061</v>
      </c>
      <c r="M1140" t="s">
        <v>3087</v>
      </c>
      <c r="N1140" t="s">
        <v>3078</v>
      </c>
    </row>
    <row r="1141" spans="1:14" x14ac:dyDescent="0.35">
      <c r="A1141">
        <v>1140</v>
      </c>
      <c r="B1141" s="1">
        <v>44719</v>
      </c>
      <c r="C1141">
        <v>4002</v>
      </c>
      <c r="D1141" t="s">
        <v>1</v>
      </c>
      <c r="E1141" t="s">
        <v>27</v>
      </c>
      <c r="F1141" t="s">
        <v>10</v>
      </c>
      <c r="G1141" t="s">
        <v>1192</v>
      </c>
      <c r="H1141" t="s">
        <v>3056</v>
      </c>
      <c r="I1141">
        <v>180</v>
      </c>
      <c r="J1141">
        <f>HLOOKUP(D1141,Inputs!$B$5:$C$8,MATCH(YEAR(B1141),Inputs!$A$5:$A$8,0),FALSE)</f>
        <v>10.89</v>
      </c>
      <c r="K1141" s="3">
        <f t="shared" si="17"/>
        <v>1960.2</v>
      </c>
      <c r="L1141" t="s">
        <v>3059</v>
      </c>
      <c r="M1141" t="s">
        <v>3085</v>
      </c>
      <c r="N1141" t="s">
        <v>3073</v>
      </c>
    </row>
    <row r="1142" spans="1:14" x14ac:dyDescent="0.35">
      <c r="A1142">
        <v>1141</v>
      </c>
      <c r="B1142" s="1">
        <v>44809</v>
      </c>
      <c r="C1142">
        <v>4002</v>
      </c>
      <c r="D1142" t="s">
        <v>1</v>
      </c>
      <c r="E1142" t="s">
        <v>27</v>
      </c>
      <c r="F1142" t="s">
        <v>20</v>
      </c>
      <c r="G1142" t="s">
        <v>1193</v>
      </c>
      <c r="H1142" t="s">
        <v>3056</v>
      </c>
      <c r="I1142">
        <v>136</v>
      </c>
      <c r="J1142">
        <f>HLOOKUP(D1142,Inputs!$B$5:$C$8,MATCH(YEAR(B1142),Inputs!$A$5:$A$8,0),FALSE)</f>
        <v>10.89</v>
      </c>
      <c r="K1142" s="3">
        <f t="shared" si="17"/>
        <v>1481.04</v>
      </c>
      <c r="L1142" t="s">
        <v>3059</v>
      </c>
      <c r="M1142" t="s">
        <v>3085</v>
      </c>
      <c r="N1142" t="s">
        <v>3073</v>
      </c>
    </row>
    <row r="1143" spans="1:14" x14ac:dyDescent="0.35">
      <c r="A1143">
        <v>1142</v>
      </c>
      <c r="B1143" s="1">
        <v>44823</v>
      </c>
      <c r="C1143">
        <v>4001</v>
      </c>
      <c r="D1143" t="s">
        <v>0</v>
      </c>
      <c r="E1143" t="s">
        <v>27</v>
      </c>
      <c r="F1143" t="s">
        <v>17</v>
      </c>
      <c r="G1143" t="s">
        <v>1194</v>
      </c>
      <c r="H1143" t="s">
        <v>3056</v>
      </c>
      <c r="I1143">
        <v>152</v>
      </c>
      <c r="J1143">
        <f>HLOOKUP(D1143,Inputs!$B$5:$C$8,MATCH(YEAR(B1143),Inputs!$A$5:$A$8,0),FALSE)</f>
        <v>25.99</v>
      </c>
      <c r="K1143" s="3">
        <f t="shared" si="17"/>
        <v>3950.4799999999996</v>
      </c>
      <c r="L1143" t="s">
        <v>3060</v>
      </c>
      <c r="M1143" t="s">
        <v>3095</v>
      </c>
      <c r="N1143" t="s">
        <v>3081</v>
      </c>
    </row>
    <row r="1144" spans="1:14" x14ac:dyDescent="0.35">
      <c r="A1144">
        <v>1143</v>
      </c>
      <c r="B1144" s="1">
        <v>44810</v>
      </c>
      <c r="C1144">
        <v>4001</v>
      </c>
      <c r="D1144" t="s">
        <v>0</v>
      </c>
      <c r="E1144" t="s">
        <v>27</v>
      </c>
      <c r="F1144" t="s">
        <v>9</v>
      </c>
      <c r="G1144" t="s">
        <v>1195</v>
      </c>
      <c r="H1144" t="s">
        <v>3056</v>
      </c>
      <c r="I1144">
        <v>248</v>
      </c>
      <c r="J1144">
        <f>HLOOKUP(D1144,Inputs!$B$5:$C$8,MATCH(YEAR(B1144),Inputs!$A$5:$A$8,0),FALSE)</f>
        <v>25.99</v>
      </c>
      <c r="K1144" s="3">
        <f t="shared" si="17"/>
        <v>6445.5199999999995</v>
      </c>
      <c r="L1144" t="s">
        <v>3070</v>
      </c>
      <c r="M1144" t="s">
        <v>3089</v>
      </c>
      <c r="N1144" t="s">
        <v>3076</v>
      </c>
    </row>
    <row r="1145" spans="1:14" x14ac:dyDescent="0.35">
      <c r="A1145">
        <v>1144</v>
      </c>
      <c r="B1145" s="1">
        <v>44870</v>
      </c>
      <c r="C1145">
        <v>4001</v>
      </c>
      <c r="D1145" t="s">
        <v>0</v>
      </c>
      <c r="E1145" t="s">
        <v>27</v>
      </c>
      <c r="F1145" t="s">
        <v>10</v>
      </c>
      <c r="G1145" t="s">
        <v>1196</v>
      </c>
      <c r="H1145" t="s">
        <v>3056</v>
      </c>
      <c r="I1145">
        <v>188</v>
      </c>
      <c r="J1145">
        <f>HLOOKUP(D1145,Inputs!$B$5:$C$8,MATCH(YEAR(B1145),Inputs!$A$5:$A$8,0),FALSE)</f>
        <v>25.99</v>
      </c>
      <c r="K1145" s="3">
        <f t="shared" si="17"/>
        <v>4886.12</v>
      </c>
      <c r="L1145" t="s">
        <v>3059</v>
      </c>
      <c r="M1145" t="s">
        <v>3085</v>
      </c>
      <c r="N1145" t="s">
        <v>3073</v>
      </c>
    </row>
    <row r="1146" spans="1:14" x14ac:dyDescent="0.35">
      <c r="A1146">
        <v>1145</v>
      </c>
      <c r="B1146" s="1">
        <v>44798</v>
      </c>
      <c r="C1146">
        <v>4001</v>
      </c>
      <c r="D1146" t="s">
        <v>0</v>
      </c>
      <c r="E1146" t="s">
        <v>27</v>
      </c>
      <c r="F1146" t="s">
        <v>21</v>
      </c>
      <c r="G1146" t="s">
        <v>1197</v>
      </c>
      <c r="H1146" t="s">
        <v>3056</v>
      </c>
      <c r="I1146">
        <v>212</v>
      </c>
      <c r="J1146">
        <f>HLOOKUP(D1146,Inputs!$B$5:$C$8,MATCH(YEAR(B1146),Inputs!$A$5:$A$8,0),FALSE)</f>
        <v>25.99</v>
      </c>
      <c r="K1146" s="3">
        <f t="shared" si="17"/>
        <v>5509.88</v>
      </c>
      <c r="L1146" t="s">
        <v>3068</v>
      </c>
      <c r="M1146" t="s">
        <v>3088</v>
      </c>
      <c r="N1146" t="s">
        <v>3075</v>
      </c>
    </row>
    <row r="1147" spans="1:14" x14ac:dyDescent="0.35">
      <c r="A1147">
        <v>1146</v>
      </c>
      <c r="B1147" s="1">
        <v>44832</v>
      </c>
      <c r="C1147">
        <v>4002</v>
      </c>
      <c r="D1147" t="s">
        <v>1</v>
      </c>
      <c r="E1147" t="s">
        <v>27</v>
      </c>
      <c r="F1147" t="s">
        <v>12</v>
      </c>
      <c r="G1147" t="s">
        <v>1198</v>
      </c>
      <c r="H1147" t="s">
        <v>3057</v>
      </c>
      <c r="I1147">
        <v>252</v>
      </c>
      <c r="J1147">
        <f>HLOOKUP(D1147,Inputs!$B$5:$C$8,MATCH(YEAR(B1147),Inputs!$A$5:$A$8,0),FALSE)</f>
        <v>10.89</v>
      </c>
      <c r="K1147" s="3">
        <f t="shared" si="17"/>
        <v>2744.28</v>
      </c>
      <c r="L1147" t="s">
        <v>3061</v>
      </c>
      <c r="M1147" t="s">
        <v>3087</v>
      </c>
      <c r="N1147" t="s">
        <v>3078</v>
      </c>
    </row>
    <row r="1148" spans="1:14" x14ac:dyDescent="0.35">
      <c r="A1148">
        <v>1147</v>
      </c>
      <c r="B1148" s="1">
        <v>44609</v>
      </c>
      <c r="C1148">
        <v>4002</v>
      </c>
      <c r="D1148" t="s">
        <v>1</v>
      </c>
      <c r="E1148" t="s">
        <v>27</v>
      </c>
      <c r="F1148" t="s">
        <v>11</v>
      </c>
      <c r="G1148" t="s">
        <v>1199</v>
      </c>
      <c r="H1148" t="s">
        <v>3056</v>
      </c>
      <c r="I1148">
        <v>168</v>
      </c>
      <c r="J1148">
        <f>HLOOKUP(D1148,Inputs!$B$5:$C$8,MATCH(YEAR(B1148),Inputs!$A$5:$A$8,0),FALSE)</f>
        <v>10.89</v>
      </c>
      <c r="K1148" s="3">
        <f t="shared" si="17"/>
        <v>1829.52</v>
      </c>
      <c r="L1148" t="s">
        <v>3064</v>
      </c>
      <c r="M1148" t="s">
        <v>3089</v>
      </c>
      <c r="N1148" t="s">
        <v>3076</v>
      </c>
    </row>
    <row r="1149" spans="1:14" x14ac:dyDescent="0.35">
      <c r="A1149">
        <v>1148</v>
      </c>
      <c r="B1149" s="1">
        <v>44757</v>
      </c>
      <c r="C1149">
        <v>4001</v>
      </c>
      <c r="D1149" t="s">
        <v>0</v>
      </c>
      <c r="E1149" t="s">
        <v>27</v>
      </c>
      <c r="F1149" t="s">
        <v>5</v>
      </c>
      <c r="G1149" t="s">
        <v>1200</v>
      </c>
      <c r="H1149" t="s">
        <v>3057</v>
      </c>
      <c r="I1149">
        <v>208</v>
      </c>
      <c r="J1149">
        <f>HLOOKUP(D1149,Inputs!$B$5:$C$8,MATCH(YEAR(B1149),Inputs!$A$5:$A$8,0),FALSE)</f>
        <v>25.99</v>
      </c>
      <c r="K1149" s="3">
        <f t="shared" si="17"/>
        <v>5405.92</v>
      </c>
      <c r="L1149" t="s">
        <v>3059</v>
      </c>
      <c r="M1149" t="s">
        <v>3085</v>
      </c>
      <c r="N1149" t="s">
        <v>3073</v>
      </c>
    </row>
    <row r="1150" spans="1:14" x14ac:dyDescent="0.35">
      <c r="A1150">
        <v>1149</v>
      </c>
      <c r="B1150" s="1">
        <v>44816</v>
      </c>
      <c r="C1150">
        <v>4001</v>
      </c>
      <c r="D1150" t="s">
        <v>0</v>
      </c>
      <c r="E1150" t="s">
        <v>27</v>
      </c>
      <c r="F1150" t="s">
        <v>4</v>
      </c>
      <c r="G1150" t="s">
        <v>1201</v>
      </c>
      <c r="H1150" t="s">
        <v>3057</v>
      </c>
      <c r="I1150">
        <v>224</v>
      </c>
      <c r="J1150">
        <f>HLOOKUP(D1150,Inputs!$B$5:$C$8,MATCH(YEAR(B1150),Inputs!$A$5:$A$8,0),FALSE)</f>
        <v>25.99</v>
      </c>
      <c r="K1150" s="3">
        <f t="shared" si="17"/>
        <v>5821.7599999999993</v>
      </c>
      <c r="L1150" t="s">
        <v>3063</v>
      </c>
      <c r="M1150" t="s">
        <v>3092</v>
      </c>
      <c r="N1150" t="s">
        <v>3074</v>
      </c>
    </row>
    <row r="1151" spans="1:14" x14ac:dyDescent="0.35">
      <c r="A1151">
        <v>1150</v>
      </c>
      <c r="B1151" s="1">
        <v>44689</v>
      </c>
      <c r="C1151">
        <v>4001</v>
      </c>
      <c r="D1151" t="s">
        <v>0</v>
      </c>
      <c r="E1151" t="s">
        <v>27</v>
      </c>
      <c r="F1151" t="s">
        <v>11</v>
      </c>
      <c r="G1151" t="s">
        <v>1202</v>
      </c>
      <c r="H1151" t="s">
        <v>3056</v>
      </c>
      <c r="I1151">
        <v>80</v>
      </c>
      <c r="J1151">
        <f>HLOOKUP(D1151,Inputs!$B$5:$C$8,MATCH(YEAR(B1151),Inputs!$A$5:$A$8,0),FALSE)</f>
        <v>25.99</v>
      </c>
      <c r="K1151" s="3">
        <f t="shared" si="17"/>
        <v>2079.1999999999998</v>
      </c>
      <c r="L1151" t="s">
        <v>3064</v>
      </c>
      <c r="M1151" t="s">
        <v>3089</v>
      </c>
      <c r="N1151" t="s">
        <v>3076</v>
      </c>
    </row>
    <row r="1152" spans="1:14" x14ac:dyDescent="0.35">
      <c r="A1152">
        <v>1151</v>
      </c>
      <c r="B1152" s="1">
        <v>44872</v>
      </c>
      <c r="C1152">
        <v>4002</v>
      </c>
      <c r="D1152" t="s">
        <v>1</v>
      </c>
      <c r="E1152" t="s">
        <v>27</v>
      </c>
      <c r="F1152" t="s">
        <v>22</v>
      </c>
      <c r="G1152" t="s">
        <v>1203</v>
      </c>
      <c r="H1152" t="s">
        <v>3056</v>
      </c>
      <c r="I1152">
        <v>240</v>
      </c>
      <c r="J1152">
        <f>HLOOKUP(D1152,Inputs!$B$5:$C$8,MATCH(YEAR(B1152),Inputs!$A$5:$A$8,0),FALSE)</f>
        <v>10.89</v>
      </c>
      <c r="K1152" s="3">
        <f t="shared" si="17"/>
        <v>2613.6000000000004</v>
      </c>
      <c r="L1152" t="s">
        <v>3064</v>
      </c>
      <c r="M1152" t="s">
        <v>3089</v>
      </c>
      <c r="N1152" t="s">
        <v>3076</v>
      </c>
    </row>
    <row r="1153" spans="1:14" x14ac:dyDescent="0.35">
      <c r="A1153">
        <v>1152</v>
      </c>
      <c r="B1153" s="1">
        <v>44870</v>
      </c>
      <c r="C1153">
        <v>4001</v>
      </c>
      <c r="D1153" t="s">
        <v>0</v>
      </c>
      <c r="E1153" t="s">
        <v>27</v>
      </c>
      <c r="F1153" t="s">
        <v>22</v>
      </c>
      <c r="G1153" t="s">
        <v>1204</v>
      </c>
      <c r="H1153" t="s">
        <v>3056</v>
      </c>
      <c r="I1153">
        <v>112</v>
      </c>
      <c r="J1153">
        <f>HLOOKUP(D1153,Inputs!$B$5:$C$8,MATCH(YEAR(B1153),Inputs!$A$5:$A$8,0),FALSE)</f>
        <v>25.99</v>
      </c>
      <c r="K1153" s="3">
        <f t="shared" si="17"/>
        <v>2910.8799999999997</v>
      </c>
      <c r="L1153" t="s">
        <v>3064</v>
      </c>
      <c r="M1153" t="s">
        <v>3089</v>
      </c>
      <c r="N1153" t="s">
        <v>3076</v>
      </c>
    </row>
    <row r="1154" spans="1:14" x14ac:dyDescent="0.35">
      <c r="A1154">
        <v>1153</v>
      </c>
      <c r="B1154" s="1">
        <v>44745</v>
      </c>
      <c r="C1154">
        <v>4001</v>
      </c>
      <c r="D1154" t="s">
        <v>0</v>
      </c>
      <c r="E1154" t="s">
        <v>27</v>
      </c>
      <c r="F1154" t="s">
        <v>7</v>
      </c>
      <c r="G1154" t="s">
        <v>1205</v>
      </c>
      <c r="H1154" t="s">
        <v>3056</v>
      </c>
      <c r="I1154">
        <v>132</v>
      </c>
      <c r="J1154">
        <f>HLOOKUP(D1154,Inputs!$B$5:$C$8,MATCH(YEAR(B1154),Inputs!$A$5:$A$8,0),FALSE)</f>
        <v>25.99</v>
      </c>
      <c r="K1154" s="3">
        <f t="shared" ref="K1154:K1217" si="18">I1154*J1154</f>
        <v>3430.68</v>
      </c>
      <c r="L1154" t="s">
        <v>3063</v>
      </c>
      <c r="M1154" t="s">
        <v>3092</v>
      </c>
      <c r="N1154" t="s">
        <v>3074</v>
      </c>
    </row>
    <row r="1155" spans="1:14" x14ac:dyDescent="0.35">
      <c r="A1155">
        <v>1154</v>
      </c>
      <c r="B1155" s="1">
        <v>44912</v>
      </c>
      <c r="C1155">
        <v>4001</v>
      </c>
      <c r="D1155" t="s">
        <v>0</v>
      </c>
      <c r="E1155" t="s">
        <v>27</v>
      </c>
      <c r="F1155" t="s">
        <v>22</v>
      </c>
      <c r="G1155" t="s">
        <v>1206</v>
      </c>
      <c r="H1155" t="s">
        <v>3056</v>
      </c>
      <c r="I1155">
        <v>212</v>
      </c>
      <c r="J1155">
        <f>HLOOKUP(D1155,Inputs!$B$5:$C$8,MATCH(YEAR(B1155),Inputs!$A$5:$A$8,0),FALSE)</f>
        <v>25.99</v>
      </c>
      <c r="K1155" s="3">
        <f t="shared" si="18"/>
        <v>5509.88</v>
      </c>
      <c r="L1155" t="s">
        <v>3064</v>
      </c>
      <c r="M1155" t="s">
        <v>3089</v>
      </c>
      <c r="N1155" t="s">
        <v>3076</v>
      </c>
    </row>
    <row r="1156" spans="1:14" x14ac:dyDescent="0.35">
      <c r="A1156">
        <v>1155</v>
      </c>
      <c r="B1156" s="1">
        <v>44757</v>
      </c>
      <c r="C1156">
        <v>4001</v>
      </c>
      <c r="D1156" t="s">
        <v>0</v>
      </c>
      <c r="E1156" t="s">
        <v>27</v>
      </c>
      <c r="F1156" t="s">
        <v>17</v>
      </c>
      <c r="G1156" t="s">
        <v>1207</v>
      </c>
      <c r="H1156" t="s">
        <v>3056</v>
      </c>
      <c r="I1156">
        <v>196</v>
      </c>
      <c r="J1156">
        <f>HLOOKUP(D1156,Inputs!$B$5:$C$8,MATCH(YEAR(B1156),Inputs!$A$5:$A$8,0),FALSE)</f>
        <v>25.99</v>
      </c>
      <c r="K1156" s="3">
        <f t="shared" si="18"/>
        <v>5094.04</v>
      </c>
      <c r="L1156" t="s">
        <v>3060</v>
      </c>
      <c r="M1156" t="s">
        <v>3095</v>
      </c>
      <c r="N1156" t="s">
        <v>3081</v>
      </c>
    </row>
    <row r="1157" spans="1:14" x14ac:dyDescent="0.35">
      <c r="A1157">
        <v>1156</v>
      </c>
      <c r="B1157" s="1">
        <v>44905</v>
      </c>
      <c r="C1157">
        <v>4002</v>
      </c>
      <c r="D1157" t="s">
        <v>1</v>
      </c>
      <c r="E1157" t="s">
        <v>27</v>
      </c>
      <c r="F1157" t="s">
        <v>20</v>
      </c>
      <c r="G1157" t="s">
        <v>1208</v>
      </c>
      <c r="H1157" t="s">
        <v>3056</v>
      </c>
      <c r="I1157">
        <v>88</v>
      </c>
      <c r="J1157">
        <f>HLOOKUP(D1157,Inputs!$B$5:$C$8,MATCH(YEAR(B1157),Inputs!$A$5:$A$8,0),FALSE)</f>
        <v>10.89</v>
      </c>
      <c r="K1157" s="3">
        <f t="shared" si="18"/>
        <v>958.32</v>
      </c>
      <c r="L1157" t="s">
        <v>3059</v>
      </c>
      <c r="M1157" t="s">
        <v>3085</v>
      </c>
      <c r="N1157" t="s">
        <v>3073</v>
      </c>
    </row>
    <row r="1158" spans="1:14" x14ac:dyDescent="0.35">
      <c r="A1158">
        <v>1157</v>
      </c>
      <c r="B1158" s="1">
        <v>44791</v>
      </c>
      <c r="C1158">
        <v>4002</v>
      </c>
      <c r="D1158" t="s">
        <v>1</v>
      </c>
      <c r="E1158" t="s">
        <v>27</v>
      </c>
      <c r="F1158" t="s">
        <v>11</v>
      </c>
      <c r="G1158" t="s">
        <v>1209</v>
      </c>
      <c r="H1158" t="s">
        <v>3056</v>
      </c>
      <c r="I1158">
        <v>252</v>
      </c>
      <c r="J1158">
        <f>HLOOKUP(D1158,Inputs!$B$5:$C$8,MATCH(YEAR(B1158),Inputs!$A$5:$A$8,0),FALSE)</f>
        <v>10.89</v>
      </c>
      <c r="K1158" s="3">
        <f t="shared" si="18"/>
        <v>2744.28</v>
      </c>
      <c r="L1158" t="s">
        <v>3064</v>
      </c>
      <c r="M1158" t="s">
        <v>3089</v>
      </c>
      <c r="N1158" t="s">
        <v>3076</v>
      </c>
    </row>
    <row r="1159" spans="1:14" x14ac:dyDescent="0.35">
      <c r="A1159">
        <v>1158</v>
      </c>
      <c r="B1159" s="1">
        <v>44709</v>
      </c>
      <c r="C1159">
        <v>4002</v>
      </c>
      <c r="D1159" t="s">
        <v>1</v>
      </c>
      <c r="E1159" t="s">
        <v>27</v>
      </c>
      <c r="F1159" t="s">
        <v>6</v>
      </c>
      <c r="G1159" t="s">
        <v>1210</v>
      </c>
      <c r="H1159" t="s">
        <v>3056</v>
      </c>
      <c r="I1159">
        <v>176</v>
      </c>
      <c r="J1159">
        <f>HLOOKUP(D1159,Inputs!$B$5:$C$8,MATCH(YEAR(B1159),Inputs!$A$5:$A$8,0),FALSE)</f>
        <v>10.89</v>
      </c>
      <c r="K1159" s="3">
        <f t="shared" si="18"/>
        <v>1916.64</v>
      </c>
      <c r="L1159" t="s">
        <v>3059</v>
      </c>
      <c r="M1159" t="s">
        <v>3085</v>
      </c>
      <c r="N1159" t="s">
        <v>3073</v>
      </c>
    </row>
    <row r="1160" spans="1:14" x14ac:dyDescent="0.35">
      <c r="A1160">
        <v>1159</v>
      </c>
      <c r="B1160" s="1">
        <v>44795</v>
      </c>
      <c r="C1160">
        <v>4002</v>
      </c>
      <c r="D1160" t="s">
        <v>1</v>
      </c>
      <c r="E1160" t="s">
        <v>27</v>
      </c>
      <c r="F1160" t="s">
        <v>11</v>
      </c>
      <c r="G1160" t="s">
        <v>1211</v>
      </c>
      <c r="H1160" t="s">
        <v>3056</v>
      </c>
      <c r="I1160">
        <v>160</v>
      </c>
      <c r="J1160">
        <f>HLOOKUP(D1160,Inputs!$B$5:$C$8,MATCH(YEAR(B1160),Inputs!$A$5:$A$8,0),FALSE)</f>
        <v>10.89</v>
      </c>
      <c r="K1160" s="3">
        <f t="shared" si="18"/>
        <v>1742.4</v>
      </c>
      <c r="L1160" t="s">
        <v>3064</v>
      </c>
      <c r="M1160" t="s">
        <v>3089</v>
      </c>
      <c r="N1160" t="s">
        <v>3076</v>
      </c>
    </row>
    <row r="1161" spans="1:14" x14ac:dyDescent="0.35">
      <c r="A1161">
        <v>1160</v>
      </c>
      <c r="B1161" s="1">
        <v>44909</v>
      </c>
      <c r="C1161">
        <v>4001</v>
      </c>
      <c r="D1161" t="s">
        <v>0</v>
      </c>
      <c r="E1161" t="s">
        <v>27</v>
      </c>
      <c r="F1161" t="s">
        <v>20</v>
      </c>
      <c r="G1161" t="s">
        <v>1212</v>
      </c>
      <c r="H1161" t="s">
        <v>3056</v>
      </c>
      <c r="I1161">
        <v>108</v>
      </c>
      <c r="J1161">
        <f>HLOOKUP(D1161,Inputs!$B$5:$C$8,MATCH(YEAR(B1161),Inputs!$A$5:$A$8,0),FALSE)</f>
        <v>25.99</v>
      </c>
      <c r="K1161" s="3">
        <f t="shared" si="18"/>
        <v>2806.9199999999996</v>
      </c>
      <c r="L1161" t="s">
        <v>3059</v>
      </c>
      <c r="M1161" t="s">
        <v>3085</v>
      </c>
      <c r="N1161" t="s">
        <v>3073</v>
      </c>
    </row>
    <row r="1162" spans="1:14" x14ac:dyDescent="0.35">
      <c r="A1162">
        <v>1161</v>
      </c>
      <c r="B1162" s="1">
        <v>44569</v>
      </c>
      <c r="C1162">
        <v>4002</v>
      </c>
      <c r="D1162" t="s">
        <v>1</v>
      </c>
      <c r="E1162" t="s">
        <v>27</v>
      </c>
      <c r="F1162" t="s">
        <v>5</v>
      </c>
      <c r="G1162" t="s">
        <v>1213</v>
      </c>
      <c r="H1162" t="s">
        <v>3057</v>
      </c>
      <c r="I1162">
        <v>208</v>
      </c>
      <c r="J1162">
        <f>HLOOKUP(D1162,Inputs!$B$5:$C$8,MATCH(YEAR(B1162),Inputs!$A$5:$A$8,0),FALSE)</f>
        <v>10.89</v>
      </c>
      <c r="K1162" s="3">
        <f t="shared" si="18"/>
        <v>2265.12</v>
      </c>
      <c r="L1162" t="s">
        <v>3059</v>
      </c>
      <c r="M1162" t="s">
        <v>3085</v>
      </c>
      <c r="N1162" t="s">
        <v>3073</v>
      </c>
    </row>
    <row r="1163" spans="1:14" x14ac:dyDescent="0.35">
      <c r="A1163">
        <v>1162</v>
      </c>
      <c r="B1163" s="1">
        <v>44884</v>
      </c>
      <c r="C1163">
        <v>4001</v>
      </c>
      <c r="D1163" t="s">
        <v>0</v>
      </c>
      <c r="E1163" t="s">
        <v>27</v>
      </c>
      <c r="F1163" t="s">
        <v>15</v>
      </c>
      <c r="G1163" t="s">
        <v>1214</v>
      </c>
      <c r="H1163" t="s">
        <v>3056</v>
      </c>
      <c r="I1163">
        <v>116</v>
      </c>
      <c r="J1163">
        <f>HLOOKUP(D1163,Inputs!$B$5:$C$8,MATCH(YEAR(B1163),Inputs!$A$5:$A$8,0),FALSE)</f>
        <v>25.99</v>
      </c>
      <c r="K1163" s="3">
        <f t="shared" si="18"/>
        <v>3014.8399999999997</v>
      </c>
      <c r="L1163" t="s">
        <v>3062</v>
      </c>
      <c r="M1163" t="s">
        <v>3090</v>
      </c>
      <c r="N1163" t="s">
        <v>3079</v>
      </c>
    </row>
    <row r="1164" spans="1:14" x14ac:dyDescent="0.35">
      <c r="A1164">
        <v>1163</v>
      </c>
      <c r="B1164" s="1">
        <v>44818</v>
      </c>
      <c r="C1164">
        <v>4002</v>
      </c>
      <c r="D1164" t="s">
        <v>1</v>
      </c>
      <c r="E1164" t="s">
        <v>27</v>
      </c>
      <c r="F1164" t="s">
        <v>10</v>
      </c>
      <c r="G1164" t="s">
        <v>1215</v>
      </c>
      <c r="H1164" t="s">
        <v>3056</v>
      </c>
      <c r="I1164">
        <v>184</v>
      </c>
      <c r="J1164">
        <f>HLOOKUP(D1164,Inputs!$B$5:$C$8,MATCH(YEAR(B1164),Inputs!$A$5:$A$8,0),FALSE)</f>
        <v>10.89</v>
      </c>
      <c r="K1164" s="3">
        <f t="shared" si="18"/>
        <v>2003.7600000000002</v>
      </c>
      <c r="L1164" t="s">
        <v>3059</v>
      </c>
      <c r="M1164" t="s">
        <v>3085</v>
      </c>
      <c r="N1164" t="s">
        <v>3073</v>
      </c>
    </row>
    <row r="1165" spans="1:14" x14ac:dyDescent="0.35">
      <c r="A1165">
        <v>1164</v>
      </c>
      <c r="B1165" s="1">
        <v>44888</v>
      </c>
      <c r="C1165">
        <v>4001</v>
      </c>
      <c r="D1165" t="s">
        <v>0</v>
      </c>
      <c r="E1165" t="s">
        <v>27</v>
      </c>
      <c r="F1165" t="s">
        <v>11</v>
      </c>
      <c r="G1165" t="s">
        <v>1216</v>
      </c>
      <c r="H1165" t="s">
        <v>3056</v>
      </c>
      <c r="I1165">
        <v>176</v>
      </c>
      <c r="J1165">
        <f>HLOOKUP(D1165,Inputs!$B$5:$C$8,MATCH(YEAR(B1165),Inputs!$A$5:$A$8,0),FALSE)</f>
        <v>25.99</v>
      </c>
      <c r="K1165" s="3">
        <f t="shared" si="18"/>
        <v>4574.24</v>
      </c>
      <c r="L1165" t="s">
        <v>3064</v>
      </c>
      <c r="M1165" t="s">
        <v>3089</v>
      </c>
      <c r="N1165" t="s">
        <v>3076</v>
      </c>
    </row>
    <row r="1166" spans="1:14" x14ac:dyDescent="0.35">
      <c r="A1166">
        <v>1165</v>
      </c>
      <c r="B1166" s="1">
        <v>44745</v>
      </c>
      <c r="C1166">
        <v>4001</v>
      </c>
      <c r="D1166" t="s">
        <v>0</v>
      </c>
      <c r="E1166" t="s">
        <v>27</v>
      </c>
      <c r="F1166" t="s">
        <v>21</v>
      </c>
      <c r="G1166" t="s">
        <v>1217</v>
      </c>
      <c r="H1166" t="s">
        <v>3056</v>
      </c>
      <c r="I1166">
        <v>168</v>
      </c>
      <c r="J1166">
        <f>HLOOKUP(D1166,Inputs!$B$5:$C$8,MATCH(YEAR(B1166),Inputs!$A$5:$A$8,0),FALSE)</f>
        <v>25.99</v>
      </c>
      <c r="K1166" s="3">
        <f t="shared" si="18"/>
        <v>4366.32</v>
      </c>
      <c r="L1166" t="s">
        <v>3068</v>
      </c>
      <c r="M1166" t="s">
        <v>3088</v>
      </c>
      <c r="N1166" t="s">
        <v>3075</v>
      </c>
    </row>
    <row r="1167" spans="1:14" x14ac:dyDescent="0.35">
      <c r="A1167">
        <v>1166</v>
      </c>
      <c r="B1167" s="1">
        <v>44801</v>
      </c>
      <c r="C1167">
        <v>4001</v>
      </c>
      <c r="D1167" t="s">
        <v>0</v>
      </c>
      <c r="E1167" t="s">
        <v>27</v>
      </c>
      <c r="F1167" t="s">
        <v>19</v>
      </c>
      <c r="G1167" t="s">
        <v>1218</v>
      </c>
      <c r="H1167" t="s">
        <v>3056</v>
      </c>
      <c r="I1167">
        <v>100</v>
      </c>
      <c r="J1167">
        <f>HLOOKUP(D1167,Inputs!$B$5:$C$8,MATCH(YEAR(B1167),Inputs!$A$5:$A$8,0),FALSE)</f>
        <v>25.99</v>
      </c>
      <c r="K1167" s="3">
        <f t="shared" si="18"/>
        <v>2599</v>
      </c>
      <c r="L1167" t="s">
        <v>3061</v>
      </c>
      <c r="M1167" t="s">
        <v>3087</v>
      </c>
      <c r="N1167" t="s">
        <v>3078</v>
      </c>
    </row>
    <row r="1168" spans="1:14" x14ac:dyDescent="0.35">
      <c r="A1168">
        <v>1167</v>
      </c>
      <c r="B1168" s="1">
        <v>44807</v>
      </c>
      <c r="C1168">
        <v>4001</v>
      </c>
      <c r="D1168" t="s">
        <v>0</v>
      </c>
      <c r="E1168" t="s">
        <v>27</v>
      </c>
      <c r="F1168" t="s">
        <v>10</v>
      </c>
      <c r="G1168" t="s">
        <v>1219</v>
      </c>
      <c r="H1168" t="s">
        <v>3056</v>
      </c>
      <c r="I1168">
        <v>176</v>
      </c>
      <c r="J1168">
        <f>HLOOKUP(D1168,Inputs!$B$5:$C$8,MATCH(YEAR(B1168),Inputs!$A$5:$A$8,0),FALSE)</f>
        <v>25.99</v>
      </c>
      <c r="K1168" s="3">
        <f t="shared" si="18"/>
        <v>4574.24</v>
      </c>
      <c r="L1168" t="s">
        <v>3059</v>
      </c>
      <c r="M1168" t="s">
        <v>3085</v>
      </c>
      <c r="N1168" t="s">
        <v>3073</v>
      </c>
    </row>
    <row r="1169" spans="1:14" x14ac:dyDescent="0.35">
      <c r="A1169">
        <v>1168</v>
      </c>
      <c r="B1169" s="1">
        <v>44822</v>
      </c>
      <c r="C1169">
        <v>4001</v>
      </c>
      <c r="D1169" t="s">
        <v>0</v>
      </c>
      <c r="E1169" t="s">
        <v>27</v>
      </c>
      <c r="F1169" t="s">
        <v>20</v>
      </c>
      <c r="G1169" t="s">
        <v>1220</v>
      </c>
      <c r="H1169" t="s">
        <v>3056</v>
      </c>
      <c r="I1169">
        <v>136</v>
      </c>
      <c r="J1169">
        <f>HLOOKUP(D1169,Inputs!$B$5:$C$8,MATCH(YEAR(B1169),Inputs!$A$5:$A$8,0),FALSE)</f>
        <v>25.99</v>
      </c>
      <c r="K1169" s="3">
        <f t="shared" si="18"/>
        <v>3534.64</v>
      </c>
      <c r="L1169" t="s">
        <v>3059</v>
      </c>
      <c r="M1169" t="s">
        <v>3085</v>
      </c>
      <c r="N1169" t="s">
        <v>3073</v>
      </c>
    </row>
    <row r="1170" spans="1:14" x14ac:dyDescent="0.35">
      <c r="A1170">
        <v>1169</v>
      </c>
      <c r="B1170" s="1">
        <v>44882</v>
      </c>
      <c r="C1170">
        <v>4002</v>
      </c>
      <c r="D1170" t="s">
        <v>1</v>
      </c>
      <c r="E1170" t="s">
        <v>27</v>
      </c>
      <c r="F1170" t="s">
        <v>12</v>
      </c>
      <c r="G1170" t="s">
        <v>1221</v>
      </c>
      <c r="H1170" t="s">
        <v>3057</v>
      </c>
      <c r="I1170">
        <v>280</v>
      </c>
      <c r="J1170">
        <f>HLOOKUP(D1170,Inputs!$B$5:$C$8,MATCH(YEAR(B1170),Inputs!$A$5:$A$8,0),FALSE)</f>
        <v>10.89</v>
      </c>
      <c r="K1170" s="3">
        <f t="shared" si="18"/>
        <v>3049.2000000000003</v>
      </c>
      <c r="L1170" t="s">
        <v>3061</v>
      </c>
      <c r="M1170" t="s">
        <v>3087</v>
      </c>
      <c r="N1170" t="s">
        <v>3078</v>
      </c>
    </row>
    <row r="1171" spans="1:14" x14ac:dyDescent="0.35">
      <c r="A1171">
        <v>1170</v>
      </c>
      <c r="B1171" s="1">
        <v>44879</v>
      </c>
      <c r="C1171">
        <v>4001</v>
      </c>
      <c r="D1171" t="s">
        <v>0</v>
      </c>
      <c r="E1171" t="s">
        <v>27</v>
      </c>
      <c r="F1171" t="s">
        <v>19</v>
      </c>
      <c r="G1171" t="s">
        <v>1222</v>
      </c>
      <c r="H1171" t="s">
        <v>3056</v>
      </c>
      <c r="I1171">
        <v>140</v>
      </c>
      <c r="J1171">
        <f>HLOOKUP(D1171,Inputs!$B$5:$C$8,MATCH(YEAR(B1171),Inputs!$A$5:$A$8,0),FALSE)</f>
        <v>25.99</v>
      </c>
      <c r="K1171" s="3">
        <f t="shared" si="18"/>
        <v>3638.6</v>
      </c>
      <c r="L1171" t="s">
        <v>3061</v>
      </c>
      <c r="M1171" t="s">
        <v>3087</v>
      </c>
      <c r="N1171" t="s">
        <v>3078</v>
      </c>
    </row>
    <row r="1172" spans="1:14" x14ac:dyDescent="0.35">
      <c r="A1172">
        <v>1171</v>
      </c>
      <c r="B1172" s="1">
        <v>44921</v>
      </c>
      <c r="C1172">
        <v>4001</v>
      </c>
      <c r="D1172" t="s">
        <v>0</v>
      </c>
      <c r="E1172" t="s">
        <v>27</v>
      </c>
      <c r="F1172" t="s">
        <v>5</v>
      </c>
      <c r="G1172" t="s">
        <v>1223</v>
      </c>
      <c r="H1172" t="s">
        <v>3057</v>
      </c>
      <c r="I1172">
        <v>176</v>
      </c>
      <c r="J1172">
        <f>HLOOKUP(D1172,Inputs!$B$5:$C$8,MATCH(YEAR(B1172),Inputs!$A$5:$A$8,0),FALSE)</f>
        <v>25.99</v>
      </c>
      <c r="K1172" s="3">
        <f t="shared" si="18"/>
        <v>4574.24</v>
      </c>
      <c r="L1172" t="s">
        <v>3059</v>
      </c>
      <c r="M1172" t="s">
        <v>3085</v>
      </c>
      <c r="N1172" t="s">
        <v>3073</v>
      </c>
    </row>
    <row r="1173" spans="1:14" x14ac:dyDescent="0.35">
      <c r="A1173">
        <v>1172</v>
      </c>
      <c r="B1173" s="1">
        <v>44627</v>
      </c>
      <c r="C1173">
        <v>4002</v>
      </c>
      <c r="D1173" t="s">
        <v>1</v>
      </c>
      <c r="E1173" t="s">
        <v>27</v>
      </c>
      <c r="F1173" t="s">
        <v>19</v>
      </c>
      <c r="G1173" t="s">
        <v>1224</v>
      </c>
      <c r="H1173" t="s">
        <v>3056</v>
      </c>
      <c r="I1173">
        <v>140</v>
      </c>
      <c r="J1173">
        <f>HLOOKUP(D1173,Inputs!$B$5:$C$8,MATCH(YEAR(B1173),Inputs!$A$5:$A$8,0),FALSE)</f>
        <v>10.89</v>
      </c>
      <c r="K1173" s="3">
        <f t="shared" si="18"/>
        <v>1524.6000000000001</v>
      </c>
      <c r="L1173" t="s">
        <v>3061</v>
      </c>
      <c r="M1173" t="s">
        <v>3087</v>
      </c>
      <c r="N1173" t="s">
        <v>3078</v>
      </c>
    </row>
    <row r="1174" spans="1:14" x14ac:dyDescent="0.35">
      <c r="A1174">
        <v>1173</v>
      </c>
      <c r="B1174" s="1">
        <v>44790</v>
      </c>
      <c r="C1174">
        <v>4001</v>
      </c>
      <c r="D1174" t="s">
        <v>0</v>
      </c>
      <c r="E1174" t="s">
        <v>27</v>
      </c>
      <c r="F1174" t="s">
        <v>10</v>
      </c>
      <c r="G1174" t="s">
        <v>1225</v>
      </c>
      <c r="H1174" t="s">
        <v>3056</v>
      </c>
      <c r="I1174">
        <v>92</v>
      </c>
      <c r="J1174">
        <f>HLOOKUP(D1174,Inputs!$B$5:$C$8,MATCH(YEAR(B1174),Inputs!$A$5:$A$8,0),FALSE)</f>
        <v>25.99</v>
      </c>
      <c r="K1174" s="3">
        <f t="shared" si="18"/>
        <v>2391.08</v>
      </c>
      <c r="L1174" t="s">
        <v>3059</v>
      </c>
      <c r="M1174" t="s">
        <v>3085</v>
      </c>
      <c r="N1174" t="s">
        <v>3073</v>
      </c>
    </row>
    <row r="1175" spans="1:14" x14ac:dyDescent="0.35">
      <c r="A1175">
        <v>1174</v>
      </c>
      <c r="B1175" s="1">
        <v>44800</v>
      </c>
      <c r="C1175">
        <v>4002</v>
      </c>
      <c r="D1175" t="s">
        <v>1</v>
      </c>
      <c r="E1175" t="s">
        <v>27</v>
      </c>
      <c r="F1175" t="s">
        <v>7</v>
      </c>
      <c r="G1175" t="s">
        <v>1226</v>
      </c>
      <c r="H1175" t="s">
        <v>3056</v>
      </c>
      <c r="I1175">
        <v>176</v>
      </c>
      <c r="J1175">
        <f>HLOOKUP(D1175,Inputs!$B$5:$C$8,MATCH(YEAR(B1175),Inputs!$A$5:$A$8,0),FALSE)</f>
        <v>10.89</v>
      </c>
      <c r="K1175" s="3">
        <f t="shared" si="18"/>
        <v>1916.64</v>
      </c>
      <c r="L1175" t="s">
        <v>3063</v>
      </c>
      <c r="M1175" t="s">
        <v>3092</v>
      </c>
      <c r="N1175" t="s">
        <v>3074</v>
      </c>
    </row>
    <row r="1176" spans="1:14" x14ac:dyDescent="0.35">
      <c r="A1176">
        <v>1175</v>
      </c>
      <c r="B1176" s="1">
        <v>44796</v>
      </c>
      <c r="C1176">
        <v>4001</v>
      </c>
      <c r="D1176" t="s">
        <v>0</v>
      </c>
      <c r="E1176" t="s">
        <v>27</v>
      </c>
      <c r="F1176" t="s">
        <v>11</v>
      </c>
      <c r="G1176" t="s">
        <v>1227</v>
      </c>
      <c r="H1176" t="s">
        <v>3056</v>
      </c>
      <c r="I1176">
        <v>220</v>
      </c>
      <c r="J1176">
        <f>HLOOKUP(D1176,Inputs!$B$5:$C$8,MATCH(YEAR(B1176),Inputs!$A$5:$A$8,0),FALSE)</f>
        <v>25.99</v>
      </c>
      <c r="K1176" s="3">
        <f t="shared" si="18"/>
        <v>5717.7999999999993</v>
      </c>
      <c r="L1176" t="s">
        <v>3064</v>
      </c>
      <c r="M1176" t="s">
        <v>3089</v>
      </c>
      <c r="N1176" t="s">
        <v>3076</v>
      </c>
    </row>
    <row r="1177" spans="1:14" x14ac:dyDescent="0.35">
      <c r="A1177">
        <v>1176</v>
      </c>
      <c r="B1177" s="1">
        <v>44755</v>
      </c>
      <c r="C1177">
        <v>4001</v>
      </c>
      <c r="D1177" t="s">
        <v>0</v>
      </c>
      <c r="E1177" t="s">
        <v>27</v>
      </c>
      <c r="F1177" t="s">
        <v>18</v>
      </c>
      <c r="G1177" t="s">
        <v>1228</v>
      </c>
      <c r="H1177" t="s">
        <v>3056</v>
      </c>
      <c r="I1177">
        <v>152</v>
      </c>
      <c r="J1177">
        <f>HLOOKUP(D1177,Inputs!$B$5:$C$8,MATCH(YEAR(B1177),Inputs!$A$5:$A$8,0),FALSE)</f>
        <v>25.99</v>
      </c>
      <c r="K1177" s="3">
        <f t="shared" si="18"/>
        <v>3950.4799999999996</v>
      </c>
      <c r="L1177" t="s">
        <v>3069</v>
      </c>
      <c r="M1177" t="s">
        <v>3093</v>
      </c>
      <c r="N1177" t="s">
        <v>3077</v>
      </c>
    </row>
    <row r="1178" spans="1:14" x14ac:dyDescent="0.35">
      <c r="A1178">
        <v>1177</v>
      </c>
      <c r="B1178" s="1">
        <v>44881</v>
      </c>
      <c r="C1178">
        <v>4001</v>
      </c>
      <c r="D1178" t="s">
        <v>0</v>
      </c>
      <c r="E1178" t="s">
        <v>27</v>
      </c>
      <c r="F1178" t="s">
        <v>20</v>
      </c>
      <c r="G1178" t="s">
        <v>1229</v>
      </c>
      <c r="H1178" t="s">
        <v>3056</v>
      </c>
      <c r="I1178">
        <v>176</v>
      </c>
      <c r="J1178">
        <f>HLOOKUP(D1178,Inputs!$B$5:$C$8,MATCH(YEAR(B1178),Inputs!$A$5:$A$8,0),FALSE)</f>
        <v>25.99</v>
      </c>
      <c r="K1178" s="3">
        <f t="shared" si="18"/>
        <v>4574.24</v>
      </c>
      <c r="L1178" t="s">
        <v>3059</v>
      </c>
      <c r="M1178" t="s">
        <v>3085</v>
      </c>
      <c r="N1178" t="s">
        <v>3073</v>
      </c>
    </row>
    <row r="1179" spans="1:14" x14ac:dyDescent="0.35">
      <c r="A1179">
        <v>1178</v>
      </c>
      <c r="B1179" s="1">
        <v>44812</v>
      </c>
      <c r="C1179">
        <v>4001</v>
      </c>
      <c r="D1179" t="s">
        <v>0</v>
      </c>
      <c r="E1179" t="s">
        <v>27</v>
      </c>
      <c r="F1179" t="s">
        <v>11</v>
      </c>
      <c r="G1179" t="s">
        <v>1230</v>
      </c>
      <c r="H1179" t="s">
        <v>3056</v>
      </c>
      <c r="I1179">
        <v>76</v>
      </c>
      <c r="J1179">
        <f>HLOOKUP(D1179,Inputs!$B$5:$C$8,MATCH(YEAR(B1179),Inputs!$A$5:$A$8,0),FALSE)</f>
        <v>25.99</v>
      </c>
      <c r="K1179" s="3">
        <f t="shared" si="18"/>
        <v>1975.2399999999998</v>
      </c>
      <c r="L1179" t="s">
        <v>3064</v>
      </c>
      <c r="M1179" t="s">
        <v>3089</v>
      </c>
      <c r="N1179" t="s">
        <v>3076</v>
      </c>
    </row>
    <row r="1180" spans="1:14" x14ac:dyDescent="0.35">
      <c r="A1180">
        <v>1179</v>
      </c>
      <c r="B1180" s="1">
        <v>44915</v>
      </c>
      <c r="C1180">
        <v>4001</v>
      </c>
      <c r="D1180" t="s">
        <v>0</v>
      </c>
      <c r="E1180" t="s">
        <v>27</v>
      </c>
      <c r="F1180" t="s">
        <v>7</v>
      </c>
      <c r="G1180" t="s">
        <v>1231</v>
      </c>
      <c r="H1180" t="s">
        <v>3056</v>
      </c>
      <c r="I1180">
        <v>180</v>
      </c>
      <c r="J1180">
        <f>HLOOKUP(D1180,Inputs!$B$5:$C$8,MATCH(YEAR(B1180),Inputs!$A$5:$A$8,0),FALSE)</f>
        <v>25.99</v>
      </c>
      <c r="K1180" s="3">
        <f t="shared" si="18"/>
        <v>4678.2</v>
      </c>
      <c r="L1180" t="s">
        <v>3063</v>
      </c>
      <c r="M1180" t="s">
        <v>3092</v>
      </c>
      <c r="N1180" t="s">
        <v>3074</v>
      </c>
    </row>
    <row r="1181" spans="1:14" x14ac:dyDescent="0.35">
      <c r="A1181">
        <v>1180</v>
      </c>
      <c r="B1181" s="1">
        <v>44907</v>
      </c>
      <c r="C1181">
        <v>4001</v>
      </c>
      <c r="D1181" t="s">
        <v>0</v>
      </c>
      <c r="E1181" t="s">
        <v>27</v>
      </c>
      <c r="F1181" t="s">
        <v>22</v>
      </c>
      <c r="G1181" t="s">
        <v>1232</v>
      </c>
      <c r="H1181" t="s">
        <v>3056</v>
      </c>
      <c r="I1181">
        <v>40</v>
      </c>
      <c r="J1181">
        <f>HLOOKUP(D1181,Inputs!$B$5:$C$8,MATCH(YEAR(B1181),Inputs!$A$5:$A$8,0),FALSE)</f>
        <v>25.99</v>
      </c>
      <c r="K1181" s="3">
        <f t="shared" si="18"/>
        <v>1039.5999999999999</v>
      </c>
      <c r="L1181" t="s">
        <v>3064</v>
      </c>
      <c r="M1181" t="s">
        <v>3089</v>
      </c>
      <c r="N1181" t="s">
        <v>3076</v>
      </c>
    </row>
    <row r="1182" spans="1:14" x14ac:dyDescent="0.35">
      <c r="A1182">
        <v>1181</v>
      </c>
      <c r="B1182" s="1">
        <v>44866</v>
      </c>
      <c r="C1182">
        <v>4001</v>
      </c>
      <c r="D1182" t="s">
        <v>0</v>
      </c>
      <c r="E1182" t="s">
        <v>27</v>
      </c>
      <c r="F1182" t="s">
        <v>10</v>
      </c>
      <c r="G1182" t="s">
        <v>1233</v>
      </c>
      <c r="H1182" t="s">
        <v>3056</v>
      </c>
      <c r="I1182">
        <v>200</v>
      </c>
      <c r="J1182">
        <f>HLOOKUP(D1182,Inputs!$B$5:$C$8,MATCH(YEAR(B1182),Inputs!$A$5:$A$8,0),FALSE)</f>
        <v>25.99</v>
      </c>
      <c r="K1182" s="3">
        <f t="shared" si="18"/>
        <v>5198</v>
      </c>
      <c r="L1182" t="s">
        <v>3059</v>
      </c>
      <c r="M1182" t="s">
        <v>3085</v>
      </c>
      <c r="N1182" t="s">
        <v>3073</v>
      </c>
    </row>
    <row r="1183" spans="1:14" x14ac:dyDescent="0.35">
      <c r="A1183">
        <v>1182</v>
      </c>
      <c r="B1183" s="1">
        <v>44851</v>
      </c>
      <c r="C1183">
        <v>4001</v>
      </c>
      <c r="D1183" t="s">
        <v>0</v>
      </c>
      <c r="E1183" t="s">
        <v>27</v>
      </c>
      <c r="F1183" t="s">
        <v>10</v>
      </c>
      <c r="G1183" t="s">
        <v>1234</v>
      </c>
      <c r="H1183" t="s">
        <v>3056</v>
      </c>
      <c r="I1183">
        <v>212</v>
      </c>
      <c r="J1183">
        <f>HLOOKUP(D1183,Inputs!$B$5:$C$8,MATCH(YEAR(B1183),Inputs!$A$5:$A$8,0),FALSE)</f>
        <v>25.99</v>
      </c>
      <c r="K1183" s="3">
        <f t="shared" si="18"/>
        <v>5509.88</v>
      </c>
      <c r="L1183" t="s">
        <v>3059</v>
      </c>
      <c r="M1183" t="s">
        <v>3085</v>
      </c>
      <c r="N1183" t="s">
        <v>3073</v>
      </c>
    </row>
    <row r="1184" spans="1:14" x14ac:dyDescent="0.35">
      <c r="A1184">
        <v>1183</v>
      </c>
      <c r="B1184" s="1">
        <v>44752</v>
      </c>
      <c r="C1184">
        <v>4002</v>
      </c>
      <c r="D1184" t="s">
        <v>1</v>
      </c>
      <c r="E1184" t="s">
        <v>27</v>
      </c>
      <c r="F1184" t="s">
        <v>16</v>
      </c>
      <c r="G1184" t="s">
        <v>1235</v>
      </c>
      <c r="H1184" t="s">
        <v>3056</v>
      </c>
      <c r="I1184">
        <v>172</v>
      </c>
      <c r="J1184">
        <f>HLOOKUP(D1184,Inputs!$B$5:$C$8,MATCH(YEAR(B1184),Inputs!$A$5:$A$8,0),FALSE)</f>
        <v>10.89</v>
      </c>
      <c r="K1184" s="3">
        <f t="shared" si="18"/>
        <v>1873.0800000000002</v>
      </c>
      <c r="L1184" t="s">
        <v>3067</v>
      </c>
      <c r="M1184" t="s">
        <v>3092</v>
      </c>
      <c r="N1184" t="s">
        <v>3074</v>
      </c>
    </row>
    <row r="1185" spans="1:14" x14ac:dyDescent="0.35">
      <c r="A1185">
        <v>1184</v>
      </c>
      <c r="B1185" s="1">
        <v>44787</v>
      </c>
      <c r="C1185">
        <v>4001</v>
      </c>
      <c r="D1185" t="s">
        <v>0</v>
      </c>
      <c r="E1185" t="s">
        <v>27</v>
      </c>
      <c r="F1185" t="s">
        <v>10</v>
      </c>
      <c r="G1185" t="s">
        <v>1236</v>
      </c>
      <c r="H1185" t="s">
        <v>3056</v>
      </c>
      <c r="I1185">
        <v>72</v>
      </c>
      <c r="J1185">
        <f>HLOOKUP(D1185,Inputs!$B$5:$C$8,MATCH(YEAR(B1185),Inputs!$A$5:$A$8,0),FALSE)</f>
        <v>25.99</v>
      </c>
      <c r="K1185" s="3">
        <f t="shared" si="18"/>
        <v>1871.28</v>
      </c>
      <c r="L1185" t="s">
        <v>3059</v>
      </c>
      <c r="M1185" t="s">
        <v>3085</v>
      </c>
      <c r="N1185" t="s">
        <v>3073</v>
      </c>
    </row>
    <row r="1186" spans="1:14" x14ac:dyDescent="0.35">
      <c r="A1186">
        <v>1185</v>
      </c>
      <c r="B1186" s="1">
        <v>44665</v>
      </c>
      <c r="C1186">
        <v>4002</v>
      </c>
      <c r="D1186" t="s">
        <v>1</v>
      </c>
      <c r="E1186" t="s">
        <v>27</v>
      </c>
      <c r="F1186" t="s">
        <v>8</v>
      </c>
      <c r="G1186" t="s">
        <v>1237</v>
      </c>
      <c r="H1186" t="s">
        <v>3056</v>
      </c>
      <c r="I1186">
        <v>188</v>
      </c>
      <c r="J1186">
        <f>HLOOKUP(D1186,Inputs!$B$5:$C$8,MATCH(YEAR(B1186),Inputs!$A$5:$A$8,0),FALSE)</f>
        <v>10.89</v>
      </c>
      <c r="K1186" s="3">
        <f t="shared" si="18"/>
        <v>2047.3200000000002</v>
      </c>
      <c r="L1186" t="s">
        <v>3065</v>
      </c>
      <c r="M1186" t="s">
        <v>3085</v>
      </c>
      <c r="N1186" t="s">
        <v>3073</v>
      </c>
    </row>
    <row r="1187" spans="1:14" x14ac:dyDescent="0.35">
      <c r="A1187">
        <v>1186</v>
      </c>
      <c r="B1187" s="1">
        <v>44906</v>
      </c>
      <c r="C1187">
        <v>4001</v>
      </c>
      <c r="D1187" t="s">
        <v>0</v>
      </c>
      <c r="E1187" t="s">
        <v>27</v>
      </c>
      <c r="F1187" t="s">
        <v>10</v>
      </c>
      <c r="G1187" t="s">
        <v>1238</v>
      </c>
      <c r="H1187" t="s">
        <v>3056</v>
      </c>
      <c r="I1187">
        <v>216</v>
      </c>
      <c r="J1187">
        <f>HLOOKUP(D1187,Inputs!$B$5:$C$8,MATCH(YEAR(B1187),Inputs!$A$5:$A$8,0),FALSE)</f>
        <v>25.99</v>
      </c>
      <c r="K1187" s="3">
        <f t="shared" si="18"/>
        <v>5613.8399999999992</v>
      </c>
      <c r="L1187" t="s">
        <v>3059</v>
      </c>
      <c r="M1187" t="s">
        <v>3085</v>
      </c>
      <c r="N1187" t="s">
        <v>3073</v>
      </c>
    </row>
    <row r="1188" spans="1:14" x14ac:dyDescent="0.35">
      <c r="A1188">
        <v>1187</v>
      </c>
      <c r="B1188" s="1">
        <v>44834</v>
      </c>
      <c r="C1188">
        <v>4001</v>
      </c>
      <c r="D1188" t="s">
        <v>0</v>
      </c>
      <c r="E1188" t="s">
        <v>27</v>
      </c>
      <c r="F1188" t="s">
        <v>22</v>
      </c>
      <c r="G1188" t="s">
        <v>1239</v>
      </c>
      <c r="H1188" t="s">
        <v>3056</v>
      </c>
      <c r="I1188">
        <v>164</v>
      </c>
      <c r="J1188">
        <f>HLOOKUP(D1188,Inputs!$B$5:$C$8,MATCH(YEAR(B1188),Inputs!$A$5:$A$8,0),FALSE)</f>
        <v>25.99</v>
      </c>
      <c r="K1188" s="3">
        <f t="shared" si="18"/>
        <v>4262.3599999999997</v>
      </c>
      <c r="L1188" t="s">
        <v>3064</v>
      </c>
      <c r="M1188" t="s">
        <v>3089</v>
      </c>
      <c r="N1188" t="s">
        <v>3076</v>
      </c>
    </row>
    <row r="1189" spans="1:14" x14ac:dyDescent="0.35">
      <c r="A1189">
        <v>1188</v>
      </c>
      <c r="B1189" s="1">
        <v>44874</v>
      </c>
      <c r="C1189">
        <v>4001</v>
      </c>
      <c r="D1189" t="s">
        <v>0</v>
      </c>
      <c r="E1189" t="s">
        <v>27</v>
      </c>
      <c r="F1189" t="s">
        <v>12</v>
      </c>
      <c r="G1189" t="s">
        <v>1240</v>
      </c>
      <c r="H1189" t="s">
        <v>3057</v>
      </c>
      <c r="I1189">
        <v>212</v>
      </c>
      <c r="J1189">
        <f>HLOOKUP(D1189,Inputs!$B$5:$C$8,MATCH(YEAR(B1189),Inputs!$A$5:$A$8,0),FALSE)</f>
        <v>25.99</v>
      </c>
      <c r="K1189" s="3">
        <f t="shared" si="18"/>
        <v>5509.88</v>
      </c>
      <c r="L1189" t="s">
        <v>3061</v>
      </c>
      <c r="M1189" t="s">
        <v>3087</v>
      </c>
      <c r="N1189" t="s">
        <v>3078</v>
      </c>
    </row>
    <row r="1190" spans="1:14" x14ac:dyDescent="0.35">
      <c r="A1190">
        <v>1189</v>
      </c>
      <c r="B1190" s="1">
        <v>44883</v>
      </c>
      <c r="C1190">
        <v>4002</v>
      </c>
      <c r="D1190" t="s">
        <v>1</v>
      </c>
      <c r="E1190" t="s">
        <v>27</v>
      </c>
      <c r="F1190" t="s">
        <v>20</v>
      </c>
      <c r="G1190" t="s">
        <v>1241</v>
      </c>
      <c r="H1190" t="s">
        <v>3056</v>
      </c>
      <c r="I1190">
        <v>88</v>
      </c>
      <c r="J1190">
        <f>HLOOKUP(D1190,Inputs!$B$5:$C$8,MATCH(YEAR(B1190),Inputs!$A$5:$A$8,0),FALSE)</f>
        <v>10.89</v>
      </c>
      <c r="K1190" s="3">
        <f t="shared" si="18"/>
        <v>958.32</v>
      </c>
      <c r="L1190" t="s">
        <v>3059</v>
      </c>
      <c r="M1190" t="s">
        <v>3085</v>
      </c>
      <c r="N1190" t="s">
        <v>3073</v>
      </c>
    </row>
    <row r="1191" spans="1:14" x14ac:dyDescent="0.35">
      <c r="A1191">
        <v>1190</v>
      </c>
      <c r="B1191" s="1">
        <v>44879</v>
      </c>
      <c r="C1191">
        <v>4002</v>
      </c>
      <c r="D1191" t="s">
        <v>1</v>
      </c>
      <c r="E1191" t="s">
        <v>27</v>
      </c>
      <c r="F1191" t="s">
        <v>10</v>
      </c>
      <c r="G1191" t="s">
        <v>1242</v>
      </c>
      <c r="H1191" t="s">
        <v>3056</v>
      </c>
      <c r="I1191">
        <v>208</v>
      </c>
      <c r="J1191">
        <f>HLOOKUP(D1191,Inputs!$B$5:$C$8,MATCH(YEAR(B1191),Inputs!$A$5:$A$8,0),FALSE)</f>
        <v>10.89</v>
      </c>
      <c r="K1191" s="3">
        <f t="shared" si="18"/>
        <v>2265.12</v>
      </c>
      <c r="L1191" t="s">
        <v>3059</v>
      </c>
      <c r="M1191" t="s">
        <v>3085</v>
      </c>
      <c r="N1191" t="s">
        <v>3073</v>
      </c>
    </row>
    <row r="1192" spans="1:14" x14ac:dyDescent="0.35">
      <c r="A1192">
        <v>1191</v>
      </c>
      <c r="B1192" s="1">
        <v>44922</v>
      </c>
      <c r="C1192">
        <v>4001</v>
      </c>
      <c r="D1192" t="s">
        <v>0</v>
      </c>
      <c r="E1192" t="s">
        <v>27</v>
      </c>
      <c r="F1192" t="s">
        <v>10</v>
      </c>
      <c r="G1192" t="s">
        <v>1243</v>
      </c>
      <c r="H1192" t="s">
        <v>3056</v>
      </c>
      <c r="I1192">
        <v>164</v>
      </c>
      <c r="J1192">
        <f>HLOOKUP(D1192,Inputs!$B$5:$C$8,MATCH(YEAR(B1192),Inputs!$A$5:$A$8,0),FALSE)</f>
        <v>25.99</v>
      </c>
      <c r="K1192" s="3">
        <f t="shared" si="18"/>
        <v>4262.3599999999997</v>
      </c>
      <c r="L1192" t="s">
        <v>3059</v>
      </c>
      <c r="M1192" t="s">
        <v>3085</v>
      </c>
      <c r="N1192" t="s">
        <v>3073</v>
      </c>
    </row>
    <row r="1193" spans="1:14" x14ac:dyDescent="0.35">
      <c r="A1193">
        <v>1192</v>
      </c>
      <c r="B1193" s="1">
        <v>44801</v>
      </c>
      <c r="C1193">
        <v>4001</v>
      </c>
      <c r="D1193" t="s">
        <v>0</v>
      </c>
      <c r="E1193" t="s">
        <v>27</v>
      </c>
      <c r="F1193" t="s">
        <v>19</v>
      </c>
      <c r="G1193" t="s">
        <v>1244</v>
      </c>
      <c r="H1193" t="s">
        <v>3056</v>
      </c>
      <c r="I1193">
        <v>240</v>
      </c>
      <c r="J1193">
        <f>HLOOKUP(D1193,Inputs!$B$5:$C$8,MATCH(YEAR(B1193),Inputs!$A$5:$A$8,0),FALSE)</f>
        <v>25.99</v>
      </c>
      <c r="K1193" s="3">
        <f t="shared" si="18"/>
        <v>6237.5999999999995</v>
      </c>
      <c r="L1193" t="s">
        <v>3061</v>
      </c>
      <c r="M1193" t="s">
        <v>3087</v>
      </c>
      <c r="N1193" t="s">
        <v>3078</v>
      </c>
    </row>
    <row r="1194" spans="1:14" x14ac:dyDescent="0.35">
      <c r="A1194">
        <v>1193</v>
      </c>
      <c r="B1194" s="1">
        <v>44925</v>
      </c>
      <c r="C1194">
        <v>4001</v>
      </c>
      <c r="D1194" t="s">
        <v>0</v>
      </c>
      <c r="E1194" t="s">
        <v>27</v>
      </c>
      <c r="F1194" t="s">
        <v>14</v>
      </c>
      <c r="G1194" t="s">
        <v>1245</v>
      </c>
      <c r="H1194" t="s">
        <v>3056</v>
      </c>
      <c r="I1194">
        <v>128</v>
      </c>
      <c r="J1194">
        <f>HLOOKUP(D1194,Inputs!$B$5:$C$8,MATCH(YEAR(B1194),Inputs!$A$5:$A$8,0),FALSE)</f>
        <v>25.99</v>
      </c>
      <c r="K1194" s="3">
        <f t="shared" si="18"/>
        <v>3326.72</v>
      </c>
      <c r="L1194" t="s">
        <v>3066</v>
      </c>
      <c r="M1194" t="s">
        <v>3094</v>
      </c>
      <c r="N1194" t="s">
        <v>3080</v>
      </c>
    </row>
    <row r="1195" spans="1:14" x14ac:dyDescent="0.35">
      <c r="A1195">
        <v>1194</v>
      </c>
      <c r="B1195" s="1">
        <v>44756</v>
      </c>
      <c r="C1195">
        <v>4001</v>
      </c>
      <c r="D1195" t="s">
        <v>0</v>
      </c>
      <c r="E1195" t="s">
        <v>27</v>
      </c>
      <c r="F1195" t="s">
        <v>10</v>
      </c>
      <c r="G1195" t="s">
        <v>1246</v>
      </c>
      <c r="H1195" t="s">
        <v>3056</v>
      </c>
      <c r="I1195">
        <v>200</v>
      </c>
      <c r="J1195">
        <f>HLOOKUP(D1195,Inputs!$B$5:$C$8,MATCH(YEAR(B1195),Inputs!$A$5:$A$8,0),FALSE)</f>
        <v>25.99</v>
      </c>
      <c r="K1195" s="3">
        <f t="shared" si="18"/>
        <v>5198</v>
      </c>
      <c r="L1195" t="s">
        <v>3059</v>
      </c>
      <c r="M1195" t="s">
        <v>3085</v>
      </c>
      <c r="N1195" t="s">
        <v>3073</v>
      </c>
    </row>
    <row r="1196" spans="1:14" x14ac:dyDescent="0.35">
      <c r="A1196">
        <v>1195</v>
      </c>
      <c r="B1196" s="1">
        <v>44732</v>
      </c>
      <c r="C1196">
        <v>4001</v>
      </c>
      <c r="D1196" t="s">
        <v>0</v>
      </c>
      <c r="E1196" t="s">
        <v>27</v>
      </c>
      <c r="F1196" t="s">
        <v>18</v>
      </c>
      <c r="G1196" t="s">
        <v>1247</v>
      </c>
      <c r="H1196" t="s">
        <v>3056</v>
      </c>
      <c r="I1196">
        <v>248</v>
      </c>
      <c r="J1196">
        <f>HLOOKUP(D1196,Inputs!$B$5:$C$8,MATCH(YEAR(B1196),Inputs!$A$5:$A$8,0),FALSE)</f>
        <v>25.99</v>
      </c>
      <c r="K1196" s="3">
        <f t="shared" si="18"/>
        <v>6445.5199999999995</v>
      </c>
      <c r="L1196" t="s">
        <v>3069</v>
      </c>
      <c r="M1196" t="s">
        <v>3093</v>
      </c>
      <c r="N1196" t="s">
        <v>3077</v>
      </c>
    </row>
    <row r="1197" spans="1:14" x14ac:dyDescent="0.35">
      <c r="A1197">
        <v>1196</v>
      </c>
      <c r="B1197" s="1">
        <v>44779</v>
      </c>
      <c r="C1197">
        <v>4002</v>
      </c>
      <c r="D1197" t="s">
        <v>1</v>
      </c>
      <c r="E1197" t="s">
        <v>27</v>
      </c>
      <c r="F1197" t="s">
        <v>17</v>
      </c>
      <c r="G1197" t="s">
        <v>1248</v>
      </c>
      <c r="H1197" t="s">
        <v>3056</v>
      </c>
      <c r="I1197">
        <v>184</v>
      </c>
      <c r="J1197">
        <f>HLOOKUP(D1197,Inputs!$B$5:$C$8,MATCH(YEAR(B1197),Inputs!$A$5:$A$8,0),FALSE)</f>
        <v>10.89</v>
      </c>
      <c r="K1197" s="3">
        <f t="shared" si="18"/>
        <v>2003.7600000000002</v>
      </c>
      <c r="L1197" t="s">
        <v>3060</v>
      </c>
      <c r="M1197" t="s">
        <v>3095</v>
      </c>
      <c r="N1197" t="s">
        <v>3081</v>
      </c>
    </row>
    <row r="1198" spans="1:14" x14ac:dyDescent="0.35">
      <c r="A1198">
        <v>1197</v>
      </c>
      <c r="B1198" s="1">
        <v>44868</v>
      </c>
      <c r="C1198">
        <v>4002</v>
      </c>
      <c r="D1198" t="s">
        <v>1</v>
      </c>
      <c r="E1198" t="s">
        <v>27</v>
      </c>
      <c r="F1198" t="s">
        <v>9</v>
      </c>
      <c r="G1198" t="s">
        <v>1249</v>
      </c>
      <c r="H1198" t="s">
        <v>3056</v>
      </c>
      <c r="I1198">
        <v>164</v>
      </c>
      <c r="J1198">
        <f>HLOOKUP(D1198,Inputs!$B$5:$C$8,MATCH(YEAR(B1198),Inputs!$A$5:$A$8,0),FALSE)</f>
        <v>10.89</v>
      </c>
      <c r="K1198" s="3">
        <f t="shared" si="18"/>
        <v>1785.96</v>
      </c>
      <c r="L1198" t="s">
        <v>3070</v>
      </c>
      <c r="M1198" t="s">
        <v>3089</v>
      </c>
      <c r="N1198" t="s">
        <v>3076</v>
      </c>
    </row>
    <row r="1199" spans="1:14" x14ac:dyDescent="0.35">
      <c r="A1199">
        <v>1198</v>
      </c>
      <c r="B1199" s="1">
        <v>44781</v>
      </c>
      <c r="C1199">
        <v>4001</v>
      </c>
      <c r="D1199" t="s">
        <v>0</v>
      </c>
      <c r="E1199" t="s">
        <v>27</v>
      </c>
      <c r="F1199" t="s">
        <v>20</v>
      </c>
      <c r="G1199" t="s">
        <v>1250</v>
      </c>
      <c r="H1199" t="s">
        <v>3056</v>
      </c>
      <c r="I1199">
        <v>184</v>
      </c>
      <c r="J1199">
        <f>HLOOKUP(D1199,Inputs!$B$5:$C$8,MATCH(YEAR(B1199),Inputs!$A$5:$A$8,0),FALSE)</f>
        <v>25.99</v>
      </c>
      <c r="K1199" s="3">
        <f t="shared" si="18"/>
        <v>4782.16</v>
      </c>
      <c r="L1199" t="s">
        <v>3059</v>
      </c>
      <c r="M1199" t="s">
        <v>3085</v>
      </c>
      <c r="N1199" t="s">
        <v>3073</v>
      </c>
    </row>
    <row r="1200" spans="1:14" x14ac:dyDescent="0.35">
      <c r="A1200">
        <v>1199</v>
      </c>
      <c r="B1200" s="1">
        <v>44758</v>
      </c>
      <c r="C1200">
        <v>4001</v>
      </c>
      <c r="D1200" t="s">
        <v>0</v>
      </c>
      <c r="E1200" t="s">
        <v>27</v>
      </c>
      <c r="F1200" t="s">
        <v>12</v>
      </c>
      <c r="G1200" t="s">
        <v>1251</v>
      </c>
      <c r="H1200" t="s">
        <v>3057</v>
      </c>
      <c r="I1200">
        <v>256</v>
      </c>
      <c r="J1200">
        <f>HLOOKUP(D1200,Inputs!$B$5:$C$8,MATCH(YEAR(B1200),Inputs!$A$5:$A$8,0),FALSE)</f>
        <v>25.99</v>
      </c>
      <c r="K1200" s="3">
        <f t="shared" si="18"/>
        <v>6653.44</v>
      </c>
      <c r="L1200" t="s">
        <v>3061</v>
      </c>
      <c r="M1200" t="s">
        <v>3087</v>
      </c>
      <c r="N1200" t="s">
        <v>3078</v>
      </c>
    </row>
    <row r="1201" spans="1:14" x14ac:dyDescent="0.35">
      <c r="A1201">
        <v>1200</v>
      </c>
      <c r="B1201" s="1">
        <v>44594</v>
      </c>
      <c r="C1201">
        <v>4002</v>
      </c>
      <c r="D1201" t="s">
        <v>1</v>
      </c>
      <c r="E1201" t="s">
        <v>27</v>
      </c>
      <c r="F1201" t="s">
        <v>6</v>
      </c>
      <c r="G1201" t="s">
        <v>1252</v>
      </c>
      <c r="H1201" t="s">
        <v>3056</v>
      </c>
      <c r="I1201">
        <v>228</v>
      </c>
      <c r="J1201">
        <f>HLOOKUP(D1201,Inputs!$B$5:$C$8,MATCH(YEAR(B1201),Inputs!$A$5:$A$8,0),FALSE)</f>
        <v>10.89</v>
      </c>
      <c r="K1201" s="3">
        <f t="shared" si="18"/>
        <v>2482.92</v>
      </c>
      <c r="L1201" t="s">
        <v>3059</v>
      </c>
      <c r="M1201" t="s">
        <v>3085</v>
      </c>
      <c r="N1201" t="s">
        <v>3073</v>
      </c>
    </row>
    <row r="1202" spans="1:14" x14ac:dyDescent="0.35">
      <c r="A1202">
        <v>1201</v>
      </c>
      <c r="B1202" s="1">
        <v>44910</v>
      </c>
      <c r="C1202">
        <v>4002</v>
      </c>
      <c r="D1202" t="s">
        <v>1</v>
      </c>
      <c r="E1202" t="s">
        <v>27</v>
      </c>
      <c r="F1202" t="s">
        <v>9</v>
      </c>
      <c r="G1202" t="s">
        <v>1253</v>
      </c>
      <c r="H1202" t="s">
        <v>3056</v>
      </c>
      <c r="I1202">
        <v>116</v>
      </c>
      <c r="J1202">
        <f>HLOOKUP(D1202,Inputs!$B$5:$C$8,MATCH(YEAR(B1202),Inputs!$A$5:$A$8,0),FALSE)</f>
        <v>10.89</v>
      </c>
      <c r="K1202" s="3">
        <f t="shared" si="18"/>
        <v>1263.24</v>
      </c>
      <c r="L1202" t="s">
        <v>3070</v>
      </c>
      <c r="M1202" t="s">
        <v>3089</v>
      </c>
      <c r="N1202" t="s">
        <v>3076</v>
      </c>
    </row>
    <row r="1203" spans="1:14" x14ac:dyDescent="0.35">
      <c r="A1203">
        <v>1202</v>
      </c>
      <c r="B1203" s="1">
        <v>44666</v>
      </c>
      <c r="C1203">
        <v>4001</v>
      </c>
      <c r="D1203" t="s">
        <v>0</v>
      </c>
      <c r="E1203" t="s">
        <v>27</v>
      </c>
      <c r="F1203" t="s">
        <v>7</v>
      </c>
      <c r="G1203" t="s">
        <v>1254</v>
      </c>
      <c r="H1203" t="s">
        <v>3056</v>
      </c>
      <c r="I1203">
        <v>112</v>
      </c>
      <c r="J1203">
        <f>HLOOKUP(D1203,Inputs!$B$5:$C$8,MATCH(YEAR(B1203),Inputs!$A$5:$A$8,0),FALSE)</f>
        <v>25.99</v>
      </c>
      <c r="K1203" s="3">
        <f t="shared" si="18"/>
        <v>2910.8799999999997</v>
      </c>
      <c r="L1203" t="s">
        <v>3063</v>
      </c>
      <c r="M1203" t="s">
        <v>3092</v>
      </c>
      <c r="N1203" t="s">
        <v>3074</v>
      </c>
    </row>
    <row r="1204" spans="1:14" x14ac:dyDescent="0.35">
      <c r="A1204">
        <v>1203</v>
      </c>
      <c r="B1204" s="1">
        <v>44903</v>
      </c>
      <c r="C1204">
        <v>4001</v>
      </c>
      <c r="D1204" t="s">
        <v>0</v>
      </c>
      <c r="E1204" t="s">
        <v>27</v>
      </c>
      <c r="F1204" t="s">
        <v>9</v>
      </c>
      <c r="G1204" t="s">
        <v>1255</v>
      </c>
      <c r="H1204" t="s">
        <v>3056</v>
      </c>
      <c r="I1204">
        <v>172</v>
      </c>
      <c r="J1204">
        <f>HLOOKUP(D1204,Inputs!$B$5:$C$8,MATCH(YEAR(B1204),Inputs!$A$5:$A$8,0),FALSE)</f>
        <v>25.99</v>
      </c>
      <c r="K1204" s="3">
        <f t="shared" si="18"/>
        <v>4470.28</v>
      </c>
      <c r="L1204" t="s">
        <v>3070</v>
      </c>
      <c r="M1204" t="s">
        <v>3089</v>
      </c>
      <c r="N1204" t="s">
        <v>3076</v>
      </c>
    </row>
    <row r="1205" spans="1:14" x14ac:dyDescent="0.35">
      <c r="A1205">
        <v>1204</v>
      </c>
      <c r="B1205" s="1">
        <v>44775</v>
      </c>
      <c r="C1205">
        <v>4001</v>
      </c>
      <c r="D1205" t="s">
        <v>0</v>
      </c>
      <c r="E1205" t="s">
        <v>27</v>
      </c>
      <c r="F1205" t="s">
        <v>11</v>
      </c>
      <c r="G1205" t="s">
        <v>1256</v>
      </c>
      <c r="H1205" t="s">
        <v>3056</v>
      </c>
      <c r="I1205">
        <v>80</v>
      </c>
      <c r="J1205">
        <f>HLOOKUP(D1205,Inputs!$B$5:$C$8,MATCH(YEAR(B1205),Inputs!$A$5:$A$8,0),FALSE)</f>
        <v>25.99</v>
      </c>
      <c r="K1205" s="3">
        <f t="shared" si="18"/>
        <v>2079.1999999999998</v>
      </c>
      <c r="L1205" t="s">
        <v>3064</v>
      </c>
      <c r="M1205" t="s">
        <v>3089</v>
      </c>
      <c r="N1205" t="s">
        <v>3076</v>
      </c>
    </row>
    <row r="1206" spans="1:14" x14ac:dyDescent="0.35">
      <c r="A1206">
        <v>1205</v>
      </c>
      <c r="B1206" s="1">
        <v>44846</v>
      </c>
      <c r="C1206">
        <v>4001</v>
      </c>
      <c r="D1206" t="s">
        <v>0</v>
      </c>
      <c r="E1206" t="s">
        <v>27</v>
      </c>
      <c r="F1206" t="s">
        <v>20</v>
      </c>
      <c r="G1206" t="s">
        <v>1257</v>
      </c>
      <c r="H1206" t="s">
        <v>3056</v>
      </c>
      <c r="I1206">
        <v>260</v>
      </c>
      <c r="J1206">
        <f>HLOOKUP(D1206,Inputs!$B$5:$C$8,MATCH(YEAR(B1206),Inputs!$A$5:$A$8,0),FALSE)</f>
        <v>25.99</v>
      </c>
      <c r="K1206" s="3">
        <f t="shared" si="18"/>
        <v>6757.4</v>
      </c>
      <c r="L1206" t="s">
        <v>3059</v>
      </c>
      <c r="M1206" t="s">
        <v>3085</v>
      </c>
      <c r="N1206" t="s">
        <v>3073</v>
      </c>
    </row>
    <row r="1207" spans="1:14" x14ac:dyDescent="0.35">
      <c r="A1207">
        <v>1206</v>
      </c>
      <c r="B1207" s="1">
        <v>44747</v>
      </c>
      <c r="C1207">
        <v>4001</v>
      </c>
      <c r="D1207" t="s">
        <v>0</v>
      </c>
      <c r="E1207" t="s">
        <v>27</v>
      </c>
      <c r="F1207" t="s">
        <v>20</v>
      </c>
      <c r="G1207" t="s">
        <v>1258</v>
      </c>
      <c r="H1207" t="s">
        <v>3056</v>
      </c>
      <c r="I1207">
        <v>120</v>
      </c>
      <c r="J1207">
        <f>HLOOKUP(D1207,Inputs!$B$5:$C$8,MATCH(YEAR(B1207),Inputs!$A$5:$A$8,0),FALSE)</f>
        <v>25.99</v>
      </c>
      <c r="K1207" s="3">
        <f t="shared" si="18"/>
        <v>3118.7999999999997</v>
      </c>
      <c r="L1207" t="s">
        <v>3059</v>
      </c>
      <c r="M1207" t="s">
        <v>3085</v>
      </c>
      <c r="N1207" t="s">
        <v>3073</v>
      </c>
    </row>
    <row r="1208" spans="1:14" x14ac:dyDescent="0.35">
      <c r="A1208">
        <v>1207</v>
      </c>
      <c r="B1208" s="1">
        <v>44614</v>
      </c>
      <c r="C1208">
        <v>4001</v>
      </c>
      <c r="D1208" t="s">
        <v>0</v>
      </c>
      <c r="E1208" t="s">
        <v>27</v>
      </c>
      <c r="F1208" t="s">
        <v>21</v>
      </c>
      <c r="G1208" t="s">
        <v>1259</v>
      </c>
      <c r="H1208" t="s">
        <v>3056</v>
      </c>
      <c r="I1208">
        <v>176</v>
      </c>
      <c r="J1208">
        <f>HLOOKUP(D1208,Inputs!$B$5:$C$8,MATCH(YEAR(B1208),Inputs!$A$5:$A$8,0),FALSE)</f>
        <v>25.99</v>
      </c>
      <c r="K1208" s="3">
        <f t="shared" si="18"/>
        <v>4574.24</v>
      </c>
      <c r="L1208" t="s">
        <v>3068</v>
      </c>
      <c r="M1208" t="s">
        <v>3088</v>
      </c>
      <c r="N1208" t="s">
        <v>3075</v>
      </c>
    </row>
    <row r="1209" spans="1:14" x14ac:dyDescent="0.35">
      <c r="A1209">
        <v>1208</v>
      </c>
      <c r="B1209" s="1">
        <v>44719</v>
      </c>
      <c r="C1209">
        <v>4002</v>
      </c>
      <c r="D1209" t="s">
        <v>1</v>
      </c>
      <c r="E1209" t="s">
        <v>27</v>
      </c>
      <c r="F1209" t="s">
        <v>10</v>
      </c>
      <c r="G1209" t="s">
        <v>1260</v>
      </c>
      <c r="H1209" t="s">
        <v>3056</v>
      </c>
      <c r="I1209">
        <v>100</v>
      </c>
      <c r="J1209">
        <f>HLOOKUP(D1209,Inputs!$B$5:$C$8,MATCH(YEAR(B1209),Inputs!$A$5:$A$8,0),FALSE)</f>
        <v>10.89</v>
      </c>
      <c r="K1209" s="3">
        <f t="shared" si="18"/>
        <v>1089</v>
      </c>
      <c r="L1209" t="s">
        <v>3059</v>
      </c>
      <c r="M1209" t="s">
        <v>3085</v>
      </c>
      <c r="N1209" t="s">
        <v>3073</v>
      </c>
    </row>
    <row r="1210" spans="1:14" x14ac:dyDescent="0.35">
      <c r="A1210">
        <v>1209</v>
      </c>
      <c r="B1210" s="1">
        <v>44754</v>
      </c>
      <c r="C1210">
        <v>4001</v>
      </c>
      <c r="D1210" t="s">
        <v>0</v>
      </c>
      <c r="E1210" t="s">
        <v>27</v>
      </c>
      <c r="F1210" t="s">
        <v>7</v>
      </c>
      <c r="G1210" t="s">
        <v>1261</v>
      </c>
      <c r="H1210" t="s">
        <v>3056</v>
      </c>
      <c r="I1210">
        <v>72</v>
      </c>
      <c r="J1210">
        <f>HLOOKUP(D1210,Inputs!$B$5:$C$8,MATCH(YEAR(B1210),Inputs!$A$5:$A$8,0),FALSE)</f>
        <v>25.99</v>
      </c>
      <c r="K1210" s="3">
        <f t="shared" si="18"/>
        <v>1871.28</v>
      </c>
      <c r="L1210" t="s">
        <v>3063</v>
      </c>
      <c r="M1210" t="s">
        <v>3092</v>
      </c>
      <c r="N1210" t="s">
        <v>3074</v>
      </c>
    </row>
    <row r="1211" spans="1:14" x14ac:dyDescent="0.35">
      <c r="A1211">
        <v>1210</v>
      </c>
      <c r="B1211" s="1">
        <v>44872</v>
      </c>
      <c r="C1211">
        <v>4002</v>
      </c>
      <c r="D1211" t="s">
        <v>1</v>
      </c>
      <c r="E1211" t="s">
        <v>27</v>
      </c>
      <c r="F1211" t="s">
        <v>6</v>
      </c>
      <c r="G1211" t="s">
        <v>1262</v>
      </c>
      <c r="H1211" t="s">
        <v>3056</v>
      </c>
      <c r="I1211">
        <v>240</v>
      </c>
      <c r="J1211">
        <f>HLOOKUP(D1211,Inputs!$B$5:$C$8,MATCH(YEAR(B1211),Inputs!$A$5:$A$8,0),FALSE)</f>
        <v>10.89</v>
      </c>
      <c r="K1211" s="3">
        <f t="shared" si="18"/>
        <v>2613.6000000000004</v>
      </c>
      <c r="L1211" t="s">
        <v>3059</v>
      </c>
      <c r="M1211" t="s">
        <v>3085</v>
      </c>
      <c r="N1211" t="s">
        <v>3073</v>
      </c>
    </row>
    <row r="1212" spans="1:14" x14ac:dyDescent="0.35">
      <c r="A1212">
        <v>1211</v>
      </c>
      <c r="B1212" s="1">
        <v>44920</v>
      </c>
      <c r="C1212">
        <v>4001</v>
      </c>
      <c r="D1212" t="s">
        <v>0</v>
      </c>
      <c r="E1212" t="s">
        <v>27</v>
      </c>
      <c r="F1212" t="s">
        <v>19</v>
      </c>
      <c r="G1212" t="s">
        <v>1263</v>
      </c>
      <c r="H1212" t="s">
        <v>3056</v>
      </c>
      <c r="I1212">
        <v>96</v>
      </c>
      <c r="J1212">
        <f>HLOOKUP(D1212,Inputs!$B$5:$C$8,MATCH(YEAR(B1212),Inputs!$A$5:$A$8,0),FALSE)</f>
        <v>25.99</v>
      </c>
      <c r="K1212" s="3">
        <f t="shared" si="18"/>
        <v>2495.04</v>
      </c>
      <c r="L1212" t="s">
        <v>3061</v>
      </c>
      <c r="M1212" t="s">
        <v>3087</v>
      </c>
      <c r="N1212" t="s">
        <v>3078</v>
      </c>
    </row>
    <row r="1213" spans="1:14" x14ac:dyDescent="0.35">
      <c r="A1213">
        <v>1212</v>
      </c>
      <c r="B1213" s="1">
        <v>44722</v>
      </c>
      <c r="C1213">
        <v>4002</v>
      </c>
      <c r="D1213" t="s">
        <v>1</v>
      </c>
      <c r="E1213" t="s">
        <v>27</v>
      </c>
      <c r="F1213" t="s">
        <v>10</v>
      </c>
      <c r="G1213" t="s">
        <v>1264</v>
      </c>
      <c r="H1213" t="s">
        <v>3056</v>
      </c>
      <c r="I1213">
        <v>264</v>
      </c>
      <c r="J1213">
        <f>HLOOKUP(D1213,Inputs!$B$5:$C$8,MATCH(YEAR(B1213),Inputs!$A$5:$A$8,0),FALSE)</f>
        <v>10.89</v>
      </c>
      <c r="K1213" s="3">
        <f t="shared" si="18"/>
        <v>2874.96</v>
      </c>
      <c r="L1213" t="s">
        <v>3059</v>
      </c>
      <c r="M1213" t="s">
        <v>3085</v>
      </c>
      <c r="N1213" t="s">
        <v>3073</v>
      </c>
    </row>
    <row r="1214" spans="1:14" x14ac:dyDescent="0.35">
      <c r="A1214">
        <v>1213</v>
      </c>
      <c r="B1214" s="1">
        <v>44829</v>
      </c>
      <c r="C1214">
        <v>4001</v>
      </c>
      <c r="D1214" t="s">
        <v>0</v>
      </c>
      <c r="E1214" t="s">
        <v>27</v>
      </c>
      <c r="F1214" t="s">
        <v>5</v>
      </c>
      <c r="G1214" t="s">
        <v>1265</v>
      </c>
      <c r="H1214" t="s">
        <v>3057</v>
      </c>
      <c r="I1214">
        <v>248</v>
      </c>
      <c r="J1214">
        <f>HLOOKUP(D1214,Inputs!$B$5:$C$8,MATCH(YEAR(B1214),Inputs!$A$5:$A$8,0),FALSE)</f>
        <v>25.99</v>
      </c>
      <c r="K1214" s="3">
        <f t="shared" si="18"/>
        <v>6445.5199999999995</v>
      </c>
      <c r="L1214" t="s">
        <v>3059</v>
      </c>
      <c r="M1214" t="s">
        <v>3085</v>
      </c>
      <c r="N1214" t="s">
        <v>3073</v>
      </c>
    </row>
    <row r="1215" spans="1:14" x14ac:dyDescent="0.35">
      <c r="A1215">
        <v>1214</v>
      </c>
      <c r="B1215" s="1">
        <v>44781</v>
      </c>
      <c r="C1215">
        <v>4001</v>
      </c>
      <c r="D1215" t="s">
        <v>0</v>
      </c>
      <c r="E1215" t="s">
        <v>27</v>
      </c>
      <c r="F1215" t="s">
        <v>11</v>
      </c>
      <c r="G1215" t="s">
        <v>1266</v>
      </c>
      <c r="H1215" t="s">
        <v>3056</v>
      </c>
      <c r="I1215">
        <v>148</v>
      </c>
      <c r="J1215">
        <f>HLOOKUP(D1215,Inputs!$B$5:$C$8,MATCH(YEAR(B1215),Inputs!$A$5:$A$8,0),FALSE)</f>
        <v>25.99</v>
      </c>
      <c r="K1215" s="3">
        <f t="shared" si="18"/>
        <v>3846.52</v>
      </c>
      <c r="L1215" t="s">
        <v>3064</v>
      </c>
      <c r="M1215" t="s">
        <v>3089</v>
      </c>
      <c r="N1215" t="s">
        <v>3076</v>
      </c>
    </row>
    <row r="1216" spans="1:14" x14ac:dyDescent="0.35">
      <c r="A1216">
        <v>1215</v>
      </c>
      <c r="B1216" s="1">
        <v>44833</v>
      </c>
      <c r="C1216">
        <v>4001</v>
      </c>
      <c r="D1216" t="s">
        <v>0</v>
      </c>
      <c r="E1216" t="s">
        <v>27</v>
      </c>
      <c r="F1216" t="s">
        <v>10</v>
      </c>
      <c r="G1216" t="s">
        <v>1267</v>
      </c>
      <c r="H1216" t="s">
        <v>3056</v>
      </c>
      <c r="I1216">
        <v>252</v>
      </c>
      <c r="J1216">
        <f>HLOOKUP(D1216,Inputs!$B$5:$C$8,MATCH(YEAR(B1216),Inputs!$A$5:$A$8,0),FALSE)</f>
        <v>25.99</v>
      </c>
      <c r="K1216" s="3">
        <f t="shared" si="18"/>
        <v>6549.48</v>
      </c>
      <c r="L1216" t="s">
        <v>3059</v>
      </c>
      <c r="M1216" t="s">
        <v>3085</v>
      </c>
      <c r="N1216" t="s">
        <v>3073</v>
      </c>
    </row>
    <row r="1217" spans="1:14" x14ac:dyDescent="0.35">
      <c r="A1217">
        <v>1216</v>
      </c>
      <c r="B1217" s="1">
        <v>44923</v>
      </c>
      <c r="C1217">
        <v>4001</v>
      </c>
      <c r="D1217" t="s">
        <v>0</v>
      </c>
      <c r="E1217" t="s">
        <v>27</v>
      </c>
      <c r="F1217" t="s">
        <v>11</v>
      </c>
      <c r="G1217" t="s">
        <v>1268</v>
      </c>
      <c r="H1217" t="s">
        <v>3056</v>
      </c>
      <c r="I1217">
        <v>84</v>
      </c>
      <c r="J1217">
        <f>HLOOKUP(D1217,Inputs!$B$5:$C$8,MATCH(YEAR(B1217),Inputs!$A$5:$A$8,0),FALSE)</f>
        <v>25.99</v>
      </c>
      <c r="K1217" s="3">
        <f t="shared" si="18"/>
        <v>2183.16</v>
      </c>
      <c r="L1217" t="s">
        <v>3064</v>
      </c>
      <c r="M1217" t="s">
        <v>3089</v>
      </c>
      <c r="N1217" t="s">
        <v>3076</v>
      </c>
    </row>
    <row r="1218" spans="1:14" x14ac:dyDescent="0.35">
      <c r="A1218">
        <v>1217</v>
      </c>
      <c r="B1218" s="1">
        <v>44778</v>
      </c>
      <c r="C1218">
        <v>4001</v>
      </c>
      <c r="D1218" t="s">
        <v>0</v>
      </c>
      <c r="E1218" t="s">
        <v>27</v>
      </c>
      <c r="F1218" t="s">
        <v>4</v>
      </c>
      <c r="G1218" t="s">
        <v>1269</v>
      </c>
      <c r="H1218" t="s">
        <v>3057</v>
      </c>
      <c r="I1218">
        <v>192</v>
      </c>
      <c r="J1218">
        <f>HLOOKUP(D1218,Inputs!$B$5:$C$8,MATCH(YEAR(B1218),Inputs!$A$5:$A$8,0),FALSE)</f>
        <v>25.99</v>
      </c>
      <c r="K1218" s="3">
        <f t="shared" ref="K1218:K1281" si="19">I1218*J1218</f>
        <v>4990.08</v>
      </c>
      <c r="L1218" t="s">
        <v>3063</v>
      </c>
      <c r="M1218" t="s">
        <v>3092</v>
      </c>
      <c r="N1218" t="s">
        <v>3074</v>
      </c>
    </row>
    <row r="1219" spans="1:14" x14ac:dyDescent="0.35">
      <c r="A1219">
        <v>1218</v>
      </c>
      <c r="B1219" s="1">
        <v>44737</v>
      </c>
      <c r="C1219">
        <v>4001</v>
      </c>
      <c r="D1219" t="s">
        <v>0</v>
      </c>
      <c r="E1219" t="s">
        <v>27</v>
      </c>
      <c r="F1219" t="s">
        <v>6</v>
      </c>
      <c r="G1219" t="s">
        <v>1270</v>
      </c>
      <c r="H1219" t="s">
        <v>3056</v>
      </c>
      <c r="I1219">
        <v>100</v>
      </c>
      <c r="J1219">
        <f>HLOOKUP(D1219,Inputs!$B$5:$C$8,MATCH(YEAR(B1219),Inputs!$A$5:$A$8,0),FALSE)</f>
        <v>25.99</v>
      </c>
      <c r="K1219" s="3">
        <f t="shared" si="19"/>
        <v>2599</v>
      </c>
      <c r="L1219" t="s">
        <v>3059</v>
      </c>
      <c r="M1219" t="s">
        <v>3085</v>
      </c>
      <c r="N1219" t="s">
        <v>3073</v>
      </c>
    </row>
    <row r="1220" spans="1:14" x14ac:dyDescent="0.35">
      <c r="A1220">
        <v>1219</v>
      </c>
      <c r="B1220" s="1">
        <v>44822</v>
      </c>
      <c r="C1220">
        <v>4002</v>
      </c>
      <c r="D1220" t="s">
        <v>1</v>
      </c>
      <c r="E1220" t="s">
        <v>27</v>
      </c>
      <c r="F1220" t="s">
        <v>16</v>
      </c>
      <c r="G1220" t="s">
        <v>1271</v>
      </c>
      <c r="H1220" t="s">
        <v>3056</v>
      </c>
      <c r="I1220">
        <v>80</v>
      </c>
      <c r="J1220">
        <f>HLOOKUP(D1220,Inputs!$B$5:$C$8,MATCH(YEAR(B1220),Inputs!$A$5:$A$8,0),FALSE)</f>
        <v>10.89</v>
      </c>
      <c r="K1220" s="3">
        <f t="shared" si="19"/>
        <v>871.2</v>
      </c>
      <c r="L1220" t="s">
        <v>3067</v>
      </c>
      <c r="M1220" t="s">
        <v>3092</v>
      </c>
      <c r="N1220" t="s">
        <v>3074</v>
      </c>
    </row>
    <row r="1221" spans="1:14" x14ac:dyDescent="0.35">
      <c r="A1221">
        <v>1220</v>
      </c>
      <c r="B1221" s="1">
        <v>44684</v>
      </c>
      <c r="C1221">
        <v>4001</v>
      </c>
      <c r="D1221" t="s">
        <v>0</v>
      </c>
      <c r="E1221" t="s">
        <v>27</v>
      </c>
      <c r="F1221" t="s">
        <v>10</v>
      </c>
      <c r="G1221" t="s">
        <v>1272</v>
      </c>
      <c r="H1221" t="s">
        <v>3056</v>
      </c>
      <c r="I1221">
        <v>256</v>
      </c>
      <c r="J1221">
        <f>HLOOKUP(D1221,Inputs!$B$5:$C$8,MATCH(YEAR(B1221),Inputs!$A$5:$A$8,0),FALSE)</f>
        <v>25.99</v>
      </c>
      <c r="K1221" s="3">
        <f t="shared" si="19"/>
        <v>6653.44</v>
      </c>
      <c r="L1221" t="s">
        <v>3059</v>
      </c>
      <c r="M1221" t="s">
        <v>3085</v>
      </c>
      <c r="N1221" t="s">
        <v>3073</v>
      </c>
    </row>
    <row r="1222" spans="1:14" x14ac:dyDescent="0.35">
      <c r="A1222">
        <v>1221</v>
      </c>
      <c r="B1222" s="1">
        <v>44816</v>
      </c>
      <c r="C1222">
        <v>4002</v>
      </c>
      <c r="D1222" t="s">
        <v>1</v>
      </c>
      <c r="E1222" t="s">
        <v>27</v>
      </c>
      <c r="F1222" t="s">
        <v>20</v>
      </c>
      <c r="G1222" t="s">
        <v>1273</v>
      </c>
      <c r="H1222" t="s">
        <v>3056</v>
      </c>
      <c r="I1222">
        <v>120</v>
      </c>
      <c r="J1222">
        <f>HLOOKUP(D1222,Inputs!$B$5:$C$8,MATCH(YEAR(B1222),Inputs!$A$5:$A$8,0),FALSE)</f>
        <v>10.89</v>
      </c>
      <c r="K1222" s="3">
        <f t="shared" si="19"/>
        <v>1306.8000000000002</v>
      </c>
      <c r="L1222" t="s">
        <v>3059</v>
      </c>
      <c r="M1222" t="s">
        <v>3085</v>
      </c>
      <c r="N1222" t="s">
        <v>3073</v>
      </c>
    </row>
    <row r="1223" spans="1:14" x14ac:dyDescent="0.35">
      <c r="A1223">
        <v>1222</v>
      </c>
      <c r="B1223" s="1">
        <v>44825</v>
      </c>
      <c r="C1223">
        <v>4002</v>
      </c>
      <c r="D1223" t="s">
        <v>1</v>
      </c>
      <c r="E1223" t="s">
        <v>27</v>
      </c>
      <c r="F1223" t="s">
        <v>19</v>
      </c>
      <c r="G1223" t="s">
        <v>1274</v>
      </c>
      <c r="H1223" t="s">
        <v>3056</v>
      </c>
      <c r="I1223">
        <v>84</v>
      </c>
      <c r="J1223">
        <f>HLOOKUP(D1223,Inputs!$B$5:$C$8,MATCH(YEAR(B1223),Inputs!$A$5:$A$8,0),FALSE)</f>
        <v>10.89</v>
      </c>
      <c r="K1223" s="3">
        <f t="shared" si="19"/>
        <v>914.76</v>
      </c>
      <c r="L1223" t="s">
        <v>3061</v>
      </c>
      <c r="M1223" t="s">
        <v>3087</v>
      </c>
      <c r="N1223" t="s">
        <v>3078</v>
      </c>
    </row>
    <row r="1224" spans="1:14" x14ac:dyDescent="0.35">
      <c r="A1224">
        <v>1223</v>
      </c>
      <c r="B1224" s="1">
        <v>44875</v>
      </c>
      <c r="C1224">
        <v>4001</v>
      </c>
      <c r="D1224" t="s">
        <v>0</v>
      </c>
      <c r="E1224" t="s">
        <v>27</v>
      </c>
      <c r="F1224" t="s">
        <v>7</v>
      </c>
      <c r="G1224" t="s">
        <v>1275</v>
      </c>
      <c r="H1224" t="s">
        <v>3056</v>
      </c>
      <c r="I1224">
        <v>112</v>
      </c>
      <c r="J1224">
        <f>HLOOKUP(D1224,Inputs!$B$5:$C$8,MATCH(YEAR(B1224),Inputs!$A$5:$A$8,0),FALSE)</f>
        <v>25.99</v>
      </c>
      <c r="K1224" s="3">
        <f t="shared" si="19"/>
        <v>2910.8799999999997</v>
      </c>
      <c r="L1224" t="s">
        <v>3063</v>
      </c>
      <c r="M1224" t="s">
        <v>3092</v>
      </c>
      <c r="N1224" t="s">
        <v>3074</v>
      </c>
    </row>
    <row r="1225" spans="1:14" x14ac:dyDescent="0.35">
      <c r="A1225">
        <v>1224</v>
      </c>
      <c r="B1225" s="1">
        <v>44807</v>
      </c>
      <c r="C1225">
        <v>4002</v>
      </c>
      <c r="D1225" t="s">
        <v>1</v>
      </c>
      <c r="E1225" t="s">
        <v>27</v>
      </c>
      <c r="F1225" t="s">
        <v>13</v>
      </c>
      <c r="G1225" t="s">
        <v>1276</v>
      </c>
      <c r="H1225" t="s">
        <v>3056</v>
      </c>
      <c r="I1225">
        <v>112</v>
      </c>
      <c r="J1225">
        <f>HLOOKUP(D1225,Inputs!$B$5:$C$8,MATCH(YEAR(B1225),Inputs!$A$5:$A$8,0),FALSE)</f>
        <v>10.89</v>
      </c>
      <c r="K1225" s="3">
        <f t="shared" si="19"/>
        <v>1219.68</v>
      </c>
      <c r="L1225" t="s">
        <v>3061</v>
      </c>
      <c r="M1225" t="s">
        <v>3087</v>
      </c>
      <c r="N1225" t="s">
        <v>3078</v>
      </c>
    </row>
    <row r="1226" spans="1:14" x14ac:dyDescent="0.35">
      <c r="A1226">
        <v>1225</v>
      </c>
      <c r="B1226" s="1">
        <v>44604</v>
      </c>
      <c r="C1226">
        <v>4001</v>
      </c>
      <c r="D1226" t="s">
        <v>0</v>
      </c>
      <c r="E1226" t="s">
        <v>27</v>
      </c>
      <c r="F1226" t="s">
        <v>18</v>
      </c>
      <c r="G1226" t="s">
        <v>1277</v>
      </c>
      <c r="H1226" t="s">
        <v>3056</v>
      </c>
      <c r="I1226">
        <v>72</v>
      </c>
      <c r="J1226">
        <f>HLOOKUP(D1226,Inputs!$B$5:$C$8,MATCH(YEAR(B1226),Inputs!$A$5:$A$8,0),FALSE)</f>
        <v>25.99</v>
      </c>
      <c r="K1226" s="3">
        <f t="shared" si="19"/>
        <v>1871.28</v>
      </c>
      <c r="L1226" t="s">
        <v>3069</v>
      </c>
      <c r="M1226" t="s">
        <v>3093</v>
      </c>
      <c r="N1226" t="s">
        <v>3077</v>
      </c>
    </row>
    <row r="1227" spans="1:14" x14ac:dyDescent="0.35">
      <c r="A1227">
        <v>1226</v>
      </c>
      <c r="B1227" s="1">
        <v>44633</v>
      </c>
      <c r="C1227">
        <v>4002</v>
      </c>
      <c r="D1227" t="s">
        <v>1</v>
      </c>
      <c r="E1227" t="s">
        <v>27</v>
      </c>
      <c r="F1227" t="s">
        <v>9</v>
      </c>
      <c r="G1227" t="s">
        <v>1278</v>
      </c>
      <c r="H1227" t="s">
        <v>3056</v>
      </c>
      <c r="I1227">
        <v>224</v>
      </c>
      <c r="J1227">
        <f>HLOOKUP(D1227,Inputs!$B$5:$C$8,MATCH(YEAR(B1227),Inputs!$A$5:$A$8,0),FALSE)</f>
        <v>10.89</v>
      </c>
      <c r="K1227" s="3">
        <f t="shared" si="19"/>
        <v>2439.36</v>
      </c>
      <c r="L1227" t="s">
        <v>3070</v>
      </c>
      <c r="M1227" t="s">
        <v>3089</v>
      </c>
      <c r="N1227" t="s">
        <v>3076</v>
      </c>
    </row>
    <row r="1228" spans="1:14" x14ac:dyDescent="0.35">
      <c r="A1228">
        <v>1227</v>
      </c>
      <c r="B1228" s="1">
        <v>44877</v>
      </c>
      <c r="C1228">
        <v>4002</v>
      </c>
      <c r="D1228" t="s">
        <v>1</v>
      </c>
      <c r="E1228" t="s">
        <v>27</v>
      </c>
      <c r="F1228" t="s">
        <v>7</v>
      </c>
      <c r="G1228" t="s">
        <v>1279</v>
      </c>
      <c r="H1228" t="s">
        <v>3056</v>
      </c>
      <c r="I1228">
        <v>240</v>
      </c>
      <c r="J1228">
        <f>HLOOKUP(D1228,Inputs!$B$5:$C$8,MATCH(YEAR(B1228),Inputs!$A$5:$A$8,0),FALSE)</f>
        <v>10.89</v>
      </c>
      <c r="K1228" s="3">
        <f t="shared" si="19"/>
        <v>2613.6000000000004</v>
      </c>
      <c r="L1228" t="s">
        <v>3063</v>
      </c>
      <c r="M1228" t="s">
        <v>3092</v>
      </c>
      <c r="N1228" t="s">
        <v>3074</v>
      </c>
    </row>
    <row r="1229" spans="1:14" x14ac:dyDescent="0.35">
      <c r="A1229">
        <v>1228</v>
      </c>
      <c r="B1229" s="1">
        <v>44909</v>
      </c>
      <c r="C1229">
        <v>4002</v>
      </c>
      <c r="D1229" t="s">
        <v>1</v>
      </c>
      <c r="E1229" t="s">
        <v>27</v>
      </c>
      <c r="F1229" t="s">
        <v>10</v>
      </c>
      <c r="G1229" t="s">
        <v>1280</v>
      </c>
      <c r="H1229" t="s">
        <v>3056</v>
      </c>
      <c r="I1229">
        <v>92</v>
      </c>
      <c r="J1229">
        <f>HLOOKUP(D1229,Inputs!$B$5:$C$8,MATCH(YEAR(B1229),Inputs!$A$5:$A$8,0),FALSE)</f>
        <v>10.89</v>
      </c>
      <c r="K1229" s="3">
        <f t="shared" si="19"/>
        <v>1001.8800000000001</v>
      </c>
      <c r="L1229" t="s">
        <v>3059</v>
      </c>
      <c r="M1229" t="s">
        <v>3085</v>
      </c>
      <c r="N1229" t="s">
        <v>3073</v>
      </c>
    </row>
    <row r="1230" spans="1:14" x14ac:dyDescent="0.35">
      <c r="A1230">
        <v>1229</v>
      </c>
      <c r="B1230" s="1">
        <v>44872</v>
      </c>
      <c r="C1230">
        <v>4002</v>
      </c>
      <c r="D1230" t="s">
        <v>1</v>
      </c>
      <c r="E1230" t="s">
        <v>27</v>
      </c>
      <c r="F1230" t="s">
        <v>20</v>
      </c>
      <c r="G1230" t="s">
        <v>1281</v>
      </c>
      <c r="H1230" t="s">
        <v>3056</v>
      </c>
      <c r="I1230">
        <v>260</v>
      </c>
      <c r="J1230">
        <f>HLOOKUP(D1230,Inputs!$B$5:$C$8,MATCH(YEAR(B1230),Inputs!$A$5:$A$8,0),FALSE)</f>
        <v>10.89</v>
      </c>
      <c r="K1230" s="3">
        <f t="shared" si="19"/>
        <v>2831.4</v>
      </c>
      <c r="L1230" t="s">
        <v>3059</v>
      </c>
      <c r="M1230" t="s">
        <v>3085</v>
      </c>
      <c r="N1230" t="s">
        <v>3073</v>
      </c>
    </row>
    <row r="1231" spans="1:14" x14ac:dyDescent="0.35">
      <c r="A1231">
        <v>1230</v>
      </c>
      <c r="B1231" s="1">
        <v>44632</v>
      </c>
      <c r="C1231">
        <v>4002</v>
      </c>
      <c r="D1231" t="s">
        <v>1</v>
      </c>
      <c r="E1231" t="s">
        <v>27</v>
      </c>
      <c r="F1231" t="s">
        <v>5</v>
      </c>
      <c r="G1231" t="s">
        <v>1282</v>
      </c>
      <c r="H1231" t="s">
        <v>3057</v>
      </c>
      <c r="I1231">
        <v>280</v>
      </c>
      <c r="J1231">
        <f>HLOOKUP(D1231,Inputs!$B$5:$C$8,MATCH(YEAR(B1231),Inputs!$A$5:$A$8,0),FALSE)</f>
        <v>10.89</v>
      </c>
      <c r="K1231" s="3">
        <f t="shared" si="19"/>
        <v>3049.2000000000003</v>
      </c>
      <c r="L1231" t="s">
        <v>3059</v>
      </c>
      <c r="M1231" t="s">
        <v>3085</v>
      </c>
      <c r="N1231" t="s">
        <v>3073</v>
      </c>
    </row>
    <row r="1232" spans="1:14" x14ac:dyDescent="0.35">
      <c r="A1232">
        <v>1231</v>
      </c>
      <c r="B1232" s="1">
        <v>44823</v>
      </c>
      <c r="C1232">
        <v>4002</v>
      </c>
      <c r="D1232" t="s">
        <v>1</v>
      </c>
      <c r="E1232" t="s">
        <v>27</v>
      </c>
      <c r="F1232" t="s">
        <v>21</v>
      </c>
      <c r="G1232" t="s">
        <v>1283</v>
      </c>
      <c r="H1232" t="s">
        <v>3056</v>
      </c>
      <c r="I1232">
        <v>124</v>
      </c>
      <c r="J1232">
        <f>HLOOKUP(D1232,Inputs!$B$5:$C$8,MATCH(YEAR(B1232),Inputs!$A$5:$A$8,0),FALSE)</f>
        <v>10.89</v>
      </c>
      <c r="K1232" s="3">
        <f t="shared" si="19"/>
        <v>1350.3600000000001</v>
      </c>
      <c r="L1232" t="s">
        <v>3068</v>
      </c>
      <c r="M1232" t="s">
        <v>3088</v>
      </c>
      <c r="N1232" t="s">
        <v>3075</v>
      </c>
    </row>
    <row r="1233" spans="1:14" x14ac:dyDescent="0.35">
      <c r="A1233">
        <v>1232</v>
      </c>
      <c r="B1233" s="1">
        <v>44916</v>
      </c>
      <c r="C1233">
        <v>4002</v>
      </c>
      <c r="D1233" t="s">
        <v>1</v>
      </c>
      <c r="E1233" t="s">
        <v>27</v>
      </c>
      <c r="F1233" t="s">
        <v>9</v>
      </c>
      <c r="G1233" t="s">
        <v>1284</v>
      </c>
      <c r="H1233" t="s">
        <v>3056</v>
      </c>
      <c r="I1233">
        <v>184</v>
      </c>
      <c r="J1233">
        <f>HLOOKUP(D1233,Inputs!$B$5:$C$8,MATCH(YEAR(B1233),Inputs!$A$5:$A$8,0),FALSE)</f>
        <v>10.89</v>
      </c>
      <c r="K1233" s="3">
        <f t="shared" si="19"/>
        <v>2003.7600000000002</v>
      </c>
      <c r="L1233" t="s">
        <v>3070</v>
      </c>
      <c r="M1233" t="s">
        <v>3089</v>
      </c>
      <c r="N1233" t="s">
        <v>3076</v>
      </c>
    </row>
    <row r="1234" spans="1:14" x14ac:dyDescent="0.35">
      <c r="A1234">
        <v>1233</v>
      </c>
      <c r="B1234" s="1">
        <v>44800</v>
      </c>
      <c r="C1234">
        <v>4001</v>
      </c>
      <c r="D1234" t="s">
        <v>0</v>
      </c>
      <c r="E1234" t="s">
        <v>27</v>
      </c>
      <c r="F1234" t="s">
        <v>10</v>
      </c>
      <c r="G1234" t="s">
        <v>1285</v>
      </c>
      <c r="H1234" t="s">
        <v>3056</v>
      </c>
      <c r="I1234">
        <v>128</v>
      </c>
      <c r="J1234">
        <f>HLOOKUP(D1234,Inputs!$B$5:$C$8,MATCH(YEAR(B1234),Inputs!$A$5:$A$8,0),FALSE)</f>
        <v>25.99</v>
      </c>
      <c r="K1234" s="3">
        <f t="shared" si="19"/>
        <v>3326.72</v>
      </c>
      <c r="L1234" t="s">
        <v>3059</v>
      </c>
      <c r="M1234" t="s">
        <v>3085</v>
      </c>
      <c r="N1234" t="s">
        <v>3073</v>
      </c>
    </row>
    <row r="1235" spans="1:14" x14ac:dyDescent="0.35">
      <c r="A1235">
        <v>1234</v>
      </c>
      <c r="B1235" s="1">
        <v>44647</v>
      </c>
      <c r="C1235">
        <v>4002</v>
      </c>
      <c r="D1235" t="s">
        <v>1</v>
      </c>
      <c r="E1235" t="s">
        <v>27</v>
      </c>
      <c r="F1235" t="s">
        <v>22</v>
      </c>
      <c r="G1235" t="s">
        <v>1286</v>
      </c>
      <c r="H1235" t="s">
        <v>3056</v>
      </c>
      <c r="I1235">
        <v>268</v>
      </c>
      <c r="J1235">
        <f>HLOOKUP(D1235,Inputs!$B$5:$C$8,MATCH(YEAR(B1235),Inputs!$A$5:$A$8,0),FALSE)</f>
        <v>10.89</v>
      </c>
      <c r="K1235" s="3">
        <f t="shared" si="19"/>
        <v>2918.52</v>
      </c>
      <c r="L1235" t="s">
        <v>3064</v>
      </c>
      <c r="M1235" t="s">
        <v>3089</v>
      </c>
      <c r="N1235" t="s">
        <v>3076</v>
      </c>
    </row>
    <row r="1236" spans="1:14" x14ac:dyDescent="0.35">
      <c r="A1236">
        <v>1235</v>
      </c>
      <c r="B1236" s="1">
        <v>44898</v>
      </c>
      <c r="C1236">
        <v>4002</v>
      </c>
      <c r="D1236" t="s">
        <v>1</v>
      </c>
      <c r="E1236" t="s">
        <v>27</v>
      </c>
      <c r="F1236" t="s">
        <v>14</v>
      </c>
      <c r="G1236" t="s">
        <v>1287</v>
      </c>
      <c r="H1236" t="s">
        <v>3056</v>
      </c>
      <c r="I1236">
        <v>256</v>
      </c>
      <c r="J1236">
        <f>HLOOKUP(D1236,Inputs!$B$5:$C$8,MATCH(YEAR(B1236),Inputs!$A$5:$A$8,0),FALSE)</f>
        <v>10.89</v>
      </c>
      <c r="K1236" s="3">
        <f t="shared" si="19"/>
        <v>2787.84</v>
      </c>
      <c r="L1236" t="s">
        <v>3066</v>
      </c>
      <c r="M1236" t="s">
        <v>3094</v>
      </c>
      <c r="N1236" t="s">
        <v>3080</v>
      </c>
    </row>
    <row r="1237" spans="1:14" x14ac:dyDescent="0.35">
      <c r="A1237">
        <v>1236</v>
      </c>
      <c r="B1237" s="1">
        <v>44650</v>
      </c>
      <c r="C1237">
        <v>4002</v>
      </c>
      <c r="D1237" t="s">
        <v>1</v>
      </c>
      <c r="E1237" t="s">
        <v>27</v>
      </c>
      <c r="F1237" t="s">
        <v>4</v>
      </c>
      <c r="G1237" t="s">
        <v>1288</v>
      </c>
      <c r="H1237" t="s">
        <v>3057</v>
      </c>
      <c r="I1237">
        <v>276</v>
      </c>
      <c r="J1237">
        <f>HLOOKUP(D1237,Inputs!$B$5:$C$8,MATCH(YEAR(B1237),Inputs!$A$5:$A$8,0),FALSE)</f>
        <v>10.89</v>
      </c>
      <c r="K1237" s="3">
        <f t="shared" si="19"/>
        <v>3005.6400000000003</v>
      </c>
      <c r="L1237" t="s">
        <v>3063</v>
      </c>
      <c r="M1237" t="s">
        <v>3092</v>
      </c>
      <c r="N1237" t="s">
        <v>3074</v>
      </c>
    </row>
    <row r="1238" spans="1:14" x14ac:dyDescent="0.35">
      <c r="A1238">
        <v>1237</v>
      </c>
      <c r="B1238" s="1">
        <v>44913</v>
      </c>
      <c r="C1238">
        <v>4002</v>
      </c>
      <c r="D1238" t="s">
        <v>1</v>
      </c>
      <c r="E1238" t="s">
        <v>27</v>
      </c>
      <c r="F1238" t="s">
        <v>11</v>
      </c>
      <c r="G1238" t="s">
        <v>1289</v>
      </c>
      <c r="H1238" t="s">
        <v>3056</v>
      </c>
      <c r="I1238">
        <v>248</v>
      </c>
      <c r="J1238">
        <f>HLOOKUP(D1238,Inputs!$B$5:$C$8,MATCH(YEAR(B1238),Inputs!$A$5:$A$8,0),FALSE)</f>
        <v>10.89</v>
      </c>
      <c r="K1238" s="3">
        <f t="shared" si="19"/>
        <v>2700.7200000000003</v>
      </c>
      <c r="L1238" t="s">
        <v>3064</v>
      </c>
      <c r="M1238" t="s">
        <v>3089</v>
      </c>
      <c r="N1238" t="s">
        <v>3076</v>
      </c>
    </row>
    <row r="1239" spans="1:14" x14ac:dyDescent="0.35">
      <c r="A1239">
        <v>1238</v>
      </c>
      <c r="B1239" s="1">
        <v>44917</v>
      </c>
      <c r="C1239">
        <v>4001</v>
      </c>
      <c r="D1239" t="s">
        <v>0</v>
      </c>
      <c r="E1239" t="s">
        <v>27</v>
      </c>
      <c r="F1239" t="s">
        <v>12</v>
      </c>
      <c r="G1239" t="s">
        <v>1290</v>
      </c>
      <c r="H1239" t="s">
        <v>3057</v>
      </c>
      <c r="I1239">
        <v>160</v>
      </c>
      <c r="J1239">
        <f>HLOOKUP(D1239,Inputs!$B$5:$C$8,MATCH(YEAR(B1239),Inputs!$A$5:$A$8,0),FALSE)</f>
        <v>25.99</v>
      </c>
      <c r="K1239" s="3">
        <f t="shared" si="19"/>
        <v>4158.3999999999996</v>
      </c>
      <c r="L1239" t="s">
        <v>3061</v>
      </c>
      <c r="M1239" t="s">
        <v>3087</v>
      </c>
      <c r="N1239" t="s">
        <v>3078</v>
      </c>
    </row>
    <row r="1240" spans="1:14" x14ac:dyDescent="0.35">
      <c r="A1240">
        <v>1239</v>
      </c>
      <c r="B1240" s="1">
        <v>44925</v>
      </c>
      <c r="C1240">
        <v>4001</v>
      </c>
      <c r="D1240" t="s">
        <v>0</v>
      </c>
      <c r="E1240" t="s">
        <v>27</v>
      </c>
      <c r="F1240" t="s">
        <v>12</v>
      </c>
      <c r="G1240" t="s">
        <v>1291</v>
      </c>
      <c r="H1240" t="s">
        <v>3057</v>
      </c>
      <c r="I1240">
        <v>120</v>
      </c>
      <c r="J1240">
        <f>HLOOKUP(D1240,Inputs!$B$5:$C$8,MATCH(YEAR(B1240),Inputs!$A$5:$A$8,0),FALSE)</f>
        <v>25.99</v>
      </c>
      <c r="K1240" s="3">
        <f t="shared" si="19"/>
        <v>3118.7999999999997</v>
      </c>
      <c r="L1240" t="s">
        <v>3061</v>
      </c>
      <c r="M1240" t="s">
        <v>3087</v>
      </c>
      <c r="N1240" t="s">
        <v>3078</v>
      </c>
    </row>
    <row r="1241" spans="1:14" x14ac:dyDescent="0.35">
      <c r="A1241">
        <v>1240</v>
      </c>
      <c r="B1241" s="1">
        <v>44817</v>
      </c>
      <c r="C1241">
        <v>4002</v>
      </c>
      <c r="D1241" t="s">
        <v>1</v>
      </c>
      <c r="E1241" t="s">
        <v>27</v>
      </c>
      <c r="F1241" t="s">
        <v>20</v>
      </c>
      <c r="G1241" t="s">
        <v>1292</v>
      </c>
      <c r="H1241" t="s">
        <v>3056</v>
      </c>
      <c r="I1241">
        <v>144</v>
      </c>
      <c r="J1241">
        <f>HLOOKUP(D1241,Inputs!$B$5:$C$8,MATCH(YEAR(B1241),Inputs!$A$5:$A$8,0),FALSE)</f>
        <v>10.89</v>
      </c>
      <c r="K1241" s="3">
        <f t="shared" si="19"/>
        <v>1568.16</v>
      </c>
      <c r="L1241" t="s">
        <v>3059</v>
      </c>
      <c r="M1241" t="s">
        <v>3085</v>
      </c>
      <c r="N1241" t="s">
        <v>3073</v>
      </c>
    </row>
    <row r="1242" spans="1:14" x14ac:dyDescent="0.35">
      <c r="A1242">
        <v>1241</v>
      </c>
      <c r="B1242" s="1">
        <v>44870</v>
      </c>
      <c r="C1242">
        <v>4002</v>
      </c>
      <c r="D1242" t="s">
        <v>1</v>
      </c>
      <c r="E1242" t="s">
        <v>27</v>
      </c>
      <c r="F1242" t="s">
        <v>11</v>
      </c>
      <c r="G1242" t="s">
        <v>1293</v>
      </c>
      <c r="H1242" t="s">
        <v>3056</v>
      </c>
      <c r="I1242">
        <v>224</v>
      </c>
      <c r="J1242">
        <f>HLOOKUP(D1242,Inputs!$B$5:$C$8,MATCH(YEAR(B1242),Inputs!$A$5:$A$8,0),FALSE)</f>
        <v>10.89</v>
      </c>
      <c r="K1242" s="3">
        <f t="shared" si="19"/>
        <v>2439.36</v>
      </c>
      <c r="L1242" t="s">
        <v>3064</v>
      </c>
      <c r="M1242" t="s">
        <v>3089</v>
      </c>
      <c r="N1242" t="s">
        <v>3076</v>
      </c>
    </row>
    <row r="1243" spans="1:14" x14ac:dyDescent="0.35">
      <c r="A1243">
        <v>1242</v>
      </c>
      <c r="B1243" s="1">
        <v>44634</v>
      </c>
      <c r="C1243">
        <v>4001</v>
      </c>
      <c r="D1243" t="s">
        <v>0</v>
      </c>
      <c r="E1243" t="s">
        <v>27</v>
      </c>
      <c r="F1243" t="s">
        <v>14</v>
      </c>
      <c r="G1243" t="s">
        <v>1294</v>
      </c>
      <c r="H1243" t="s">
        <v>3056</v>
      </c>
      <c r="I1243">
        <v>212</v>
      </c>
      <c r="J1243">
        <f>HLOOKUP(D1243,Inputs!$B$5:$C$8,MATCH(YEAR(B1243),Inputs!$A$5:$A$8,0),FALSE)</f>
        <v>25.99</v>
      </c>
      <c r="K1243" s="3">
        <f t="shared" si="19"/>
        <v>5509.88</v>
      </c>
      <c r="L1243" t="s">
        <v>3066</v>
      </c>
      <c r="M1243" t="s">
        <v>3094</v>
      </c>
      <c r="N1243" t="s">
        <v>3080</v>
      </c>
    </row>
    <row r="1244" spans="1:14" x14ac:dyDescent="0.35">
      <c r="A1244">
        <v>1243</v>
      </c>
      <c r="B1244" s="1">
        <v>44826</v>
      </c>
      <c r="C1244">
        <v>4002</v>
      </c>
      <c r="D1244" t="s">
        <v>1</v>
      </c>
      <c r="E1244" t="s">
        <v>27</v>
      </c>
      <c r="F1244" t="s">
        <v>11</v>
      </c>
      <c r="G1244" t="s">
        <v>1295</v>
      </c>
      <c r="H1244" t="s">
        <v>3056</v>
      </c>
      <c r="I1244">
        <v>232</v>
      </c>
      <c r="J1244">
        <f>HLOOKUP(D1244,Inputs!$B$5:$C$8,MATCH(YEAR(B1244),Inputs!$A$5:$A$8,0),FALSE)</f>
        <v>10.89</v>
      </c>
      <c r="K1244" s="3">
        <f t="shared" si="19"/>
        <v>2526.48</v>
      </c>
      <c r="L1244" t="s">
        <v>3064</v>
      </c>
      <c r="M1244" t="s">
        <v>3089</v>
      </c>
      <c r="N1244" t="s">
        <v>3076</v>
      </c>
    </row>
    <row r="1245" spans="1:14" x14ac:dyDescent="0.35">
      <c r="A1245">
        <v>1244</v>
      </c>
      <c r="B1245" s="1">
        <v>44821</v>
      </c>
      <c r="C1245">
        <v>4001</v>
      </c>
      <c r="D1245" t="s">
        <v>0</v>
      </c>
      <c r="E1245" t="s">
        <v>27</v>
      </c>
      <c r="F1245" t="s">
        <v>20</v>
      </c>
      <c r="G1245" t="s">
        <v>1296</v>
      </c>
      <c r="H1245" t="s">
        <v>3056</v>
      </c>
      <c r="I1245">
        <v>224</v>
      </c>
      <c r="J1245">
        <f>HLOOKUP(D1245,Inputs!$B$5:$C$8,MATCH(YEAR(B1245),Inputs!$A$5:$A$8,0),FALSE)</f>
        <v>25.99</v>
      </c>
      <c r="K1245" s="3">
        <f t="shared" si="19"/>
        <v>5821.7599999999993</v>
      </c>
      <c r="L1245" t="s">
        <v>3059</v>
      </c>
      <c r="M1245" t="s">
        <v>3085</v>
      </c>
      <c r="N1245" t="s">
        <v>3073</v>
      </c>
    </row>
    <row r="1246" spans="1:14" x14ac:dyDescent="0.35">
      <c r="A1246">
        <v>1245</v>
      </c>
      <c r="B1246" s="1">
        <v>44881</v>
      </c>
      <c r="C1246">
        <v>4001</v>
      </c>
      <c r="D1246" t="s">
        <v>0</v>
      </c>
      <c r="E1246" t="s">
        <v>27</v>
      </c>
      <c r="F1246" t="s">
        <v>13</v>
      </c>
      <c r="G1246" t="s">
        <v>1297</v>
      </c>
      <c r="H1246" t="s">
        <v>3056</v>
      </c>
      <c r="I1246">
        <v>224</v>
      </c>
      <c r="J1246">
        <f>HLOOKUP(D1246,Inputs!$B$5:$C$8,MATCH(YEAR(B1246),Inputs!$A$5:$A$8,0),FALSE)</f>
        <v>25.99</v>
      </c>
      <c r="K1246" s="3">
        <f t="shared" si="19"/>
        <v>5821.7599999999993</v>
      </c>
      <c r="L1246" t="s">
        <v>3061</v>
      </c>
      <c r="M1246" t="s">
        <v>3087</v>
      </c>
      <c r="N1246" t="s">
        <v>3078</v>
      </c>
    </row>
    <row r="1247" spans="1:14" x14ac:dyDescent="0.35">
      <c r="A1247">
        <v>1246</v>
      </c>
      <c r="B1247" s="1">
        <v>44893</v>
      </c>
      <c r="C1247">
        <v>4002</v>
      </c>
      <c r="D1247" t="s">
        <v>1</v>
      </c>
      <c r="E1247" t="s">
        <v>27</v>
      </c>
      <c r="F1247" t="s">
        <v>17</v>
      </c>
      <c r="G1247" t="s">
        <v>1298</v>
      </c>
      <c r="H1247" t="s">
        <v>3056</v>
      </c>
      <c r="I1247">
        <v>116</v>
      </c>
      <c r="J1247">
        <f>HLOOKUP(D1247,Inputs!$B$5:$C$8,MATCH(YEAR(B1247),Inputs!$A$5:$A$8,0),FALSE)</f>
        <v>10.89</v>
      </c>
      <c r="K1247" s="3">
        <f t="shared" si="19"/>
        <v>1263.24</v>
      </c>
      <c r="L1247" t="s">
        <v>3060</v>
      </c>
      <c r="M1247" t="s">
        <v>3095</v>
      </c>
      <c r="N1247" t="s">
        <v>3081</v>
      </c>
    </row>
    <row r="1248" spans="1:14" x14ac:dyDescent="0.35">
      <c r="A1248">
        <v>1247</v>
      </c>
      <c r="B1248" s="1">
        <v>44875</v>
      </c>
      <c r="C1248">
        <v>4002</v>
      </c>
      <c r="D1248" t="s">
        <v>1</v>
      </c>
      <c r="E1248" t="s">
        <v>27</v>
      </c>
      <c r="F1248" t="s">
        <v>9</v>
      </c>
      <c r="G1248" t="s">
        <v>1299</v>
      </c>
      <c r="H1248" t="s">
        <v>3056</v>
      </c>
      <c r="I1248">
        <v>228</v>
      </c>
      <c r="J1248">
        <f>HLOOKUP(D1248,Inputs!$B$5:$C$8,MATCH(YEAR(B1248),Inputs!$A$5:$A$8,0),FALSE)</f>
        <v>10.89</v>
      </c>
      <c r="K1248" s="3">
        <f t="shared" si="19"/>
        <v>2482.92</v>
      </c>
      <c r="L1248" t="s">
        <v>3070</v>
      </c>
      <c r="M1248" t="s">
        <v>3089</v>
      </c>
      <c r="N1248" t="s">
        <v>3076</v>
      </c>
    </row>
    <row r="1249" spans="1:14" x14ac:dyDescent="0.35">
      <c r="A1249">
        <v>1248</v>
      </c>
      <c r="B1249" s="1">
        <v>44820</v>
      </c>
      <c r="C1249">
        <v>4002</v>
      </c>
      <c r="D1249" t="s">
        <v>1</v>
      </c>
      <c r="E1249" t="s">
        <v>27</v>
      </c>
      <c r="F1249" t="s">
        <v>6</v>
      </c>
      <c r="G1249" t="s">
        <v>1300</v>
      </c>
      <c r="H1249" t="s">
        <v>3056</v>
      </c>
      <c r="I1249">
        <v>208</v>
      </c>
      <c r="J1249">
        <f>HLOOKUP(D1249,Inputs!$B$5:$C$8,MATCH(YEAR(B1249),Inputs!$A$5:$A$8,0),FALSE)</f>
        <v>10.89</v>
      </c>
      <c r="K1249" s="3">
        <f t="shared" si="19"/>
        <v>2265.12</v>
      </c>
      <c r="L1249" t="s">
        <v>3059</v>
      </c>
      <c r="M1249" t="s">
        <v>3085</v>
      </c>
      <c r="N1249" t="s">
        <v>3073</v>
      </c>
    </row>
    <row r="1250" spans="1:14" x14ac:dyDescent="0.35">
      <c r="A1250">
        <v>1249</v>
      </c>
      <c r="B1250" s="1">
        <v>44563</v>
      </c>
      <c r="C1250">
        <v>4002</v>
      </c>
      <c r="D1250" t="s">
        <v>1</v>
      </c>
      <c r="E1250" t="s">
        <v>27</v>
      </c>
      <c r="F1250" t="s">
        <v>12</v>
      </c>
      <c r="G1250" t="s">
        <v>1301</v>
      </c>
      <c r="H1250" t="s">
        <v>3057</v>
      </c>
      <c r="I1250">
        <v>176</v>
      </c>
      <c r="J1250">
        <f>HLOOKUP(D1250,Inputs!$B$5:$C$8,MATCH(YEAR(B1250),Inputs!$A$5:$A$8,0),FALSE)</f>
        <v>10.89</v>
      </c>
      <c r="K1250" s="3">
        <f t="shared" si="19"/>
        <v>1916.64</v>
      </c>
      <c r="L1250" t="s">
        <v>3061</v>
      </c>
      <c r="M1250" t="s">
        <v>3087</v>
      </c>
      <c r="N1250" t="s">
        <v>3078</v>
      </c>
    </row>
    <row r="1251" spans="1:14" x14ac:dyDescent="0.35">
      <c r="A1251">
        <v>1250</v>
      </c>
      <c r="B1251" s="1">
        <v>44774</v>
      </c>
      <c r="C1251">
        <v>4002</v>
      </c>
      <c r="D1251" t="s">
        <v>1</v>
      </c>
      <c r="E1251" t="s">
        <v>27</v>
      </c>
      <c r="F1251" t="s">
        <v>10</v>
      </c>
      <c r="G1251" t="s">
        <v>1302</v>
      </c>
      <c r="H1251" t="s">
        <v>3056</v>
      </c>
      <c r="I1251">
        <v>152</v>
      </c>
      <c r="J1251">
        <f>HLOOKUP(D1251,Inputs!$B$5:$C$8,MATCH(YEAR(B1251),Inputs!$A$5:$A$8,0),FALSE)</f>
        <v>10.89</v>
      </c>
      <c r="K1251" s="3">
        <f t="shared" si="19"/>
        <v>1655.2800000000002</v>
      </c>
      <c r="L1251" t="s">
        <v>3059</v>
      </c>
      <c r="M1251" t="s">
        <v>3085</v>
      </c>
      <c r="N1251" t="s">
        <v>3073</v>
      </c>
    </row>
    <row r="1252" spans="1:14" x14ac:dyDescent="0.35">
      <c r="A1252">
        <v>1251</v>
      </c>
      <c r="B1252" s="1">
        <v>44823</v>
      </c>
      <c r="C1252">
        <v>4002</v>
      </c>
      <c r="D1252" t="s">
        <v>1</v>
      </c>
      <c r="E1252" t="s">
        <v>27</v>
      </c>
      <c r="F1252" t="s">
        <v>14</v>
      </c>
      <c r="G1252" t="s">
        <v>1303</v>
      </c>
      <c r="H1252" t="s">
        <v>3056</v>
      </c>
      <c r="I1252">
        <v>164</v>
      </c>
      <c r="J1252">
        <f>HLOOKUP(D1252,Inputs!$B$5:$C$8,MATCH(YEAR(B1252),Inputs!$A$5:$A$8,0),FALSE)</f>
        <v>10.89</v>
      </c>
      <c r="K1252" s="3">
        <f t="shared" si="19"/>
        <v>1785.96</v>
      </c>
      <c r="L1252" t="s">
        <v>3066</v>
      </c>
      <c r="M1252" t="s">
        <v>3094</v>
      </c>
      <c r="N1252" t="s">
        <v>3080</v>
      </c>
    </row>
    <row r="1253" spans="1:14" x14ac:dyDescent="0.35">
      <c r="A1253">
        <v>1252</v>
      </c>
      <c r="B1253" s="1">
        <v>44917</v>
      </c>
      <c r="C1253">
        <v>4001</v>
      </c>
      <c r="D1253" t="s">
        <v>0</v>
      </c>
      <c r="E1253" t="s">
        <v>27</v>
      </c>
      <c r="F1253" t="s">
        <v>10</v>
      </c>
      <c r="G1253" t="s">
        <v>1304</v>
      </c>
      <c r="H1253" t="s">
        <v>3056</v>
      </c>
      <c r="I1253">
        <v>132</v>
      </c>
      <c r="J1253">
        <f>HLOOKUP(D1253,Inputs!$B$5:$C$8,MATCH(YEAR(B1253),Inputs!$A$5:$A$8,0),FALSE)</f>
        <v>25.99</v>
      </c>
      <c r="K1253" s="3">
        <f t="shared" si="19"/>
        <v>3430.68</v>
      </c>
      <c r="L1253" t="s">
        <v>3059</v>
      </c>
      <c r="M1253" t="s">
        <v>3085</v>
      </c>
      <c r="N1253" t="s">
        <v>3073</v>
      </c>
    </row>
    <row r="1254" spans="1:14" x14ac:dyDescent="0.35">
      <c r="A1254">
        <v>1253</v>
      </c>
      <c r="B1254" s="1">
        <v>44901</v>
      </c>
      <c r="C1254">
        <v>4002</v>
      </c>
      <c r="D1254" t="s">
        <v>1</v>
      </c>
      <c r="E1254" t="s">
        <v>27</v>
      </c>
      <c r="F1254" t="s">
        <v>13</v>
      </c>
      <c r="G1254" t="s">
        <v>1305</v>
      </c>
      <c r="H1254" t="s">
        <v>3056</v>
      </c>
      <c r="I1254">
        <v>128</v>
      </c>
      <c r="J1254">
        <f>HLOOKUP(D1254,Inputs!$B$5:$C$8,MATCH(YEAR(B1254),Inputs!$A$5:$A$8,0),FALSE)</f>
        <v>10.89</v>
      </c>
      <c r="K1254" s="3">
        <f t="shared" si="19"/>
        <v>1393.92</v>
      </c>
      <c r="L1254" t="s">
        <v>3061</v>
      </c>
      <c r="M1254" t="s">
        <v>3087</v>
      </c>
      <c r="N1254" t="s">
        <v>3078</v>
      </c>
    </row>
    <row r="1255" spans="1:14" x14ac:dyDescent="0.35">
      <c r="A1255">
        <v>1254</v>
      </c>
      <c r="B1255" s="1">
        <v>44777</v>
      </c>
      <c r="C1255">
        <v>4002</v>
      </c>
      <c r="D1255" t="s">
        <v>1</v>
      </c>
      <c r="E1255" t="s">
        <v>27</v>
      </c>
      <c r="F1255" t="s">
        <v>21</v>
      </c>
      <c r="G1255" t="s">
        <v>1306</v>
      </c>
      <c r="H1255" t="s">
        <v>3056</v>
      </c>
      <c r="I1255">
        <v>236</v>
      </c>
      <c r="J1255">
        <f>HLOOKUP(D1255,Inputs!$B$5:$C$8,MATCH(YEAR(B1255),Inputs!$A$5:$A$8,0),FALSE)</f>
        <v>10.89</v>
      </c>
      <c r="K1255" s="3">
        <f t="shared" si="19"/>
        <v>2570.04</v>
      </c>
      <c r="L1255" t="s">
        <v>3068</v>
      </c>
      <c r="M1255" t="s">
        <v>3088</v>
      </c>
      <c r="N1255" t="s">
        <v>3075</v>
      </c>
    </row>
    <row r="1256" spans="1:14" x14ac:dyDescent="0.35">
      <c r="A1256">
        <v>1255</v>
      </c>
      <c r="B1256" s="1">
        <v>44567</v>
      </c>
      <c r="C1256">
        <v>4001</v>
      </c>
      <c r="D1256" t="s">
        <v>0</v>
      </c>
      <c r="E1256" t="s">
        <v>27</v>
      </c>
      <c r="F1256" t="s">
        <v>11</v>
      </c>
      <c r="G1256" t="s">
        <v>1307</v>
      </c>
      <c r="H1256" t="s">
        <v>3056</v>
      </c>
      <c r="I1256">
        <v>252</v>
      </c>
      <c r="J1256">
        <f>HLOOKUP(D1256,Inputs!$B$5:$C$8,MATCH(YEAR(B1256),Inputs!$A$5:$A$8,0),FALSE)</f>
        <v>25.99</v>
      </c>
      <c r="K1256" s="3">
        <f t="shared" si="19"/>
        <v>6549.48</v>
      </c>
      <c r="L1256" t="s">
        <v>3064</v>
      </c>
      <c r="M1256" t="s">
        <v>3089</v>
      </c>
      <c r="N1256" t="s">
        <v>3076</v>
      </c>
    </row>
    <row r="1257" spans="1:14" x14ac:dyDescent="0.35">
      <c r="A1257">
        <v>1256</v>
      </c>
      <c r="B1257" s="1">
        <v>44789</v>
      </c>
      <c r="C1257">
        <v>4001</v>
      </c>
      <c r="D1257" t="s">
        <v>0</v>
      </c>
      <c r="E1257" t="s">
        <v>27</v>
      </c>
      <c r="F1257" t="s">
        <v>11</v>
      </c>
      <c r="G1257" t="s">
        <v>1308</v>
      </c>
      <c r="H1257" t="s">
        <v>3056</v>
      </c>
      <c r="I1257">
        <v>228</v>
      </c>
      <c r="J1257">
        <f>HLOOKUP(D1257,Inputs!$B$5:$C$8,MATCH(YEAR(B1257),Inputs!$A$5:$A$8,0),FALSE)</f>
        <v>25.99</v>
      </c>
      <c r="K1257" s="3">
        <f t="shared" si="19"/>
        <v>5925.7199999999993</v>
      </c>
      <c r="L1257" t="s">
        <v>3064</v>
      </c>
      <c r="M1257" t="s">
        <v>3089</v>
      </c>
      <c r="N1257" t="s">
        <v>3076</v>
      </c>
    </row>
    <row r="1258" spans="1:14" x14ac:dyDescent="0.35">
      <c r="A1258">
        <v>1257</v>
      </c>
      <c r="B1258" s="1">
        <v>44817</v>
      </c>
      <c r="C1258">
        <v>4002</v>
      </c>
      <c r="D1258" t="s">
        <v>1</v>
      </c>
      <c r="E1258" t="s">
        <v>27</v>
      </c>
      <c r="F1258" t="s">
        <v>20</v>
      </c>
      <c r="G1258" t="s">
        <v>1309</v>
      </c>
      <c r="H1258" t="s">
        <v>3056</v>
      </c>
      <c r="I1258">
        <v>184</v>
      </c>
      <c r="J1258">
        <f>HLOOKUP(D1258,Inputs!$B$5:$C$8,MATCH(YEAR(B1258),Inputs!$A$5:$A$8,0),FALSE)</f>
        <v>10.89</v>
      </c>
      <c r="K1258" s="3">
        <f t="shared" si="19"/>
        <v>2003.7600000000002</v>
      </c>
      <c r="L1258" t="s">
        <v>3059</v>
      </c>
      <c r="M1258" t="s">
        <v>3085</v>
      </c>
      <c r="N1258" t="s">
        <v>3073</v>
      </c>
    </row>
    <row r="1259" spans="1:14" x14ac:dyDescent="0.35">
      <c r="A1259">
        <v>1258</v>
      </c>
      <c r="B1259" s="1">
        <v>44797</v>
      </c>
      <c r="C1259">
        <v>4002</v>
      </c>
      <c r="D1259" t="s">
        <v>1</v>
      </c>
      <c r="E1259" t="s">
        <v>27</v>
      </c>
      <c r="F1259" t="s">
        <v>10</v>
      </c>
      <c r="G1259" t="s">
        <v>1310</v>
      </c>
      <c r="H1259" t="s">
        <v>3056</v>
      </c>
      <c r="I1259">
        <v>124</v>
      </c>
      <c r="J1259">
        <f>HLOOKUP(D1259,Inputs!$B$5:$C$8,MATCH(YEAR(B1259),Inputs!$A$5:$A$8,0),FALSE)</f>
        <v>10.89</v>
      </c>
      <c r="K1259" s="3">
        <f t="shared" si="19"/>
        <v>1350.3600000000001</v>
      </c>
      <c r="L1259" t="s">
        <v>3059</v>
      </c>
      <c r="M1259" t="s">
        <v>3085</v>
      </c>
      <c r="N1259" t="s">
        <v>3073</v>
      </c>
    </row>
    <row r="1260" spans="1:14" x14ac:dyDescent="0.35">
      <c r="A1260">
        <v>1259</v>
      </c>
      <c r="B1260" s="1">
        <v>44913</v>
      </c>
      <c r="C1260">
        <v>4001</v>
      </c>
      <c r="D1260" t="s">
        <v>0</v>
      </c>
      <c r="E1260" t="s">
        <v>27</v>
      </c>
      <c r="F1260" t="s">
        <v>5</v>
      </c>
      <c r="G1260" t="s">
        <v>1311</v>
      </c>
      <c r="H1260" t="s">
        <v>3057</v>
      </c>
      <c r="I1260">
        <v>124</v>
      </c>
      <c r="J1260">
        <f>HLOOKUP(D1260,Inputs!$B$5:$C$8,MATCH(YEAR(B1260),Inputs!$A$5:$A$8,0),FALSE)</f>
        <v>25.99</v>
      </c>
      <c r="K1260" s="3">
        <f t="shared" si="19"/>
        <v>3222.7599999999998</v>
      </c>
      <c r="L1260" t="s">
        <v>3059</v>
      </c>
      <c r="M1260" t="s">
        <v>3085</v>
      </c>
      <c r="N1260" t="s">
        <v>3073</v>
      </c>
    </row>
    <row r="1261" spans="1:14" x14ac:dyDescent="0.35">
      <c r="A1261">
        <v>1260</v>
      </c>
      <c r="B1261" s="1">
        <v>44621</v>
      </c>
      <c r="C1261">
        <v>4001</v>
      </c>
      <c r="D1261" t="s">
        <v>0</v>
      </c>
      <c r="E1261" t="s">
        <v>27</v>
      </c>
      <c r="F1261" t="s">
        <v>13</v>
      </c>
      <c r="G1261" t="s">
        <v>1312</v>
      </c>
      <c r="H1261" t="s">
        <v>3056</v>
      </c>
      <c r="I1261">
        <v>44</v>
      </c>
      <c r="J1261">
        <f>HLOOKUP(D1261,Inputs!$B$5:$C$8,MATCH(YEAR(B1261),Inputs!$A$5:$A$8,0),FALSE)</f>
        <v>25.99</v>
      </c>
      <c r="K1261" s="3">
        <f t="shared" si="19"/>
        <v>1143.56</v>
      </c>
      <c r="L1261" t="s">
        <v>3061</v>
      </c>
      <c r="M1261" t="s">
        <v>3087</v>
      </c>
      <c r="N1261" t="s">
        <v>3078</v>
      </c>
    </row>
    <row r="1262" spans="1:14" x14ac:dyDescent="0.35">
      <c r="A1262">
        <v>1261</v>
      </c>
      <c r="B1262" s="1">
        <v>44922</v>
      </c>
      <c r="C1262">
        <v>4002</v>
      </c>
      <c r="D1262" t="s">
        <v>1</v>
      </c>
      <c r="E1262" t="s">
        <v>27</v>
      </c>
      <c r="F1262" t="s">
        <v>11</v>
      </c>
      <c r="G1262" t="s">
        <v>1313</v>
      </c>
      <c r="H1262" t="s">
        <v>3056</v>
      </c>
      <c r="I1262">
        <v>152</v>
      </c>
      <c r="J1262">
        <f>HLOOKUP(D1262,Inputs!$B$5:$C$8,MATCH(YEAR(B1262),Inputs!$A$5:$A$8,0),FALSE)</f>
        <v>10.89</v>
      </c>
      <c r="K1262" s="3">
        <f t="shared" si="19"/>
        <v>1655.2800000000002</v>
      </c>
      <c r="L1262" t="s">
        <v>3064</v>
      </c>
      <c r="M1262" t="s">
        <v>3089</v>
      </c>
      <c r="N1262" t="s">
        <v>3076</v>
      </c>
    </row>
    <row r="1263" spans="1:14" x14ac:dyDescent="0.35">
      <c r="A1263">
        <v>1262</v>
      </c>
      <c r="B1263" s="1">
        <v>44829</v>
      </c>
      <c r="C1263">
        <v>4002</v>
      </c>
      <c r="D1263" t="s">
        <v>1</v>
      </c>
      <c r="E1263" t="s">
        <v>27</v>
      </c>
      <c r="F1263" t="s">
        <v>20</v>
      </c>
      <c r="G1263" t="s">
        <v>1314</v>
      </c>
      <c r="H1263" t="s">
        <v>3056</v>
      </c>
      <c r="I1263">
        <v>196</v>
      </c>
      <c r="J1263">
        <f>HLOOKUP(D1263,Inputs!$B$5:$C$8,MATCH(YEAR(B1263),Inputs!$A$5:$A$8,0),FALSE)</f>
        <v>10.89</v>
      </c>
      <c r="K1263" s="3">
        <f t="shared" si="19"/>
        <v>2134.44</v>
      </c>
      <c r="L1263" t="s">
        <v>3059</v>
      </c>
      <c r="M1263" t="s">
        <v>3085</v>
      </c>
      <c r="N1263" t="s">
        <v>3073</v>
      </c>
    </row>
    <row r="1264" spans="1:14" x14ac:dyDescent="0.35">
      <c r="A1264">
        <v>1263</v>
      </c>
      <c r="B1264" s="1">
        <v>44849</v>
      </c>
      <c r="C1264">
        <v>4002</v>
      </c>
      <c r="D1264" t="s">
        <v>1</v>
      </c>
      <c r="E1264" t="s">
        <v>27</v>
      </c>
      <c r="F1264" t="s">
        <v>10</v>
      </c>
      <c r="G1264" t="s">
        <v>1315</v>
      </c>
      <c r="H1264" t="s">
        <v>3056</v>
      </c>
      <c r="I1264">
        <v>272</v>
      </c>
      <c r="J1264">
        <f>HLOOKUP(D1264,Inputs!$B$5:$C$8,MATCH(YEAR(B1264),Inputs!$A$5:$A$8,0),FALSE)</f>
        <v>10.89</v>
      </c>
      <c r="K1264" s="3">
        <f t="shared" si="19"/>
        <v>2962.08</v>
      </c>
      <c r="L1264" t="s">
        <v>3059</v>
      </c>
      <c r="M1264" t="s">
        <v>3085</v>
      </c>
      <c r="N1264" t="s">
        <v>3073</v>
      </c>
    </row>
    <row r="1265" spans="1:14" x14ac:dyDescent="0.35">
      <c r="A1265">
        <v>1264</v>
      </c>
      <c r="B1265" s="1">
        <v>44907</v>
      </c>
      <c r="C1265">
        <v>4001</v>
      </c>
      <c r="D1265" t="s">
        <v>0</v>
      </c>
      <c r="E1265" t="s">
        <v>27</v>
      </c>
      <c r="F1265" t="s">
        <v>13</v>
      </c>
      <c r="G1265" t="s">
        <v>1316</v>
      </c>
      <c r="H1265" t="s">
        <v>3056</v>
      </c>
      <c r="I1265">
        <v>112</v>
      </c>
      <c r="J1265">
        <f>HLOOKUP(D1265,Inputs!$B$5:$C$8,MATCH(YEAR(B1265),Inputs!$A$5:$A$8,0),FALSE)</f>
        <v>25.99</v>
      </c>
      <c r="K1265" s="3">
        <f t="shared" si="19"/>
        <v>2910.8799999999997</v>
      </c>
      <c r="L1265" t="s">
        <v>3061</v>
      </c>
      <c r="M1265" t="s">
        <v>3087</v>
      </c>
      <c r="N1265" t="s">
        <v>3078</v>
      </c>
    </row>
    <row r="1266" spans="1:14" x14ac:dyDescent="0.35">
      <c r="A1266">
        <v>1265</v>
      </c>
      <c r="B1266" s="1">
        <v>44799</v>
      </c>
      <c r="C1266">
        <v>4001</v>
      </c>
      <c r="D1266" t="s">
        <v>0</v>
      </c>
      <c r="E1266" t="s">
        <v>27</v>
      </c>
      <c r="F1266" t="s">
        <v>20</v>
      </c>
      <c r="G1266" t="s">
        <v>1317</v>
      </c>
      <c r="H1266" t="s">
        <v>3056</v>
      </c>
      <c r="I1266">
        <v>64</v>
      </c>
      <c r="J1266">
        <f>HLOOKUP(D1266,Inputs!$B$5:$C$8,MATCH(YEAR(B1266),Inputs!$A$5:$A$8,0),FALSE)</f>
        <v>25.99</v>
      </c>
      <c r="K1266" s="3">
        <f t="shared" si="19"/>
        <v>1663.36</v>
      </c>
      <c r="L1266" t="s">
        <v>3059</v>
      </c>
      <c r="M1266" t="s">
        <v>3085</v>
      </c>
      <c r="N1266" t="s">
        <v>3073</v>
      </c>
    </row>
    <row r="1267" spans="1:14" x14ac:dyDescent="0.35">
      <c r="A1267">
        <v>1266</v>
      </c>
      <c r="B1267" s="1">
        <v>44832</v>
      </c>
      <c r="C1267">
        <v>4001</v>
      </c>
      <c r="D1267" t="s">
        <v>0</v>
      </c>
      <c r="E1267" t="s">
        <v>27</v>
      </c>
      <c r="F1267" t="s">
        <v>5</v>
      </c>
      <c r="G1267" t="s">
        <v>1318</v>
      </c>
      <c r="H1267" t="s">
        <v>3057</v>
      </c>
      <c r="I1267">
        <v>100</v>
      </c>
      <c r="J1267">
        <f>HLOOKUP(D1267,Inputs!$B$5:$C$8,MATCH(YEAR(B1267),Inputs!$A$5:$A$8,0),FALSE)</f>
        <v>25.99</v>
      </c>
      <c r="K1267" s="3">
        <f t="shared" si="19"/>
        <v>2599</v>
      </c>
      <c r="L1267" t="s">
        <v>3059</v>
      </c>
      <c r="M1267" t="s">
        <v>3085</v>
      </c>
      <c r="N1267" t="s">
        <v>3073</v>
      </c>
    </row>
    <row r="1268" spans="1:14" x14ac:dyDescent="0.35">
      <c r="A1268">
        <v>1267</v>
      </c>
      <c r="B1268" s="1">
        <v>44910</v>
      </c>
      <c r="C1268">
        <v>4001</v>
      </c>
      <c r="D1268" t="s">
        <v>0</v>
      </c>
      <c r="E1268" t="s">
        <v>27</v>
      </c>
      <c r="F1268" t="s">
        <v>18</v>
      </c>
      <c r="G1268" t="s">
        <v>1319</v>
      </c>
      <c r="H1268" t="s">
        <v>3056</v>
      </c>
      <c r="I1268">
        <v>164</v>
      </c>
      <c r="J1268">
        <f>HLOOKUP(D1268,Inputs!$B$5:$C$8,MATCH(YEAR(B1268),Inputs!$A$5:$A$8,0),FALSE)</f>
        <v>25.99</v>
      </c>
      <c r="K1268" s="3">
        <f t="shared" si="19"/>
        <v>4262.3599999999997</v>
      </c>
      <c r="L1268" t="s">
        <v>3069</v>
      </c>
      <c r="M1268" t="s">
        <v>3093</v>
      </c>
      <c r="N1268" t="s">
        <v>3077</v>
      </c>
    </row>
    <row r="1269" spans="1:14" x14ac:dyDescent="0.35">
      <c r="A1269">
        <v>1268</v>
      </c>
      <c r="B1269" s="1">
        <v>44566</v>
      </c>
      <c r="C1269">
        <v>4002</v>
      </c>
      <c r="D1269" t="s">
        <v>1</v>
      </c>
      <c r="E1269" t="s">
        <v>27</v>
      </c>
      <c r="F1269" t="s">
        <v>20</v>
      </c>
      <c r="G1269" t="s">
        <v>1320</v>
      </c>
      <c r="H1269" t="s">
        <v>3056</v>
      </c>
      <c r="I1269">
        <v>124</v>
      </c>
      <c r="J1269">
        <f>HLOOKUP(D1269,Inputs!$B$5:$C$8,MATCH(YEAR(B1269),Inputs!$A$5:$A$8,0),FALSE)</f>
        <v>10.89</v>
      </c>
      <c r="K1269" s="3">
        <f t="shared" si="19"/>
        <v>1350.3600000000001</v>
      </c>
      <c r="L1269" t="s">
        <v>3059</v>
      </c>
      <c r="M1269" t="s">
        <v>3085</v>
      </c>
      <c r="N1269" t="s">
        <v>3073</v>
      </c>
    </row>
    <row r="1270" spans="1:14" x14ac:dyDescent="0.35">
      <c r="A1270">
        <v>1269</v>
      </c>
      <c r="B1270" s="1">
        <v>44886</v>
      </c>
      <c r="C1270">
        <v>4001</v>
      </c>
      <c r="D1270" t="s">
        <v>0</v>
      </c>
      <c r="E1270" t="s">
        <v>27</v>
      </c>
      <c r="F1270" t="s">
        <v>14</v>
      </c>
      <c r="G1270" t="s">
        <v>1321</v>
      </c>
      <c r="H1270" t="s">
        <v>3056</v>
      </c>
      <c r="I1270">
        <v>172</v>
      </c>
      <c r="J1270">
        <f>HLOOKUP(D1270,Inputs!$B$5:$C$8,MATCH(YEAR(B1270),Inputs!$A$5:$A$8,0),FALSE)</f>
        <v>25.99</v>
      </c>
      <c r="K1270" s="3">
        <f t="shared" si="19"/>
        <v>4470.28</v>
      </c>
      <c r="L1270" t="s">
        <v>3066</v>
      </c>
      <c r="M1270" t="s">
        <v>3094</v>
      </c>
      <c r="N1270" t="s">
        <v>3080</v>
      </c>
    </row>
    <row r="1271" spans="1:14" x14ac:dyDescent="0.35">
      <c r="A1271">
        <v>1270</v>
      </c>
      <c r="B1271" s="1">
        <v>44798</v>
      </c>
      <c r="C1271">
        <v>4002</v>
      </c>
      <c r="D1271" t="s">
        <v>1</v>
      </c>
      <c r="E1271" t="s">
        <v>27</v>
      </c>
      <c r="F1271" t="s">
        <v>19</v>
      </c>
      <c r="G1271" t="s">
        <v>1322</v>
      </c>
      <c r="H1271" t="s">
        <v>3056</v>
      </c>
      <c r="I1271">
        <v>252</v>
      </c>
      <c r="J1271">
        <f>HLOOKUP(D1271,Inputs!$B$5:$C$8,MATCH(YEAR(B1271),Inputs!$A$5:$A$8,0),FALSE)</f>
        <v>10.89</v>
      </c>
      <c r="K1271" s="3">
        <f t="shared" si="19"/>
        <v>2744.28</v>
      </c>
      <c r="L1271" t="s">
        <v>3061</v>
      </c>
      <c r="M1271" t="s">
        <v>3087</v>
      </c>
      <c r="N1271" t="s">
        <v>3078</v>
      </c>
    </row>
    <row r="1272" spans="1:14" x14ac:dyDescent="0.35">
      <c r="A1272">
        <v>1271</v>
      </c>
      <c r="B1272" s="1">
        <v>44769</v>
      </c>
      <c r="C1272">
        <v>4002</v>
      </c>
      <c r="D1272" t="s">
        <v>1</v>
      </c>
      <c r="E1272" t="s">
        <v>27</v>
      </c>
      <c r="F1272" t="s">
        <v>14</v>
      </c>
      <c r="G1272" t="s">
        <v>1323</v>
      </c>
      <c r="H1272" t="s">
        <v>3056</v>
      </c>
      <c r="I1272">
        <v>256</v>
      </c>
      <c r="J1272">
        <f>HLOOKUP(D1272,Inputs!$B$5:$C$8,MATCH(YEAR(B1272),Inputs!$A$5:$A$8,0),FALSE)</f>
        <v>10.89</v>
      </c>
      <c r="K1272" s="3">
        <f t="shared" si="19"/>
        <v>2787.84</v>
      </c>
      <c r="L1272" t="s">
        <v>3066</v>
      </c>
      <c r="M1272" t="s">
        <v>3094</v>
      </c>
      <c r="N1272" t="s">
        <v>3080</v>
      </c>
    </row>
    <row r="1273" spans="1:14" x14ac:dyDescent="0.35">
      <c r="A1273">
        <v>1272</v>
      </c>
      <c r="B1273" s="1">
        <v>44630</v>
      </c>
      <c r="C1273">
        <v>4001</v>
      </c>
      <c r="D1273" t="s">
        <v>0</v>
      </c>
      <c r="E1273" t="s">
        <v>27</v>
      </c>
      <c r="F1273" t="s">
        <v>12</v>
      </c>
      <c r="G1273" t="s">
        <v>1324</v>
      </c>
      <c r="H1273" t="s">
        <v>3057</v>
      </c>
      <c r="I1273">
        <v>100</v>
      </c>
      <c r="J1273">
        <f>HLOOKUP(D1273,Inputs!$B$5:$C$8,MATCH(YEAR(B1273),Inputs!$A$5:$A$8,0),FALSE)</f>
        <v>25.99</v>
      </c>
      <c r="K1273" s="3">
        <f t="shared" si="19"/>
        <v>2599</v>
      </c>
      <c r="L1273" t="s">
        <v>3061</v>
      </c>
      <c r="M1273" t="s">
        <v>3087</v>
      </c>
      <c r="N1273" t="s">
        <v>3078</v>
      </c>
    </row>
    <row r="1274" spans="1:14" x14ac:dyDescent="0.35">
      <c r="A1274">
        <v>1273</v>
      </c>
      <c r="B1274" s="1">
        <v>44714</v>
      </c>
      <c r="C1274">
        <v>4002</v>
      </c>
      <c r="D1274" t="s">
        <v>1</v>
      </c>
      <c r="E1274" t="s">
        <v>27</v>
      </c>
      <c r="F1274" t="s">
        <v>20</v>
      </c>
      <c r="G1274" t="s">
        <v>1325</v>
      </c>
      <c r="H1274" t="s">
        <v>3056</v>
      </c>
      <c r="I1274">
        <v>272</v>
      </c>
      <c r="J1274">
        <f>HLOOKUP(D1274,Inputs!$B$5:$C$8,MATCH(YEAR(B1274),Inputs!$A$5:$A$8,0),FALSE)</f>
        <v>10.89</v>
      </c>
      <c r="K1274" s="3">
        <f t="shared" si="19"/>
        <v>2962.08</v>
      </c>
      <c r="L1274" t="s">
        <v>3059</v>
      </c>
      <c r="M1274" t="s">
        <v>3085</v>
      </c>
      <c r="N1274" t="s">
        <v>3073</v>
      </c>
    </row>
    <row r="1275" spans="1:14" x14ac:dyDescent="0.35">
      <c r="A1275">
        <v>1274</v>
      </c>
      <c r="B1275" s="1">
        <v>44897</v>
      </c>
      <c r="C1275">
        <v>4002</v>
      </c>
      <c r="D1275" t="s">
        <v>1</v>
      </c>
      <c r="E1275" t="s">
        <v>27</v>
      </c>
      <c r="F1275" t="s">
        <v>13</v>
      </c>
      <c r="G1275" t="s">
        <v>1326</v>
      </c>
      <c r="H1275" t="s">
        <v>3056</v>
      </c>
      <c r="I1275">
        <v>180</v>
      </c>
      <c r="J1275">
        <f>HLOOKUP(D1275,Inputs!$B$5:$C$8,MATCH(YEAR(B1275),Inputs!$A$5:$A$8,0),FALSE)</f>
        <v>10.89</v>
      </c>
      <c r="K1275" s="3">
        <f t="shared" si="19"/>
        <v>1960.2</v>
      </c>
      <c r="L1275" t="s">
        <v>3061</v>
      </c>
      <c r="M1275" t="s">
        <v>3087</v>
      </c>
      <c r="N1275" t="s">
        <v>3078</v>
      </c>
    </row>
    <row r="1276" spans="1:14" x14ac:dyDescent="0.35">
      <c r="A1276">
        <v>1275</v>
      </c>
      <c r="B1276" s="1">
        <v>44656</v>
      </c>
      <c r="C1276">
        <v>4001</v>
      </c>
      <c r="D1276" t="s">
        <v>0</v>
      </c>
      <c r="E1276" t="s">
        <v>27</v>
      </c>
      <c r="F1276" t="s">
        <v>5</v>
      </c>
      <c r="G1276" t="s">
        <v>1327</v>
      </c>
      <c r="H1276" t="s">
        <v>3057</v>
      </c>
      <c r="I1276">
        <v>200</v>
      </c>
      <c r="J1276">
        <f>HLOOKUP(D1276,Inputs!$B$5:$C$8,MATCH(YEAR(B1276),Inputs!$A$5:$A$8,0),FALSE)</f>
        <v>25.99</v>
      </c>
      <c r="K1276" s="3">
        <f t="shared" si="19"/>
        <v>5198</v>
      </c>
      <c r="L1276" t="s">
        <v>3059</v>
      </c>
      <c r="M1276" t="s">
        <v>3085</v>
      </c>
      <c r="N1276" t="s">
        <v>3073</v>
      </c>
    </row>
    <row r="1277" spans="1:14" x14ac:dyDescent="0.35">
      <c r="A1277">
        <v>1276</v>
      </c>
      <c r="B1277" s="1">
        <v>44663</v>
      </c>
      <c r="C1277">
        <v>4002</v>
      </c>
      <c r="D1277" t="s">
        <v>1</v>
      </c>
      <c r="E1277" t="s">
        <v>27</v>
      </c>
      <c r="F1277" t="s">
        <v>10</v>
      </c>
      <c r="G1277" t="s">
        <v>1328</v>
      </c>
      <c r="H1277" t="s">
        <v>3056</v>
      </c>
      <c r="I1277">
        <v>92</v>
      </c>
      <c r="J1277">
        <f>HLOOKUP(D1277,Inputs!$B$5:$C$8,MATCH(YEAR(B1277),Inputs!$A$5:$A$8,0),FALSE)</f>
        <v>10.89</v>
      </c>
      <c r="K1277" s="3">
        <f t="shared" si="19"/>
        <v>1001.8800000000001</v>
      </c>
      <c r="L1277" t="s">
        <v>3059</v>
      </c>
      <c r="M1277" t="s">
        <v>3085</v>
      </c>
      <c r="N1277" t="s">
        <v>3073</v>
      </c>
    </row>
    <row r="1278" spans="1:14" x14ac:dyDescent="0.35">
      <c r="A1278">
        <v>1277</v>
      </c>
      <c r="B1278" s="1">
        <v>44904</v>
      </c>
      <c r="C1278">
        <v>4001</v>
      </c>
      <c r="D1278" t="s">
        <v>0</v>
      </c>
      <c r="E1278" t="s">
        <v>27</v>
      </c>
      <c r="F1278" t="s">
        <v>10</v>
      </c>
      <c r="G1278" t="s">
        <v>1329</v>
      </c>
      <c r="H1278" t="s">
        <v>3056</v>
      </c>
      <c r="I1278">
        <v>96</v>
      </c>
      <c r="J1278">
        <f>HLOOKUP(D1278,Inputs!$B$5:$C$8,MATCH(YEAR(B1278),Inputs!$A$5:$A$8,0),FALSE)</f>
        <v>25.99</v>
      </c>
      <c r="K1278" s="3">
        <f t="shared" si="19"/>
        <v>2495.04</v>
      </c>
      <c r="L1278" t="s">
        <v>3059</v>
      </c>
      <c r="M1278" t="s">
        <v>3085</v>
      </c>
      <c r="N1278" t="s">
        <v>3073</v>
      </c>
    </row>
    <row r="1279" spans="1:14" x14ac:dyDescent="0.35">
      <c r="A1279">
        <v>1278</v>
      </c>
      <c r="B1279" s="1">
        <v>44779</v>
      </c>
      <c r="C1279">
        <v>4002</v>
      </c>
      <c r="D1279" t="s">
        <v>1</v>
      </c>
      <c r="E1279" t="s">
        <v>27</v>
      </c>
      <c r="F1279" t="s">
        <v>20</v>
      </c>
      <c r="G1279" t="s">
        <v>1330</v>
      </c>
      <c r="H1279" t="s">
        <v>3056</v>
      </c>
      <c r="I1279">
        <v>272</v>
      </c>
      <c r="J1279">
        <f>HLOOKUP(D1279,Inputs!$B$5:$C$8,MATCH(YEAR(B1279),Inputs!$A$5:$A$8,0),FALSE)</f>
        <v>10.89</v>
      </c>
      <c r="K1279" s="3">
        <f t="shared" si="19"/>
        <v>2962.08</v>
      </c>
      <c r="L1279" t="s">
        <v>3059</v>
      </c>
      <c r="M1279" t="s">
        <v>3085</v>
      </c>
      <c r="N1279" t="s">
        <v>3073</v>
      </c>
    </row>
    <row r="1280" spans="1:14" x14ac:dyDescent="0.35">
      <c r="A1280">
        <v>1279</v>
      </c>
      <c r="B1280" s="1">
        <v>44921</v>
      </c>
      <c r="C1280">
        <v>4002</v>
      </c>
      <c r="D1280" t="s">
        <v>1</v>
      </c>
      <c r="E1280" t="s">
        <v>27</v>
      </c>
      <c r="F1280" t="s">
        <v>12</v>
      </c>
      <c r="G1280" t="s">
        <v>1331</v>
      </c>
      <c r="H1280" t="s">
        <v>3057</v>
      </c>
      <c r="I1280">
        <v>172</v>
      </c>
      <c r="J1280">
        <f>HLOOKUP(D1280,Inputs!$B$5:$C$8,MATCH(YEAR(B1280),Inputs!$A$5:$A$8,0),FALSE)</f>
        <v>10.89</v>
      </c>
      <c r="K1280" s="3">
        <f t="shared" si="19"/>
        <v>1873.0800000000002</v>
      </c>
      <c r="L1280" t="s">
        <v>3061</v>
      </c>
      <c r="M1280" t="s">
        <v>3087</v>
      </c>
      <c r="N1280" t="s">
        <v>3078</v>
      </c>
    </row>
    <row r="1281" spans="1:14" x14ac:dyDescent="0.35">
      <c r="A1281">
        <v>1280</v>
      </c>
      <c r="B1281" s="1">
        <v>44895</v>
      </c>
      <c r="C1281">
        <v>4001</v>
      </c>
      <c r="D1281" t="s">
        <v>0</v>
      </c>
      <c r="E1281" t="s">
        <v>27</v>
      </c>
      <c r="F1281" t="s">
        <v>13</v>
      </c>
      <c r="G1281" t="s">
        <v>1332</v>
      </c>
      <c r="H1281" t="s">
        <v>3056</v>
      </c>
      <c r="I1281">
        <v>44</v>
      </c>
      <c r="J1281">
        <f>HLOOKUP(D1281,Inputs!$B$5:$C$8,MATCH(YEAR(B1281),Inputs!$A$5:$A$8,0),FALSE)</f>
        <v>25.99</v>
      </c>
      <c r="K1281" s="3">
        <f t="shared" si="19"/>
        <v>1143.56</v>
      </c>
      <c r="L1281" t="s">
        <v>3061</v>
      </c>
      <c r="M1281" t="s">
        <v>3087</v>
      </c>
      <c r="N1281" t="s">
        <v>3078</v>
      </c>
    </row>
    <row r="1282" spans="1:14" x14ac:dyDescent="0.35">
      <c r="A1282">
        <v>1281</v>
      </c>
      <c r="B1282" s="1">
        <v>44922</v>
      </c>
      <c r="C1282">
        <v>4002</v>
      </c>
      <c r="D1282" t="s">
        <v>1</v>
      </c>
      <c r="E1282" t="s">
        <v>27</v>
      </c>
      <c r="F1282" t="s">
        <v>11</v>
      </c>
      <c r="G1282" t="s">
        <v>1333</v>
      </c>
      <c r="H1282" t="s">
        <v>3056</v>
      </c>
      <c r="I1282">
        <v>280</v>
      </c>
      <c r="J1282">
        <f>HLOOKUP(D1282,Inputs!$B$5:$C$8,MATCH(YEAR(B1282),Inputs!$A$5:$A$8,0),FALSE)</f>
        <v>10.89</v>
      </c>
      <c r="K1282" s="3">
        <f t="shared" ref="K1282:K1345" si="20">I1282*J1282</f>
        <v>3049.2000000000003</v>
      </c>
      <c r="L1282" t="s">
        <v>3064</v>
      </c>
      <c r="M1282" t="s">
        <v>3089</v>
      </c>
      <c r="N1282" t="s">
        <v>3076</v>
      </c>
    </row>
    <row r="1283" spans="1:14" x14ac:dyDescent="0.35">
      <c r="A1283">
        <v>1282</v>
      </c>
      <c r="B1283" s="1">
        <v>44894</v>
      </c>
      <c r="C1283">
        <v>4002</v>
      </c>
      <c r="D1283" t="s">
        <v>1</v>
      </c>
      <c r="E1283" t="s">
        <v>27</v>
      </c>
      <c r="F1283" t="s">
        <v>12</v>
      </c>
      <c r="G1283" t="s">
        <v>1334</v>
      </c>
      <c r="H1283" t="s">
        <v>3057</v>
      </c>
      <c r="I1283">
        <v>216</v>
      </c>
      <c r="J1283">
        <f>HLOOKUP(D1283,Inputs!$B$5:$C$8,MATCH(YEAR(B1283),Inputs!$A$5:$A$8,0),FALSE)</f>
        <v>10.89</v>
      </c>
      <c r="K1283" s="3">
        <f t="shared" si="20"/>
        <v>2352.2400000000002</v>
      </c>
      <c r="L1283" t="s">
        <v>3061</v>
      </c>
      <c r="M1283" t="s">
        <v>3087</v>
      </c>
      <c r="N1283" t="s">
        <v>3078</v>
      </c>
    </row>
    <row r="1284" spans="1:14" x14ac:dyDescent="0.35">
      <c r="A1284">
        <v>1283</v>
      </c>
      <c r="B1284" s="1">
        <v>44819</v>
      </c>
      <c r="C1284">
        <v>4001</v>
      </c>
      <c r="D1284" t="s">
        <v>0</v>
      </c>
      <c r="E1284" t="s">
        <v>27</v>
      </c>
      <c r="F1284" t="s">
        <v>10</v>
      </c>
      <c r="G1284" t="s">
        <v>1335</v>
      </c>
      <c r="H1284" t="s">
        <v>3056</v>
      </c>
      <c r="I1284">
        <v>148</v>
      </c>
      <c r="J1284">
        <f>HLOOKUP(D1284,Inputs!$B$5:$C$8,MATCH(YEAR(B1284),Inputs!$A$5:$A$8,0),FALSE)</f>
        <v>25.99</v>
      </c>
      <c r="K1284" s="3">
        <f t="shared" si="20"/>
        <v>3846.52</v>
      </c>
      <c r="L1284" t="s">
        <v>3059</v>
      </c>
      <c r="M1284" t="s">
        <v>3085</v>
      </c>
      <c r="N1284" t="s">
        <v>3073</v>
      </c>
    </row>
    <row r="1285" spans="1:14" x14ac:dyDescent="0.35">
      <c r="A1285">
        <v>1284</v>
      </c>
      <c r="B1285" s="1">
        <v>44683</v>
      </c>
      <c r="C1285">
        <v>4001</v>
      </c>
      <c r="D1285" t="s">
        <v>0</v>
      </c>
      <c r="E1285" t="s">
        <v>27</v>
      </c>
      <c r="F1285" t="s">
        <v>4</v>
      </c>
      <c r="G1285" t="s">
        <v>1336</v>
      </c>
      <c r="H1285" t="s">
        <v>3057</v>
      </c>
      <c r="I1285">
        <v>128</v>
      </c>
      <c r="J1285">
        <f>HLOOKUP(D1285,Inputs!$B$5:$C$8,MATCH(YEAR(B1285),Inputs!$A$5:$A$8,0),FALSE)</f>
        <v>25.99</v>
      </c>
      <c r="K1285" s="3">
        <f t="shared" si="20"/>
        <v>3326.72</v>
      </c>
      <c r="L1285" t="s">
        <v>3063</v>
      </c>
      <c r="M1285" t="s">
        <v>3092</v>
      </c>
      <c r="N1285" t="s">
        <v>3074</v>
      </c>
    </row>
    <row r="1286" spans="1:14" x14ac:dyDescent="0.35">
      <c r="A1286">
        <v>1285</v>
      </c>
      <c r="B1286" s="1">
        <v>44602</v>
      </c>
      <c r="C1286">
        <v>4002</v>
      </c>
      <c r="D1286" t="s">
        <v>1</v>
      </c>
      <c r="E1286" t="s">
        <v>27</v>
      </c>
      <c r="F1286" t="s">
        <v>20</v>
      </c>
      <c r="G1286" t="s">
        <v>1337</v>
      </c>
      <c r="H1286" t="s">
        <v>3056</v>
      </c>
      <c r="I1286">
        <v>260</v>
      </c>
      <c r="J1286">
        <f>HLOOKUP(D1286,Inputs!$B$5:$C$8,MATCH(YEAR(B1286),Inputs!$A$5:$A$8,0),FALSE)</f>
        <v>10.89</v>
      </c>
      <c r="K1286" s="3">
        <f t="shared" si="20"/>
        <v>2831.4</v>
      </c>
      <c r="L1286" t="s">
        <v>3059</v>
      </c>
      <c r="M1286" t="s">
        <v>3085</v>
      </c>
      <c r="N1286" t="s">
        <v>3073</v>
      </c>
    </row>
    <row r="1287" spans="1:14" x14ac:dyDescent="0.35">
      <c r="A1287">
        <v>1286</v>
      </c>
      <c r="B1287" s="1">
        <v>44906</v>
      </c>
      <c r="C1287">
        <v>4001</v>
      </c>
      <c r="D1287" t="s">
        <v>0</v>
      </c>
      <c r="E1287" t="s">
        <v>27</v>
      </c>
      <c r="F1287" t="s">
        <v>11</v>
      </c>
      <c r="G1287" t="s">
        <v>1338</v>
      </c>
      <c r="H1287" t="s">
        <v>3056</v>
      </c>
      <c r="I1287">
        <v>256</v>
      </c>
      <c r="J1287">
        <f>HLOOKUP(D1287,Inputs!$B$5:$C$8,MATCH(YEAR(B1287),Inputs!$A$5:$A$8,0),FALSE)</f>
        <v>25.99</v>
      </c>
      <c r="K1287" s="3">
        <f t="shared" si="20"/>
        <v>6653.44</v>
      </c>
      <c r="L1287" t="s">
        <v>3064</v>
      </c>
      <c r="M1287" t="s">
        <v>3089</v>
      </c>
      <c r="N1287" t="s">
        <v>3076</v>
      </c>
    </row>
    <row r="1288" spans="1:14" x14ac:dyDescent="0.35">
      <c r="A1288">
        <v>1287</v>
      </c>
      <c r="B1288" s="1">
        <v>44711</v>
      </c>
      <c r="C1288">
        <v>4002</v>
      </c>
      <c r="D1288" t="s">
        <v>1</v>
      </c>
      <c r="E1288" t="s">
        <v>27</v>
      </c>
      <c r="F1288" t="s">
        <v>20</v>
      </c>
      <c r="G1288" t="s">
        <v>1339</v>
      </c>
      <c r="H1288" t="s">
        <v>3056</v>
      </c>
      <c r="I1288">
        <v>288</v>
      </c>
      <c r="J1288">
        <f>HLOOKUP(D1288,Inputs!$B$5:$C$8,MATCH(YEAR(B1288),Inputs!$A$5:$A$8,0),FALSE)</f>
        <v>10.89</v>
      </c>
      <c r="K1288" s="3">
        <f t="shared" si="20"/>
        <v>3136.32</v>
      </c>
      <c r="L1288" t="s">
        <v>3059</v>
      </c>
      <c r="M1288" t="s">
        <v>3085</v>
      </c>
      <c r="N1288" t="s">
        <v>3073</v>
      </c>
    </row>
    <row r="1289" spans="1:14" x14ac:dyDescent="0.35">
      <c r="A1289">
        <v>1288</v>
      </c>
      <c r="B1289" s="1">
        <v>44780</v>
      </c>
      <c r="C1289">
        <v>4002</v>
      </c>
      <c r="D1289" t="s">
        <v>1</v>
      </c>
      <c r="E1289" t="s">
        <v>27</v>
      </c>
      <c r="F1289" t="s">
        <v>19</v>
      </c>
      <c r="G1289" t="s">
        <v>1340</v>
      </c>
      <c r="H1289" t="s">
        <v>3056</v>
      </c>
      <c r="I1289">
        <v>100</v>
      </c>
      <c r="J1289">
        <f>HLOOKUP(D1289,Inputs!$B$5:$C$8,MATCH(YEAR(B1289),Inputs!$A$5:$A$8,0),FALSE)</f>
        <v>10.89</v>
      </c>
      <c r="K1289" s="3">
        <f t="shared" si="20"/>
        <v>1089</v>
      </c>
      <c r="L1289" t="s">
        <v>3061</v>
      </c>
      <c r="M1289" t="s">
        <v>3087</v>
      </c>
      <c r="N1289" t="s">
        <v>3078</v>
      </c>
    </row>
    <row r="1290" spans="1:14" x14ac:dyDescent="0.35">
      <c r="A1290">
        <v>1289</v>
      </c>
      <c r="B1290" s="1">
        <v>44658</v>
      </c>
      <c r="C1290">
        <v>4001</v>
      </c>
      <c r="D1290" t="s">
        <v>0</v>
      </c>
      <c r="E1290" t="s">
        <v>27</v>
      </c>
      <c r="F1290" t="s">
        <v>11</v>
      </c>
      <c r="G1290" t="s">
        <v>1341</v>
      </c>
      <c r="H1290" t="s">
        <v>3056</v>
      </c>
      <c r="I1290">
        <v>224</v>
      </c>
      <c r="J1290">
        <f>HLOOKUP(D1290,Inputs!$B$5:$C$8,MATCH(YEAR(B1290),Inputs!$A$5:$A$8,0),FALSE)</f>
        <v>25.99</v>
      </c>
      <c r="K1290" s="3">
        <f t="shared" si="20"/>
        <v>5821.7599999999993</v>
      </c>
      <c r="L1290" t="s">
        <v>3064</v>
      </c>
      <c r="M1290" t="s">
        <v>3089</v>
      </c>
      <c r="N1290" t="s">
        <v>3076</v>
      </c>
    </row>
    <row r="1291" spans="1:14" x14ac:dyDescent="0.35">
      <c r="A1291">
        <v>1290</v>
      </c>
      <c r="B1291" s="1">
        <v>44742</v>
      </c>
      <c r="C1291">
        <v>4002</v>
      </c>
      <c r="D1291" t="s">
        <v>1</v>
      </c>
      <c r="E1291" t="s">
        <v>27</v>
      </c>
      <c r="F1291" t="s">
        <v>21</v>
      </c>
      <c r="G1291" t="s">
        <v>1342</v>
      </c>
      <c r="H1291" t="s">
        <v>3056</v>
      </c>
      <c r="I1291">
        <v>172</v>
      </c>
      <c r="J1291">
        <f>HLOOKUP(D1291,Inputs!$B$5:$C$8,MATCH(YEAR(B1291),Inputs!$A$5:$A$8,0),FALSE)</f>
        <v>10.89</v>
      </c>
      <c r="K1291" s="3">
        <f t="shared" si="20"/>
        <v>1873.0800000000002</v>
      </c>
      <c r="L1291" t="s">
        <v>3068</v>
      </c>
      <c r="M1291" t="s">
        <v>3088</v>
      </c>
      <c r="N1291" t="s">
        <v>3075</v>
      </c>
    </row>
    <row r="1292" spans="1:14" x14ac:dyDescent="0.35">
      <c r="A1292">
        <v>1291</v>
      </c>
      <c r="B1292" s="1">
        <v>44860</v>
      </c>
      <c r="C1292">
        <v>4002</v>
      </c>
      <c r="D1292" t="s">
        <v>1</v>
      </c>
      <c r="E1292" t="s">
        <v>27</v>
      </c>
      <c r="F1292" t="s">
        <v>13</v>
      </c>
      <c r="G1292" t="s">
        <v>1343</v>
      </c>
      <c r="H1292" t="s">
        <v>3056</v>
      </c>
      <c r="I1292">
        <v>276</v>
      </c>
      <c r="J1292">
        <f>HLOOKUP(D1292,Inputs!$B$5:$C$8,MATCH(YEAR(B1292),Inputs!$A$5:$A$8,0),FALSE)</f>
        <v>10.89</v>
      </c>
      <c r="K1292" s="3">
        <f t="shared" si="20"/>
        <v>3005.6400000000003</v>
      </c>
      <c r="L1292" t="s">
        <v>3061</v>
      </c>
      <c r="M1292" t="s">
        <v>3087</v>
      </c>
      <c r="N1292" t="s">
        <v>3078</v>
      </c>
    </row>
    <row r="1293" spans="1:14" x14ac:dyDescent="0.35">
      <c r="A1293">
        <v>1292</v>
      </c>
      <c r="B1293" s="1">
        <v>44780</v>
      </c>
      <c r="C1293">
        <v>4002</v>
      </c>
      <c r="D1293" t="s">
        <v>1</v>
      </c>
      <c r="E1293" t="s">
        <v>27</v>
      </c>
      <c r="F1293" t="s">
        <v>11</v>
      </c>
      <c r="G1293" t="s">
        <v>1344</v>
      </c>
      <c r="H1293" t="s">
        <v>3056</v>
      </c>
      <c r="I1293">
        <v>116</v>
      </c>
      <c r="J1293">
        <f>HLOOKUP(D1293,Inputs!$B$5:$C$8,MATCH(YEAR(B1293),Inputs!$A$5:$A$8,0),FALSE)</f>
        <v>10.89</v>
      </c>
      <c r="K1293" s="3">
        <f t="shared" si="20"/>
        <v>1263.24</v>
      </c>
      <c r="L1293" t="s">
        <v>3064</v>
      </c>
      <c r="M1293" t="s">
        <v>3089</v>
      </c>
      <c r="N1293" t="s">
        <v>3076</v>
      </c>
    </row>
    <row r="1294" spans="1:14" x14ac:dyDescent="0.35">
      <c r="A1294">
        <v>1293</v>
      </c>
      <c r="B1294" s="1">
        <v>44782</v>
      </c>
      <c r="C1294">
        <v>4001</v>
      </c>
      <c r="D1294" t="s">
        <v>0</v>
      </c>
      <c r="E1294" t="s">
        <v>27</v>
      </c>
      <c r="F1294" t="s">
        <v>20</v>
      </c>
      <c r="G1294" t="s">
        <v>1345</v>
      </c>
      <c r="H1294" t="s">
        <v>3056</v>
      </c>
      <c r="I1294">
        <v>60</v>
      </c>
      <c r="J1294">
        <f>HLOOKUP(D1294,Inputs!$B$5:$C$8,MATCH(YEAR(B1294),Inputs!$A$5:$A$8,0),FALSE)</f>
        <v>25.99</v>
      </c>
      <c r="K1294" s="3">
        <f t="shared" si="20"/>
        <v>1559.3999999999999</v>
      </c>
      <c r="L1294" t="s">
        <v>3059</v>
      </c>
      <c r="M1294" t="s">
        <v>3085</v>
      </c>
      <c r="N1294" t="s">
        <v>3073</v>
      </c>
    </row>
    <row r="1295" spans="1:14" x14ac:dyDescent="0.35">
      <c r="A1295">
        <v>1294</v>
      </c>
      <c r="B1295" s="1">
        <v>44805</v>
      </c>
      <c r="C1295">
        <v>4002</v>
      </c>
      <c r="D1295" t="s">
        <v>1</v>
      </c>
      <c r="E1295" t="s">
        <v>27</v>
      </c>
      <c r="F1295" t="s">
        <v>22</v>
      </c>
      <c r="G1295" t="s">
        <v>1346</v>
      </c>
      <c r="H1295" t="s">
        <v>3056</v>
      </c>
      <c r="I1295">
        <v>144</v>
      </c>
      <c r="J1295">
        <f>HLOOKUP(D1295,Inputs!$B$5:$C$8,MATCH(YEAR(B1295),Inputs!$A$5:$A$8,0),FALSE)</f>
        <v>10.89</v>
      </c>
      <c r="K1295" s="3">
        <f t="shared" si="20"/>
        <v>1568.16</v>
      </c>
      <c r="L1295" t="s">
        <v>3064</v>
      </c>
      <c r="M1295" t="s">
        <v>3089</v>
      </c>
      <c r="N1295" t="s">
        <v>3076</v>
      </c>
    </row>
    <row r="1296" spans="1:14" x14ac:dyDescent="0.35">
      <c r="A1296">
        <v>1295</v>
      </c>
      <c r="B1296" s="1">
        <v>44909</v>
      </c>
      <c r="C1296">
        <v>4002</v>
      </c>
      <c r="D1296" t="s">
        <v>1</v>
      </c>
      <c r="E1296" t="s">
        <v>27</v>
      </c>
      <c r="F1296" t="s">
        <v>20</v>
      </c>
      <c r="G1296" t="s">
        <v>1347</v>
      </c>
      <c r="H1296" t="s">
        <v>3056</v>
      </c>
      <c r="I1296">
        <v>260</v>
      </c>
      <c r="J1296">
        <f>HLOOKUP(D1296,Inputs!$B$5:$C$8,MATCH(YEAR(B1296),Inputs!$A$5:$A$8,0),FALSE)</f>
        <v>10.89</v>
      </c>
      <c r="K1296" s="3">
        <f t="shared" si="20"/>
        <v>2831.4</v>
      </c>
      <c r="L1296" t="s">
        <v>3059</v>
      </c>
      <c r="M1296" t="s">
        <v>3085</v>
      </c>
      <c r="N1296" t="s">
        <v>3073</v>
      </c>
    </row>
    <row r="1297" spans="1:14" x14ac:dyDescent="0.35">
      <c r="A1297">
        <v>1296</v>
      </c>
      <c r="B1297" s="1">
        <v>44907</v>
      </c>
      <c r="C1297">
        <v>4002</v>
      </c>
      <c r="D1297" t="s">
        <v>1</v>
      </c>
      <c r="E1297" t="s">
        <v>27</v>
      </c>
      <c r="F1297" t="s">
        <v>21</v>
      </c>
      <c r="G1297" t="s">
        <v>1348</v>
      </c>
      <c r="H1297" t="s">
        <v>3056</v>
      </c>
      <c r="I1297">
        <v>240</v>
      </c>
      <c r="J1297">
        <f>HLOOKUP(D1297,Inputs!$B$5:$C$8,MATCH(YEAR(B1297),Inputs!$A$5:$A$8,0),FALSE)</f>
        <v>10.89</v>
      </c>
      <c r="K1297" s="3">
        <f t="shared" si="20"/>
        <v>2613.6000000000004</v>
      </c>
      <c r="L1297" t="s">
        <v>3068</v>
      </c>
      <c r="M1297" t="s">
        <v>3088</v>
      </c>
      <c r="N1297" t="s">
        <v>3075</v>
      </c>
    </row>
    <row r="1298" spans="1:14" x14ac:dyDescent="0.35">
      <c r="A1298">
        <v>1297</v>
      </c>
      <c r="B1298" s="1">
        <v>44748</v>
      </c>
      <c r="C1298">
        <v>4001</v>
      </c>
      <c r="D1298" t="s">
        <v>0</v>
      </c>
      <c r="E1298" t="s">
        <v>27</v>
      </c>
      <c r="F1298" t="s">
        <v>6</v>
      </c>
      <c r="G1298" t="s">
        <v>1349</v>
      </c>
      <c r="H1298" t="s">
        <v>3056</v>
      </c>
      <c r="I1298">
        <v>196</v>
      </c>
      <c r="J1298">
        <f>HLOOKUP(D1298,Inputs!$B$5:$C$8,MATCH(YEAR(B1298),Inputs!$A$5:$A$8,0),FALSE)</f>
        <v>25.99</v>
      </c>
      <c r="K1298" s="3">
        <f t="shared" si="20"/>
        <v>5094.04</v>
      </c>
      <c r="L1298" t="s">
        <v>3059</v>
      </c>
      <c r="M1298" t="s">
        <v>3085</v>
      </c>
      <c r="N1298" t="s">
        <v>3073</v>
      </c>
    </row>
    <row r="1299" spans="1:14" x14ac:dyDescent="0.35">
      <c r="A1299">
        <v>1298</v>
      </c>
      <c r="B1299" s="1">
        <v>44670</v>
      </c>
      <c r="C1299">
        <v>4002</v>
      </c>
      <c r="D1299" t="s">
        <v>1</v>
      </c>
      <c r="E1299" t="s">
        <v>27</v>
      </c>
      <c r="F1299" t="s">
        <v>10</v>
      </c>
      <c r="G1299" t="s">
        <v>1350</v>
      </c>
      <c r="H1299" t="s">
        <v>3056</v>
      </c>
      <c r="I1299">
        <v>176</v>
      </c>
      <c r="J1299">
        <f>HLOOKUP(D1299,Inputs!$B$5:$C$8,MATCH(YEAR(B1299),Inputs!$A$5:$A$8,0),FALSE)</f>
        <v>10.89</v>
      </c>
      <c r="K1299" s="3">
        <f t="shared" si="20"/>
        <v>1916.64</v>
      </c>
      <c r="L1299" t="s">
        <v>3059</v>
      </c>
      <c r="M1299" t="s">
        <v>3085</v>
      </c>
      <c r="N1299" t="s">
        <v>3073</v>
      </c>
    </row>
    <row r="1300" spans="1:14" x14ac:dyDescent="0.35">
      <c r="A1300">
        <v>1299</v>
      </c>
      <c r="B1300" s="1">
        <v>44893</v>
      </c>
      <c r="C1300">
        <v>4001</v>
      </c>
      <c r="D1300" t="s">
        <v>0</v>
      </c>
      <c r="E1300" t="s">
        <v>27</v>
      </c>
      <c r="F1300" t="s">
        <v>20</v>
      </c>
      <c r="G1300" t="s">
        <v>1351</v>
      </c>
      <c r="H1300" t="s">
        <v>3056</v>
      </c>
      <c r="I1300">
        <v>148</v>
      </c>
      <c r="J1300">
        <f>HLOOKUP(D1300,Inputs!$B$5:$C$8,MATCH(YEAR(B1300),Inputs!$A$5:$A$8,0),FALSE)</f>
        <v>25.99</v>
      </c>
      <c r="K1300" s="3">
        <f t="shared" si="20"/>
        <v>3846.52</v>
      </c>
      <c r="L1300" t="s">
        <v>3059</v>
      </c>
      <c r="M1300" t="s">
        <v>3085</v>
      </c>
      <c r="N1300" t="s">
        <v>3073</v>
      </c>
    </row>
    <row r="1301" spans="1:14" x14ac:dyDescent="0.35">
      <c r="A1301">
        <v>1300</v>
      </c>
      <c r="B1301" s="1">
        <v>44786</v>
      </c>
      <c r="C1301">
        <v>4001</v>
      </c>
      <c r="D1301" t="s">
        <v>0</v>
      </c>
      <c r="E1301" t="s">
        <v>27</v>
      </c>
      <c r="F1301" t="s">
        <v>15</v>
      </c>
      <c r="G1301" t="s">
        <v>1352</v>
      </c>
      <c r="H1301" t="s">
        <v>3056</v>
      </c>
      <c r="I1301">
        <v>200</v>
      </c>
      <c r="J1301">
        <f>HLOOKUP(D1301,Inputs!$B$5:$C$8,MATCH(YEAR(B1301),Inputs!$A$5:$A$8,0),FALSE)</f>
        <v>25.99</v>
      </c>
      <c r="K1301" s="3">
        <f t="shared" si="20"/>
        <v>5198</v>
      </c>
      <c r="L1301" t="s">
        <v>3062</v>
      </c>
      <c r="M1301" t="s">
        <v>3090</v>
      </c>
      <c r="N1301" t="s">
        <v>3079</v>
      </c>
    </row>
    <row r="1302" spans="1:14" x14ac:dyDescent="0.35">
      <c r="A1302">
        <v>1301</v>
      </c>
      <c r="B1302" s="1">
        <v>44746</v>
      </c>
      <c r="C1302">
        <v>4001</v>
      </c>
      <c r="D1302" t="s">
        <v>0</v>
      </c>
      <c r="E1302" t="s">
        <v>27</v>
      </c>
      <c r="F1302" t="s">
        <v>5</v>
      </c>
      <c r="G1302" t="s">
        <v>1353</v>
      </c>
      <c r="H1302" t="s">
        <v>3057</v>
      </c>
      <c r="I1302">
        <v>208</v>
      </c>
      <c r="J1302">
        <f>HLOOKUP(D1302,Inputs!$B$5:$C$8,MATCH(YEAR(B1302),Inputs!$A$5:$A$8,0),FALSE)</f>
        <v>25.99</v>
      </c>
      <c r="K1302" s="3">
        <f t="shared" si="20"/>
        <v>5405.92</v>
      </c>
      <c r="L1302" t="s">
        <v>3059</v>
      </c>
      <c r="M1302" t="s">
        <v>3085</v>
      </c>
      <c r="N1302" t="s">
        <v>3073</v>
      </c>
    </row>
    <row r="1303" spans="1:14" x14ac:dyDescent="0.35">
      <c r="A1303">
        <v>1302</v>
      </c>
      <c r="B1303" s="1">
        <v>44918</v>
      </c>
      <c r="C1303">
        <v>4002</v>
      </c>
      <c r="D1303" t="s">
        <v>1</v>
      </c>
      <c r="E1303" t="s">
        <v>27</v>
      </c>
      <c r="F1303" t="s">
        <v>5</v>
      </c>
      <c r="G1303" t="s">
        <v>1354</v>
      </c>
      <c r="H1303" t="s">
        <v>3057</v>
      </c>
      <c r="I1303">
        <v>196</v>
      </c>
      <c r="J1303">
        <f>HLOOKUP(D1303,Inputs!$B$5:$C$8,MATCH(YEAR(B1303),Inputs!$A$5:$A$8,0),FALSE)</f>
        <v>10.89</v>
      </c>
      <c r="K1303" s="3">
        <f t="shared" si="20"/>
        <v>2134.44</v>
      </c>
      <c r="L1303" t="s">
        <v>3059</v>
      </c>
      <c r="M1303" t="s">
        <v>3085</v>
      </c>
      <c r="N1303" t="s">
        <v>3073</v>
      </c>
    </row>
    <row r="1304" spans="1:14" x14ac:dyDescent="0.35">
      <c r="A1304">
        <v>1303</v>
      </c>
      <c r="B1304" s="1">
        <v>44899</v>
      </c>
      <c r="C1304">
        <v>4002</v>
      </c>
      <c r="D1304" t="s">
        <v>1</v>
      </c>
      <c r="E1304" t="s">
        <v>27</v>
      </c>
      <c r="F1304" t="s">
        <v>10</v>
      </c>
      <c r="G1304" t="s">
        <v>1355</v>
      </c>
      <c r="H1304" t="s">
        <v>3056</v>
      </c>
      <c r="I1304">
        <v>264</v>
      </c>
      <c r="J1304">
        <f>HLOOKUP(D1304,Inputs!$B$5:$C$8,MATCH(YEAR(B1304),Inputs!$A$5:$A$8,0),FALSE)</f>
        <v>10.89</v>
      </c>
      <c r="K1304" s="3">
        <f t="shared" si="20"/>
        <v>2874.96</v>
      </c>
      <c r="L1304" t="s">
        <v>3059</v>
      </c>
      <c r="M1304" t="s">
        <v>3085</v>
      </c>
      <c r="N1304" t="s">
        <v>3073</v>
      </c>
    </row>
    <row r="1305" spans="1:14" x14ac:dyDescent="0.35">
      <c r="A1305">
        <v>1304</v>
      </c>
      <c r="B1305" s="1">
        <v>44771</v>
      </c>
      <c r="C1305">
        <v>4001</v>
      </c>
      <c r="D1305" t="s">
        <v>0</v>
      </c>
      <c r="E1305" t="s">
        <v>27</v>
      </c>
      <c r="F1305" t="s">
        <v>22</v>
      </c>
      <c r="G1305" t="s">
        <v>1356</v>
      </c>
      <c r="H1305" t="s">
        <v>3056</v>
      </c>
      <c r="I1305">
        <v>84</v>
      </c>
      <c r="J1305">
        <f>HLOOKUP(D1305,Inputs!$B$5:$C$8,MATCH(YEAR(B1305),Inputs!$A$5:$A$8,0),FALSE)</f>
        <v>25.99</v>
      </c>
      <c r="K1305" s="3">
        <f t="shared" si="20"/>
        <v>2183.16</v>
      </c>
      <c r="L1305" t="s">
        <v>3064</v>
      </c>
      <c r="M1305" t="s">
        <v>3089</v>
      </c>
      <c r="N1305" t="s">
        <v>3076</v>
      </c>
    </row>
    <row r="1306" spans="1:14" x14ac:dyDescent="0.35">
      <c r="A1306">
        <v>1305</v>
      </c>
      <c r="B1306" s="1">
        <v>44811</v>
      </c>
      <c r="C1306">
        <v>4001</v>
      </c>
      <c r="D1306" t="s">
        <v>0</v>
      </c>
      <c r="E1306" t="s">
        <v>27</v>
      </c>
      <c r="F1306" t="s">
        <v>10</v>
      </c>
      <c r="G1306" t="s">
        <v>1357</v>
      </c>
      <c r="H1306" t="s">
        <v>3056</v>
      </c>
      <c r="I1306">
        <v>152</v>
      </c>
      <c r="J1306">
        <f>HLOOKUP(D1306,Inputs!$B$5:$C$8,MATCH(YEAR(B1306),Inputs!$A$5:$A$8,0),FALSE)</f>
        <v>25.99</v>
      </c>
      <c r="K1306" s="3">
        <f t="shared" si="20"/>
        <v>3950.4799999999996</v>
      </c>
      <c r="L1306" t="s">
        <v>3059</v>
      </c>
      <c r="M1306" t="s">
        <v>3085</v>
      </c>
      <c r="N1306" t="s">
        <v>3073</v>
      </c>
    </row>
    <row r="1307" spans="1:14" x14ac:dyDescent="0.35">
      <c r="A1307">
        <v>1306</v>
      </c>
      <c r="B1307" s="1">
        <v>44799</v>
      </c>
      <c r="C1307">
        <v>4001</v>
      </c>
      <c r="D1307" t="s">
        <v>0</v>
      </c>
      <c r="E1307" t="s">
        <v>27</v>
      </c>
      <c r="F1307" t="s">
        <v>10</v>
      </c>
      <c r="G1307" t="s">
        <v>1358</v>
      </c>
      <c r="H1307" t="s">
        <v>3056</v>
      </c>
      <c r="I1307">
        <v>60</v>
      </c>
      <c r="J1307">
        <f>HLOOKUP(D1307,Inputs!$B$5:$C$8,MATCH(YEAR(B1307),Inputs!$A$5:$A$8,0),FALSE)</f>
        <v>25.99</v>
      </c>
      <c r="K1307" s="3">
        <f t="shared" si="20"/>
        <v>1559.3999999999999</v>
      </c>
      <c r="L1307" t="s">
        <v>3059</v>
      </c>
      <c r="M1307" t="s">
        <v>3085</v>
      </c>
      <c r="N1307" t="s">
        <v>3073</v>
      </c>
    </row>
    <row r="1308" spans="1:14" x14ac:dyDescent="0.35">
      <c r="A1308">
        <v>1307</v>
      </c>
      <c r="B1308" s="1">
        <v>44899</v>
      </c>
      <c r="C1308">
        <v>4002</v>
      </c>
      <c r="D1308" t="s">
        <v>1</v>
      </c>
      <c r="E1308" t="s">
        <v>27</v>
      </c>
      <c r="F1308" t="s">
        <v>20</v>
      </c>
      <c r="G1308" t="s">
        <v>1359</v>
      </c>
      <c r="H1308" t="s">
        <v>3056</v>
      </c>
      <c r="I1308">
        <v>260</v>
      </c>
      <c r="J1308">
        <f>HLOOKUP(D1308,Inputs!$B$5:$C$8,MATCH(YEAR(B1308),Inputs!$A$5:$A$8,0),FALSE)</f>
        <v>10.89</v>
      </c>
      <c r="K1308" s="3">
        <f t="shared" si="20"/>
        <v>2831.4</v>
      </c>
      <c r="L1308" t="s">
        <v>3059</v>
      </c>
      <c r="M1308" t="s">
        <v>3085</v>
      </c>
      <c r="N1308" t="s">
        <v>3073</v>
      </c>
    </row>
    <row r="1309" spans="1:14" x14ac:dyDescent="0.35">
      <c r="A1309">
        <v>1308</v>
      </c>
      <c r="B1309" s="1">
        <v>44857</v>
      </c>
      <c r="C1309">
        <v>4002</v>
      </c>
      <c r="D1309" t="s">
        <v>1</v>
      </c>
      <c r="E1309" t="s">
        <v>27</v>
      </c>
      <c r="F1309" t="s">
        <v>20</v>
      </c>
      <c r="G1309" t="s">
        <v>1360</v>
      </c>
      <c r="H1309" t="s">
        <v>3056</v>
      </c>
      <c r="I1309">
        <v>88</v>
      </c>
      <c r="J1309">
        <f>HLOOKUP(D1309,Inputs!$B$5:$C$8,MATCH(YEAR(B1309),Inputs!$A$5:$A$8,0),FALSE)</f>
        <v>10.89</v>
      </c>
      <c r="K1309" s="3">
        <f t="shared" si="20"/>
        <v>958.32</v>
      </c>
      <c r="L1309" t="s">
        <v>3059</v>
      </c>
      <c r="M1309" t="s">
        <v>3085</v>
      </c>
      <c r="N1309" t="s">
        <v>3073</v>
      </c>
    </row>
    <row r="1310" spans="1:14" x14ac:dyDescent="0.35">
      <c r="A1310">
        <v>1309</v>
      </c>
      <c r="B1310" s="1">
        <v>44872</v>
      </c>
      <c r="C1310">
        <v>4001</v>
      </c>
      <c r="D1310" t="s">
        <v>0</v>
      </c>
      <c r="E1310" t="s">
        <v>27</v>
      </c>
      <c r="F1310" t="s">
        <v>5</v>
      </c>
      <c r="G1310" t="s">
        <v>1361</v>
      </c>
      <c r="H1310" t="s">
        <v>3057</v>
      </c>
      <c r="I1310">
        <v>216</v>
      </c>
      <c r="J1310">
        <f>HLOOKUP(D1310,Inputs!$B$5:$C$8,MATCH(YEAR(B1310),Inputs!$A$5:$A$8,0),FALSE)</f>
        <v>25.99</v>
      </c>
      <c r="K1310" s="3">
        <f t="shared" si="20"/>
        <v>5613.8399999999992</v>
      </c>
      <c r="L1310" t="s">
        <v>3059</v>
      </c>
      <c r="M1310" t="s">
        <v>3085</v>
      </c>
      <c r="N1310" t="s">
        <v>3073</v>
      </c>
    </row>
    <row r="1311" spans="1:14" x14ac:dyDescent="0.35">
      <c r="A1311">
        <v>1310</v>
      </c>
      <c r="B1311" s="1">
        <v>44616</v>
      </c>
      <c r="C1311">
        <v>4002</v>
      </c>
      <c r="D1311" t="s">
        <v>1</v>
      </c>
      <c r="E1311" t="s">
        <v>27</v>
      </c>
      <c r="F1311" t="s">
        <v>20</v>
      </c>
      <c r="G1311" t="s">
        <v>1362</v>
      </c>
      <c r="H1311" t="s">
        <v>3056</v>
      </c>
      <c r="I1311">
        <v>196</v>
      </c>
      <c r="J1311">
        <f>HLOOKUP(D1311,Inputs!$B$5:$C$8,MATCH(YEAR(B1311),Inputs!$A$5:$A$8,0),FALSE)</f>
        <v>10.89</v>
      </c>
      <c r="K1311" s="3">
        <f t="shared" si="20"/>
        <v>2134.44</v>
      </c>
      <c r="L1311" t="s">
        <v>3059</v>
      </c>
      <c r="M1311" t="s">
        <v>3085</v>
      </c>
      <c r="N1311" t="s">
        <v>3073</v>
      </c>
    </row>
    <row r="1312" spans="1:14" x14ac:dyDescent="0.35">
      <c r="A1312">
        <v>1311</v>
      </c>
      <c r="B1312" s="1">
        <v>44686</v>
      </c>
      <c r="C1312">
        <v>4002</v>
      </c>
      <c r="D1312" t="s">
        <v>1</v>
      </c>
      <c r="E1312" t="s">
        <v>27</v>
      </c>
      <c r="F1312" t="s">
        <v>12</v>
      </c>
      <c r="G1312" t="s">
        <v>1363</v>
      </c>
      <c r="H1312" t="s">
        <v>3057</v>
      </c>
      <c r="I1312">
        <v>140</v>
      </c>
      <c r="J1312">
        <f>HLOOKUP(D1312,Inputs!$B$5:$C$8,MATCH(YEAR(B1312),Inputs!$A$5:$A$8,0),FALSE)</f>
        <v>10.89</v>
      </c>
      <c r="K1312" s="3">
        <f t="shared" si="20"/>
        <v>1524.6000000000001</v>
      </c>
      <c r="L1312" t="s">
        <v>3061</v>
      </c>
      <c r="M1312" t="s">
        <v>3087</v>
      </c>
      <c r="N1312" t="s">
        <v>3078</v>
      </c>
    </row>
    <row r="1313" spans="1:14" x14ac:dyDescent="0.35">
      <c r="A1313">
        <v>1312</v>
      </c>
      <c r="B1313" s="1">
        <v>44880</v>
      </c>
      <c r="C1313">
        <v>4002</v>
      </c>
      <c r="D1313" t="s">
        <v>1</v>
      </c>
      <c r="E1313" t="s">
        <v>27</v>
      </c>
      <c r="F1313" t="s">
        <v>11</v>
      </c>
      <c r="G1313" t="s">
        <v>1364</v>
      </c>
      <c r="H1313" t="s">
        <v>3056</v>
      </c>
      <c r="I1313">
        <v>124</v>
      </c>
      <c r="J1313">
        <f>HLOOKUP(D1313,Inputs!$B$5:$C$8,MATCH(YEAR(B1313),Inputs!$A$5:$A$8,0),FALSE)</f>
        <v>10.89</v>
      </c>
      <c r="K1313" s="3">
        <f t="shared" si="20"/>
        <v>1350.3600000000001</v>
      </c>
      <c r="L1313" t="s">
        <v>3064</v>
      </c>
      <c r="M1313" t="s">
        <v>3089</v>
      </c>
      <c r="N1313" t="s">
        <v>3076</v>
      </c>
    </row>
    <row r="1314" spans="1:14" x14ac:dyDescent="0.35">
      <c r="A1314">
        <v>1313</v>
      </c>
      <c r="B1314" s="1">
        <v>44823</v>
      </c>
      <c r="C1314">
        <v>4002</v>
      </c>
      <c r="D1314" t="s">
        <v>1</v>
      </c>
      <c r="E1314" t="s">
        <v>27</v>
      </c>
      <c r="F1314" t="s">
        <v>20</v>
      </c>
      <c r="G1314" t="s">
        <v>1365</v>
      </c>
      <c r="H1314" t="s">
        <v>3056</v>
      </c>
      <c r="I1314">
        <v>192</v>
      </c>
      <c r="J1314">
        <f>HLOOKUP(D1314,Inputs!$B$5:$C$8,MATCH(YEAR(B1314),Inputs!$A$5:$A$8,0),FALSE)</f>
        <v>10.89</v>
      </c>
      <c r="K1314" s="3">
        <f t="shared" si="20"/>
        <v>2090.88</v>
      </c>
      <c r="L1314" t="s">
        <v>3059</v>
      </c>
      <c r="M1314" t="s">
        <v>3085</v>
      </c>
      <c r="N1314" t="s">
        <v>3073</v>
      </c>
    </row>
    <row r="1315" spans="1:14" x14ac:dyDescent="0.35">
      <c r="A1315">
        <v>1314</v>
      </c>
      <c r="B1315" s="1">
        <v>44916</v>
      </c>
      <c r="C1315">
        <v>4002</v>
      </c>
      <c r="D1315" t="s">
        <v>1</v>
      </c>
      <c r="E1315" t="s">
        <v>27</v>
      </c>
      <c r="F1315" t="s">
        <v>13</v>
      </c>
      <c r="G1315" t="s">
        <v>1366</v>
      </c>
      <c r="H1315" t="s">
        <v>3056</v>
      </c>
      <c r="I1315">
        <v>220</v>
      </c>
      <c r="J1315">
        <f>HLOOKUP(D1315,Inputs!$B$5:$C$8,MATCH(YEAR(B1315),Inputs!$A$5:$A$8,0),FALSE)</f>
        <v>10.89</v>
      </c>
      <c r="K1315" s="3">
        <f t="shared" si="20"/>
        <v>2395.8000000000002</v>
      </c>
      <c r="L1315" t="s">
        <v>3061</v>
      </c>
      <c r="M1315" t="s">
        <v>3087</v>
      </c>
      <c r="N1315" t="s">
        <v>3078</v>
      </c>
    </row>
    <row r="1316" spans="1:14" x14ac:dyDescent="0.35">
      <c r="A1316">
        <v>1315</v>
      </c>
      <c r="B1316" s="1">
        <v>44880</v>
      </c>
      <c r="C1316">
        <v>4001</v>
      </c>
      <c r="D1316" t="s">
        <v>0</v>
      </c>
      <c r="E1316" t="s">
        <v>27</v>
      </c>
      <c r="F1316" t="s">
        <v>19</v>
      </c>
      <c r="G1316" t="s">
        <v>1367</v>
      </c>
      <c r="H1316" t="s">
        <v>3056</v>
      </c>
      <c r="I1316">
        <v>232</v>
      </c>
      <c r="J1316">
        <f>HLOOKUP(D1316,Inputs!$B$5:$C$8,MATCH(YEAR(B1316),Inputs!$A$5:$A$8,0),FALSE)</f>
        <v>25.99</v>
      </c>
      <c r="K1316" s="3">
        <f t="shared" si="20"/>
        <v>6029.6799999999994</v>
      </c>
      <c r="L1316" t="s">
        <v>3061</v>
      </c>
      <c r="M1316" t="s">
        <v>3087</v>
      </c>
      <c r="N1316" t="s">
        <v>3078</v>
      </c>
    </row>
    <row r="1317" spans="1:14" x14ac:dyDescent="0.35">
      <c r="A1317">
        <v>1316</v>
      </c>
      <c r="B1317" s="1">
        <v>44899</v>
      </c>
      <c r="C1317">
        <v>4002</v>
      </c>
      <c r="D1317" t="s">
        <v>1</v>
      </c>
      <c r="E1317" t="s">
        <v>27</v>
      </c>
      <c r="F1317" t="s">
        <v>20</v>
      </c>
      <c r="G1317" t="s">
        <v>1368</v>
      </c>
      <c r="H1317" t="s">
        <v>3056</v>
      </c>
      <c r="I1317">
        <v>140</v>
      </c>
      <c r="J1317">
        <f>HLOOKUP(D1317,Inputs!$B$5:$C$8,MATCH(YEAR(B1317),Inputs!$A$5:$A$8,0),FALSE)</f>
        <v>10.89</v>
      </c>
      <c r="K1317" s="3">
        <f t="shared" si="20"/>
        <v>1524.6000000000001</v>
      </c>
      <c r="L1317" t="s">
        <v>3059</v>
      </c>
      <c r="M1317" t="s">
        <v>3085</v>
      </c>
      <c r="N1317" t="s">
        <v>3073</v>
      </c>
    </row>
    <row r="1318" spans="1:14" x14ac:dyDescent="0.35">
      <c r="A1318">
        <v>1317</v>
      </c>
      <c r="B1318" s="1">
        <v>44829</v>
      </c>
      <c r="C1318">
        <v>4002</v>
      </c>
      <c r="D1318" t="s">
        <v>1</v>
      </c>
      <c r="E1318" t="s">
        <v>27</v>
      </c>
      <c r="F1318" t="s">
        <v>16</v>
      </c>
      <c r="G1318" t="s">
        <v>1369</v>
      </c>
      <c r="H1318" t="s">
        <v>3056</v>
      </c>
      <c r="I1318">
        <v>84</v>
      </c>
      <c r="J1318">
        <f>HLOOKUP(D1318,Inputs!$B$5:$C$8,MATCH(YEAR(B1318),Inputs!$A$5:$A$8,0),FALSE)</f>
        <v>10.89</v>
      </c>
      <c r="K1318" s="3">
        <f t="shared" si="20"/>
        <v>914.76</v>
      </c>
      <c r="L1318" t="s">
        <v>3067</v>
      </c>
      <c r="M1318" t="s">
        <v>3092</v>
      </c>
      <c r="N1318" t="s">
        <v>3074</v>
      </c>
    </row>
    <row r="1319" spans="1:14" x14ac:dyDescent="0.35">
      <c r="A1319">
        <v>1318</v>
      </c>
      <c r="B1319" s="1">
        <v>44682</v>
      </c>
      <c r="C1319">
        <v>4002</v>
      </c>
      <c r="D1319" t="s">
        <v>1</v>
      </c>
      <c r="E1319" t="s">
        <v>27</v>
      </c>
      <c r="F1319" t="s">
        <v>5</v>
      </c>
      <c r="G1319" t="s">
        <v>1370</v>
      </c>
      <c r="H1319" t="s">
        <v>3057</v>
      </c>
      <c r="I1319">
        <v>272</v>
      </c>
      <c r="J1319">
        <f>HLOOKUP(D1319,Inputs!$B$5:$C$8,MATCH(YEAR(B1319),Inputs!$A$5:$A$8,0),FALSE)</f>
        <v>10.89</v>
      </c>
      <c r="K1319" s="3">
        <f t="shared" si="20"/>
        <v>2962.08</v>
      </c>
      <c r="L1319" t="s">
        <v>3059</v>
      </c>
      <c r="M1319" t="s">
        <v>3085</v>
      </c>
      <c r="N1319" t="s">
        <v>3073</v>
      </c>
    </row>
    <row r="1320" spans="1:14" x14ac:dyDescent="0.35">
      <c r="A1320">
        <v>1319</v>
      </c>
      <c r="B1320" s="1">
        <v>44900</v>
      </c>
      <c r="C1320">
        <v>4002</v>
      </c>
      <c r="D1320" t="s">
        <v>1</v>
      </c>
      <c r="E1320" t="s">
        <v>27</v>
      </c>
      <c r="F1320" t="s">
        <v>10</v>
      </c>
      <c r="G1320" t="s">
        <v>1371</v>
      </c>
      <c r="H1320" t="s">
        <v>3056</v>
      </c>
      <c r="I1320">
        <v>204</v>
      </c>
      <c r="J1320">
        <f>HLOOKUP(D1320,Inputs!$B$5:$C$8,MATCH(YEAR(B1320),Inputs!$A$5:$A$8,0),FALSE)</f>
        <v>10.89</v>
      </c>
      <c r="K1320" s="3">
        <f t="shared" si="20"/>
        <v>2221.56</v>
      </c>
      <c r="L1320" t="s">
        <v>3059</v>
      </c>
      <c r="M1320" t="s">
        <v>3085</v>
      </c>
      <c r="N1320" t="s">
        <v>3073</v>
      </c>
    </row>
    <row r="1321" spans="1:14" x14ac:dyDescent="0.35">
      <c r="A1321">
        <v>1320</v>
      </c>
      <c r="B1321" s="1">
        <v>44824</v>
      </c>
      <c r="C1321">
        <v>4001</v>
      </c>
      <c r="D1321" t="s">
        <v>0</v>
      </c>
      <c r="E1321" t="s">
        <v>27</v>
      </c>
      <c r="F1321" t="s">
        <v>21</v>
      </c>
      <c r="G1321" t="s">
        <v>1372</v>
      </c>
      <c r="H1321" t="s">
        <v>3056</v>
      </c>
      <c r="I1321">
        <v>220</v>
      </c>
      <c r="J1321">
        <f>HLOOKUP(D1321,Inputs!$B$5:$C$8,MATCH(YEAR(B1321),Inputs!$A$5:$A$8,0),FALSE)</f>
        <v>25.99</v>
      </c>
      <c r="K1321" s="3">
        <f t="shared" si="20"/>
        <v>5717.7999999999993</v>
      </c>
      <c r="L1321" t="s">
        <v>3068</v>
      </c>
      <c r="M1321" t="s">
        <v>3088</v>
      </c>
      <c r="N1321" t="s">
        <v>3075</v>
      </c>
    </row>
    <row r="1322" spans="1:14" x14ac:dyDescent="0.35">
      <c r="A1322">
        <v>1321</v>
      </c>
      <c r="B1322" s="1">
        <v>44766</v>
      </c>
      <c r="C1322">
        <v>4001</v>
      </c>
      <c r="D1322" t="s">
        <v>0</v>
      </c>
      <c r="E1322" t="s">
        <v>27</v>
      </c>
      <c r="F1322" t="s">
        <v>20</v>
      </c>
      <c r="G1322" t="s">
        <v>1373</v>
      </c>
      <c r="H1322" t="s">
        <v>3056</v>
      </c>
      <c r="I1322">
        <v>196</v>
      </c>
      <c r="J1322">
        <f>HLOOKUP(D1322,Inputs!$B$5:$C$8,MATCH(YEAR(B1322),Inputs!$A$5:$A$8,0),FALSE)</f>
        <v>25.99</v>
      </c>
      <c r="K1322" s="3">
        <f t="shared" si="20"/>
        <v>5094.04</v>
      </c>
      <c r="L1322" t="s">
        <v>3059</v>
      </c>
      <c r="M1322" t="s">
        <v>3085</v>
      </c>
      <c r="N1322" t="s">
        <v>3073</v>
      </c>
    </row>
    <row r="1323" spans="1:14" x14ac:dyDescent="0.35">
      <c r="A1323">
        <v>1322</v>
      </c>
      <c r="B1323" s="1">
        <v>44898</v>
      </c>
      <c r="C1323">
        <v>4002</v>
      </c>
      <c r="D1323" t="s">
        <v>1</v>
      </c>
      <c r="E1323" t="s">
        <v>27</v>
      </c>
      <c r="F1323" t="s">
        <v>11</v>
      </c>
      <c r="G1323" t="s">
        <v>1374</v>
      </c>
      <c r="H1323" t="s">
        <v>3056</v>
      </c>
      <c r="I1323">
        <v>196</v>
      </c>
      <c r="J1323">
        <f>HLOOKUP(D1323,Inputs!$B$5:$C$8,MATCH(YEAR(B1323),Inputs!$A$5:$A$8,0),FALSE)</f>
        <v>10.89</v>
      </c>
      <c r="K1323" s="3">
        <f t="shared" si="20"/>
        <v>2134.44</v>
      </c>
      <c r="L1323" t="s">
        <v>3064</v>
      </c>
      <c r="M1323" t="s">
        <v>3089</v>
      </c>
      <c r="N1323" t="s">
        <v>3076</v>
      </c>
    </row>
    <row r="1324" spans="1:14" x14ac:dyDescent="0.35">
      <c r="A1324">
        <v>1323</v>
      </c>
      <c r="B1324" s="1">
        <v>44666</v>
      </c>
      <c r="C1324">
        <v>4001</v>
      </c>
      <c r="D1324" t="s">
        <v>0</v>
      </c>
      <c r="E1324" t="s">
        <v>27</v>
      </c>
      <c r="F1324" t="s">
        <v>20</v>
      </c>
      <c r="G1324" t="s">
        <v>1375</v>
      </c>
      <c r="H1324" t="s">
        <v>3056</v>
      </c>
      <c r="I1324">
        <v>68</v>
      </c>
      <c r="J1324">
        <f>HLOOKUP(D1324,Inputs!$B$5:$C$8,MATCH(YEAR(B1324),Inputs!$A$5:$A$8,0),FALSE)</f>
        <v>25.99</v>
      </c>
      <c r="K1324" s="3">
        <f t="shared" si="20"/>
        <v>1767.32</v>
      </c>
      <c r="L1324" t="s">
        <v>3059</v>
      </c>
      <c r="M1324" t="s">
        <v>3085</v>
      </c>
      <c r="N1324" t="s">
        <v>3073</v>
      </c>
    </row>
    <row r="1325" spans="1:14" x14ac:dyDescent="0.35">
      <c r="A1325">
        <v>1324</v>
      </c>
      <c r="B1325" s="1">
        <v>44923</v>
      </c>
      <c r="C1325">
        <v>4002</v>
      </c>
      <c r="D1325" t="s">
        <v>1</v>
      </c>
      <c r="E1325" t="s">
        <v>27</v>
      </c>
      <c r="F1325" t="s">
        <v>11</v>
      </c>
      <c r="G1325" t="s">
        <v>1376</v>
      </c>
      <c r="H1325" t="s">
        <v>3056</v>
      </c>
      <c r="I1325">
        <v>196</v>
      </c>
      <c r="J1325">
        <f>HLOOKUP(D1325,Inputs!$B$5:$C$8,MATCH(YEAR(B1325),Inputs!$A$5:$A$8,0),FALSE)</f>
        <v>10.89</v>
      </c>
      <c r="K1325" s="3">
        <f t="shared" si="20"/>
        <v>2134.44</v>
      </c>
      <c r="L1325" t="s">
        <v>3064</v>
      </c>
      <c r="M1325" t="s">
        <v>3089</v>
      </c>
      <c r="N1325" t="s">
        <v>3076</v>
      </c>
    </row>
    <row r="1326" spans="1:14" x14ac:dyDescent="0.35">
      <c r="A1326">
        <v>1325</v>
      </c>
      <c r="B1326" s="1">
        <v>44588</v>
      </c>
      <c r="C1326">
        <v>4002</v>
      </c>
      <c r="D1326" t="s">
        <v>1</v>
      </c>
      <c r="E1326" t="s">
        <v>27</v>
      </c>
      <c r="F1326" t="s">
        <v>15</v>
      </c>
      <c r="G1326" t="s">
        <v>1377</v>
      </c>
      <c r="H1326" t="s">
        <v>3056</v>
      </c>
      <c r="I1326">
        <v>208</v>
      </c>
      <c r="J1326">
        <f>HLOOKUP(D1326,Inputs!$B$5:$C$8,MATCH(YEAR(B1326),Inputs!$A$5:$A$8,0),FALSE)</f>
        <v>10.89</v>
      </c>
      <c r="K1326" s="3">
        <f t="shared" si="20"/>
        <v>2265.12</v>
      </c>
      <c r="L1326" t="s">
        <v>3062</v>
      </c>
      <c r="M1326" t="s">
        <v>3090</v>
      </c>
      <c r="N1326" t="s">
        <v>3079</v>
      </c>
    </row>
    <row r="1327" spans="1:14" x14ac:dyDescent="0.35">
      <c r="A1327">
        <v>1326</v>
      </c>
      <c r="B1327" s="1">
        <v>44653</v>
      </c>
      <c r="C1327">
        <v>4002</v>
      </c>
      <c r="D1327" t="s">
        <v>1</v>
      </c>
      <c r="E1327" t="s">
        <v>27</v>
      </c>
      <c r="F1327" t="s">
        <v>10</v>
      </c>
      <c r="G1327" t="s">
        <v>1378</v>
      </c>
      <c r="H1327" t="s">
        <v>3056</v>
      </c>
      <c r="I1327">
        <v>160</v>
      </c>
      <c r="J1327">
        <f>HLOOKUP(D1327,Inputs!$B$5:$C$8,MATCH(YEAR(B1327),Inputs!$A$5:$A$8,0),FALSE)</f>
        <v>10.89</v>
      </c>
      <c r="K1327" s="3">
        <f t="shared" si="20"/>
        <v>1742.4</v>
      </c>
      <c r="L1327" t="s">
        <v>3059</v>
      </c>
      <c r="M1327" t="s">
        <v>3085</v>
      </c>
      <c r="N1327" t="s">
        <v>3073</v>
      </c>
    </row>
    <row r="1328" spans="1:14" x14ac:dyDescent="0.35">
      <c r="A1328">
        <v>1327</v>
      </c>
      <c r="B1328" s="1">
        <v>44628</v>
      </c>
      <c r="C1328">
        <v>4001</v>
      </c>
      <c r="D1328" t="s">
        <v>0</v>
      </c>
      <c r="E1328" t="s">
        <v>27</v>
      </c>
      <c r="F1328" t="s">
        <v>19</v>
      </c>
      <c r="G1328" t="s">
        <v>1379</v>
      </c>
      <c r="H1328" t="s">
        <v>3056</v>
      </c>
      <c r="I1328">
        <v>208</v>
      </c>
      <c r="J1328">
        <f>HLOOKUP(D1328,Inputs!$B$5:$C$8,MATCH(YEAR(B1328),Inputs!$A$5:$A$8,0),FALSE)</f>
        <v>25.99</v>
      </c>
      <c r="K1328" s="3">
        <f t="shared" si="20"/>
        <v>5405.92</v>
      </c>
      <c r="L1328" t="s">
        <v>3061</v>
      </c>
      <c r="M1328" t="s">
        <v>3087</v>
      </c>
      <c r="N1328" t="s">
        <v>3078</v>
      </c>
    </row>
    <row r="1329" spans="1:14" x14ac:dyDescent="0.35">
      <c r="A1329">
        <v>1328</v>
      </c>
      <c r="B1329" s="1">
        <v>44910</v>
      </c>
      <c r="C1329">
        <v>4002</v>
      </c>
      <c r="D1329" t="s">
        <v>1</v>
      </c>
      <c r="E1329" t="s">
        <v>27</v>
      </c>
      <c r="F1329" t="s">
        <v>19</v>
      </c>
      <c r="G1329" t="s">
        <v>1380</v>
      </c>
      <c r="H1329" t="s">
        <v>3056</v>
      </c>
      <c r="I1329">
        <v>256</v>
      </c>
      <c r="J1329">
        <f>HLOOKUP(D1329,Inputs!$B$5:$C$8,MATCH(YEAR(B1329),Inputs!$A$5:$A$8,0),FALSE)</f>
        <v>10.89</v>
      </c>
      <c r="K1329" s="3">
        <f t="shared" si="20"/>
        <v>2787.84</v>
      </c>
      <c r="L1329" t="s">
        <v>3061</v>
      </c>
      <c r="M1329" t="s">
        <v>3087</v>
      </c>
      <c r="N1329" t="s">
        <v>3078</v>
      </c>
    </row>
    <row r="1330" spans="1:14" x14ac:dyDescent="0.35">
      <c r="A1330">
        <v>1329</v>
      </c>
      <c r="B1330" s="1">
        <v>44896</v>
      </c>
      <c r="C1330">
        <v>4001</v>
      </c>
      <c r="D1330" t="s">
        <v>0</v>
      </c>
      <c r="E1330" t="s">
        <v>27</v>
      </c>
      <c r="F1330" t="s">
        <v>11</v>
      </c>
      <c r="G1330" t="s">
        <v>1381</v>
      </c>
      <c r="H1330" t="s">
        <v>3056</v>
      </c>
      <c r="I1330">
        <v>248</v>
      </c>
      <c r="J1330">
        <f>HLOOKUP(D1330,Inputs!$B$5:$C$8,MATCH(YEAR(B1330),Inputs!$A$5:$A$8,0),FALSE)</f>
        <v>25.99</v>
      </c>
      <c r="K1330" s="3">
        <f t="shared" si="20"/>
        <v>6445.5199999999995</v>
      </c>
      <c r="L1330" t="s">
        <v>3064</v>
      </c>
      <c r="M1330" t="s">
        <v>3089</v>
      </c>
      <c r="N1330" t="s">
        <v>3076</v>
      </c>
    </row>
    <row r="1331" spans="1:14" x14ac:dyDescent="0.35">
      <c r="A1331">
        <v>1330</v>
      </c>
      <c r="B1331" s="1">
        <v>44767</v>
      </c>
      <c r="C1331">
        <v>4002</v>
      </c>
      <c r="D1331" t="s">
        <v>1</v>
      </c>
      <c r="E1331" t="s">
        <v>27</v>
      </c>
      <c r="F1331" t="s">
        <v>13</v>
      </c>
      <c r="G1331" t="s">
        <v>1382</v>
      </c>
      <c r="H1331" t="s">
        <v>3056</v>
      </c>
      <c r="I1331">
        <v>156</v>
      </c>
      <c r="J1331">
        <f>HLOOKUP(D1331,Inputs!$B$5:$C$8,MATCH(YEAR(B1331),Inputs!$A$5:$A$8,0),FALSE)</f>
        <v>10.89</v>
      </c>
      <c r="K1331" s="3">
        <f t="shared" si="20"/>
        <v>1698.8400000000001</v>
      </c>
      <c r="L1331" t="s">
        <v>3061</v>
      </c>
      <c r="M1331" t="s">
        <v>3087</v>
      </c>
      <c r="N1331" t="s">
        <v>3078</v>
      </c>
    </row>
    <row r="1332" spans="1:14" x14ac:dyDescent="0.35">
      <c r="A1332">
        <v>1331</v>
      </c>
      <c r="B1332" s="1">
        <v>44806</v>
      </c>
      <c r="C1332">
        <v>4002</v>
      </c>
      <c r="D1332" t="s">
        <v>1</v>
      </c>
      <c r="E1332" t="s">
        <v>27</v>
      </c>
      <c r="F1332" t="s">
        <v>19</v>
      </c>
      <c r="G1332" t="s">
        <v>1383</v>
      </c>
      <c r="H1332" t="s">
        <v>3056</v>
      </c>
      <c r="I1332">
        <v>80</v>
      </c>
      <c r="J1332">
        <f>HLOOKUP(D1332,Inputs!$B$5:$C$8,MATCH(YEAR(B1332),Inputs!$A$5:$A$8,0),FALSE)</f>
        <v>10.89</v>
      </c>
      <c r="K1332" s="3">
        <f t="shared" si="20"/>
        <v>871.2</v>
      </c>
      <c r="L1332" t="s">
        <v>3061</v>
      </c>
      <c r="M1332" t="s">
        <v>3087</v>
      </c>
      <c r="N1332" t="s">
        <v>3078</v>
      </c>
    </row>
    <row r="1333" spans="1:14" x14ac:dyDescent="0.35">
      <c r="A1333">
        <v>1332</v>
      </c>
      <c r="B1333" s="1">
        <v>44893</v>
      </c>
      <c r="C1333">
        <v>4002</v>
      </c>
      <c r="D1333" t="s">
        <v>1</v>
      </c>
      <c r="E1333" t="s">
        <v>27</v>
      </c>
      <c r="F1333" t="s">
        <v>5</v>
      </c>
      <c r="G1333" t="s">
        <v>1384</v>
      </c>
      <c r="H1333" t="s">
        <v>3057</v>
      </c>
      <c r="I1333">
        <v>120</v>
      </c>
      <c r="J1333">
        <f>HLOOKUP(D1333,Inputs!$B$5:$C$8,MATCH(YEAR(B1333),Inputs!$A$5:$A$8,0),FALSE)</f>
        <v>10.89</v>
      </c>
      <c r="K1333" s="3">
        <f t="shared" si="20"/>
        <v>1306.8000000000002</v>
      </c>
      <c r="L1333" t="s">
        <v>3059</v>
      </c>
      <c r="M1333" t="s">
        <v>3085</v>
      </c>
      <c r="N1333" t="s">
        <v>3073</v>
      </c>
    </row>
    <row r="1334" spans="1:14" x14ac:dyDescent="0.35">
      <c r="A1334">
        <v>1333</v>
      </c>
      <c r="B1334" s="1">
        <v>44628</v>
      </c>
      <c r="C1334">
        <v>4002</v>
      </c>
      <c r="D1334" t="s">
        <v>1</v>
      </c>
      <c r="E1334" t="s">
        <v>27</v>
      </c>
      <c r="F1334" t="s">
        <v>20</v>
      </c>
      <c r="G1334" t="s">
        <v>1385</v>
      </c>
      <c r="H1334" t="s">
        <v>3056</v>
      </c>
      <c r="I1334">
        <v>168</v>
      </c>
      <c r="J1334">
        <f>HLOOKUP(D1334,Inputs!$B$5:$C$8,MATCH(YEAR(B1334),Inputs!$A$5:$A$8,0),FALSE)</f>
        <v>10.89</v>
      </c>
      <c r="K1334" s="3">
        <f t="shared" si="20"/>
        <v>1829.52</v>
      </c>
      <c r="L1334" t="s">
        <v>3059</v>
      </c>
      <c r="M1334" t="s">
        <v>3085</v>
      </c>
      <c r="N1334" t="s">
        <v>3073</v>
      </c>
    </row>
    <row r="1335" spans="1:14" x14ac:dyDescent="0.35">
      <c r="A1335">
        <v>1334</v>
      </c>
      <c r="B1335" s="1">
        <v>44790</v>
      </c>
      <c r="C1335">
        <v>4002</v>
      </c>
      <c r="D1335" t="s">
        <v>1</v>
      </c>
      <c r="E1335" t="s">
        <v>27</v>
      </c>
      <c r="F1335" t="s">
        <v>12</v>
      </c>
      <c r="G1335" t="s">
        <v>1386</v>
      </c>
      <c r="H1335" t="s">
        <v>3057</v>
      </c>
      <c r="I1335">
        <v>200</v>
      </c>
      <c r="J1335">
        <f>HLOOKUP(D1335,Inputs!$B$5:$C$8,MATCH(YEAR(B1335),Inputs!$A$5:$A$8,0),FALSE)</f>
        <v>10.89</v>
      </c>
      <c r="K1335" s="3">
        <f t="shared" si="20"/>
        <v>2178</v>
      </c>
      <c r="L1335" t="s">
        <v>3061</v>
      </c>
      <c r="M1335" t="s">
        <v>3087</v>
      </c>
      <c r="N1335" t="s">
        <v>3078</v>
      </c>
    </row>
    <row r="1336" spans="1:14" x14ac:dyDescent="0.35">
      <c r="A1336">
        <v>1335</v>
      </c>
      <c r="B1336" s="1">
        <v>44622</v>
      </c>
      <c r="C1336">
        <v>4001</v>
      </c>
      <c r="D1336" t="s">
        <v>0</v>
      </c>
      <c r="E1336" t="s">
        <v>27</v>
      </c>
      <c r="F1336" t="s">
        <v>20</v>
      </c>
      <c r="G1336" t="s">
        <v>1387</v>
      </c>
      <c r="H1336" t="s">
        <v>3056</v>
      </c>
      <c r="I1336">
        <v>88</v>
      </c>
      <c r="J1336">
        <f>HLOOKUP(D1336,Inputs!$B$5:$C$8,MATCH(YEAR(B1336),Inputs!$A$5:$A$8,0),FALSE)</f>
        <v>25.99</v>
      </c>
      <c r="K1336" s="3">
        <f t="shared" si="20"/>
        <v>2287.12</v>
      </c>
      <c r="L1336" t="s">
        <v>3059</v>
      </c>
      <c r="M1336" t="s">
        <v>3085</v>
      </c>
      <c r="N1336" t="s">
        <v>3073</v>
      </c>
    </row>
    <row r="1337" spans="1:14" x14ac:dyDescent="0.35">
      <c r="A1337">
        <v>1336</v>
      </c>
      <c r="B1337" s="1">
        <v>44652</v>
      </c>
      <c r="C1337">
        <v>4002</v>
      </c>
      <c r="D1337" t="s">
        <v>1</v>
      </c>
      <c r="E1337" t="s">
        <v>27</v>
      </c>
      <c r="F1337" t="s">
        <v>4</v>
      </c>
      <c r="G1337" t="s">
        <v>1388</v>
      </c>
      <c r="H1337" t="s">
        <v>3057</v>
      </c>
      <c r="I1337">
        <v>284</v>
      </c>
      <c r="J1337">
        <f>HLOOKUP(D1337,Inputs!$B$5:$C$8,MATCH(YEAR(B1337),Inputs!$A$5:$A$8,0),FALSE)</f>
        <v>10.89</v>
      </c>
      <c r="K1337" s="3">
        <f t="shared" si="20"/>
        <v>3092.76</v>
      </c>
      <c r="L1337" t="s">
        <v>3063</v>
      </c>
      <c r="M1337" t="s">
        <v>3092</v>
      </c>
      <c r="N1337" t="s">
        <v>3074</v>
      </c>
    </row>
    <row r="1338" spans="1:14" x14ac:dyDescent="0.35">
      <c r="A1338">
        <v>1337</v>
      </c>
      <c r="B1338" s="1">
        <v>44750</v>
      </c>
      <c r="C1338">
        <v>4001</v>
      </c>
      <c r="D1338" t="s">
        <v>0</v>
      </c>
      <c r="E1338" t="s">
        <v>27</v>
      </c>
      <c r="F1338" t="s">
        <v>13</v>
      </c>
      <c r="G1338" t="s">
        <v>1389</v>
      </c>
      <c r="H1338" t="s">
        <v>3056</v>
      </c>
      <c r="I1338">
        <v>232</v>
      </c>
      <c r="J1338">
        <f>HLOOKUP(D1338,Inputs!$B$5:$C$8,MATCH(YEAR(B1338),Inputs!$A$5:$A$8,0),FALSE)</f>
        <v>25.99</v>
      </c>
      <c r="K1338" s="3">
        <f t="shared" si="20"/>
        <v>6029.6799999999994</v>
      </c>
      <c r="L1338" t="s">
        <v>3061</v>
      </c>
      <c r="M1338" t="s">
        <v>3087</v>
      </c>
      <c r="N1338" t="s">
        <v>3078</v>
      </c>
    </row>
    <row r="1339" spans="1:14" x14ac:dyDescent="0.35">
      <c r="A1339">
        <v>1338</v>
      </c>
      <c r="B1339" s="1">
        <v>44883</v>
      </c>
      <c r="C1339">
        <v>4002</v>
      </c>
      <c r="D1339" t="s">
        <v>1</v>
      </c>
      <c r="E1339" t="s">
        <v>27</v>
      </c>
      <c r="F1339" t="s">
        <v>10</v>
      </c>
      <c r="G1339" t="s">
        <v>1390</v>
      </c>
      <c r="H1339" t="s">
        <v>3056</v>
      </c>
      <c r="I1339">
        <v>156</v>
      </c>
      <c r="J1339">
        <f>HLOOKUP(D1339,Inputs!$B$5:$C$8,MATCH(YEAR(B1339),Inputs!$A$5:$A$8,0),FALSE)</f>
        <v>10.89</v>
      </c>
      <c r="K1339" s="3">
        <f t="shared" si="20"/>
        <v>1698.8400000000001</v>
      </c>
      <c r="L1339" t="s">
        <v>3059</v>
      </c>
      <c r="M1339" t="s">
        <v>3085</v>
      </c>
      <c r="N1339" t="s">
        <v>3073</v>
      </c>
    </row>
    <row r="1340" spans="1:14" x14ac:dyDescent="0.35">
      <c r="A1340">
        <v>1339</v>
      </c>
      <c r="B1340" s="1">
        <v>44834</v>
      </c>
      <c r="C1340">
        <v>4002</v>
      </c>
      <c r="D1340" t="s">
        <v>1</v>
      </c>
      <c r="E1340" t="s">
        <v>27</v>
      </c>
      <c r="F1340" t="s">
        <v>18</v>
      </c>
      <c r="G1340" t="s">
        <v>1391</v>
      </c>
      <c r="H1340" t="s">
        <v>3056</v>
      </c>
      <c r="I1340">
        <v>96</v>
      </c>
      <c r="J1340">
        <f>HLOOKUP(D1340,Inputs!$B$5:$C$8,MATCH(YEAR(B1340),Inputs!$A$5:$A$8,0),FALSE)</f>
        <v>10.89</v>
      </c>
      <c r="K1340" s="3">
        <f t="shared" si="20"/>
        <v>1045.44</v>
      </c>
      <c r="L1340" t="s">
        <v>3069</v>
      </c>
      <c r="M1340" t="s">
        <v>3093</v>
      </c>
      <c r="N1340" t="s">
        <v>3077</v>
      </c>
    </row>
    <row r="1341" spans="1:14" x14ac:dyDescent="0.35">
      <c r="A1341">
        <v>1340</v>
      </c>
      <c r="B1341" s="1">
        <v>44884</v>
      </c>
      <c r="C1341">
        <v>4002</v>
      </c>
      <c r="D1341" t="s">
        <v>1</v>
      </c>
      <c r="E1341" t="s">
        <v>27</v>
      </c>
      <c r="F1341" t="s">
        <v>11</v>
      </c>
      <c r="G1341" t="s">
        <v>1392</v>
      </c>
      <c r="H1341" t="s">
        <v>3056</v>
      </c>
      <c r="I1341">
        <v>224</v>
      </c>
      <c r="J1341">
        <f>HLOOKUP(D1341,Inputs!$B$5:$C$8,MATCH(YEAR(B1341),Inputs!$A$5:$A$8,0),FALSE)</f>
        <v>10.89</v>
      </c>
      <c r="K1341" s="3">
        <f t="shared" si="20"/>
        <v>2439.36</v>
      </c>
      <c r="L1341" t="s">
        <v>3064</v>
      </c>
      <c r="M1341" t="s">
        <v>3089</v>
      </c>
      <c r="N1341" t="s">
        <v>3076</v>
      </c>
    </row>
    <row r="1342" spans="1:14" x14ac:dyDescent="0.35">
      <c r="A1342">
        <v>1341</v>
      </c>
      <c r="B1342" s="1">
        <v>44829</v>
      </c>
      <c r="C1342">
        <v>4002</v>
      </c>
      <c r="D1342" t="s">
        <v>1</v>
      </c>
      <c r="E1342" t="s">
        <v>27</v>
      </c>
      <c r="F1342" t="s">
        <v>10</v>
      </c>
      <c r="G1342" t="s">
        <v>1393</v>
      </c>
      <c r="H1342" t="s">
        <v>3056</v>
      </c>
      <c r="I1342">
        <v>188</v>
      </c>
      <c r="J1342">
        <f>HLOOKUP(D1342,Inputs!$B$5:$C$8,MATCH(YEAR(B1342),Inputs!$A$5:$A$8,0),FALSE)</f>
        <v>10.89</v>
      </c>
      <c r="K1342" s="3">
        <f t="shared" si="20"/>
        <v>2047.3200000000002</v>
      </c>
      <c r="L1342" t="s">
        <v>3059</v>
      </c>
      <c r="M1342" t="s">
        <v>3085</v>
      </c>
      <c r="N1342" t="s">
        <v>3073</v>
      </c>
    </row>
    <row r="1343" spans="1:14" x14ac:dyDescent="0.35">
      <c r="A1343">
        <v>1342</v>
      </c>
      <c r="B1343" s="1">
        <v>44823</v>
      </c>
      <c r="C1343">
        <v>4002</v>
      </c>
      <c r="D1343" t="s">
        <v>1</v>
      </c>
      <c r="E1343" t="s">
        <v>27</v>
      </c>
      <c r="F1343" t="s">
        <v>21</v>
      </c>
      <c r="G1343" t="s">
        <v>1394</v>
      </c>
      <c r="H1343" t="s">
        <v>3056</v>
      </c>
      <c r="I1343">
        <v>84</v>
      </c>
      <c r="J1343">
        <f>HLOOKUP(D1343,Inputs!$B$5:$C$8,MATCH(YEAR(B1343),Inputs!$A$5:$A$8,0),FALSE)</f>
        <v>10.89</v>
      </c>
      <c r="K1343" s="3">
        <f t="shared" si="20"/>
        <v>914.76</v>
      </c>
      <c r="L1343" t="s">
        <v>3068</v>
      </c>
      <c r="M1343" t="s">
        <v>3088</v>
      </c>
      <c r="N1343" t="s">
        <v>3075</v>
      </c>
    </row>
    <row r="1344" spans="1:14" x14ac:dyDescent="0.35">
      <c r="A1344">
        <v>1343</v>
      </c>
      <c r="B1344" s="1">
        <v>44629</v>
      </c>
      <c r="C1344">
        <v>4001</v>
      </c>
      <c r="D1344" t="s">
        <v>0</v>
      </c>
      <c r="E1344" t="s">
        <v>27</v>
      </c>
      <c r="F1344" t="s">
        <v>14</v>
      </c>
      <c r="G1344" t="s">
        <v>1395</v>
      </c>
      <c r="H1344" t="s">
        <v>3056</v>
      </c>
      <c r="I1344">
        <v>200</v>
      </c>
      <c r="J1344">
        <f>HLOOKUP(D1344,Inputs!$B$5:$C$8,MATCH(YEAR(B1344),Inputs!$A$5:$A$8,0),FALSE)</f>
        <v>25.99</v>
      </c>
      <c r="K1344" s="3">
        <f t="shared" si="20"/>
        <v>5198</v>
      </c>
      <c r="L1344" t="s">
        <v>3066</v>
      </c>
      <c r="M1344" t="s">
        <v>3094</v>
      </c>
      <c r="N1344" t="s">
        <v>3080</v>
      </c>
    </row>
    <row r="1345" spans="1:14" x14ac:dyDescent="0.35">
      <c r="A1345">
        <v>1344</v>
      </c>
      <c r="B1345" s="1">
        <v>44655</v>
      </c>
      <c r="C1345">
        <v>4002</v>
      </c>
      <c r="D1345" t="s">
        <v>1</v>
      </c>
      <c r="E1345" t="s">
        <v>27</v>
      </c>
      <c r="F1345" t="s">
        <v>10</v>
      </c>
      <c r="G1345" t="s">
        <v>1396</v>
      </c>
      <c r="H1345" t="s">
        <v>3056</v>
      </c>
      <c r="I1345">
        <v>168</v>
      </c>
      <c r="J1345">
        <f>HLOOKUP(D1345,Inputs!$B$5:$C$8,MATCH(YEAR(B1345),Inputs!$A$5:$A$8,0),FALSE)</f>
        <v>10.89</v>
      </c>
      <c r="K1345" s="3">
        <f t="shared" si="20"/>
        <v>1829.52</v>
      </c>
      <c r="L1345" t="s">
        <v>3059</v>
      </c>
      <c r="M1345" t="s">
        <v>3085</v>
      </c>
      <c r="N1345" t="s">
        <v>3073</v>
      </c>
    </row>
    <row r="1346" spans="1:14" x14ac:dyDescent="0.35">
      <c r="A1346">
        <v>1345</v>
      </c>
      <c r="B1346" s="1">
        <v>44707</v>
      </c>
      <c r="C1346">
        <v>4002</v>
      </c>
      <c r="D1346" t="s">
        <v>1</v>
      </c>
      <c r="E1346" t="s">
        <v>27</v>
      </c>
      <c r="F1346" t="s">
        <v>10</v>
      </c>
      <c r="G1346" t="s">
        <v>1397</v>
      </c>
      <c r="H1346" t="s">
        <v>3056</v>
      </c>
      <c r="I1346">
        <v>116</v>
      </c>
      <c r="J1346">
        <f>HLOOKUP(D1346,Inputs!$B$5:$C$8,MATCH(YEAR(B1346),Inputs!$A$5:$A$8,0),FALSE)</f>
        <v>10.89</v>
      </c>
      <c r="K1346" s="3">
        <f t="shared" ref="K1346:K1409" si="21">I1346*J1346</f>
        <v>1263.24</v>
      </c>
      <c r="L1346" t="s">
        <v>3059</v>
      </c>
      <c r="M1346" t="s">
        <v>3085</v>
      </c>
      <c r="N1346" t="s">
        <v>3073</v>
      </c>
    </row>
    <row r="1347" spans="1:14" x14ac:dyDescent="0.35">
      <c r="A1347">
        <v>1346</v>
      </c>
      <c r="B1347" s="1">
        <v>44821</v>
      </c>
      <c r="C1347">
        <v>4002</v>
      </c>
      <c r="D1347" t="s">
        <v>1</v>
      </c>
      <c r="E1347" t="s">
        <v>27</v>
      </c>
      <c r="F1347" t="s">
        <v>14</v>
      </c>
      <c r="G1347" t="s">
        <v>1398</v>
      </c>
      <c r="H1347" t="s">
        <v>3056</v>
      </c>
      <c r="I1347">
        <v>96</v>
      </c>
      <c r="J1347">
        <f>HLOOKUP(D1347,Inputs!$B$5:$C$8,MATCH(YEAR(B1347),Inputs!$A$5:$A$8,0),FALSE)</f>
        <v>10.89</v>
      </c>
      <c r="K1347" s="3">
        <f t="shared" si="21"/>
        <v>1045.44</v>
      </c>
      <c r="L1347" t="s">
        <v>3066</v>
      </c>
      <c r="M1347" t="s">
        <v>3094</v>
      </c>
      <c r="N1347" t="s">
        <v>3080</v>
      </c>
    </row>
    <row r="1348" spans="1:14" x14ac:dyDescent="0.35">
      <c r="A1348">
        <v>1347</v>
      </c>
      <c r="B1348" s="1">
        <v>44883</v>
      </c>
      <c r="C1348">
        <v>4002</v>
      </c>
      <c r="D1348" t="s">
        <v>1</v>
      </c>
      <c r="E1348" t="s">
        <v>27</v>
      </c>
      <c r="F1348" t="s">
        <v>10</v>
      </c>
      <c r="G1348" t="s">
        <v>1399</v>
      </c>
      <c r="H1348" t="s">
        <v>3056</v>
      </c>
      <c r="I1348">
        <v>252</v>
      </c>
      <c r="J1348">
        <f>HLOOKUP(D1348,Inputs!$B$5:$C$8,MATCH(YEAR(B1348),Inputs!$A$5:$A$8,0),FALSE)</f>
        <v>10.89</v>
      </c>
      <c r="K1348" s="3">
        <f t="shared" si="21"/>
        <v>2744.28</v>
      </c>
      <c r="L1348" t="s">
        <v>3059</v>
      </c>
      <c r="M1348" t="s">
        <v>3085</v>
      </c>
      <c r="N1348" t="s">
        <v>3073</v>
      </c>
    </row>
    <row r="1349" spans="1:14" x14ac:dyDescent="0.35">
      <c r="A1349">
        <v>1348</v>
      </c>
      <c r="B1349" s="1">
        <v>44823</v>
      </c>
      <c r="C1349">
        <v>4002</v>
      </c>
      <c r="D1349" t="s">
        <v>1</v>
      </c>
      <c r="E1349" t="s">
        <v>27</v>
      </c>
      <c r="F1349" t="s">
        <v>8</v>
      </c>
      <c r="G1349" t="s">
        <v>1400</v>
      </c>
      <c r="H1349" t="s">
        <v>3056</v>
      </c>
      <c r="I1349">
        <v>144</v>
      </c>
      <c r="J1349">
        <f>HLOOKUP(D1349,Inputs!$B$5:$C$8,MATCH(YEAR(B1349),Inputs!$A$5:$A$8,0),FALSE)</f>
        <v>10.89</v>
      </c>
      <c r="K1349" s="3">
        <f t="shared" si="21"/>
        <v>1568.16</v>
      </c>
      <c r="L1349" t="s">
        <v>3065</v>
      </c>
      <c r="M1349" t="s">
        <v>3085</v>
      </c>
      <c r="N1349" t="s">
        <v>3073</v>
      </c>
    </row>
    <row r="1350" spans="1:14" x14ac:dyDescent="0.35">
      <c r="A1350">
        <v>1349</v>
      </c>
      <c r="B1350" s="1">
        <v>44901</v>
      </c>
      <c r="C1350">
        <v>4001</v>
      </c>
      <c r="D1350" t="s">
        <v>0</v>
      </c>
      <c r="E1350" t="s">
        <v>27</v>
      </c>
      <c r="F1350" t="s">
        <v>9</v>
      </c>
      <c r="G1350" t="s">
        <v>1401</v>
      </c>
      <c r="H1350" t="s">
        <v>3056</v>
      </c>
      <c r="I1350">
        <v>184</v>
      </c>
      <c r="J1350">
        <f>HLOOKUP(D1350,Inputs!$B$5:$C$8,MATCH(YEAR(B1350),Inputs!$A$5:$A$8,0),FALSE)</f>
        <v>25.99</v>
      </c>
      <c r="K1350" s="3">
        <f t="shared" si="21"/>
        <v>4782.16</v>
      </c>
      <c r="L1350" t="s">
        <v>3070</v>
      </c>
      <c r="M1350" t="s">
        <v>3089</v>
      </c>
      <c r="N1350" t="s">
        <v>3076</v>
      </c>
    </row>
    <row r="1351" spans="1:14" x14ac:dyDescent="0.35">
      <c r="A1351">
        <v>1350</v>
      </c>
      <c r="B1351" s="1">
        <v>44923</v>
      </c>
      <c r="C1351">
        <v>4002</v>
      </c>
      <c r="D1351" t="s">
        <v>1</v>
      </c>
      <c r="E1351" t="s">
        <v>27</v>
      </c>
      <c r="F1351" t="s">
        <v>10</v>
      </c>
      <c r="G1351" t="s">
        <v>1402</v>
      </c>
      <c r="H1351" t="s">
        <v>3056</v>
      </c>
      <c r="I1351">
        <v>220</v>
      </c>
      <c r="J1351">
        <f>HLOOKUP(D1351,Inputs!$B$5:$C$8,MATCH(YEAR(B1351),Inputs!$A$5:$A$8,0),FALSE)</f>
        <v>10.89</v>
      </c>
      <c r="K1351" s="3">
        <f t="shared" si="21"/>
        <v>2395.8000000000002</v>
      </c>
      <c r="L1351" t="s">
        <v>3059</v>
      </c>
      <c r="M1351" t="s">
        <v>3085</v>
      </c>
      <c r="N1351" t="s">
        <v>3073</v>
      </c>
    </row>
    <row r="1352" spans="1:14" x14ac:dyDescent="0.35">
      <c r="A1352">
        <v>1351</v>
      </c>
      <c r="B1352" s="1">
        <v>44922</v>
      </c>
      <c r="C1352">
        <v>4002</v>
      </c>
      <c r="D1352" t="s">
        <v>1</v>
      </c>
      <c r="E1352" t="s">
        <v>27</v>
      </c>
      <c r="F1352" t="s">
        <v>12</v>
      </c>
      <c r="G1352" t="s">
        <v>1403</v>
      </c>
      <c r="H1352" t="s">
        <v>3057</v>
      </c>
      <c r="I1352">
        <v>268</v>
      </c>
      <c r="J1352">
        <f>HLOOKUP(D1352,Inputs!$B$5:$C$8,MATCH(YEAR(B1352),Inputs!$A$5:$A$8,0),FALSE)</f>
        <v>10.89</v>
      </c>
      <c r="K1352" s="3">
        <f t="shared" si="21"/>
        <v>2918.52</v>
      </c>
      <c r="L1352" t="s">
        <v>3061</v>
      </c>
      <c r="M1352" t="s">
        <v>3087</v>
      </c>
      <c r="N1352" t="s">
        <v>3078</v>
      </c>
    </row>
    <row r="1353" spans="1:14" x14ac:dyDescent="0.35">
      <c r="A1353">
        <v>1352</v>
      </c>
      <c r="B1353" s="1">
        <v>44910</v>
      </c>
      <c r="C1353">
        <v>4001</v>
      </c>
      <c r="D1353" t="s">
        <v>0</v>
      </c>
      <c r="E1353" t="s">
        <v>27</v>
      </c>
      <c r="F1353" t="s">
        <v>13</v>
      </c>
      <c r="G1353" t="s">
        <v>1404</v>
      </c>
      <c r="H1353" t="s">
        <v>3056</v>
      </c>
      <c r="I1353">
        <v>128</v>
      </c>
      <c r="J1353">
        <f>HLOOKUP(D1353,Inputs!$B$5:$C$8,MATCH(YEAR(B1353),Inputs!$A$5:$A$8,0),FALSE)</f>
        <v>25.99</v>
      </c>
      <c r="K1353" s="3">
        <f t="shared" si="21"/>
        <v>3326.72</v>
      </c>
      <c r="L1353" t="s">
        <v>3061</v>
      </c>
      <c r="M1353" t="s">
        <v>3087</v>
      </c>
      <c r="N1353" t="s">
        <v>3078</v>
      </c>
    </row>
    <row r="1354" spans="1:14" x14ac:dyDescent="0.35">
      <c r="A1354">
        <v>1353</v>
      </c>
      <c r="B1354" s="1">
        <v>44695</v>
      </c>
      <c r="C1354">
        <v>4001</v>
      </c>
      <c r="D1354" t="s">
        <v>0</v>
      </c>
      <c r="E1354" t="s">
        <v>27</v>
      </c>
      <c r="F1354" t="s">
        <v>21</v>
      </c>
      <c r="G1354" t="s">
        <v>1405</v>
      </c>
      <c r="H1354" t="s">
        <v>3056</v>
      </c>
      <c r="I1354">
        <v>72</v>
      </c>
      <c r="J1354">
        <f>HLOOKUP(D1354,Inputs!$B$5:$C$8,MATCH(YEAR(B1354),Inputs!$A$5:$A$8,0),FALSE)</f>
        <v>25.99</v>
      </c>
      <c r="K1354" s="3">
        <f t="shared" si="21"/>
        <v>1871.28</v>
      </c>
      <c r="L1354" t="s">
        <v>3068</v>
      </c>
      <c r="M1354" t="s">
        <v>3088</v>
      </c>
      <c r="N1354" t="s">
        <v>3075</v>
      </c>
    </row>
    <row r="1355" spans="1:14" x14ac:dyDescent="0.35">
      <c r="A1355">
        <v>1354</v>
      </c>
      <c r="B1355" s="1">
        <v>44910</v>
      </c>
      <c r="C1355">
        <v>4002</v>
      </c>
      <c r="D1355" t="s">
        <v>1</v>
      </c>
      <c r="E1355" t="s">
        <v>27</v>
      </c>
      <c r="F1355" t="s">
        <v>14</v>
      </c>
      <c r="G1355" t="s">
        <v>1406</v>
      </c>
      <c r="H1355" t="s">
        <v>3056</v>
      </c>
      <c r="I1355">
        <v>80</v>
      </c>
      <c r="J1355">
        <f>HLOOKUP(D1355,Inputs!$B$5:$C$8,MATCH(YEAR(B1355),Inputs!$A$5:$A$8,0),FALSE)</f>
        <v>10.89</v>
      </c>
      <c r="K1355" s="3">
        <f t="shared" si="21"/>
        <v>871.2</v>
      </c>
      <c r="L1355" t="s">
        <v>3066</v>
      </c>
      <c r="M1355" t="s">
        <v>3094</v>
      </c>
      <c r="N1355" t="s">
        <v>3080</v>
      </c>
    </row>
    <row r="1356" spans="1:14" x14ac:dyDescent="0.35">
      <c r="A1356">
        <v>1355</v>
      </c>
      <c r="B1356" s="1">
        <v>44907</v>
      </c>
      <c r="C1356">
        <v>4002</v>
      </c>
      <c r="D1356" t="s">
        <v>1</v>
      </c>
      <c r="E1356" t="s">
        <v>27</v>
      </c>
      <c r="F1356" t="s">
        <v>21</v>
      </c>
      <c r="G1356" t="s">
        <v>1407</v>
      </c>
      <c r="H1356" t="s">
        <v>3056</v>
      </c>
      <c r="I1356">
        <v>204</v>
      </c>
      <c r="J1356">
        <f>HLOOKUP(D1356,Inputs!$B$5:$C$8,MATCH(YEAR(B1356),Inputs!$A$5:$A$8,0),FALSE)</f>
        <v>10.89</v>
      </c>
      <c r="K1356" s="3">
        <f t="shared" si="21"/>
        <v>2221.56</v>
      </c>
      <c r="L1356" t="s">
        <v>3068</v>
      </c>
      <c r="M1356" t="s">
        <v>3088</v>
      </c>
      <c r="N1356" t="s">
        <v>3075</v>
      </c>
    </row>
    <row r="1357" spans="1:14" x14ac:dyDescent="0.35">
      <c r="A1357">
        <v>1356</v>
      </c>
      <c r="B1357" s="1">
        <v>44630</v>
      </c>
      <c r="C1357">
        <v>4002</v>
      </c>
      <c r="D1357" t="s">
        <v>1</v>
      </c>
      <c r="E1357" t="s">
        <v>27</v>
      </c>
      <c r="F1357" t="s">
        <v>20</v>
      </c>
      <c r="G1357" t="s">
        <v>1408</v>
      </c>
      <c r="H1357" t="s">
        <v>3056</v>
      </c>
      <c r="I1357">
        <v>104</v>
      </c>
      <c r="J1357">
        <f>HLOOKUP(D1357,Inputs!$B$5:$C$8,MATCH(YEAR(B1357),Inputs!$A$5:$A$8,0),FALSE)</f>
        <v>10.89</v>
      </c>
      <c r="K1357" s="3">
        <f t="shared" si="21"/>
        <v>1132.56</v>
      </c>
      <c r="L1357" t="s">
        <v>3059</v>
      </c>
      <c r="M1357" t="s">
        <v>3085</v>
      </c>
      <c r="N1357" t="s">
        <v>3073</v>
      </c>
    </row>
    <row r="1358" spans="1:14" x14ac:dyDescent="0.35">
      <c r="A1358">
        <v>1357</v>
      </c>
      <c r="B1358" s="1">
        <v>44867</v>
      </c>
      <c r="C1358">
        <v>4002</v>
      </c>
      <c r="D1358" t="s">
        <v>1</v>
      </c>
      <c r="E1358" t="s">
        <v>27</v>
      </c>
      <c r="F1358" t="s">
        <v>11</v>
      </c>
      <c r="G1358" t="s">
        <v>1409</v>
      </c>
      <c r="H1358" t="s">
        <v>3056</v>
      </c>
      <c r="I1358">
        <v>156</v>
      </c>
      <c r="J1358">
        <f>HLOOKUP(D1358,Inputs!$B$5:$C$8,MATCH(YEAR(B1358),Inputs!$A$5:$A$8,0),FALSE)</f>
        <v>10.89</v>
      </c>
      <c r="K1358" s="3">
        <f t="shared" si="21"/>
        <v>1698.8400000000001</v>
      </c>
      <c r="L1358" t="s">
        <v>3064</v>
      </c>
      <c r="M1358" t="s">
        <v>3089</v>
      </c>
      <c r="N1358" t="s">
        <v>3076</v>
      </c>
    </row>
    <row r="1359" spans="1:14" x14ac:dyDescent="0.35">
      <c r="A1359">
        <v>1358</v>
      </c>
      <c r="B1359" s="1">
        <v>44790</v>
      </c>
      <c r="C1359">
        <v>4001</v>
      </c>
      <c r="D1359" t="s">
        <v>0</v>
      </c>
      <c r="E1359" t="s">
        <v>27</v>
      </c>
      <c r="F1359" t="s">
        <v>8</v>
      </c>
      <c r="G1359" t="s">
        <v>1410</v>
      </c>
      <c r="H1359" t="s">
        <v>3056</v>
      </c>
      <c r="I1359">
        <v>60</v>
      </c>
      <c r="J1359">
        <f>HLOOKUP(D1359,Inputs!$B$5:$C$8,MATCH(YEAR(B1359),Inputs!$A$5:$A$8,0),FALSE)</f>
        <v>25.99</v>
      </c>
      <c r="K1359" s="3">
        <f t="shared" si="21"/>
        <v>1559.3999999999999</v>
      </c>
      <c r="L1359" t="s">
        <v>3065</v>
      </c>
      <c r="M1359" t="s">
        <v>3085</v>
      </c>
      <c r="N1359" t="s">
        <v>3073</v>
      </c>
    </row>
    <row r="1360" spans="1:14" x14ac:dyDescent="0.35">
      <c r="A1360">
        <v>1359</v>
      </c>
      <c r="B1360" s="1">
        <v>44699</v>
      </c>
      <c r="C1360">
        <v>4002</v>
      </c>
      <c r="D1360" t="s">
        <v>1</v>
      </c>
      <c r="E1360" t="s">
        <v>27</v>
      </c>
      <c r="F1360" t="s">
        <v>21</v>
      </c>
      <c r="G1360" t="s">
        <v>1411</v>
      </c>
      <c r="H1360" t="s">
        <v>3056</v>
      </c>
      <c r="I1360">
        <v>148</v>
      </c>
      <c r="J1360">
        <f>HLOOKUP(D1360,Inputs!$B$5:$C$8,MATCH(YEAR(B1360),Inputs!$A$5:$A$8,0),FALSE)</f>
        <v>10.89</v>
      </c>
      <c r="K1360" s="3">
        <f t="shared" si="21"/>
        <v>1611.72</v>
      </c>
      <c r="L1360" t="s">
        <v>3068</v>
      </c>
      <c r="M1360" t="s">
        <v>3088</v>
      </c>
      <c r="N1360" t="s">
        <v>3075</v>
      </c>
    </row>
    <row r="1361" spans="1:14" x14ac:dyDescent="0.35">
      <c r="A1361">
        <v>1360</v>
      </c>
      <c r="B1361" s="1">
        <v>44745</v>
      </c>
      <c r="C1361">
        <v>4001</v>
      </c>
      <c r="D1361" t="s">
        <v>0</v>
      </c>
      <c r="E1361" t="s">
        <v>27</v>
      </c>
      <c r="F1361" t="s">
        <v>19</v>
      </c>
      <c r="G1361" t="s">
        <v>1412</v>
      </c>
      <c r="H1361" t="s">
        <v>3056</v>
      </c>
      <c r="I1361">
        <v>68</v>
      </c>
      <c r="J1361">
        <f>HLOOKUP(D1361,Inputs!$B$5:$C$8,MATCH(YEAR(B1361),Inputs!$A$5:$A$8,0),FALSE)</f>
        <v>25.99</v>
      </c>
      <c r="K1361" s="3">
        <f t="shared" si="21"/>
        <v>1767.32</v>
      </c>
      <c r="L1361" t="s">
        <v>3061</v>
      </c>
      <c r="M1361" t="s">
        <v>3087</v>
      </c>
      <c r="N1361" t="s">
        <v>3078</v>
      </c>
    </row>
    <row r="1362" spans="1:14" x14ac:dyDescent="0.35">
      <c r="A1362">
        <v>1361</v>
      </c>
      <c r="B1362" s="1">
        <v>44734</v>
      </c>
      <c r="C1362">
        <v>4002</v>
      </c>
      <c r="D1362" t="s">
        <v>1</v>
      </c>
      <c r="E1362" t="s">
        <v>27</v>
      </c>
      <c r="F1362" t="s">
        <v>10</v>
      </c>
      <c r="G1362" t="s">
        <v>1413</v>
      </c>
      <c r="H1362" t="s">
        <v>3056</v>
      </c>
      <c r="I1362">
        <v>216</v>
      </c>
      <c r="J1362">
        <f>HLOOKUP(D1362,Inputs!$B$5:$C$8,MATCH(YEAR(B1362),Inputs!$A$5:$A$8,0),FALSE)</f>
        <v>10.89</v>
      </c>
      <c r="K1362" s="3">
        <f t="shared" si="21"/>
        <v>2352.2400000000002</v>
      </c>
      <c r="L1362" t="s">
        <v>3059</v>
      </c>
      <c r="M1362" t="s">
        <v>3085</v>
      </c>
      <c r="N1362" t="s">
        <v>3073</v>
      </c>
    </row>
    <row r="1363" spans="1:14" x14ac:dyDescent="0.35">
      <c r="A1363">
        <v>1362</v>
      </c>
      <c r="B1363" s="1">
        <v>44814</v>
      </c>
      <c r="C1363">
        <v>4001</v>
      </c>
      <c r="D1363" t="s">
        <v>0</v>
      </c>
      <c r="E1363" t="s">
        <v>27</v>
      </c>
      <c r="F1363" t="s">
        <v>12</v>
      </c>
      <c r="G1363" t="s">
        <v>1414</v>
      </c>
      <c r="H1363" t="s">
        <v>3057</v>
      </c>
      <c r="I1363">
        <v>260</v>
      </c>
      <c r="J1363">
        <f>HLOOKUP(D1363,Inputs!$B$5:$C$8,MATCH(YEAR(B1363),Inputs!$A$5:$A$8,0),FALSE)</f>
        <v>25.99</v>
      </c>
      <c r="K1363" s="3">
        <f t="shared" si="21"/>
        <v>6757.4</v>
      </c>
      <c r="L1363" t="s">
        <v>3061</v>
      </c>
      <c r="M1363" t="s">
        <v>3087</v>
      </c>
      <c r="N1363" t="s">
        <v>3078</v>
      </c>
    </row>
    <row r="1364" spans="1:14" x14ac:dyDescent="0.35">
      <c r="A1364">
        <v>1363</v>
      </c>
      <c r="B1364" s="1">
        <v>44672</v>
      </c>
      <c r="C1364">
        <v>4001</v>
      </c>
      <c r="D1364" t="s">
        <v>0</v>
      </c>
      <c r="E1364" t="s">
        <v>27</v>
      </c>
      <c r="F1364" t="s">
        <v>11</v>
      </c>
      <c r="G1364" t="s">
        <v>1415</v>
      </c>
      <c r="H1364" t="s">
        <v>3056</v>
      </c>
      <c r="I1364">
        <v>88</v>
      </c>
      <c r="J1364">
        <f>HLOOKUP(D1364,Inputs!$B$5:$C$8,MATCH(YEAR(B1364),Inputs!$A$5:$A$8,0),FALSE)</f>
        <v>25.99</v>
      </c>
      <c r="K1364" s="3">
        <f t="shared" si="21"/>
        <v>2287.12</v>
      </c>
      <c r="L1364" t="s">
        <v>3064</v>
      </c>
      <c r="M1364" t="s">
        <v>3089</v>
      </c>
      <c r="N1364" t="s">
        <v>3076</v>
      </c>
    </row>
    <row r="1365" spans="1:14" x14ac:dyDescent="0.35">
      <c r="A1365">
        <v>1364</v>
      </c>
      <c r="B1365" s="1">
        <v>44581</v>
      </c>
      <c r="C1365">
        <v>4001</v>
      </c>
      <c r="D1365" t="s">
        <v>0</v>
      </c>
      <c r="E1365" t="s">
        <v>27</v>
      </c>
      <c r="F1365" t="s">
        <v>10</v>
      </c>
      <c r="G1365" t="s">
        <v>1416</v>
      </c>
      <c r="H1365" t="s">
        <v>3056</v>
      </c>
      <c r="I1365">
        <v>140</v>
      </c>
      <c r="J1365">
        <f>HLOOKUP(D1365,Inputs!$B$5:$C$8,MATCH(YEAR(B1365),Inputs!$A$5:$A$8,0),FALSE)</f>
        <v>25.99</v>
      </c>
      <c r="K1365" s="3">
        <f t="shared" si="21"/>
        <v>3638.6</v>
      </c>
      <c r="L1365" t="s">
        <v>3059</v>
      </c>
      <c r="M1365" t="s">
        <v>3085</v>
      </c>
      <c r="N1365" t="s">
        <v>3073</v>
      </c>
    </row>
    <row r="1366" spans="1:14" x14ac:dyDescent="0.35">
      <c r="A1366">
        <v>1365</v>
      </c>
      <c r="B1366" s="1">
        <v>44858</v>
      </c>
      <c r="C1366">
        <v>4001</v>
      </c>
      <c r="D1366" t="s">
        <v>0</v>
      </c>
      <c r="E1366" t="s">
        <v>27</v>
      </c>
      <c r="F1366" t="s">
        <v>21</v>
      </c>
      <c r="G1366" t="s">
        <v>1417</v>
      </c>
      <c r="H1366" t="s">
        <v>3056</v>
      </c>
      <c r="I1366">
        <v>144</v>
      </c>
      <c r="J1366">
        <f>HLOOKUP(D1366,Inputs!$B$5:$C$8,MATCH(YEAR(B1366),Inputs!$A$5:$A$8,0),FALSE)</f>
        <v>25.99</v>
      </c>
      <c r="K1366" s="3">
        <f t="shared" si="21"/>
        <v>3742.56</v>
      </c>
      <c r="L1366" t="s">
        <v>3068</v>
      </c>
      <c r="M1366" t="s">
        <v>3088</v>
      </c>
      <c r="N1366" t="s">
        <v>3075</v>
      </c>
    </row>
    <row r="1367" spans="1:14" x14ac:dyDescent="0.35">
      <c r="A1367">
        <v>1366</v>
      </c>
      <c r="B1367" s="1">
        <v>44886</v>
      </c>
      <c r="C1367">
        <v>4001</v>
      </c>
      <c r="D1367" t="s">
        <v>0</v>
      </c>
      <c r="E1367" t="s">
        <v>27</v>
      </c>
      <c r="F1367" t="s">
        <v>10</v>
      </c>
      <c r="G1367" t="s">
        <v>1418</v>
      </c>
      <c r="H1367" t="s">
        <v>3056</v>
      </c>
      <c r="I1367">
        <v>108</v>
      </c>
      <c r="J1367">
        <f>HLOOKUP(D1367,Inputs!$B$5:$C$8,MATCH(YEAR(B1367),Inputs!$A$5:$A$8,0),FALSE)</f>
        <v>25.99</v>
      </c>
      <c r="K1367" s="3">
        <f t="shared" si="21"/>
        <v>2806.9199999999996</v>
      </c>
      <c r="L1367" t="s">
        <v>3059</v>
      </c>
      <c r="M1367" t="s">
        <v>3085</v>
      </c>
      <c r="N1367" t="s">
        <v>3073</v>
      </c>
    </row>
    <row r="1368" spans="1:14" x14ac:dyDescent="0.35">
      <c r="A1368">
        <v>1367</v>
      </c>
      <c r="B1368" s="1">
        <v>44603</v>
      </c>
      <c r="C1368">
        <v>4001</v>
      </c>
      <c r="D1368" t="s">
        <v>0</v>
      </c>
      <c r="E1368" t="s">
        <v>27</v>
      </c>
      <c r="F1368" t="s">
        <v>19</v>
      </c>
      <c r="G1368" t="s">
        <v>1419</v>
      </c>
      <c r="H1368" t="s">
        <v>3056</v>
      </c>
      <c r="I1368">
        <v>236</v>
      </c>
      <c r="J1368">
        <f>HLOOKUP(D1368,Inputs!$B$5:$C$8,MATCH(YEAR(B1368),Inputs!$A$5:$A$8,0),FALSE)</f>
        <v>25.99</v>
      </c>
      <c r="K1368" s="3">
        <f t="shared" si="21"/>
        <v>6133.6399999999994</v>
      </c>
      <c r="L1368" t="s">
        <v>3061</v>
      </c>
      <c r="M1368" t="s">
        <v>3087</v>
      </c>
      <c r="N1368" t="s">
        <v>3078</v>
      </c>
    </row>
    <row r="1369" spans="1:14" x14ac:dyDescent="0.35">
      <c r="A1369">
        <v>1368</v>
      </c>
      <c r="B1369" s="1">
        <v>44919</v>
      </c>
      <c r="C1369">
        <v>4002</v>
      </c>
      <c r="D1369" t="s">
        <v>1</v>
      </c>
      <c r="E1369" t="s">
        <v>27</v>
      </c>
      <c r="F1369" t="s">
        <v>4</v>
      </c>
      <c r="G1369" t="s">
        <v>1420</v>
      </c>
      <c r="H1369" t="s">
        <v>3057</v>
      </c>
      <c r="I1369">
        <v>120</v>
      </c>
      <c r="J1369">
        <f>HLOOKUP(D1369,Inputs!$B$5:$C$8,MATCH(YEAR(B1369),Inputs!$A$5:$A$8,0),FALSE)</f>
        <v>10.89</v>
      </c>
      <c r="K1369" s="3">
        <f t="shared" si="21"/>
        <v>1306.8000000000002</v>
      </c>
      <c r="L1369" t="s">
        <v>3063</v>
      </c>
      <c r="M1369" t="s">
        <v>3092</v>
      </c>
      <c r="N1369" t="s">
        <v>3074</v>
      </c>
    </row>
    <row r="1370" spans="1:14" x14ac:dyDescent="0.35">
      <c r="A1370">
        <v>1369</v>
      </c>
      <c r="B1370" s="1">
        <v>44721</v>
      </c>
      <c r="C1370">
        <v>4001</v>
      </c>
      <c r="D1370" t="s">
        <v>0</v>
      </c>
      <c r="E1370" t="s">
        <v>27</v>
      </c>
      <c r="F1370" t="s">
        <v>18</v>
      </c>
      <c r="G1370" t="s">
        <v>1421</v>
      </c>
      <c r="H1370" t="s">
        <v>3056</v>
      </c>
      <c r="I1370">
        <v>172</v>
      </c>
      <c r="J1370">
        <f>HLOOKUP(D1370,Inputs!$B$5:$C$8,MATCH(YEAR(B1370),Inputs!$A$5:$A$8,0),FALSE)</f>
        <v>25.99</v>
      </c>
      <c r="K1370" s="3">
        <f t="shared" si="21"/>
        <v>4470.28</v>
      </c>
      <c r="L1370" t="s">
        <v>3069</v>
      </c>
      <c r="M1370" t="s">
        <v>3093</v>
      </c>
      <c r="N1370" t="s">
        <v>3077</v>
      </c>
    </row>
    <row r="1371" spans="1:14" x14ac:dyDescent="0.35">
      <c r="A1371">
        <v>1370</v>
      </c>
      <c r="B1371" s="1">
        <v>44808</v>
      </c>
      <c r="C1371">
        <v>4001</v>
      </c>
      <c r="D1371" t="s">
        <v>0</v>
      </c>
      <c r="E1371" t="s">
        <v>27</v>
      </c>
      <c r="F1371" t="s">
        <v>20</v>
      </c>
      <c r="G1371" t="s">
        <v>1422</v>
      </c>
      <c r="H1371" t="s">
        <v>3056</v>
      </c>
      <c r="I1371">
        <v>240</v>
      </c>
      <c r="J1371">
        <f>HLOOKUP(D1371,Inputs!$B$5:$C$8,MATCH(YEAR(B1371),Inputs!$A$5:$A$8,0),FALSE)</f>
        <v>25.99</v>
      </c>
      <c r="K1371" s="3">
        <f t="shared" si="21"/>
        <v>6237.5999999999995</v>
      </c>
      <c r="L1371" t="s">
        <v>3059</v>
      </c>
      <c r="M1371" t="s">
        <v>3085</v>
      </c>
      <c r="N1371" t="s">
        <v>3073</v>
      </c>
    </row>
    <row r="1372" spans="1:14" x14ac:dyDescent="0.35">
      <c r="A1372">
        <v>1371</v>
      </c>
      <c r="B1372" s="1">
        <v>44907</v>
      </c>
      <c r="C1372">
        <v>4001</v>
      </c>
      <c r="D1372" t="s">
        <v>0</v>
      </c>
      <c r="E1372" t="s">
        <v>27</v>
      </c>
      <c r="F1372" t="s">
        <v>11</v>
      </c>
      <c r="G1372" t="s">
        <v>1423</v>
      </c>
      <c r="H1372" t="s">
        <v>3056</v>
      </c>
      <c r="I1372">
        <v>220</v>
      </c>
      <c r="J1372">
        <f>HLOOKUP(D1372,Inputs!$B$5:$C$8,MATCH(YEAR(B1372),Inputs!$A$5:$A$8,0),FALSE)</f>
        <v>25.99</v>
      </c>
      <c r="K1372" s="3">
        <f t="shared" si="21"/>
        <v>5717.7999999999993</v>
      </c>
      <c r="L1372" t="s">
        <v>3064</v>
      </c>
      <c r="M1372" t="s">
        <v>3089</v>
      </c>
      <c r="N1372" t="s">
        <v>3076</v>
      </c>
    </row>
    <row r="1373" spans="1:14" x14ac:dyDescent="0.35">
      <c r="A1373">
        <v>1372</v>
      </c>
      <c r="B1373" s="1">
        <v>44898</v>
      </c>
      <c r="C1373">
        <v>4002</v>
      </c>
      <c r="D1373" t="s">
        <v>1</v>
      </c>
      <c r="E1373" t="s">
        <v>27</v>
      </c>
      <c r="F1373" t="s">
        <v>19</v>
      </c>
      <c r="G1373" t="s">
        <v>1424</v>
      </c>
      <c r="H1373" t="s">
        <v>3056</v>
      </c>
      <c r="I1373">
        <v>128</v>
      </c>
      <c r="J1373">
        <f>HLOOKUP(D1373,Inputs!$B$5:$C$8,MATCH(YEAR(B1373),Inputs!$A$5:$A$8,0),FALSE)</f>
        <v>10.89</v>
      </c>
      <c r="K1373" s="3">
        <f t="shared" si="21"/>
        <v>1393.92</v>
      </c>
      <c r="L1373" t="s">
        <v>3061</v>
      </c>
      <c r="M1373" t="s">
        <v>3087</v>
      </c>
      <c r="N1373" t="s">
        <v>3078</v>
      </c>
    </row>
    <row r="1374" spans="1:14" x14ac:dyDescent="0.35">
      <c r="A1374">
        <v>1373</v>
      </c>
      <c r="B1374" s="1">
        <v>44903</v>
      </c>
      <c r="C1374">
        <v>4001</v>
      </c>
      <c r="D1374" t="s">
        <v>0</v>
      </c>
      <c r="E1374" t="s">
        <v>27</v>
      </c>
      <c r="F1374" t="s">
        <v>9</v>
      </c>
      <c r="G1374" t="s">
        <v>1425</v>
      </c>
      <c r="H1374" t="s">
        <v>3056</v>
      </c>
      <c r="I1374">
        <v>260</v>
      </c>
      <c r="J1374">
        <f>HLOOKUP(D1374,Inputs!$B$5:$C$8,MATCH(YEAR(B1374),Inputs!$A$5:$A$8,0),FALSE)</f>
        <v>25.99</v>
      </c>
      <c r="K1374" s="3">
        <f t="shared" si="21"/>
        <v>6757.4</v>
      </c>
      <c r="L1374" t="s">
        <v>3070</v>
      </c>
      <c r="M1374" t="s">
        <v>3089</v>
      </c>
      <c r="N1374" t="s">
        <v>3076</v>
      </c>
    </row>
    <row r="1375" spans="1:14" x14ac:dyDescent="0.35">
      <c r="A1375">
        <v>1374</v>
      </c>
      <c r="B1375" s="1">
        <v>44920</v>
      </c>
      <c r="C1375">
        <v>4002</v>
      </c>
      <c r="D1375" t="s">
        <v>1</v>
      </c>
      <c r="E1375" t="s">
        <v>27</v>
      </c>
      <c r="F1375" t="s">
        <v>7</v>
      </c>
      <c r="G1375" t="s">
        <v>1426</v>
      </c>
      <c r="H1375" t="s">
        <v>3056</v>
      </c>
      <c r="I1375">
        <v>84</v>
      </c>
      <c r="J1375">
        <f>HLOOKUP(D1375,Inputs!$B$5:$C$8,MATCH(YEAR(B1375),Inputs!$A$5:$A$8,0),FALSE)</f>
        <v>10.89</v>
      </c>
      <c r="K1375" s="3">
        <f t="shared" si="21"/>
        <v>914.76</v>
      </c>
      <c r="L1375" t="s">
        <v>3063</v>
      </c>
      <c r="M1375" t="s">
        <v>3092</v>
      </c>
      <c r="N1375" t="s">
        <v>3074</v>
      </c>
    </row>
    <row r="1376" spans="1:14" x14ac:dyDescent="0.35">
      <c r="A1376">
        <v>1375</v>
      </c>
      <c r="B1376" s="1">
        <v>44671</v>
      </c>
      <c r="C1376">
        <v>4001</v>
      </c>
      <c r="D1376" t="s">
        <v>0</v>
      </c>
      <c r="E1376" t="s">
        <v>27</v>
      </c>
      <c r="F1376" t="s">
        <v>11</v>
      </c>
      <c r="G1376" t="s">
        <v>1427</v>
      </c>
      <c r="H1376" t="s">
        <v>3056</v>
      </c>
      <c r="I1376">
        <v>184</v>
      </c>
      <c r="J1376">
        <f>HLOOKUP(D1376,Inputs!$B$5:$C$8,MATCH(YEAR(B1376),Inputs!$A$5:$A$8,0),FALSE)</f>
        <v>25.99</v>
      </c>
      <c r="K1376" s="3">
        <f t="shared" si="21"/>
        <v>4782.16</v>
      </c>
      <c r="L1376" t="s">
        <v>3064</v>
      </c>
      <c r="M1376" t="s">
        <v>3089</v>
      </c>
      <c r="N1376" t="s">
        <v>3076</v>
      </c>
    </row>
    <row r="1377" spans="1:14" x14ac:dyDescent="0.35">
      <c r="A1377">
        <v>1376</v>
      </c>
      <c r="B1377" s="1">
        <v>44922</v>
      </c>
      <c r="C1377">
        <v>4001</v>
      </c>
      <c r="D1377" t="s">
        <v>0</v>
      </c>
      <c r="E1377" t="s">
        <v>27</v>
      </c>
      <c r="F1377" t="s">
        <v>11</v>
      </c>
      <c r="G1377" t="s">
        <v>1428</v>
      </c>
      <c r="H1377" t="s">
        <v>3056</v>
      </c>
      <c r="I1377">
        <v>236</v>
      </c>
      <c r="J1377">
        <f>HLOOKUP(D1377,Inputs!$B$5:$C$8,MATCH(YEAR(B1377),Inputs!$A$5:$A$8,0),FALSE)</f>
        <v>25.99</v>
      </c>
      <c r="K1377" s="3">
        <f t="shared" si="21"/>
        <v>6133.6399999999994</v>
      </c>
      <c r="L1377" t="s">
        <v>3064</v>
      </c>
      <c r="M1377" t="s">
        <v>3089</v>
      </c>
      <c r="N1377" t="s">
        <v>3076</v>
      </c>
    </row>
    <row r="1378" spans="1:14" x14ac:dyDescent="0.35">
      <c r="A1378">
        <v>1377</v>
      </c>
      <c r="B1378" s="1">
        <v>44758</v>
      </c>
      <c r="C1378">
        <v>4002</v>
      </c>
      <c r="D1378" t="s">
        <v>1</v>
      </c>
      <c r="E1378" t="s">
        <v>27</v>
      </c>
      <c r="F1378" t="s">
        <v>10</v>
      </c>
      <c r="G1378" t="s">
        <v>1429</v>
      </c>
      <c r="H1378" t="s">
        <v>3056</v>
      </c>
      <c r="I1378">
        <v>176</v>
      </c>
      <c r="J1378">
        <f>HLOOKUP(D1378,Inputs!$B$5:$C$8,MATCH(YEAR(B1378),Inputs!$A$5:$A$8,0),FALSE)</f>
        <v>10.89</v>
      </c>
      <c r="K1378" s="3">
        <f t="shared" si="21"/>
        <v>1916.64</v>
      </c>
      <c r="L1378" t="s">
        <v>3059</v>
      </c>
      <c r="M1378" t="s">
        <v>3085</v>
      </c>
      <c r="N1378" t="s">
        <v>3073</v>
      </c>
    </row>
    <row r="1379" spans="1:14" x14ac:dyDescent="0.35">
      <c r="A1379">
        <v>1378</v>
      </c>
      <c r="B1379" s="1">
        <v>44913</v>
      </c>
      <c r="C1379">
        <v>4002</v>
      </c>
      <c r="D1379" t="s">
        <v>1</v>
      </c>
      <c r="E1379" t="s">
        <v>27</v>
      </c>
      <c r="F1379" t="s">
        <v>8</v>
      </c>
      <c r="G1379" t="s">
        <v>1430</v>
      </c>
      <c r="H1379" t="s">
        <v>3056</v>
      </c>
      <c r="I1379">
        <v>236</v>
      </c>
      <c r="J1379">
        <f>HLOOKUP(D1379,Inputs!$B$5:$C$8,MATCH(YEAR(B1379),Inputs!$A$5:$A$8,0),FALSE)</f>
        <v>10.89</v>
      </c>
      <c r="K1379" s="3">
        <f t="shared" si="21"/>
        <v>2570.04</v>
      </c>
      <c r="L1379" t="s">
        <v>3065</v>
      </c>
      <c r="M1379" t="s">
        <v>3085</v>
      </c>
      <c r="N1379" t="s">
        <v>3073</v>
      </c>
    </row>
    <row r="1380" spans="1:14" x14ac:dyDescent="0.35">
      <c r="A1380">
        <v>1379</v>
      </c>
      <c r="B1380" s="1">
        <v>44897</v>
      </c>
      <c r="C1380">
        <v>4001</v>
      </c>
      <c r="D1380" t="s">
        <v>0</v>
      </c>
      <c r="E1380" t="s">
        <v>27</v>
      </c>
      <c r="F1380" t="s">
        <v>12</v>
      </c>
      <c r="G1380" t="s">
        <v>1431</v>
      </c>
      <c r="H1380" t="s">
        <v>3057</v>
      </c>
      <c r="I1380">
        <v>92</v>
      </c>
      <c r="J1380">
        <f>HLOOKUP(D1380,Inputs!$B$5:$C$8,MATCH(YEAR(B1380),Inputs!$A$5:$A$8,0),FALSE)</f>
        <v>25.99</v>
      </c>
      <c r="K1380" s="3">
        <f t="shared" si="21"/>
        <v>2391.08</v>
      </c>
      <c r="L1380" t="s">
        <v>3061</v>
      </c>
      <c r="M1380" t="s">
        <v>3087</v>
      </c>
      <c r="N1380" t="s">
        <v>3078</v>
      </c>
    </row>
    <row r="1381" spans="1:14" x14ac:dyDescent="0.35">
      <c r="A1381">
        <v>1380</v>
      </c>
      <c r="B1381" s="1">
        <v>44641</v>
      </c>
      <c r="C1381">
        <v>4001</v>
      </c>
      <c r="D1381" t="s">
        <v>0</v>
      </c>
      <c r="E1381" t="s">
        <v>27</v>
      </c>
      <c r="F1381" t="s">
        <v>20</v>
      </c>
      <c r="G1381" t="s">
        <v>1432</v>
      </c>
      <c r="H1381" t="s">
        <v>3056</v>
      </c>
      <c r="I1381">
        <v>188</v>
      </c>
      <c r="J1381">
        <f>HLOOKUP(D1381,Inputs!$B$5:$C$8,MATCH(YEAR(B1381),Inputs!$A$5:$A$8,0),FALSE)</f>
        <v>25.99</v>
      </c>
      <c r="K1381" s="3">
        <f t="shared" si="21"/>
        <v>4886.12</v>
      </c>
      <c r="L1381" t="s">
        <v>3059</v>
      </c>
      <c r="M1381" t="s">
        <v>3085</v>
      </c>
      <c r="N1381" t="s">
        <v>3073</v>
      </c>
    </row>
    <row r="1382" spans="1:14" x14ac:dyDescent="0.35">
      <c r="A1382">
        <v>1381</v>
      </c>
      <c r="B1382" s="1">
        <v>44793</v>
      </c>
      <c r="C1382">
        <v>4002</v>
      </c>
      <c r="D1382" t="s">
        <v>1</v>
      </c>
      <c r="E1382" t="s">
        <v>27</v>
      </c>
      <c r="F1382" t="s">
        <v>12</v>
      </c>
      <c r="G1382" t="s">
        <v>1433</v>
      </c>
      <c r="H1382" t="s">
        <v>3057</v>
      </c>
      <c r="I1382">
        <v>264</v>
      </c>
      <c r="J1382">
        <f>HLOOKUP(D1382,Inputs!$B$5:$C$8,MATCH(YEAR(B1382),Inputs!$A$5:$A$8,0),FALSE)</f>
        <v>10.89</v>
      </c>
      <c r="K1382" s="3">
        <f t="shared" si="21"/>
        <v>2874.96</v>
      </c>
      <c r="L1382" t="s">
        <v>3061</v>
      </c>
      <c r="M1382" t="s">
        <v>3087</v>
      </c>
      <c r="N1382" t="s">
        <v>3078</v>
      </c>
    </row>
    <row r="1383" spans="1:14" x14ac:dyDescent="0.35">
      <c r="A1383">
        <v>1382</v>
      </c>
      <c r="B1383" s="1">
        <v>44772</v>
      </c>
      <c r="C1383">
        <v>4001</v>
      </c>
      <c r="D1383" t="s">
        <v>0</v>
      </c>
      <c r="E1383" t="s">
        <v>27</v>
      </c>
      <c r="F1383" t="s">
        <v>10</v>
      </c>
      <c r="G1383" t="s">
        <v>1434</v>
      </c>
      <c r="H1383" t="s">
        <v>3056</v>
      </c>
      <c r="I1383">
        <v>252</v>
      </c>
      <c r="J1383">
        <f>HLOOKUP(D1383,Inputs!$B$5:$C$8,MATCH(YEAR(B1383),Inputs!$A$5:$A$8,0),FALSE)</f>
        <v>25.99</v>
      </c>
      <c r="K1383" s="3">
        <f t="shared" si="21"/>
        <v>6549.48</v>
      </c>
      <c r="L1383" t="s">
        <v>3059</v>
      </c>
      <c r="M1383" t="s">
        <v>3085</v>
      </c>
      <c r="N1383" t="s">
        <v>3073</v>
      </c>
    </row>
    <row r="1384" spans="1:14" x14ac:dyDescent="0.35">
      <c r="A1384">
        <v>1383</v>
      </c>
      <c r="B1384" s="1">
        <v>44841</v>
      </c>
      <c r="C1384">
        <v>4001</v>
      </c>
      <c r="D1384" t="s">
        <v>0</v>
      </c>
      <c r="E1384" t="s">
        <v>27</v>
      </c>
      <c r="F1384" t="s">
        <v>6</v>
      </c>
      <c r="G1384" t="s">
        <v>1435</v>
      </c>
      <c r="H1384" t="s">
        <v>3056</v>
      </c>
      <c r="I1384">
        <v>144</v>
      </c>
      <c r="J1384">
        <f>HLOOKUP(D1384,Inputs!$B$5:$C$8,MATCH(YEAR(B1384),Inputs!$A$5:$A$8,0),FALSE)</f>
        <v>25.99</v>
      </c>
      <c r="K1384" s="3">
        <f t="shared" si="21"/>
        <v>3742.56</v>
      </c>
      <c r="L1384" t="s">
        <v>3059</v>
      </c>
      <c r="M1384" t="s">
        <v>3085</v>
      </c>
      <c r="N1384" t="s">
        <v>3073</v>
      </c>
    </row>
    <row r="1385" spans="1:14" x14ac:dyDescent="0.35">
      <c r="A1385">
        <v>1384</v>
      </c>
      <c r="B1385" s="1">
        <v>44903</v>
      </c>
      <c r="C1385">
        <v>4002</v>
      </c>
      <c r="D1385" t="s">
        <v>1</v>
      </c>
      <c r="E1385" t="s">
        <v>27</v>
      </c>
      <c r="F1385" t="s">
        <v>6</v>
      </c>
      <c r="G1385" t="s">
        <v>1436</v>
      </c>
      <c r="H1385" t="s">
        <v>3056</v>
      </c>
      <c r="I1385">
        <v>92</v>
      </c>
      <c r="J1385">
        <f>HLOOKUP(D1385,Inputs!$B$5:$C$8,MATCH(YEAR(B1385),Inputs!$A$5:$A$8,0),FALSE)</f>
        <v>10.89</v>
      </c>
      <c r="K1385" s="3">
        <f t="shared" si="21"/>
        <v>1001.8800000000001</v>
      </c>
      <c r="L1385" t="s">
        <v>3059</v>
      </c>
      <c r="M1385" t="s">
        <v>3085</v>
      </c>
      <c r="N1385" t="s">
        <v>3073</v>
      </c>
    </row>
    <row r="1386" spans="1:14" x14ac:dyDescent="0.35">
      <c r="A1386">
        <v>1385</v>
      </c>
      <c r="B1386" s="1">
        <v>44806</v>
      </c>
      <c r="C1386">
        <v>4001</v>
      </c>
      <c r="D1386" t="s">
        <v>0</v>
      </c>
      <c r="E1386" t="s">
        <v>27</v>
      </c>
      <c r="F1386" t="s">
        <v>5</v>
      </c>
      <c r="G1386" t="s">
        <v>1437</v>
      </c>
      <c r="H1386" t="s">
        <v>3057</v>
      </c>
      <c r="I1386">
        <v>124</v>
      </c>
      <c r="J1386">
        <f>HLOOKUP(D1386,Inputs!$B$5:$C$8,MATCH(YEAR(B1386),Inputs!$A$5:$A$8,0),FALSE)</f>
        <v>25.99</v>
      </c>
      <c r="K1386" s="3">
        <f t="shared" si="21"/>
        <v>3222.7599999999998</v>
      </c>
      <c r="L1386" t="s">
        <v>3059</v>
      </c>
      <c r="M1386" t="s">
        <v>3085</v>
      </c>
      <c r="N1386" t="s">
        <v>3073</v>
      </c>
    </row>
    <row r="1387" spans="1:14" x14ac:dyDescent="0.35">
      <c r="A1387">
        <v>1386</v>
      </c>
      <c r="B1387" s="1">
        <v>44738</v>
      </c>
      <c r="C1387">
        <v>4001</v>
      </c>
      <c r="D1387" t="s">
        <v>0</v>
      </c>
      <c r="E1387" t="s">
        <v>27</v>
      </c>
      <c r="F1387" t="s">
        <v>11</v>
      </c>
      <c r="G1387" t="s">
        <v>1438</v>
      </c>
      <c r="H1387" t="s">
        <v>3056</v>
      </c>
      <c r="I1387">
        <v>116</v>
      </c>
      <c r="J1387">
        <f>HLOOKUP(D1387,Inputs!$B$5:$C$8,MATCH(YEAR(B1387),Inputs!$A$5:$A$8,0),FALSE)</f>
        <v>25.99</v>
      </c>
      <c r="K1387" s="3">
        <f t="shared" si="21"/>
        <v>3014.8399999999997</v>
      </c>
      <c r="L1387" t="s">
        <v>3064</v>
      </c>
      <c r="M1387" t="s">
        <v>3089</v>
      </c>
      <c r="N1387" t="s">
        <v>3076</v>
      </c>
    </row>
    <row r="1388" spans="1:14" x14ac:dyDescent="0.35">
      <c r="A1388">
        <v>1387</v>
      </c>
      <c r="B1388" s="1">
        <v>44820</v>
      </c>
      <c r="C1388">
        <v>4001</v>
      </c>
      <c r="D1388" t="s">
        <v>0</v>
      </c>
      <c r="E1388" t="s">
        <v>27</v>
      </c>
      <c r="F1388" t="s">
        <v>19</v>
      </c>
      <c r="G1388" t="s">
        <v>1439</v>
      </c>
      <c r="H1388" t="s">
        <v>3056</v>
      </c>
      <c r="I1388">
        <v>64</v>
      </c>
      <c r="J1388">
        <f>HLOOKUP(D1388,Inputs!$B$5:$C$8,MATCH(YEAR(B1388),Inputs!$A$5:$A$8,0),FALSE)</f>
        <v>25.99</v>
      </c>
      <c r="K1388" s="3">
        <f t="shared" si="21"/>
        <v>1663.36</v>
      </c>
      <c r="L1388" t="s">
        <v>3061</v>
      </c>
      <c r="M1388" t="s">
        <v>3087</v>
      </c>
      <c r="N1388" t="s">
        <v>3078</v>
      </c>
    </row>
    <row r="1389" spans="1:14" x14ac:dyDescent="0.35">
      <c r="A1389">
        <v>1388</v>
      </c>
      <c r="B1389" s="1">
        <v>44813</v>
      </c>
      <c r="C1389">
        <v>4001</v>
      </c>
      <c r="D1389" t="s">
        <v>0</v>
      </c>
      <c r="E1389" t="s">
        <v>27</v>
      </c>
      <c r="F1389" t="s">
        <v>21</v>
      </c>
      <c r="G1389" t="s">
        <v>1440</v>
      </c>
      <c r="H1389" t="s">
        <v>3056</v>
      </c>
      <c r="I1389">
        <v>48</v>
      </c>
      <c r="J1389">
        <f>HLOOKUP(D1389,Inputs!$B$5:$C$8,MATCH(YEAR(B1389),Inputs!$A$5:$A$8,0),FALSE)</f>
        <v>25.99</v>
      </c>
      <c r="K1389" s="3">
        <f t="shared" si="21"/>
        <v>1247.52</v>
      </c>
      <c r="L1389" t="s">
        <v>3068</v>
      </c>
      <c r="M1389" t="s">
        <v>3088</v>
      </c>
      <c r="N1389" t="s">
        <v>3075</v>
      </c>
    </row>
    <row r="1390" spans="1:14" x14ac:dyDescent="0.35">
      <c r="A1390">
        <v>1389</v>
      </c>
      <c r="B1390" s="1">
        <v>44859</v>
      </c>
      <c r="C1390">
        <v>4002</v>
      </c>
      <c r="D1390" t="s">
        <v>1</v>
      </c>
      <c r="E1390" t="s">
        <v>27</v>
      </c>
      <c r="F1390" t="s">
        <v>21</v>
      </c>
      <c r="G1390" t="s">
        <v>1441</v>
      </c>
      <c r="H1390" t="s">
        <v>3056</v>
      </c>
      <c r="I1390">
        <v>180</v>
      </c>
      <c r="J1390">
        <f>HLOOKUP(D1390,Inputs!$B$5:$C$8,MATCH(YEAR(B1390),Inputs!$A$5:$A$8,0),FALSE)</f>
        <v>10.89</v>
      </c>
      <c r="K1390" s="3">
        <f t="shared" si="21"/>
        <v>1960.2</v>
      </c>
      <c r="L1390" t="s">
        <v>3068</v>
      </c>
      <c r="M1390" t="s">
        <v>3088</v>
      </c>
      <c r="N1390" t="s">
        <v>3075</v>
      </c>
    </row>
    <row r="1391" spans="1:14" x14ac:dyDescent="0.35">
      <c r="A1391">
        <v>1390</v>
      </c>
      <c r="B1391" s="1">
        <v>44685</v>
      </c>
      <c r="C1391">
        <v>4001</v>
      </c>
      <c r="D1391" t="s">
        <v>0</v>
      </c>
      <c r="E1391" t="s">
        <v>27</v>
      </c>
      <c r="F1391" t="s">
        <v>10</v>
      </c>
      <c r="G1391" t="s">
        <v>1442</v>
      </c>
      <c r="H1391" t="s">
        <v>3056</v>
      </c>
      <c r="I1391">
        <v>196</v>
      </c>
      <c r="J1391">
        <f>HLOOKUP(D1391,Inputs!$B$5:$C$8,MATCH(YEAR(B1391),Inputs!$A$5:$A$8,0),FALSE)</f>
        <v>25.99</v>
      </c>
      <c r="K1391" s="3">
        <f t="shared" si="21"/>
        <v>5094.04</v>
      </c>
      <c r="L1391" t="s">
        <v>3059</v>
      </c>
      <c r="M1391" t="s">
        <v>3085</v>
      </c>
      <c r="N1391" t="s">
        <v>3073</v>
      </c>
    </row>
    <row r="1392" spans="1:14" x14ac:dyDescent="0.35">
      <c r="A1392">
        <v>1391</v>
      </c>
      <c r="B1392" s="1">
        <v>44809</v>
      </c>
      <c r="C1392">
        <v>4002</v>
      </c>
      <c r="D1392" t="s">
        <v>1</v>
      </c>
      <c r="E1392" t="s">
        <v>27</v>
      </c>
      <c r="F1392" t="s">
        <v>14</v>
      </c>
      <c r="G1392" t="s">
        <v>1443</v>
      </c>
      <c r="H1392" t="s">
        <v>3056</v>
      </c>
      <c r="I1392">
        <v>212</v>
      </c>
      <c r="J1392">
        <f>HLOOKUP(D1392,Inputs!$B$5:$C$8,MATCH(YEAR(B1392),Inputs!$A$5:$A$8,0),FALSE)</f>
        <v>10.89</v>
      </c>
      <c r="K1392" s="3">
        <f t="shared" si="21"/>
        <v>2308.6800000000003</v>
      </c>
      <c r="L1392" t="s">
        <v>3066</v>
      </c>
      <c r="M1392" t="s">
        <v>3094</v>
      </c>
      <c r="N1392" t="s">
        <v>3080</v>
      </c>
    </row>
    <row r="1393" spans="1:14" x14ac:dyDescent="0.35">
      <c r="A1393">
        <v>1392</v>
      </c>
      <c r="B1393" s="1">
        <v>44912</v>
      </c>
      <c r="C1393">
        <v>4001</v>
      </c>
      <c r="D1393" t="s">
        <v>0</v>
      </c>
      <c r="E1393" t="s">
        <v>27</v>
      </c>
      <c r="F1393" t="s">
        <v>9</v>
      </c>
      <c r="G1393" t="s">
        <v>1444</v>
      </c>
      <c r="H1393" t="s">
        <v>3056</v>
      </c>
      <c r="I1393">
        <v>136</v>
      </c>
      <c r="J1393">
        <f>HLOOKUP(D1393,Inputs!$B$5:$C$8,MATCH(YEAR(B1393),Inputs!$A$5:$A$8,0),FALSE)</f>
        <v>25.99</v>
      </c>
      <c r="K1393" s="3">
        <f t="shared" si="21"/>
        <v>3534.64</v>
      </c>
      <c r="L1393" t="s">
        <v>3070</v>
      </c>
      <c r="M1393" t="s">
        <v>3089</v>
      </c>
      <c r="N1393" t="s">
        <v>3076</v>
      </c>
    </row>
    <row r="1394" spans="1:14" x14ac:dyDescent="0.35">
      <c r="A1394">
        <v>1393</v>
      </c>
      <c r="B1394" s="1">
        <v>44678</v>
      </c>
      <c r="C1394">
        <v>4001</v>
      </c>
      <c r="D1394" t="s">
        <v>0</v>
      </c>
      <c r="E1394" t="s">
        <v>27</v>
      </c>
      <c r="F1394" t="s">
        <v>12</v>
      </c>
      <c r="G1394" t="s">
        <v>1445</v>
      </c>
      <c r="H1394" t="s">
        <v>3057</v>
      </c>
      <c r="I1394">
        <v>92</v>
      </c>
      <c r="J1394">
        <f>HLOOKUP(D1394,Inputs!$B$5:$C$8,MATCH(YEAR(B1394),Inputs!$A$5:$A$8,0),FALSE)</f>
        <v>25.99</v>
      </c>
      <c r="K1394" s="3">
        <f t="shared" si="21"/>
        <v>2391.08</v>
      </c>
      <c r="L1394" t="s">
        <v>3061</v>
      </c>
      <c r="M1394" t="s">
        <v>3087</v>
      </c>
      <c r="N1394" t="s">
        <v>3078</v>
      </c>
    </row>
    <row r="1395" spans="1:14" x14ac:dyDescent="0.35">
      <c r="A1395">
        <v>1394</v>
      </c>
      <c r="B1395" s="1">
        <v>44897</v>
      </c>
      <c r="C1395">
        <v>4001</v>
      </c>
      <c r="D1395" t="s">
        <v>0</v>
      </c>
      <c r="E1395" t="s">
        <v>27</v>
      </c>
      <c r="F1395" t="s">
        <v>10</v>
      </c>
      <c r="G1395" t="s">
        <v>1446</v>
      </c>
      <c r="H1395" t="s">
        <v>3056</v>
      </c>
      <c r="I1395">
        <v>128</v>
      </c>
      <c r="J1395">
        <f>HLOOKUP(D1395,Inputs!$B$5:$C$8,MATCH(YEAR(B1395),Inputs!$A$5:$A$8,0),FALSE)</f>
        <v>25.99</v>
      </c>
      <c r="K1395" s="3">
        <f t="shared" si="21"/>
        <v>3326.72</v>
      </c>
      <c r="L1395" t="s">
        <v>3059</v>
      </c>
      <c r="M1395" t="s">
        <v>3085</v>
      </c>
      <c r="N1395" t="s">
        <v>3073</v>
      </c>
    </row>
    <row r="1396" spans="1:14" x14ac:dyDescent="0.35">
      <c r="A1396">
        <v>1395</v>
      </c>
      <c r="B1396" s="1">
        <v>44665</v>
      </c>
      <c r="C1396">
        <v>4002</v>
      </c>
      <c r="D1396" t="s">
        <v>1</v>
      </c>
      <c r="E1396" t="s">
        <v>27</v>
      </c>
      <c r="F1396" t="s">
        <v>6</v>
      </c>
      <c r="G1396" t="s">
        <v>1447</v>
      </c>
      <c r="H1396" t="s">
        <v>3056</v>
      </c>
      <c r="I1396">
        <v>216</v>
      </c>
      <c r="J1396">
        <f>HLOOKUP(D1396,Inputs!$B$5:$C$8,MATCH(YEAR(B1396),Inputs!$A$5:$A$8,0),FALSE)</f>
        <v>10.89</v>
      </c>
      <c r="K1396" s="3">
        <f t="shared" si="21"/>
        <v>2352.2400000000002</v>
      </c>
      <c r="L1396" t="s">
        <v>3059</v>
      </c>
      <c r="M1396" t="s">
        <v>3085</v>
      </c>
      <c r="N1396" t="s">
        <v>3073</v>
      </c>
    </row>
    <row r="1397" spans="1:14" x14ac:dyDescent="0.35">
      <c r="A1397">
        <v>1396</v>
      </c>
      <c r="B1397" s="1">
        <v>44797</v>
      </c>
      <c r="C1397">
        <v>4002</v>
      </c>
      <c r="D1397" t="s">
        <v>1</v>
      </c>
      <c r="E1397" t="s">
        <v>27</v>
      </c>
      <c r="F1397" t="s">
        <v>10</v>
      </c>
      <c r="G1397" t="s">
        <v>1448</v>
      </c>
      <c r="H1397" t="s">
        <v>3056</v>
      </c>
      <c r="I1397">
        <v>136</v>
      </c>
      <c r="J1397">
        <f>HLOOKUP(D1397,Inputs!$B$5:$C$8,MATCH(YEAR(B1397),Inputs!$A$5:$A$8,0),FALSE)</f>
        <v>10.89</v>
      </c>
      <c r="K1397" s="3">
        <f t="shared" si="21"/>
        <v>1481.04</v>
      </c>
      <c r="L1397" t="s">
        <v>3059</v>
      </c>
      <c r="M1397" t="s">
        <v>3085</v>
      </c>
      <c r="N1397" t="s">
        <v>3073</v>
      </c>
    </row>
    <row r="1398" spans="1:14" x14ac:dyDescent="0.35">
      <c r="A1398">
        <v>1397</v>
      </c>
      <c r="B1398" s="1">
        <v>44819</v>
      </c>
      <c r="C1398">
        <v>4001</v>
      </c>
      <c r="D1398" t="s">
        <v>0</v>
      </c>
      <c r="E1398" t="s">
        <v>27</v>
      </c>
      <c r="F1398" t="s">
        <v>10</v>
      </c>
      <c r="G1398" t="s">
        <v>1449</v>
      </c>
      <c r="H1398" t="s">
        <v>3056</v>
      </c>
      <c r="I1398">
        <v>252</v>
      </c>
      <c r="J1398">
        <f>HLOOKUP(D1398,Inputs!$B$5:$C$8,MATCH(YEAR(B1398),Inputs!$A$5:$A$8,0),FALSE)</f>
        <v>25.99</v>
      </c>
      <c r="K1398" s="3">
        <f t="shared" si="21"/>
        <v>6549.48</v>
      </c>
      <c r="L1398" t="s">
        <v>3059</v>
      </c>
      <c r="M1398" t="s">
        <v>3085</v>
      </c>
      <c r="N1398" t="s">
        <v>3073</v>
      </c>
    </row>
    <row r="1399" spans="1:14" x14ac:dyDescent="0.35">
      <c r="A1399">
        <v>1398</v>
      </c>
      <c r="B1399" s="1">
        <v>44839</v>
      </c>
      <c r="C1399">
        <v>4001</v>
      </c>
      <c r="D1399" t="s">
        <v>0</v>
      </c>
      <c r="E1399" t="s">
        <v>27</v>
      </c>
      <c r="F1399" t="s">
        <v>10</v>
      </c>
      <c r="G1399" t="s">
        <v>1450</v>
      </c>
      <c r="H1399" t="s">
        <v>3056</v>
      </c>
      <c r="I1399">
        <v>220</v>
      </c>
      <c r="J1399">
        <f>HLOOKUP(D1399,Inputs!$B$5:$C$8,MATCH(YEAR(B1399),Inputs!$A$5:$A$8,0),FALSE)</f>
        <v>25.99</v>
      </c>
      <c r="K1399" s="3">
        <f t="shared" si="21"/>
        <v>5717.7999999999993</v>
      </c>
      <c r="L1399" t="s">
        <v>3059</v>
      </c>
      <c r="M1399" t="s">
        <v>3085</v>
      </c>
      <c r="N1399" t="s">
        <v>3073</v>
      </c>
    </row>
    <row r="1400" spans="1:14" x14ac:dyDescent="0.35">
      <c r="A1400">
        <v>1399</v>
      </c>
      <c r="B1400" s="1">
        <v>44593</v>
      </c>
      <c r="C1400">
        <v>4001</v>
      </c>
      <c r="D1400" t="s">
        <v>0</v>
      </c>
      <c r="E1400" t="s">
        <v>27</v>
      </c>
      <c r="F1400" t="s">
        <v>13</v>
      </c>
      <c r="G1400" t="s">
        <v>1451</v>
      </c>
      <c r="H1400" t="s">
        <v>3056</v>
      </c>
      <c r="I1400">
        <v>184</v>
      </c>
      <c r="J1400">
        <f>HLOOKUP(D1400,Inputs!$B$5:$C$8,MATCH(YEAR(B1400),Inputs!$A$5:$A$8,0),FALSE)</f>
        <v>25.99</v>
      </c>
      <c r="K1400" s="3">
        <f t="shared" si="21"/>
        <v>4782.16</v>
      </c>
      <c r="L1400" t="s">
        <v>3061</v>
      </c>
      <c r="M1400" t="s">
        <v>3087</v>
      </c>
      <c r="N1400" t="s">
        <v>3078</v>
      </c>
    </row>
    <row r="1401" spans="1:14" x14ac:dyDescent="0.35">
      <c r="A1401">
        <v>1400</v>
      </c>
      <c r="B1401" s="1">
        <v>44837</v>
      </c>
      <c r="C1401">
        <v>4001</v>
      </c>
      <c r="D1401" t="s">
        <v>0</v>
      </c>
      <c r="E1401" t="s">
        <v>27</v>
      </c>
      <c r="F1401" t="s">
        <v>10</v>
      </c>
      <c r="G1401" t="s">
        <v>1452</v>
      </c>
      <c r="H1401" t="s">
        <v>3056</v>
      </c>
      <c r="I1401">
        <v>84</v>
      </c>
      <c r="J1401">
        <f>HLOOKUP(D1401,Inputs!$B$5:$C$8,MATCH(YEAR(B1401),Inputs!$A$5:$A$8,0),FALSE)</f>
        <v>25.99</v>
      </c>
      <c r="K1401" s="3">
        <f t="shared" si="21"/>
        <v>2183.16</v>
      </c>
      <c r="L1401" t="s">
        <v>3059</v>
      </c>
      <c r="M1401" t="s">
        <v>3085</v>
      </c>
      <c r="N1401" t="s">
        <v>3073</v>
      </c>
    </row>
    <row r="1402" spans="1:14" x14ac:dyDescent="0.35">
      <c r="A1402">
        <v>1401</v>
      </c>
      <c r="B1402" s="1">
        <v>44914</v>
      </c>
      <c r="C1402">
        <v>4002</v>
      </c>
      <c r="D1402" t="s">
        <v>1</v>
      </c>
      <c r="E1402" t="s">
        <v>27</v>
      </c>
      <c r="F1402" t="s">
        <v>5</v>
      </c>
      <c r="G1402" t="s">
        <v>1453</v>
      </c>
      <c r="H1402" t="s">
        <v>3057</v>
      </c>
      <c r="I1402">
        <v>96</v>
      </c>
      <c r="J1402">
        <f>HLOOKUP(D1402,Inputs!$B$5:$C$8,MATCH(YEAR(B1402),Inputs!$A$5:$A$8,0),FALSE)</f>
        <v>10.89</v>
      </c>
      <c r="K1402" s="3">
        <f t="shared" si="21"/>
        <v>1045.44</v>
      </c>
      <c r="L1402" t="s">
        <v>3059</v>
      </c>
      <c r="M1402" t="s">
        <v>3085</v>
      </c>
      <c r="N1402" t="s">
        <v>3073</v>
      </c>
    </row>
    <row r="1403" spans="1:14" x14ac:dyDescent="0.35">
      <c r="A1403">
        <v>1402</v>
      </c>
      <c r="B1403" s="1">
        <v>44823</v>
      </c>
      <c r="C1403">
        <v>4002</v>
      </c>
      <c r="D1403" t="s">
        <v>1</v>
      </c>
      <c r="E1403" t="s">
        <v>27</v>
      </c>
      <c r="F1403" t="s">
        <v>10</v>
      </c>
      <c r="G1403" t="s">
        <v>1454</v>
      </c>
      <c r="H1403" t="s">
        <v>3056</v>
      </c>
      <c r="I1403">
        <v>116</v>
      </c>
      <c r="J1403">
        <f>HLOOKUP(D1403,Inputs!$B$5:$C$8,MATCH(YEAR(B1403),Inputs!$A$5:$A$8,0),FALSE)</f>
        <v>10.89</v>
      </c>
      <c r="K1403" s="3">
        <f t="shared" si="21"/>
        <v>1263.24</v>
      </c>
      <c r="L1403" t="s">
        <v>3059</v>
      </c>
      <c r="M1403" t="s">
        <v>3085</v>
      </c>
      <c r="N1403" t="s">
        <v>3073</v>
      </c>
    </row>
    <row r="1404" spans="1:14" x14ac:dyDescent="0.35">
      <c r="A1404">
        <v>1403</v>
      </c>
      <c r="B1404" s="1">
        <v>44922</v>
      </c>
      <c r="C1404">
        <v>4001</v>
      </c>
      <c r="D1404" t="s">
        <v>0</v>
      </c>
      <c r="E1404" t="s">
        <v>27</v>
      </c>
      <c r="F1404" t="s">
        <v>13</v>
      </c>
      <c r="G1404" t="s">
        <v>1455</v>
      </c>
      <c r="H1404" t="s">
        <v>3056</v>
      </c>
      <c r="I1404">
        <v>184</v>
      </c>
      <c r="J1404">
        <f>HLOOKUP(D1404,Inputs!$B$5:$C$8,MATCH(YEAR(B1404),Inputs!$A$5:$A$8,0),FALSE)</f>
        <v>25.99</v>
      </c>
      <c r="K1404" s="3">
        <f t="shared" si="21"/>
        <v>4782.16</v>
      </c>
      <c r="L1404" t="s">
        <v>3061</v>
      </c>
      <c r="M1404" t="s">
        <v>3087</v>
      </c>
      <c r="N1404" t="s">
        <v>3078</v>
      </c>
    </row>
    <row r="1405" spans="1:14" x14ac:dyDescent="0.35">
      <c r="A1405">
        <v>1404</v>
      </c>
      <c r="B1405" s="1">
        <v>44829</v>
      </c>
      <c r="C1405">
        <v>4002</v>
      </c>
      <c r="D1405" t="s">
        <v>1</v>
      </c>
      <c r="E1405" t="s">
        <v>27</v>
      </c>
      <c r="F1405" t="s">
        <v>17</v>
      </c>
      <c r="G1405" t="s">
        <v>1456</v>
      </c>
      <c r="H1405" t="s">
        <v>3056</v>
      </c>
      <c r="I1405">
        <v>100</v>
      </c>
      <c r="J1405">
        <f>HLOOKUP(D1405,Inputs!$B$5:$C$8,MATCH(YEAR(B1405),Inputs!$A$5:$A$8,0),FALSE)</f>
        <v>10.89</v>
      </c>
      <c r="K1405" s="3">
        <f t="shared" si="21"/>
        <v>1089</v>
      </c>
      <c r="L1405" t="s">
        <v>3060</v>
      </c>
      <c r="M1405" t="s">
        <v>3095</v>
      </c>
      <c r="N1405" t="s">
        <v>3081</v>
      </c>
    </row>
    <row r="1406" spans="1:14" x14ac:dyDescent="0.35">
      <c r="A1406">
        <v>1405</v>
      </c>
      <c r="B1406" s="1">
        <v>44883</v>
      </c>
      <c r="C1406">
        <v>4002</v>
      </c>
      <c r="D1406" t="s">
        <v>1</v>
      </c>
      <c r="E1406" t="s">
        <v>27</v>
      </c>
      <c r="F1406" t="s">
        <v>6</v>
      </c>
      <c r="G1406" t="s">
        <v>1457</v>
      </c>
      <c r="H1406" t="s">
        <v>3056</v>
      </c>
      <c r="I1406">
        <v>184</v>
      </c>
      <c r="J1406">
        <f>HLOOKUP(D1406,Inputs!$B$5:$C$8,MATCH(YEAR(B1406),Inputs!$A$5:$A$8,0),FALSE)</f>
        <v>10.89</v>
      </c>
      <c r="K1406" s="3">
        <f t="shared" si="21"/>
        <v>2003.7600000000002</v>
      </c>
      <c r="L1406" t="s">
        <v>3059</v>
      </c>
      <c r="M1406" t="s">
        <v>3085</v>
      </c>
      <c r="N1406" t="s">
        <v>3073</v>
      </c>
    </row>
    <row r="1407" spans="1:14" x14ac:dyDescent="0.35">
      <c r="A1407">
        <v>1406</v>
      </c>
      <c r="B1407" s="1">
        <v>44750</v>
      </c>
      <c r="C1407">
        <v>4002</v>
      </c>
      <c r="D1407" t="s">
        <v>1</v>
      </c>
      <c r="E1407" t="s">
        <v>27</v>
      </c>
      <c r="F1407" t="s">
        <v>19</v>
      </c>
      <c r="G1407" t="s">
        <v>1458</v>
      </c>
      <c r="H1407" t="s">
        <v>3056</v>
      </c>
      <c r="I1407">
        <v>84</v>
      </c>
      <c r="J1407">
        <f>HLOOKUP(D1407,Inputs!$B$5:$C$8,MATCH(YEAR(B1407),Inputs!$A$5:$A$8,0),FALSE)</f>
        <v>10.89</v>
      </c>
      <c r="K1407" s="3">
        <f t="shared" si="21"/>
        <v>914.76</v>
      </c>
      <c r="L1407" t="s">
        <v>3061</v>
      </c>
      <c r="M1407" t="s">
        <v>3087</v>
      </c>
      <c r="N1407" t="s">
        <v>3078</v>
      </c>
    </row>
    <row r="1408" spans="1:14" x14ac:dyDescent="0.35">
      <c r="A1408">
        <v>1407</v>
      </c>
      <c r="B1408" s="1">
        <v>44784</v>
      </c>
      <c r="C1408">
        <v>4002</v>
      </c>
      <c r="D1408" t="s">
        <v>1</v>
      </c>
      <c r="E1408" t="s">
        <v>27</v>
      </c>
      <c r="F1408" t="s">
        <v>11</v>
      </c>
      <c r="G1408" t="s">
        <v>1459</v>
      </c>
      <c r="H1408" t="s">
        <v>3056</v>
      </c>
      <c r="I1408">
        <v>212</v>
      </c>
      <c r="J1408">
        <f>HLOOKUP(D1408,Inputs!$B$5:$C$8,MATCH(YEAR(B1408),Inputs!$A$5:$A$8,0),FALSE)</f>
        <v>10.89</v>
      </c>
      <c r="K1408" s="3">
        <f t="shared" si="21"/>
        <v>2308.6800000000003</v>
      </c>
      <c r="L1408" t="s">
        <v>3064</v>
      </c>
      <c r="M1408" t="s">
        <v>3089</v>
      </c>
      <c r="N1408" t="s">
        <v>3076</v>
      </c>
    </row>
    <row r="1409" spans="1:14" x14ac:dyDescent="0.35">
      <c r="A1409">
        <v>1408</v>
      </c>
      <c r="B1409" s="1">
        <v>44875</v>
      </c>
      <c r="C1409">
        <v>4001</v>
      </c>
      <c r="D1409" t="s">
        <v>0</v>
      </c>
      <c r="E1409" t="s">
        <v>27</v>
      </c>
      <c r="F1409" t="s">
        <v>18</v>
      </c>
      <c r="G1409" t="s">
        <v>1460</v>
      </c>
      <c r="H1409" t="s">
        <v>3056</v>
      </c>
      <c r="I1409">
        <v>40</v>
      </c>
      <c r="J1409">
        <f>HLOOKUP(D1409,Inputs!$B$5:$C$8,MATCH(YEAR(B1409),Inputs!$A$5:$A$8,0),FALSE)</f>
        <v>25.99</v>
      </c>
      <c r="K1409" s="3">
        <f t="shared" si="21"/>
        <v>1039.5999999999999</v>
      </c>
      <c r="L1409" t="s">
        <v>3069</v>
      </c>
      <c r="M1409" t="s">
        <v>3093</v>
      </c>
      <c r="N1409" t="s">
        <v>3077</v>
      </c>
    </row>
    <row r="1410" spans="1:14" x14ac:dyDescent="0.35">
      <c r="A1410">
        <v>1409</v>
      </c>
      <c r="B1410" s="1">
        <v>44689</v>
      </c>
      <c r="C1410">
        <v>4001</v>
      </c>
      <c r="D1410" t="s">
        <v>0</v>
      </c>
      <c r="E1410" t="s">
        <v>27</v>
      </c>
      <c r="F1410" t="s">
        <v>9</v>
      </c>
      <c r="G1410" t="s">
        <v>1461</v>
      </c>
      <c r="H1410" t="s">
        <v>3056</v>
      </c>
      <c r="I1410">
        <v>244</v>
      </c>
      <c r="J1410">
        <f>HLOOKUP(D1410,Inputs!$B$5:$C$8,MATCH(YEAR(B1410),Inputs!$A$5:$A$8,0),FALSE)</f>
        <v>25.99</v>
      </c>
      <c r="K1410" s="3">
        <f t="shared" ref="K1410:K1473" si="22">I1410*J1410</f>
        <v>6341.5599999999995</v>
      </c>
      <c r="L1410" t="s">
        <v>3070</v>
      </c>
      <c r="M1410" t="s">
        <v>3089</v>
      </c>
      <c r="N1410" t="s">
        <v>3076</v>
      </c>
    </row>
    <row r="1411" spans="1:14" x14ac:dyDescent="0.35">
      <c r="A1411">
        <v>1410</v>
      </c>
      <c r="B1411" s="1">
        <v>44925</v>
      </c>
      <c r="C1411">
        <v>4001</v>
      </c>
      <c r="D1411" t="s">
        <v>0</v>
      </c>
      <c r="E1411" t="s">
        <v>27</v>
      </c>
      <c r="F1411" t="s">
        <v>8</v>
      </c>
      <c r="G1411" t="s">
        <v>1462</v>
      </c>
      <c r="H1411" t="s">
        <v>3056</v>
      </c>
      <c r="I1411">
        <v>188</v>
      </c>
      <c r="J1411">
        <f>HLOOKUP(D1411,Inputs!$B$5:$C$8,MATCH(YEAR(B1411),Inputs!$A$5:$A$8,0),FALSE)</f>
        <v>25.99</v>
      </c>
      <c r="K1411" s="3">
        <f t="shared" si="22"/>
        <v>4886.12</v>
      </c>
      <c r="L1411" t="s">
        <v>3065</v>
      </c>
      <c r="M1411" t="s">
        <v>3085</v>
      </c>
      <c r="N1411" t="s">
        <v>3073</v>
      </c>
    </row>
    <row r="1412" spans="1:14" x14ac:dyDescent="0.35">
      <c r="A1412">
        <v>1411</v>
      </c>
      <c r="B1412" s="1">
        <v>44911</v>
      </c>
      <c r="C1412">
        <v>4002</v>
      </c>
      <c r="D1412" t="s">
        <v>1</v>
      </c>
      <c r="E1412" t="s">
        <v>27</v>
      </c>
      <c r="F1412" t="s">
        <v>10</v>
      </c>
      <c r="G1412" t="s">
        <v>1463</v>
      </c>
      <c r="H1412" t="s">
        <v>3056</v>
      </c>
      <c r="I1412">
        <v>252</v>
      </c>
      <c r="J1412">
        <f>HLOOKUP(D1412,Inputs!$B$5:$C$8,MATCH(YEAR(B1412),Inputs!$A$5:$A$8,0),FALSE)</f>
        <v>10.89</v>
      </c>
      <c r="K1412" s="3">
        <f t="shared" si="22"/>
        <v>2744.28</v>
      </c>
      <c r="L1412" t="s">
        <v>3059</v>
      </c>
      <c r="M1412" t="s">
        <v>3085</v>
      </c>
      <c r="N1412" t="s">
        <v>3073</v>
      </c>
    </row>
    <row r="1413" spans="1:14" x14ac:dyDescent="0.35">
      <c r="A1413">
        <v>1412</v>
      </c>
      <c r="B1413" s="1">
        <v>44893</v>
      </c>
      <c r="C1413">
        <v>4001</v>
      </c>
      <c r="D1413" t="s">
        <v>0</v>
      </c>
      <c r="E1413" t="s">
        <v>27</v>
      </c>
      <c r="F1413" t="s">
        <v>18</v>
      </c>
      <c r="G1413" t="s">
        <v>1464</v>
      </c>
      <c r="H1413" t="s">
        <v>3056</v>
      </c>
      <c r="I1413">
        <v>192</v>
      </c>
      <c r="J1413">
        <f>HLOOKUP(D1413,Inputs!$B$5:$C$8,MATCH(YEAR(B1413),Inputs!$A$5:$A$8,0),FALSE)</f>
        <v>25.99</v>
      </c>
      <c r="K1413" s="3">
        <f t="shared" si="22"/>
        <v>4990.08</v>
      </c>
      <c r="L1413" t="s">
        <v>3069</v>
      </c>
      <c r="M1413" t="s">
        <v>3093</v>
      </c>
      <c r="N1413" t="s">
        <v>3077</v>
      </c>
    </row>
    <row r="1414" spans="1:14" x14ac:dyDescent="0.35">
      <c r="A1414">
        <v>1413</v>
      </c>
      <c r="B1414" s="1">
        <v>44754</v>
      </c>
      <c r="C1414">
        <v>4002</v>
      </c>
      <c r="D1414" t="s">
        <v>1</v>
      </c>
      <c r="E1414" t="s">
        <v>27</v>
      </c>
      <c r="F1414" t="s">
        <v>13</v>
      </c>
      <c r="G1414" t="s">
        <v>1465</v>
      </c>
      <c r="H1414" t="s">
        <v>3056</v>
      </c>
      <c r="I1414">
        <v>192</v>
      </c>
      <c r="J1414">
        <f>HLOOKUP(D1414,Inputs!$B$5:$C$8,MATCH(YEAR(B1414),Inputs!$A$5:$A$8,0),FALSE)</f>
        <v>10.89</v>
      </c>
      <c r="K1414" s="3">
        <f t="shared" si="22"/>
        <v>2090.88</v>
      </c>
      <c r="L1414" t="s">
        <v>3061</v>
      </c>
      <c r="M1414" t="s">
        <v>3087</v>
      </c>
      <c r="N1414" t="s">
        <v>3078</v>
      </c>
    </row>
    <row r="1415" spans="1:14" x14ac:dyDescent="0.35">
      <c r="A1415">
        <v>1414</v>
      </c>
      <c r="B1415" s="1">
        <v>44744</v>
      </c>
      <c r="C1415">
        <v>4002</v>
      </c>
      <c r="D1415" t="s">
        <v>1</v>
      </c>
      <c r="E1415" t="s">
        <v>27</v>
      </c>
      <c r="F1415" t="s">
        <v>5</v>
      </c>
      <c r="G1415" t="s">
        <v>1466</v>
      </c>
      <c r="H1415" t="s">
        <v>3057</v>
      </c>
      <c r="I1415">
        <v>184</v>
      </c>
      <c r="J1415">
        <f>HLOOKUP(D1415,Inputs!$B$5:$C$8,MATCH(YEAR(B1415),Inputs!$A$5:$A$8,0),FALSE)</f>
        <v>10.89</v>
      </c>
      <c r="K1415" s="3">
        <f t="shared" si="22"/>
        <v>2003.7600000000002</v>
      </c>
      <c r="L1415" t="s">
        <v>3059</v>
      </c>
      <c r="M1415" t="s">
        <v>3085</v>
      </c>
      <c r="N1415" t="s">
        <v>3073</v>
      </c>
    </row>
    <row r="1416" spans="1:14" x14ac:dyDescent="0.35">
      <c r="A1416">
        <v>1415</v>
      </c>
      <c r="B1416" s="1">
        <v>44570</v>
      </c>
      <c r="C1416">
        <v>4002</v>
      </c>
      <c r="D1416" t="s">
        <v>1</v>
      </c>
      <c r="E1416" t="s">
        <v>27</v>
      </c>
      <c r="F1416" t="s">
        <v>20</v>
      </c>
      <c r="G1416" t="s">
        <v>1467</v>
      </c>
      <c r="H1416" t="s">
        <v>3056</v>
      </c>
      <c r="I1416">
        <v>208</v>
      </c>
      <c r="J1416">
        <f>HLOOKUP(D1416,Inputs!$B$5:$C$8,MATCH(YEAR(B1416),Inputs!$A$5:$A$8,0),FALSE)</f>
        <v>10.89</v>
      </c>
      <c r="K1416" s="3">
        <f t="shared" si="22"/>
        <v>2265.12</v>
      </c>
      <c r="L1416" t="s">
        <v>3059</v>
      </c>
      <c r="M1416" t="s">
        <v>3085</v>
      </c>
      <c r="N1416" t="s">
        <v>3073</v>
      </c>
    </row>
    <row r="1417" spans="1:14" x14ac:dyDescent="0.35">
      <c r="A1417">
        <v>1416</v>
      </c>
      <c r="B1417" s="1">
        <v>44763</v>
      </c>
      <c r="C1417">
        <v>4002</v>
      </c>
      <c r="D1417" t="s">
        <v>1</v>
      </c>
      <c r="E1417" t="s">
        <v>27</v>
      </c>
      <c r="F1417" t="s">
        <v>11</v>
      </c>
      <c r="G1417" t="s">
        <v>1468</v>
      </c>
      <c r="H1417" t="s">
        <v>3056</v>
      </c>
      <c r="I1417">
        <v>260</v>
      </c>
      <c r="J1417">
        <f>HLOOKUP(D1417,Inputs!$B$5:$C$8,MATCH(YEAR(B1417),Inputs!$A$5:$A$8,0),FALSE)</f>
        <v>10.89</v>
      </c>
      <c r="K1417" s="3">
        <f t="shared" si="22"/>
        <v>2831.4</v>
      </c>
      <c r="L1417" t="s">
        <v>3064</v>
      </c>
      <c r="M1417" t="s">
        <v>3089</v>
      </c>
      <c r="N1417" t="s">
        <v>3076</v>
      </c>
    </row>
    <row r="1418" spans="1:14" x14ac:dyDescent="0.35">
      <c r="A1418">
        <v>1417</v>
      </c>
      <c r="B1418" s="1">
        <v>44872</v>
      </c>
      <c r="C1418">
        <v>4001</v>
      </c>
      <c r="D1418" t="s">
        <v>0</v>
      </c>
      <c r="E1418" t="s">
        <v>27</v>
      </c>
      <c r="F1418" t="s">
        <v>19</v>
      </c>
      <c r="G1418" t="s">
        <v>1469</v>
      </c>
      <c r="H1418" t="s">
        <v>3056</v>
      </c>
      <c r="I1418">
        <v>160</v>
      </c>
      <c r="J1418">
        <f>HLOOKUP(D1418,Inputs!$B$5:$C$8,MATCH(YEAR(B1418),Inputs!$A$5:$A$8,0),FALSE)</f>
        <v>25.99</v>
      </c>
      <c r="K1418" s="3">
        <f t="shared" si="22"/>
        <v>4158.3999999999996</v>
      </c>
      <c r="L1418" t="s">
        <v>3061</v>
      </c>
      <c r="M1418" t="s">
        <v>3087</v>
      </c>
      <c r="N1418" t="s">
        <v>3078</v>
      </c>
    </row>
    <row r="1419" spans="1:14" x14ac:dyDescent="0.35">
      <c r="A1419">
        <v>1418</v>
      </c>
      <c r="B1419" s="1">
        <v>44917</v>
      </c>
      <c r="C1419">
        <v>4001</v>
      </c>
      <c r="D1419" t="s">
        <v>0</v>
      </c>
      <c r="E1419" t="s">
        <v>27</v>
      </c>
      <c r="F1419" t="s">
        <v>19</v>
      </c>
      <c r="G1419" t="s">
        <v>1470</v>
      </c>
      <c r="H1419" t="s">
        <v>3056</v>
      </c>
      <c r="I1419">
        <v>52</v>
      </c>
      <c r="J1419">
        <f>HLOOKUP(D1419,Inputs!$B$5:$C$8,MATCH(YEAR(B1419),Inputs!$A$5:$A$8,0),FALSE)</f>
        <v>25.99</v>
      </c>
      <c r="K1419" s="3">
        <f t="shared" si="22"/>
        <v>1351.48</v>
      </c>
      <c r="L1419" t="s">
        <v>3061</v>
      </c>
      <c r="M1419" t="s">
        <v>3087</v>
      </c>
      <c r="N1419" t="s">
        <v>3078</v>
      </c>
    </row>
    <row r="1420" spans="1:14" x14ac:dyDescent="0.35">
      <c r="A1420">
        <v>1419</v>
      </c>
      <c r="B1420" s="1">
        <v>44893</v>
      </c>
      <c r="C1420">
        <v>4002</v>
      </c>
      <c r="D1420" t="s">
        <v>1</v>
      </c>
      <c r="E1420" t="s">
        <v>27</v>
      </c>
      <c r="F1420" t="s">
        <v>10</v>
      </c>
      <c r="G1420" t="s">
        <v>1471</v>
      </c>
      <c r="H1420" t="s">
        <v>3056</v>
      </c>
      <c r="I1420">
        <v>280</v>
      </c>
      <c r="J1420">
        <f>HLOOKUP(D1420,Inputs!$B$5:$C$8,MATCH(YEAR(B1420),Inputs!$A$5:$A$8,0),FALSE)</f>
        <v>10.89</v>
      </c>
      <c r="K1420" s="3">
        <f t="shared" si="22"/>
        <v>3049.2000000000003</v>
      </c>
      <c r="L1420" t="s">
        <v>3059</v>
      </c>
      <c r="M1420" t="s">
        <v>3085</v>
      </c>
      <c r="N1420" t="s">
        <v>3073</v>
      </c>
    </row>
    <row r="1421" spans="1:14" x14ac:dyDescent="0.35">
      <c r="A1421">
        <v>1420</v>
      </c>
      <c r="B1421" s="1">
        <v>44593</v>
      </c>
      <c r="C1421">
        <v>4002</v>
      </c>
      <c r="D1421" t="s">
        <v>1</v>
      </c>
      <c r="E1421" t="s">
        <v>27</v>
      </c>
      <c r="F1421" t="s">
        <v>12</v>
      </c>
      <c r="G1421" t="s">
        <v>1472</v>
      </c>
      <c r="H1421" t="s">
        <v>3057</v>
      </c>
      <c r="I1421">
        <v>136</v>
      </c>
      <c r="J1421">
        <f>HLOOKUP(D1421,Inputs!$B$5:$C$8,MATCH(YEAR(B1421),Inputs!$A$5:$A$8,0),FALSE)</f>
        <v>10.89</v>
      </c>
      <c r="K1421" s="3">
        <f t="shared" si="22"/>
        <v>1481.04</v>
      </c>
      <c r="L1421" t="s">
        <v>3061</v>
      </c>
      <c r="M1421" t="s">
        <v>3087</v>
      </c>
      <c r="N1421" t="s">
        <v>3078</v>
      </c>
    </row>
    <row r="1422" spans="1:14" x14ac:dyDescent="0.35">
      <c r="A1422">
        <v>1421</v>
      </c>
      <c r="B1422" s="1">
        <v>44817</v>
      </c>
      <c r="C1422">
        <v>4001</v>
      </c>
      <c r="D1422" t="s">
        <v>0</v>
      </c>
      <c r="E1422" t="s">
        <v>27</v>
      </c>
      <c r="F1422" t="s">
        <v>12</v>
      </c>
      <c r="G1422" t="s">
        <v>1473</v>
      </c>
      <c r="H1422" t="s">
        <v>3057</v>
      </c>
      <c r="I1422">
        <v>176</v>
      </c>
      <c r="J1422">
        <f>HLOOKUP(D1422,Inputs!$B$5:$C$8,MATCH(YEAR(B1422),Inputs!$A$5:$A$8,0),FALSE)</f>
        <v>25.99</v>
      </c>
      <c r="K1422" s="3">
        <f t="shared" si="22"/>
        <v>4574.24</v>
      </c>
      <c r="L1422" t="s">
        <v>3061</v>
      </c>
      <c r="M1422" t="s">
        <v>3087</v>
      </c>
      <c r="N1422" t="s">
        <v>3078</v>
      </c>
    </row>
    <row r="1423" spans="1:14" x14ac:dyDescent="0.35">
      <c r="A1423">
        <v>1422</v>
      </c>
      <c r="B1423" s="1">
        <v>44894</v>
      </c>
      <c r="C1423">
        <v>4002</v>
      </c>
      <c r="D1423" t="s">
        <v>1</v>
      </c>
      <c r="E1423" t="s">
        <v>27</v>
      </c>
      <c r="F1423" t="s">
        <v>20</v>
      </c>
      <c r="G1423" t="s">
        <v>1474</v>
      </c>
      <c r="H1423" t="s">
        <v>3056</v>
      </c>
      <c r="I1423">
        <v>108</v>
      </c>
      <c r="J1423">
        <f>HLOOKUP(D1423,Inputs!$B$5:$C$8,MATCH(YEAR(B1423),Inputs!$A$5:$A$8,0),FALSE)</f>
        <v>10.89</v>
      </c>
      <c r="K1423" s="3">
        <f t="shared" si="22"/>
        <v>1176.1200000000001</v>
      </c>
      <c r="L1423" t="s">
        <v>3059</v>
      </c>
      <c r="M1423" t="s">
        <v>3085</v>
      </c>
      <c r="N1423" t="s">
        <v>3073</v>
      </c>
    </row>
    <row r="1424" spans="1:14" x14ac:dyDescent="0.35">
      <c r="A1424">
        <v>1423</v>
      </c>
      <c r="B1424" s="1">
        <v>44754</v>
      </c>
      <c r="C1424">
        <v>4002</v>
      </c>
      <c r="D1424" t="s">
        <v>1</v>
      </c>
      <c r="E1424" t="s">
        <v>27</v>
      </c>
      <c r="F1424" t="s">
        <v>14</v>
      </c>
      <c r="G1424" t="s">
        <v>1475</v>
      </c>
      <c r="H1424" t="s">
        <v>3056</v>
      </c>
      <c r="I1424">
        <v>208</v>
      </c>
      <c r="J1424">
        <f>HLOOKUP(D1424,Inputs!$B$5:$C$8,MATCH(YEAR(B1424),Inputs!$A$5:$A$8,0),FALSE)</f>
        <v>10.89</v>
      </c>
      <c r="K1424" s="3">
        <f t="shared" si="22"/>
        <v>2265.12</v>
      </c>
      <c r="L1424" t="s">
        <v>3066</v>
      </c>
      <c r="M1424" t="s">
        <v>3094</v>
      </c>
      <c r="N1424" t="s">
        <v>3080</v>
      </c>
    </row>
    <row r="1425" spans="1:14" x14ac:dyDescent="0.35">
      <c r="A1425">
        <v>1424</v>
      </c>
      <c r="B1425" s="1">
        <v>44652</v>
      </c>
      <c r="C1425">
        <v>4001</v>
      </c>
      <c r="D1425" t="s">
        <v>0</v>
      </c>
      <c r="E1425" t="s">
        <v>27</v>
      </c>
      <c r="F1425" t="s">
        <v>11</v>
      </c>
      <c r="G1425" t="s">
        <v>1476</v>
      </c>
      <c r="H1425" t="s">
        <v>3056</v>
      </c>
      <c r="I1425">
        <v>184</v>
      </c>
      <c r="J1425">
        <f>HLOOKUP(D1425,Inputs!$B$5:$C$8,MATCH(YEAR(B1425),Inputs!$A$5:$A$8,0),FALSE)</f>
        <v>25.99</v>
      </c>
      <c r="K1425" s="3">
        <f t="shared" si="22"/>
        <v>4782.16</v>
      </c>
      <c r="L1425" t="s">
        <v>3064</v>
      </c>
      <c r="M1425" t="s">
        <v>3089</v>
      </c>
      <c r="N1425" t="s">
        <v>3076</v>
      </c>
    </row>
    <row r="1426" spans="1:14" x14ac:dyDescent="0.35">
      <c r="A1426">
        <v>1425</v>
      </c>
      <c r="B1426" s="1">
        <v>44836</v>
      </c>
      <c r="C1426">
        <v>4002</v>
      </c>
      <c r="D1426" t="s">
        <v>1</v>
      </c>
      <c r="E1426" t="s">
        <v>27</v>
      </c>
      <c r="F1426" t="s">
        <v>11</v>
      </c>
      <c r="G1426" t="s">
        <v>1477</v>
      </c>
      <c r="H1426" t="s">
        <v>3056</v>
      </c>
      <c r="I1426">
        <v>132</v>
      </c>
      <c r="J1426">
        <f>HLOOKUP(D1426,Inputs!$B$5:$C$8,MATCH(YEAR(B1426),Inputs!$A$5:$A$8,0),FALSE)</f>
        <v>10.89</v>
      </c>
      <c r="K1426" s="3">
        <f t="shared" si="22"/>
        <v>1437.48</v>
      </c>
      <c r="L1426" t="s">
        <v>3064</v>
      </c>
      <c r="M1426" t="s">
        <v>3089</v>
      </c>
      <c r="N1426" t="s">
        <v>3076</v>
      </c>
    </row>
    <row r="1427" spans="1:14" x14ac:dyDescent="0.35">
      <c r="A1427">
        <v>1426</v>
      </c>
      <c r="B1427" s="1">
        <v>44788</v>
      </c>
      <c r="C1427">
        <v>4002</v>
      </c>
      <c r="D1427" t="s">
        <v>1</v>
      </c>
      <c r="E1427" t="s">
        <v>27</v>
      </c>
      <c r="F1427" t="s">
        <v>11</v>
      </c>
      <c r="G1427" t="s">
        <v>1478</v>
      </c>
      <c r="H1427" t="s">
        <v>3056</v>
      </c>
      <c r="I1427">
        <v>192</v>
      </c>
      <c r="J1427">
        <f>HLOOKUP(D1427,Inputs!$B$5:$C$8,MATCH(YEAR(B1427),Inputs!$A$5:$A$8,0),FALSE)</f>
        <v>10.89</v>
      </c>
      <c r="K1427" s="3">
        <f t="shared" si="22"/>
        <v>2090.88</v>
      </c>
      <c r="L1427" t="s">
        <v>3064</v>
      </c>
      <c r="M1427" t="s">
        <v>3089</v>
      </c>
      <c r="N1427" t="s">
        <v>3076</v>
      </c>
    </row>
    <row r="1428" spans="1:14" x14ac:dyDescent="0.35">
      <c r="A1428">
        <v>1427</v>
      </c>
      <c r="B1428" s="1">
        <v>44883</v>
      </c>
      <c r="C1428">
        <v>4001</v>
      </c>
      <c r="D1428" t="s">
        <v>0</v>
      </c>
      <c r="E1428" t="s">
        <v>27</v>
      </c>
      <c r="F1428" t="s">
        <v>10</v>
      </c>
      <c r="G1428" t="s">
        <v>1479</v>
      </c>
      <c r="H1428" t="s">
        <v>3056</v>
      </c>
      <c r="I1428">
        <v>224</v>
      </c>
      <c r="J1428">
        <f>HLOOKUP(D1428,Inputs!$B$5:$C$8,MATCH(YEAR(B1428),Inputs!$A$5:$A$8,0),FALSE)</f>
        <v>25.99</v>
      </c>
      <c r="K1428" s="3">
        <f t="shared" si="22"/>
        <v>5821.7599999999993</v>
      </c>
      <c r="L1428" t="s">
        <v>3059</v>
      </c>
      <c r="M1428" t="s">
        <v>3085</v>
      </c>
      <c r="N1428" t="s">
        <v>3073</v>
      </c>
    </row>
    <row r="1429" spans="1:14" x14ac:dyDescent="0.35">
      <c r="A1429">
        <v>1428</v>
      </c>
      <c r="B1429" s="1">
        <v>44833</v>
      </c>
      <c r="C1429">
        <v>4001</v>
      </c>
      <c r="D1429" t="s">
        <v>0</v>
      </c>
      <c r="E1429" t="s">
        <v>27</v>
      </c>
      <c r="F1429" t="s">
        <v>10</v>
      </c>
      <c r="G1429" t="s">
        <v>1480</v>
      </c>
      <c r="H1429" t="s">
        <v>3056</v>
      </c>
      <c r="I1429">
        <v>180</v>
      </c>
      <c r="J1429">
        <f>HLOOKUP(D1429,Inputs!$B$5:$C$8,MATCH(YEAR(B1429),Inputs!$A$5:$A$8,0),FALSE)</f>
        <v>25.99</v>
      </c>
      <c r="K1429" s="3">
        <f t="shared" si="22"/>
        <v>4678.2</v>
      </c>
      <c r="L1429" t="s">
        <v>3059</v>
      </c>
      <c r="M1429" t="s">
        <v>3085</v>
      </c>
      <c r="N1429" t="s">
        <v>3073</v>
      </c>
    </row>
    <row r="1430" spans="1:14" x14ac:dyDescent="0.35">
      <c r="A1430">
        <v>1429</v>
      </c>
      <c r="B1430" s="1">
        <v>44914</v>
      </c>
      <c r="C1430">
        <v>4002</v>
      </c>
      <c r="D1430" t="s">
        <v>1</v>
      </c>
      <c r="E1430" t="s">
        <v>27</v>
      </c>
      <c r="F1430" t="s">
        <v>4</v>
      </c>
      <c r="G1430" t="s">
        <v>1481</v>
      </c>
      <c r="H1430" t="s">
        <v>3057</v>
      </c>
      <c r="I1430">
        <v>272</v>
      </c>
      <c r="J1430">
        <f>HLOOKUP(D1430,Inputs!$B$5:$C$8,MATCH(YEAR(B1430),Inputs!$A$5:$A$8,0),FALSE)</f>
        <v>10.89</v>
      </c>
      <c r="K1430" s="3">
        <f t="shared" si="22"/>
        <v>2962.08</v>
      </c>
      <c r="L1430" t="s">
        <v>3063</v>
      </c>
      <c r="M1430" t="s">
        <v>3092</v>
      </c>
      <c r="N1430" t="s">
        <v>3074</v>
      </c>
    </row>
    <row r="1431" spans="1:14" x14ac:dyDescent="0.35">
      <c r="A1431">
        <v>1430</v>
      </c>
      <c r="B1431" s="1">
        <v>44896</v>
      </c>
      <c r="C1431">
        <v>4001</v>
      </c>
      <c r="D1431" t="s">
        <v>0</v>
      </c>
      <c r="E1431" t="s">
        <v>27</v>
      </c>
      <c r="F1431" t="s">
        <v>12</v>
      </c>
      <c r="G1431" t="s">
        <v>1482</v>
      </c>
      <c r="H1431" t="s">
        <v>3057</v>
      </c>
      <c r="I1431">
        <v>44</v>
      </c>
      <c r="J1431">
        <f>HLOOKUP(D1431,Inputs!$B$5:$C$8,MATCH(YEAR(B1431),Inputs!$A$5:$A$8,0),FALSE)</f>
        <v>25.99</v>
      </c>
      <c r="K1431" s="3">
        <f t="shared" si="22"/>
        <v>1143.56</v>
      </c>
      <c r="L1431" t="s">
        <v>3061</v>
      </c>
      <c r="M1431" t="s">
        <v>3087</v>
      </c>
      <c r="N1431" t="s">
        <v>3078</v>
      </c>
    </row>
    <row r="1432" spans="1:14" x14ac:dyDescent="0.35">
      <c r="A1432">
        <v>1431</v>
      </c>
      <c r="B1432" s="1">
        <v>44714</v>
      </c>
      <c r="C1432">
        <v>4002</v>
      </c>
      <c r="D1432" t="s">
        <v>1</v>
      </c>
      <c r="E1432" t="s">
        <v>27</v>
      </c>
      <c r="F1432" t="s">
        <v>10</v>
      </c>
      <c r="G1432" t="s">
        <v>1483</v>
      </c>
      <c r="H1432" t="s">
        <v>3056</v>
      </c>
      <c r="I1432">
        <v>188</v>
      </c>
      <c r="J1432">
        <f>HLOOKUP(D1432,Inputs!$B$5:$C$8,MATCH(YEAR(B1432),Inputs!$A$5:$A$8,0),FALSE)</f>
        <v>10.89</v>
      </c>
      <c r="K1432" s="3">
        <f t="shared" si="22"/>
        <v>2047.3200000000002</v>
      </c>
      <c r="L1432" t="s">
        <v>3059</v>
      </c>
      <c r="M1432" t="s">
        <v>3085</v>
      </c>
      <c r="N1432" t="s">
        <v>3073</v>
      </c>
    </row>
    <row r="1433" spans="1:14" x14ac:dyDescent="0.35">
      <c r="A1433">
        <v>1432</v>
      </c>
      <c r="B1433" s="1">
        <v>44831</v>
      </c>
      <c r="C1433">
        <v>4002</v>
      </c>
      <c r="D1433" t="s">
        <v>1</v>
      </c>
      <c r="E1433" t="s">
        <v>27</v>
      </c>
      <c r="F1433" t="s">
        <v>11</v>
      </c>
      <c r="G1433" t="s">
        <v>1484</v>
      </c>
      <c r="H1433" t="s">
        <v>3056</v>
      </c>
      <c r="I1433">
        <v>128</v>
      </c>
      <c r="J1433">
        <f>HLOOKUP(D1433,Inputs!$B$5:$C$8,MATCH(YEAR(B1433),Inputs!$A$5:$A$8,0),FALSE)</f>
        <v>10.89</v>
      </c>
      <c r="K1433" s="3">
        <f t="shared" si="22"/>
        <v>1393.92</v>
      </c>
      <c r="L1433" t="s">
        <v>3064</v>
      </c>
      <c r="M1433" t="s">
        <v>3089</v>
      </c>
      <c r="N1433" t="s">
        <v>3076</v>
      </c>
    </row>
    <row r="1434" spans="1:14" x14ac:dyDescent="0.35">
      <c r="A1434">
        <v>1433</v>
      </c>
      <c r="B1434" s="1">
        <v>44782</v>
      </c>
      <c r="C1434">
        <v>4001</v>
      </c>
      <c r="D1434" t="s">
        <v>0</v>
      </c>
      <c r="E1434" t="s">
        <v>27</v>
      </c>
      <c r="F1434" t="s">
        <v>20</v>
      </c>
      <c r="G1434" t="s">
        <v>1485</v>
      </c>
      <c r="H1434" t="s">
        <v>3056</v>
      </c>
      <c r="I1434">
        <v>164</v>
      </c>
      <c r="J1434">
        <f>HLOOKUP(D1434,Inputs!$B$5:$C$8,MATCH(YEAR(B1434),Inputs!$A$5:$A$8,0),FALSE)</f>
        <v>25.99</v>
      </c>
      <c r="K1434" s="3">
        <f t="shared" si="22"/>
        <v>4262.3599999999997</v>
      </c>
      <c r="L1434" t="s">
        <v>3059</v>
      </c>
      <c r="M1434" t="s">
        <v>3085</v>
      </c>
      <c r="N1434" t="s">
        <v>3073</v>
      </c>
    </row>
    <row r="1435" spans="1:14" x14ac:dyDescent="0.35">
      <c r="A1435">
        <v>1434</v>
      </c>
      <c r="B1435" s="1">
        <v>44904</v>
      </c>
      <c r="C1435">
        <v>4001</v>
      </c>
      <c r="D1435" t="s">
        <v>0</v>
      </c>
      <c r="E1435" t="s">
        <v>27</v>
      </c>
      <c r="F1435" t="s">
        <v>6</v>
      </c>
      <c r="G1435" t="s">
        <v>1486</v>
      </c>
      <c r="H1435" t="s">
        <v>3056</v>
      </c>
      <c r="I1435">
        <v>236</v>
      </c>
      <c r="J1435">
        <f>HLOOKUP(D1435,Inputs!$B$5:$C$8,MATCH(YEAR(B1435),Inputs!$A$5:$A$8,0),FALSE)</f>
        <v>25.99</v>
      </c>
      <c r="K1435" s="3">
        <f t="shared" si="22"/>
        <v>6133.6399999999994</v>
      </c>
      <c r="L1435" t="s">
        <v>3059</v>
      </c>
      <c r="M1435" t="s">
        <v>3085</v>
      </c>
      <c r="N1435" t="s">
        <v>3073</v>
      </c>
    </row>
    <row r="1436" spans="1:14" x14ac:dyDescent="0.35">
      <c r="A1436">
        <v>1435</v>
      </c>
      <c r="B1436" s="1">
        <v>44912</v>
      </c>
      <c r="C1436">
        <v>4002</v>
      </c>
      <c r="D1436" t="s">
        <v>1</v>
      </c>
      <c r="E1436" t="s">
        <v>27</v>
      </c>
      <c r="F1436" t="s">
        <v>13</v>
      </c>
      <c r="G1436" t="s">
        <v>1487</v>
      </c>
      <c r="H1436" t="s">
        <v>3056</v>
      </c>
      <c r="I1436">
        <v>216</v>
      </c>
      <c r="J1436">
        <f>HLOOKUP(D1436,Inputs!$B$5:$C$8,MATCH(YEAR(B1436),Inputs!$A$5:$A$8,0),FALSE)</f>
        <v>10.89</v>
      </c>
      <c r="K1436" s="3">
        <f t="shared" si="22"/>
        <v>2352.2400000000002</v>
      </c>
      <c r="L1436" t="s">
        <v>3061</v>
      </c>
      <c r="M1436" t="s">
        <v>3087</v>
      </c>
      <c r="N1436" t="s">
        <v>3078</v>
      </c>
    </row>
    <row r="1437" spans="1:14" x14ac:dyDescent="0.35">
      <c r="A1437">
        <v>1436</v>
      </c>
      <c r="B1437" s="1">
        <v>44905</v>
      </c>
      <c r="C1437">
        <v>4002</v>
      </c>
      <c r="D1437" t="s">
        <v>1</v>
      </c>
      <c r="E1437" t="s">
        <v>27</v>
      </c>
      <c r="F1437" t="s">
        <v>10</v>
      </c>
      <c r="G1437" t="s">
        <v>1488</v>
      </c>
      <c r="H1437" t="s">
        <v>3056</v>
      </c>
      <c r="I1437">
        <v>288</v>
      </c>
      <c r="J1437">
        <f>HLOOKUP(D1437,Inputs!$B$5:$C$8,MATCH(YEAR(B1437),Inputs!$A$5:$A$8,0),FALSE)</f>
        <v>10.89</v>
      </c>
      <c r="K1437" s="3">
        <f t="shared" si="22"/>
        <v>3136.32</v>
      </c>
      <c r="L1437" t="s">
        <v>3059</v>
      </c>
      <c r="M1437" t="s">
        <v>3085</v>
      </c>
      <c r="N1437" t="s">
        <v>3073</v>
      </c>
    </row>
    <row r="1438" spans="1:14" x14ac:dyDescent="0.35">
      <c r="A1438">
        <v>1437</v>
      </c>
      <c r="B1438" s="1">
        <v>44621</v>
      </c>
      <c r="C1438">
        <v>4001</v>
      </c>
      <c r="D1438" t="s">
        <v>0</v>
      </c>
      <c r="E1438" t="s">
        <v>27</v>
      </c>
      <c r="F1438" t="s">
        <v>5</v>
      </c>
      <c r="G1438" t="s">
        <v>1489</v>
      </c>
      <c r="H1438" t="s">
        <v>3057</v>
      </c>
      <c r="I1438">
        <v>120</v>
      </c>
      <c r="J1438">
        <f>HLOOKUP(D1438,Inputs!$B$5:$C$8,MATCH(YEAR(B1438),Inputs!$A$5:$A$8,0),FALSE)</f>
        <v>25.99</v>
      </c>
      <c r="K1438" s="3">
        <f t="shared" si="22"/>
        <v>3118.7999999999997</v>
      </c>
      <c r="L1438" t="s">
        <v>3059</v>
      </c>
      <c r="M1438" t="s">
        <v>3085</v>
      </c>
      <c r="N1438" t="s">
        <v>3073</v>
      </c>
    </row>
    <row r="1439" spans="1:14" x14ac:dyDescent="0.35">
      <c r="A1439">
        <v>1438</v>
      </c>
      <c r="B1439" s="1">
        <v>44768</v>
      </c>
      <c r="C1439">
        <v>4002</v>
      </c>
      <c r="D1439" t="s">
        <v>1</v>
      </c>
      <c r="E1439" t="s">
        <v>27</v>
      </c>
      <c r="F1439" t="s">
        <v>15</v>
      </c>
      <c r="G1439" t="s">
        <v>1490</v>
      </c>
      <c r="H1439" t="s">
        <v>3056</v>
      </c>
      <c r="I1439">
        <v>272</v>
      </c>
      <c r="J1439">
        <f>HLOOKUP(D1439,Inputs!$B$5:$C$8,MATCH(YEAR(B1439),Inputs!$A$5:$A$8,0),FALSE)</f>
        <v>10.89</v>
      </c>
      <c r="K1439" s="3">
        <f t="shared" si="22"/>
        <v>2962.08</v>
      </c>
      <c r="L1439" t="s">
        <v>3062</v>
      </c>
      <c r="M1439" t="s">
        <v>3090</v>
      </c>
      <c r="N1439" t="s">
        <v>3079</v>
      </c>
    </row>
    <row r="1440" spans="1:14" x14ac:dyDescent="0.35">
      <c r="A1440">
        <v>1439</v>
      </c>
      <c r="B1440" s="1">
        <v>44870</v>
      </c>
      <c r="C1440">
        <v>4001</v>
      </c>
      <c r="D1440" t="s">
        <v>0</v>
      </c>
      <c r="E1440" t="s">
        <v>27</v>
      </c>
      <c r="F1440" t="s">
        <v>10</v>
      </c>
      <c r="G1440" t="s">
        <v>1491</v>
      </c>
      <c r="H1440" t="s">
        <v>3056</v>
      </c>
      <c r="I1440">
        <v>184</v>
      </c>
      <c r="J1440">
        <f>HLOOKUP(D1440,Inputs!$B$5:$C$8,MATCH(YEAR(B1440),Inputs!$A$5:$A$8,0),FALSE)</f>
        <v>25.99</v>
      </c>
      <c r="K1440" s="3">
        <f t="shared" si="22"/>
        <v>4782.16</v>
      </c>
      <c r="L1440" t="s">
        <v>3059</v>
      </c>
      <c r="M1440" t="s">
        <v>3085</v>
      </c>
      <c r="N1440" t="s">
        <v>3073</v>
      </c>
    </row>
    <row r="1441" spans="1:14" x14ac:dyDescent="0.35">
      <c r="A1441">
        <v>1440</v>
      </c>
      <c r="B1441" s="1">
        <v>44877</v>
      </c>
      <c r="C1441">
        <v>4001</v>
      </c>
      <c r="D1441" t="s">
        <v>0</v>
      </c>
      <c r="E1441" t="s">
        <v>27</v>
      </c>
      <c r="F1441" t="s">
        <v>10</v>
      </c>
      <c r="G1441" t="s">
        <v>1492</v>
      </c>
      <c r="H1441" t="s">
        <v>3056</v>
      </c>
      <c r="I1441">
        <v>124</v>
      </c>
      <c r="J1441">
        <f>HLOOKUP(D1441,Inputs!$B$5:$C$8,MATCH(YEAR(B1441),Inputs!$A$5:$A$8,0),FALSE)</f>
        <v>25.99</v>
      </c>
      <c r="K1441" s="3">
        <f t="shared" si="22"/>
        <v>3222.7599999999998</v>
      </c>
      <c r="L1441" t="s">
        <v>3059</v>
      </c>
      <c r="M1441" t="s">
        <v>3085</v>
      </c>
      <c r="N1441" t="s">
        <v>3073</v>
      </c>
    </row>
    <row r="1442" spans="1:14" x14ac:dyDescent="0.35">
      <c r="A1442">
        <v>1441</v>
      </c>
      <c r="B1442" s="1">
        <v>44820</v>
      </c>
      <c r="C1442">
        <v>4002</v>
      </c>
      <c r="D1442" t="s">
        <v>1</v>
      </c>
      <c r="E1442" t="s">
        <v>27</v>
      </c>
      <c r="F1442" t="s">
        <v>12</v>
      </c>
      <c r="G1442" t="s">
        <v>1493</v>
      </c>
      <c r="H1442" t="s">
        <v>3057</v>
      </c>
      <c r="I1442">
        <v>228</v>
      </c>
      <c r="J1442">
        <f>HLOOKUP(D1442,Inputs!$B$5:$C$8,MATCH(YEAR(B1442),Inputs!$A$5:$A$8,0),FALSE)</f>
        <v>10.89</v>
      </c>
      <c r="K1442" s="3">
        <f t="shared" si="22"/>
        <v>2482.92</v>
      </c>
      <c r="L1442" t="s">
        <v>3061</v>
      </c>
      <c r="M1442" t="s">
        <v>3087</v>
      </c>
      <c r="N1442" t="s">
        <v>3078</v>
      </c>
    </row>
    <row r="1443" spans="1:14" x14ac:dyDescent="0.35">
      <c r="A1443">
        <v>1442</v>
      </c>
      <c r="B1443" s="1">
        <v>44871</v>
      </c>
      <c r="C1443">
        <v>4002</v>
      </c>
      <c r="D1443" t="s">
        <v>1</v>
      </c>
      <c r="E1443" t="s">
        <v>27</v>
      </c>
      <c r="F1443" t="s">
        <v>10</v>
      </c>
      <c r="G1443" t="s">
        <v>1494</v>
      </c>
      <c r="H1443" t="s">
        <v>3056</v>
      </c>
      <c r="I1443">
        <v>228</v>
      </c>
      <c r="J1443">
        <f>HLOOKUP(D1443,Inputs!$B$5:$C$8,MATCH(YEAR(B1443),Inputs!$A$5:$A$8,0),FALSE)</f>
        <v>10.89</v>
      </c>
      <c r="K1443" s="3">
        <f t="shared" si="22"/>
        <v>2482.92</v>
      </c>
      <c r="L1443" t="s">
        <v>3059</v>
      </c>
      <c r="M1443" t="s">
        <v>3085</v>
      </c>
      <c r="N1443" t="s">
        <v>3073</v>
      </c>
    </row>
    <row r="1444" spans="1:14" x14ac:dyDescent="0.35">
      <c r="A1444">
        <v>1443</v>
      </c>
      <c r="B1444" s="1">
        <v>44772</v>
      </c>
      <c r="C1444">
        <v>4001</v>
      </c>
      <c r="D1444" t="s">
        <v>0</v>
      </c>
      <c r="E1444" t="s">
        <v>27</v>
      </c>
      <c r="F1444" t="s">
        <v>14</v>
      </c>
      <c r="G1444" t="s">
        <v>1495</v>
      </c>
      <c r="H1444" t="s">
        <v>3056</v>
      </c>
      <c r="I1444">
        <v>236</v>
      </c>
      <c r="J1444">
        <f>HLOOKUP(D1444,Inputs!$B$5:$C$8,MATCH(YEAR(B1444),Inputs!$A$5:$A$8,0),FALSE)</f>
        <v>25.99</v>
      </c>
      <c r="K1444" s="3">
        <f t="shared" si="22"/>
        <v>6133.6399999999994</v>
      </c>
      <c r="L1444" t="s">
        <v>3066</v>
      </c>
      <c r="M1444" t="s">
        <v>3094</v>
      </c>
      <c r="N1444" t="s">
        <v>3080</v>
      </c>
    </row>
    <row r="1445" spans="1:14" x14ac:dyDescent="0.35">
      <c r="A1445">
        <v>1444</v>
      </c>
      <c r="B1445" s="1">
        <v>44916</v>
      </c>
      <c r="C1445">
        <v>4001</v>
      </c>
      <c r="D1445" t="s">
        <v>0</v>
      </c>
      <c r="E1445" t="s">
        <v>27</v>
      </c>
      <c r="F1445" t="s">
        <v>6</v>
      </c>
      <c r="G1445" t="s">
        <v>1496</v>
      </c>
      <c r="H1445" t="s">
        <v>3056</v>
      </c>
      <c r="I1445">
        <v>224</v>
      </c>
      <c r="J1445">
        <f>HLOOKUP(D1445,Inputs!$B$5:$C$8,MATCH(YEAR(B1445),Inputs!$A$5:$A$8,0),FALSE)</f>
        <v>25.99</v>
      </c>
      <c r="K1445" s="3">
        <f t="shared" si="22"/>
        <v>5821.7599999999993</v>
      </c>
      <c r="L1445" t="s">
        <v>3059</v>
      </c>
      <c r="M1445" t="s">
        <v>3085</v>
      </c>
      <c r="N1445" t="s">
        <v>3073</v>
      </c>
    </row>
    <row r="1446" spans="1:14" x14ac:dyDescent="0.35">
      <c r="A1446">
        <v>1445</v>
      </c>
      <c r="B1446" s="1">
        <v>44870</v>
      </c>
      <c r="C1446">
        <v>4002</v>
      </c>
      <c r="D1446" t="s">
        <v>1</v>
      </c>
      <c r="E1446" t="s">
        <v>27</v>
      </c>
      <c r="F1446" t="s">
        <v>19</v>
      </c>
      <c r="G1446" t="s">
        <v>1497</v>
      </c>
      <c r="H1446" t="s">
        <v>3056</v>
      </c>
      <c r="I1446">
        <v>152</v>
      </c>
      <c r="J1446">
        <f>HLOOKUP(D1446,Inputs!$B$5:$C$8,MATCH(YEAR(B1446),Inputs!$A$5:$A$8,0),FALSE)</f>
        <v>10.89</v>
      </c>
      <c r="K1446" s="3">
        <f t="shared" si="22"/>
        <v>1655.2800000000002</v>
      </c>
      <c r="L1446" t="s">
        <v>3061</v>
      </c>
      <c r="M1446" t="s">
        <v>3087</v>
      </c>
      <c r="N1446" t="s">
        <v>3078</v>
      </c>
    </row>
    <row r="1447" spans="1:14" x14ac:dyDescent="0.35">
      <c r="A1447">
        <v>1446</v>
      </c>
      <c r="B1447" s="1">
        <v>44713</v>
      </c>
      <c r="C1447">
        <v>4001</v>
      </c>
      <c r="D1447" t="s">
        <v>0</v>
      </c>
      <c r="E1447" t="s">
        <v>27</v>
      </c>
      <c r="F1447" t="s">
        <v>15</v>
      </c>
      <c r="G1447" t="s">
        <v>1498</v>
      </c>
      <c r="H1447" t="s">
        <v>3056</v>
      </c>
      <c r="I1447">
        <v>96</v>
      </c>
      <c r="J1447">
        <f>HLOOKUP(D1447,Inputs!$B$5:$C$8,MATCH(YEAR(B1447),Inputs!$A$5:$A$8,0),FALSE)</f>
        <v>25.99</v>
      </c>
      <c r="K1447" s="3">
        <f t="shared" si="22"/>
        <v>2495.04</v>
      </c>
      <c r="L1447" t="s">
        <v>3062</v>
      </c>
      <c r="M1447" t="s">
        <v>3090</v>
      </c>
      <c r="N1447" t="s">
        <v>3079</v>
      </c>
    </row>
    <row r="1448" spans="1:14" x14ac:dyDescent="0.35">
      <c r="A1448">
        <v>1447</v>
      </c>
      <c r="B1448" s="1">
        <v>44767</v>
      </c>
      <c r="C1448">
        <v>4001</v>
      </c>
      <c r="D1448" t="s">
        <v>0</v>
      </c>
      <c r="E1448" t="s">
        <v>27</v>
      </c>
      <c r="F1448" t="s">
        <v>10</v>
      </c>
      <c r="G1448" t="s">
        <v>1499</v>
      </c>
      <c r="H1448" t="s">
        <v>3056</v>
      </c>
      <c r="I1448">
        <v>184</v>
      </c>
      <c r="J1448">
        <f>HLOOKUP(D1448,Inputs!$B$5:$C$8,MATCH(YEAR(B1448),Inputs!$A$5:$A$8,0),FALSE)</f>
        <v>25.99</v>
      </c>
      <c r="K1448" s="3">
        <f t="shared" si="22"/>
        <v>4782.16</v>
      </c>
      <c r="L1448" t="s">
        <v>3059</v>
      </c>
      <c r="M1448" t="s">
        <v>3085</v>
      </c>
      <c r="N1448" t="s">
        <v>3073</v>
      </c>
    </row>
    <row r="1449" spans="1:14" x14ac:dyDescent="0.35">
      <c r="A1449">
        <v>1448</v>
      </c>
      <c r="B1449" s="1">
        <v>44771</v>
      </c>
      <c r="C1449">
        <v>4001</v>
      </c>
      <c r="D1449" t="s">
        <v>0</v>
      </c>
      <c r="E1449" t="s">
        <v>27</v>
      </c>
      <c r="F1449" t="s">
        <v>11</v>
      </c>
      <c r="G1449" t="s">
        <v>1500</v>
      </c>
      <c r="H1449" t="s">
        <v>3056</v>
      </c>
      <c r="I1449">
        <v>240</v>
      </c>
      <c r="J1449">
        <f>HLOOKUP(D1449,Inputs!$B$5:$C$8,MATCH(YEAR(B1449),Inputs!$A$5:$A$8,0),FALSE)</f>
        <v>25.99</v>
      </c>
      <c r="K1449" s="3">
        <f t="shared" si="22"/>
        <v>6237.5999999999995</v>
      </c>
      <c r="L1449" t="s">
        <v>3064</v>
      </c>
      <c r="M1449" t="s">
        <v>3089</v>
      </c>
      <c r="N1449" t="s">
        <v>3076</v>
      </c>
    </row>
    <row r="1450" spans="1:14" x14ac:dyDescent="0.35">
      <c r="A1450">
        <v>1449</v>
      </c>
      <c r="B1450" s="1">
        <v>44793</v>
      </c>
      <c r="C1450">
        <v>4001</v>
      </c>
      <c r="D1450" t="s">
        <v>0</v>
      </c>
      <c r="E1450" t="s">
        <v>27</v>
      </c>
      <c r="F1450" t="s">
        <v>11</v>
      </c>
      <c r="G1450" t="s">
        <v>1501</v>
      </c>
      <c r="H1450" t="s">
        <v>3056</v>
      </c>
      <c r="I1450">
        <v>180</v>
      </c>
      <c r="J1450">
        <f>HLOOKUP(D1450,Inputs!$B$5:$C$8,MATCH(YEAR(B1450),Inputs!$A$5:$A$8,0),FALSE)</f>
        <v>25.99</v>
      </c>
      <c r="K1450" s="3">
        <f t="shared" si="22"/>
        <v>4678.2</v>
      </c>
      <c r="L1450" t="s">
        <v>3064</v>
      </c>
      <c r="M1450" t="s">
        <v>3089</v>
      </c>
      <c r="N1450" t="s">
        <v>3076</v>
      </c>
    </row>
    <row r="1451" spans="1:14" x14ac:dyDescent="0.35">
      <c r="A1451">
        <v>1450</v>
      </c>
      <c r="B1451" s="1">
        <v>44799</v>
      </c>
      <c r="C1451">
        <v>4002</v>
      </c>
      <c r="D1451" t="s">
        <v>1</v>
      </c>
      <c r="E1451" t="s">
        <v>27</v>
      </c>
      <c r="F1451" t="s">
        <v>14</v>
      </c>
      <c r="G1451" t="s">
        <v>1502</v>
      </c>
      <c r="H1451" t="s">
        <v>3056</v>
      </c>
      <c r="I1451">
        <v>148</v>
      </c>
      <c r="J1451">
        <f>HLOOKUP(D1451,Inputs!$B$5:$C$8,MATCH(YEAR(B1451),Inputs!$A$5:$A$8,0),FALSE)</f>
        <v>10.89</v>
      </c>
      <c r="K1451" s="3">
        <f t="shared" si="22"/>
        <v>1611.72</v>
      </c>
      <c r="L1451" t="s">
        <v>3066</v>
      </c>
      <c r="M1451" t="s">
        <v>3094</v>
      </c>
      <c r="N1451" t="s">
        <v>3080</v>
      </c>
    </row>
    <row r="1452" spans="1:14" x14ac:dyDescent="0.35">
      <c r="A1452">
        <v>1451</v>
      </c>
      <c r="B1452" s="1">
        <v>44758</v>
      </c>
      <c r="C1452">
        <v>4002</v>
      </c>
      <c r="D1452" t="s">
        <v>1</v>
      </c>
      <c r="E1452" t="s">
        <v>27</v>
      </c>
      <c r="F1452" t="s">
        <v>19</v>
      </c>
      <c r="G1452" t="s">
        <v>1503</v>
      </c>
      <c r="H1452" t="s">
        <v>3056</v>
      </c>
      <c r="I1452">
        <v>276</v>
      </c>
      <c r="J1452">
        <f>HLOOKUP(D1452,Inputs!$B$5:$C$8,MATCH(YEAR(B1452),Inputs!$A$5:$A$8,0),FALSE)</f>
        <v>10.89</v>
      </c>
      <c r="K1452" s="3">
        <f t="shared" si="22"/>
        <v>3005.6400000000003</v>
      </c>
      <c r="L1452" t="s">
        <v>3061</v>
      </c>
      <c r="M1452" t="s">
        <v>3087</v>
      </c>
      <c r="N1452" t="s">
        <v>3078</v>
      </c>
    </row>
    <row r="1453" spans="1:14" x14ac:dyDescent="0.35">
      <c r="A1453">
        <v>1452</v>
      </c>
      <c r="B1453" s="1">
        <v>44897</v>
      </c>
      <c r="C1453">
        <v>4002</v>
      </c>
      <c r="D1453" t="s">
        <v>1</v>
      </c>
      <c r="E1453" t="s">
        <v>27</v>
      </c>
      <c r="F1453" t="s">
        <v>10</v>
      </c>
      <c r="G1453" t="s">
        <v>1504</v>
      </c>
      <c r="H1453" t="s">
        <v>3056</v>
      </c>
      <c r="I1453">
        <v>132</v>
      </c>
      <c r="J1453">
        <f>HLOOKUP(D1453,Inputs!$B$5:$C$8,MATCH(YEAR(B1453),Inputs!$A$5:$A$8,0),FALSE)</f>
        <v>10.89</v>
      </c>
      <c r="K1453" s="3">
        <f t="shared" si="22"/>
        <v>1437.48</v>
      </c>
      <c r="L1453" t="s">
        <v>3059</v>
      </c>
      <c r="M1453" t="s">
        <v>3085</v>
      </c>
      <c r="N1453" t="s">
        <v>3073</v>
      </c>
    </row>
    <row r="1454" spans="1:14" x14ac:dyDescent="0.35">
      <c r="A1454">
        <v>1453</v>
      </c>
      <c r="B1454" s="1">
        <v>44923</v>
      </c>
      <c r="C1454">
        <v>4001</v>
      </c>
      <c r="D1454" t="s">
        <v>0</v>
      </c>
      <c r="E1454" t="s">
        <v>27</v>
      </c>
      <c r="F1454" t="s">
        <v>10</v>
      </c>
      <c r="G1454" t="s">
        <v>1505</v>
      </c>
      <c r="H1454" t="s">
        <v>3056</v>
      </c>
      <c r="I1454">
        <v>236</v>
      </c>
      <c r="J1454">
        <f>HLOOKUP(D1454,Inputs!$B$5:$C$8,MATCH(YEAR(B1454),Inputs!$A$5:$A$8,0),FALSE)</f>
        <v>25.99</v>
      </c>
      <c r="K1454" s="3">
        <f t="shared" si="22"/>
        <v>6133.6399999999994</v>
      </c>
      <c r="L1454" t="s">
        <v>3059</v>
      </c>
      <c r="M1454" t="s">
        <v>3085</v>
      </c>
      <c r="N1454" t="s">
        <v>3073</v>
      </c>
    </row>
    <row r="1455" spans="1:14" x14ac:dyDescent="0.35">
      <c r="A1455">
        <v>1454</v>
      </c>
      <c r="B1455" s="1">
        <v>44809</v>
      </c>
      <c r="C1455">
        <v>4001</v>
      </c>
      <c r="D1455" t="s">
        <v>0</v>
      </c>
      <c r="E1455" t="s">
        <v>27</v>
      </c>
      <c r="F1455" t="s">
        <v>20</v>
      </c>
      <c r="G1455" t="s">
        <v>1506</v>
      </c>
      <c r="H1455" t="s">
        <v>3056</v>
      </c>
      <c r="I1455">
        <v>244</v>
      </c>
      <c r="J1455">
        <f>HLOOKUP(D1455,Inputs!$B$5:$C$8,MATCH(YEAR(B1455),Inputs!$A$5:$A$8,0),FALSE)</f>
        <v>25.99</v>
      </c>
      <c r="K1455" s="3">
        <f t="shared" si="22"/>
        <v>6341.5599999999995</v>
      </c>
      <c r="L1455" t="s">
        <v>3059</v>
      </c>
      <c r="M1455" t="s">
        <v>3085</v>
      </c>
      <c r="N1455" t="s">
        <v>3073</v>
      </c>
    </row>
    <row r="1456" spans="1:14" x14ac:dyDescent="0.35">
      <c r="A1456">
        <v>1455</v>
      </c>
      <c r="B1456" s="1">
        <v>44905</v>
      </c>
      <c r="C1456">
        <v>4001</v>
      </c>
      <c r="D1456" t="s">
        <v>0</v>
      </c>
      <c r="E1456" t="s">
        <v>27</v>
      </c>
      <c r="F1456" t="s">
        <v>20</v>
      </c>
      <c r="G1456" t="s">
        <v>1507</v>
      </c>
      <c r="H1456" t="s">
        <v>3056</v>
      </c>
      <c r="I1456">
        <v>88</v>
      </c>
      <c r="J1456">
        <f>HLOOKUP(D1456,Inputs!$B$5:$C$8,MATCH(YEAR(B1456),Inputs!$A$5:$A$8,0),FALSE)</f>
        <v>25.99</v>
      </c>
      <c r="K1456" s="3">
        <f t="shared" si="22"/>
        <v>2287.12</v>
      </c>
      <c r="L1456" t="s">
        <v>3059</v>
      </c>
      <c r="M1456" t="s">
        <v>3085</v>
      </c>
      <c r="N1456" t="s">
        <v>3073</v>
      </c>
    </row>
    <row r="1457" spans="1:14" x14ac:dyDescent="0.35">
      <c r="A1457">
        <v>1456</v>
      </c>
      <c r="B1457" s="1">
        <v>44727</v>
      </c>
      <c r="C1457">
        <v>4001</v>
      </c>
      <c r="D1457" t="s">
        <v>0</v>
      </c>
      <c r="E1457" t="s">
        <v>27</v>
      </c>
      <c r="F1457" t="s">
        <v>21</v>
      </c>
      <c r="G1457" t="s">
        <v>1508</v>
      </c>
      <c r="H1457" t="s">
        <v>3056</v>
      </c>
      <c r="I1457">
        <v>116</v>
      </c>
      <c r="J1457">
        <f>HLOOKUP(D1457,Inputs!$B$5:$C$8,MATCH(YEAR(B1457),Inputs!$A$5:$A$8,0),FALSE)</f>
        <v>25.99</v>
      </c>
      <c r="K1457" s="3">
        <f t="shared" si="22"/>
        <v>3014.8399999999997</v>
      </c>
      <c r="L1457" t="s">
        <v>3068</v>
      </c>
      <c r="M1457" t="s">
        <v>3088</v>
      </c>
      <c r="N1457" t="s">
        <v>3075</v>
      </c>
    </row>
    <row r="1458" spans="1:14" x14ac:dyDescent="0.35">
      <c r="A1458">
        <v>1457</v>
      </c>
      <c r="B1458" s="1">
        <v>44881</v>
      </c>
      <c r="C1458">
        <v>4002</v>
      </c>
      <c r="D1458" t="s">
        <v>1</v>
      </c>
      <c r="E1458" t="s">
        <v>27</v>
      </c>
      <c r="F1458" t="s">
        <v>11</v>
      </c>
      <c r="G1458" t="s">
        <v>1509</v>
      </c>
      <c r="H1458" t="s">
        <v>3056</v>
      </c>
      <c r="I1458">
        <v>216</v>
      </c>
      <c r="J1458">
        <f>HLOOKUP(D1458,Inputs!$B$5:$C$8,MATCH(YEAR(B1458),Inputs!$A$5:$A$8,0),FALSE)</f>
        <v>10.89</v>
      </c>
      <c r="K1458" s="3">
        <f t="shared" si="22"/>
        <v>2352.2400000000002</v>
      </c>
      <c r="L1458" t="s">
        <v>3064</v>
      </c>
      <c r="M1458" t="s">
        <v>3089</v>
      </c>
      <c r="N1458" t="s">
        <v>3076</v>
      </c>
    </row>
    <row r="1459" spans="1:14" x14ac:dyDescent="0.35">
      <c r="A1459">
        <v>1458</v>
      </c>
      <c r="B1459" s="1">
        <v>44837</v>
      </c>
      <c r="C1459">
        <v>4001</v>
      </c>
      <c r="D1459" t="s">
        <v>0</v>
      </c>
      <c r="E1459" t="s">
        <v>27</v>
      </c>
      <c r="F1459" t="s">
        <v>11</v>
      </c>
      <c r="G1459" t="s">
        <v>1510</v>
      </c>
      <c r="H1459" t="s">
        <v>3056</v>
      </c>
      <c r="I1459">
        <v>184</v>
      </c>
      <c r="J1459">
        <f>HLOOKUP(D1459,Inputs!$B$5:$C$8,MATCH(YEAR(B1459),Inputs!$A$5:$A$8,0),FALSE)</f>
        <v>25.99</v>
      </c>
      <c r="K1459" s="3">
        <f t="shared" si="22"/>
        <v>4782.16</v>
      </c>
      <c r="L1459" t="s">
        <v>3064</v>
      </c>
      <c r="M1459" t="s">
        <v>3089</v>
      </c>
      <c r="N1459" t="s">
        <v>3076</v>
      </c>
    </row>
    <row r="1460" spans="1:14" x14ac:dyDescent="0.35">
      <c r="A1460">
        <v>1459</v>
      </c>
      <c r="B1460" s="1">
        <v>44892</v>
      </c>
      <c r="C1460">
        <v>4002</v>
      </c>
      <c r="D1460" t="s">
        <v>1</v>
      </c>
      <c r="E1460" t="s">
        <v>27</v>
      </c>
      <c r="F1460" t="s">
        <v>16</v>
      </c>
      <c r="G1460" t="s">
        <v>1511</v>
      </c>
      <c r="H1460" t="s">
        <v>3056</v>
      </c>
      <c r="I1460">
        <v>128</v>
      </c>
      <c r="J1460">
        <f>HLOOKUP(D1460,Inputs!$B$5:$C$8,MATCH(YEAR(B1460),Inputs!$A$5:$A$8,0),FALSE)</f>
        <v>10.89</v>
      </c>
      <c r="K1460" s="3">
        <f t="shared" si="22"/>
        <v>1393.92</v>
      </c>
      <c r="L1460" t="s">
        <v>3067</v>
      </c>
      <c r="M1460" t="s">
        <v>3092</v>
      </c>
      <c r="N1460" t="s">
        <v>3074</v>
      </c>
    </row>
    <row r="1461" spans="1:14" x14ac:dyDescent="0.35">
      <c r="A1461">
        <v>1460</v>
      </c>
      <c r="B1461" s="1">
        <v>44902</v>
      </c>
      <c r="C1461">
        <v>4002</v>
      </c>
      <c r="D1461" t="s">
        <v>1</v>
      </c>
      <c r="E1461" t="s">
        <v>27</v>
      </c>
      <c r="F1461" t="s">
        <v>21</v>
      </c>
      <c r="G1461" t="s">
        <v>1512</v>
      </c>
      <c r="H1461" t="s">
        <v>3056</v>
      </c>
      <c r="I1461">
        <v>176</v>
      </c>
      <c r="J1461">
        <f>HLOOKUP(D1461,Inputs!$B$5:$C$8,MATCH(YEAR(B1461),Inputs!$A$5:$A$8,0),FALSE)</f>
        <v>10.89</v>
      </c>
      <c r="K1461" s="3">
        <f t="shared" si="22"/>
        <v>1916.64</v>
      </c>
      <c r="L1461" t="s">
        <v>3068</v>
      </c>
      <c r="M1461" t="s">
        <v>3088</v>
      </c>
      <c r="N1461" t="s">
        <v>3075</v>
      </c>
    </row>
    <row r="1462" spans="1:14" x14ac:dyDescent="0.35">
      <c r="A1462">
        <v>1461</v>
      </c>
      <c r="B1462" s="1">
        <v>44912</v>
      </c>
      <c r="C1462">
        <v>4001</v>
      </c>
      <c r="D1462" t="s">
        <v>0</v>
      </c>
      <c r="E1462" t="s">
        <v>27</v>
      </c>
      <c r="F1462" t="s">
        <v>7</v>
      </c>
      <c r="G1462" t="s">
        <v>1513</v>
      </c>
      <c r="H1462" t="s">
        <v>3056</v>
      </c>
      <c r="I1462">
        <v>48</v>
      </c>
      <c r="J1462">
        <f>HLOOKUP(D1462,Inputs!$B$5:$C$8,MATCH(YEAR(B1462),Inputs!$A$5:$A$8,0),FALSE)</f>
        <v>25.99</v>
      </c>
      <c r="K1462" s="3">
        <f t="shared" si="22"/>
        <v>1247.52</v>
      </c>
      <c r="L1462" t="s">
        <v>3063</v>
      </c>
      <c r="M1462" t="s">
        <v>3092</v>
      </c>
      <c r="N1462" t="s">
        <v>3074</v>
      </c>
    </row>
    <row r="1463" spans="1:14" x14ac:dyDescent="0.35">
      <c r="A1463">
        <v>1462</v>
      </c>
      <c r="B1463" s="1">
        <v>44655</v>
      </c>
      <c r="C1463">
        <v>4002</v>
      </c>
      <c r="D1463" t="s">
        <v>1</v>
      </c>
      <c r="E1463" t="s">
        <v>27</v>
      </c>
      <c r="F1463" t="s">
        <v>14</v>
      </c>
      <c r="G1463" t="s">
        <v>1514</v>
      </c>
      <c r="H1463" t="s">
        <v>3056</v>
      </c>
      <c r="I1463">
        <v>236</v>
      </c>
      <c r="J1463">
        <f>HLOOKUP(D1463,Inputs!$B$5:$C$8,MATCH(YEAR(B1463),Inputs!$A$5:$A$8,0),FALSE)</f>
        <v>10.89</v>
      </c>
      <c r="K1463" s="3">
        <f t="shared" si="22"/>
        <v>2570.04</v>
      </c>
      <c r="L1463" t="s">
        <v>3066</v>
      </c>
      <c r="M1463" t="s">
        <v>3094</v>
      </c>
      <c r="N1463" t="s">
        <v>3080</v>
      </c>
    </row>
    <row r="1464" spans="1:14" x14ac:dyDescent="0.35">
      <c r="A1464">
        <v>1463</v>
      </c>
      <c r="B1464" s="1">
        <v>44796</v>
      </c>
      <c r="C1464">
        <v>4002</v>
      </c>
      <c r="D1464" t="s">
        <v>1</v>
      </c>
      <c r="E1464" t="s">
        <v>27</v>
      </c>
      <c r="F1464" t="s">
        <v>18</v>
      </c>
      <c r="G1464" t="s">
        <v>1515</v>
      </c>
      <c r="H1464" t="s">
        <v>3056</v>
      </c>
      <c r="I1464">
        <v>92</v>
      </c>
      <c r="J1464">
        <f>HLOOKUP(D1464,Inputs!$B$5:$C$8,MATCH(YEAR(B1464),Inputs!$A$5:$A$8,0),FALSE)</f>
        <v>10.89</v>
      </c>
      <c r="K1464" s="3">
        <f t="shared" si="22"/>
        <v>1001.8800000000001</v>
      </c>
      <c r="L1464" t="s">
        <v>3069</v>
      </c>
      <c r="M1464" t="s">
        <v>3093</v>
      </c>
      <c r="N1464" t="s">
        <v>3077</v>
      </c>
    </row>
    <row r="1465" spans="1:14" x14ac:dyDescent="0.35">
      <c r="A1465">
        <v>1464</v>
      </c>
      <c r="B1465" s="1">
        <v>44686</v>
      </c>
      <c r="C1465">
        <v>4002</v>
      </c>
      <c r="D1465" t="s">
        <v>1</v>
      </c>
      <c r="E1465" t="s">
        <v>27</v>
      </c>
      <c r="F1465" t="s">
        <v>14</v>
      </c>
      <c r="G1465" t="s">
        <v>1516</v>
      </c>
      <c r="H1465" t="s">
        <v>3056</v>
      </c>
      <c r="I1465">
        <v>228</v>
      </c>
      <c r="J1465">
        <f>HLOOKUP(D1465,Inputs!$B$5:$C$8,MATCH(YEAR(B1465),Inputs!$A$5:$A$8,0),FALSE)</f>
        <v>10.89</v>
      </c>
      <c r="K1465" s="3">
        <f t="shared" si="22"/>
        <v>2482.92</v>
      </c>
      <c r="L1465" t="s">
        <v>3066</v>
      </c>
      <c r="M1465" t="s">
        <v>3094</v>
      </c>
      <c r="N1465" t="s">
        <v>3080</v>
      </c>
    </row>
    <row r="1466" spans="1:14" x14ac:dyDescent="0.35">
      <c r="A1466">
        <v>1465</v>
      </c>
      <c r="B1466" s="1">
        <v>44860</v>
      </c>
      <c r="C1466">
        <v>4002</v>
      </c>
      <c r="D1466" t="s">
        <v>1</v>
      </c>
      <c r="E1466" t="s">
        <v>27</v>
      </c>
      <c r="F1466" t="s">
        <v>13</v>
      </c>
      <c r="G1466" t="s">
        <v>1517</v>
      </c>
      <c r="H1466" t="s">
        <v>3056</v>
      </c>
      <c r="I1466">
        <v>84</v>
      </c>
      <c r="J1466">
        <f>HLOOKUP(D1466,Inputs!$B$5:$C$8,MATCH(YEAR(B1466),Inputs!$A$5:$A$8,0),FALSE)</f>
        <v>10.89</v>
      </c>
      <c r="K1466" s="3">
        <f t="shared" si="22"/>
        <v>914.76</v>
      </c>
      <c r="L1466" t="s">
        <v>3061</v>
      </c>
      <c r="M1466" t="s">
        <v>3087</v>
      </c>
      <c r="N1466" t="s">
        <v>3078</v>
      </c>
    </row>
    <row r="1467" spans="1:14" x14ac:dyDescent="0.35">
      <c r="A1467">
        <v>1466</v>
      </c>
      <c r="B1467" s="1">
        <v>44820</v>
      </c>
      <c r="C1467">
        <v>4002</v>
      </c>
      <c r="D1467" t="s">
        <v>1</v>
      </c>
      <c r="E1467" t="s">
        <v>27</v>
      </c>
      <c r="F1467" t="s">
        <v>13</v>
      </c>
      <c r="G1467" t="s">
        <v>1518</v>
      </c>
      <c r="H1467" t="s">
        <v>3056</v>
      </c>
      <c r="I1467">
        <v>160</v>
      </c>
      <c r="J1467">
        <f>HLOOKUP(D1467,Inputs!$B$5:$C$8,MATCH(YEAR(B1467),Inputs!$A$5:$A$8,0),FALSE)</f>
        <v>10.89</v>
      </c>
      <c r="K1467" s="3">
        <f t="shared" si="22"/>
        <v>1742.4</v>
      </c>
      <c r="L1467" t="s">
        <v>3061</v>
      </c>
      <c r="M1467" t="s">
        <v>3087</v>
      </c>
      <c r="N1467" t="s">
        <v>3078</v>
      </c>
    </row>
    <row r="1468" spans="1:14" x14ac:dyDescent="0.35">
      <c r="A1468">
        <v>1467</v>
      </c>
      <c r="B1468" s="1">
        <v>44907</v>
      </c>
      <c r="C1468">
        <v>4002</v>
      </c>
      <c r="D1468" t="s">
        <v>1</v>
      </c>
      <c r="E1468" t="s">
        <v>27</v>
      </c>
      <c r="F1468" t="s">
        <v>20</v>
      </c>
      <c r="G1468" t="s">
        <v>1519</v>
      </c>
      <c r="H1468" t="s">
        <v>3056</v>
      </c>
      <c r="I1468">
        <v>216</v>
      </c>
      <c r="J1468">
        <f>HLOOKUP(D1468,Inputs!$B$5:$C$8,MATCH(YEAR(B1468),Inputs!$A$5:$A$8,0),FALSE)</f>
        <v>10.89</v>
      </c>
      <c r="K1468" s="3">
        <f t="shared" si="22"/>
        <v>2352.2400000000002</v>
      </c>
      <c r="L1468" t="s">
        <v>3059</v>
      </c>
      <c r="M1468" t="s">
        <v>3085</v>
      </c>
      <c r="N1468" t="s">
        <v>3073</v>
      </c>
    </row>
    <row r="1469" spans="1:14" x14ac:dyDescent="0.35">
      <c r="A1469">
        <v>1468</v>
      </c>
      <c r="B1469" s="1">
        <v>44892</v>
      </c>
      <c r="C1469">
        <v>4002</v>
      </c>
      <c r="D1469" t="s">
        <v>1</v>
      </c>
      <c r="E1469" t="s">
        <v>27</v>
      </c>
      <c r="F1469" t="s">
        <v>22</v>
      </c>
      <c r="G1469" t="s">
        <v>1520</v>
      </c>
      <c r="H1469" t="s">
        <v>3056</v>
      </c>
      <c r="I1469">
        <v>156</v>
      </c>
      <c r="J1469">
        <f>HLOOKUP(D1469,Inputs!$B$5:$C$8,MATCH(YEAR(B1469),Inputs!$A$5:$A$8,0),FALSE)</f>
        <v>10.89</v>
      </c>
      <c r="K1469" s="3">
        <f t="shared" si="22"/>
        <v>1698.8400000000001</v>
      </c>
      <c r="L1469" t="s">
        <v>3064</v>
      </c>
      <c r="M1469" t="s">
        <v>3089</v>
      </c>
      <c r="N1469" t="s">
        <v>3076</v>
      </c>
    </row>
    <row r="1470" spans="1:14" x14ac:dyDescent="0.35">
      <c r="A1470">
        <v>1469</v>
      </c>
      <c r="B1470" s="1">
        <v>44905</v>
      </c>
      <c r="C1470">
        <v>4002</v>
      </c>
      <c r="D1470" t="s">
        <v>1</v>
      </c>
      <c r="E1470" t="s">
        <v>27</v>
      </c>
      <c r="F1470" t="s">
        <v>15</v>
      </c>
      <c r="G1470" t="s">
        <v>1521</v>
      </c>
      <c r="H1470" t="s">
        <v>3056</v>
      </c>
      <c r="I1470">
        <v>196</v>
      </c>
      <c r="J1470">
        <f>HLOOKUP(D1470,Inputs!$B$5:$C$8,MATCH(YEAR(B1470),Inputs!$A$5:$A$8,0),FALSE)</f>
        <v>10.89</v>
      </c>
      <c r="K1470" s="3">
        <f t="shared" si="22"/>
        <v>2134.44</v>
      </c>
      <c r="L1470" t="s">
        <v>3062</v>
      </c>
      <c r="M1470" t="s">
        <v>3090</v>
      </c>
      <c r="N1470" t="s">
        <v>3079</v>
      </c>
    </row>
    <row r="1471" spans="1:14" x14ac:dyDescent="0.35">
      <c r="A1471">
        <v>1470</v>
      </c>
      <c r="B1471" s="1">
        <v>44816</v>
      </c>
      <c r="C1471">
        <v>4001</v>
      </c>
      <c r="D1471" t="s">
        <v>0</v>
      </c>
      <c r="E1471" t="s">
        <v>27</v>
      </c>
      <c r="F1471" t="s">
        <v>10</v>
      </c>
      <c r="G1471" t="s">
        <v>1522</v>
      </c>
      <c r="H1471" t="s">
        <v>3056</v>
      </c>
      <c r="I1471">
        <v>232</v>
      </c>
      <c r="J1471">
        <f>HLOOKUP(D1471,Inputs!$B$5:$C$8,MATCH(YEAR(B1471),Inputs!$A$5:$A$8,0),FALSE)</f>
        <v>25.99</v>
      </c>
      <c r="K1471" s="3">
        <f t="shared" si="22"/>
        <v>6029.6799999999994</v>
      </c>
      <c r="L1471" t="s">
        <v>3059</v>
      </c>
      <c r="M1471" t="s">
        <v>3085</v>
      </c>
      <c r="N1471" t="s">
        <v>3073</v>
      </c>
    </row>
    <row r="1472" spans="1:14" x14ac:dyDescent="0.35">
      <c r="A1472">
        <v>1471</v>
      </c>
      <c r="B1472" s="1">
        <v>44915</v>
      </c>
      <c r="C1472">
        <v>4001</v>
      </c>
      <c r="D1472" t="s">
        <v>0</v>
      </c>
      <c r="E1472" t="s">
        <v>27</v>
      </c>
      <c r="F1472" t="s">
        <v>10</v>
      </c>
      <c r="G1472" t="s">
        <v>1523</v>
      </c>
      <c r="H1472" t="s">
        <v>3056</v>
      </c>
      <c r="I1472">
        <v>100</v>
      </c>
      <c r="J1472">
        <f>HLOOKUP(D1472,Inputs!$B$5:$C$8,MATCH(YEAR(B1472),Inputs!$A$5:$A$8,0),FALSE)</f>
        <v>25.99</v>
      </c>
      <c r="K1472" s="3">
        <f t="shared" si="22"/>
        <v>2599</v>
      </c>
      <c r="L1472" t="s">
        <v>3059</v>
      </c>
      <c r="M1472" t="s">
        <v>3085</v>
      </c>
      <c r="N1472" t="s">
        <v>3073</v>
      </c>
    </row>
    <row r="1473" spans="1:14" x14ac:dyDescent="0.35">
      <c r="A1473">
        <v>1472</v>
      </c>
      <c r="B1473" s="1">
        <v>44827</v>
      </c>
      <c r="C1473">
        <v>4002</v>
      </c>
      <c r="D1473" t="s">
        <v>1</v>
      </c>
      <c r="E1473" t="s">
        <v>27</v>
      </c>
      <c r="F1473" t="s">
        <v>9</v>
      </c>
      <c r="G1473" t="s">
        <v>1524</v>
      </c>
      <c r="H1473" t="s">
        <v>3056</v>
      </c>
      <c r="I1473">
        <v>268</v>
      </c>
      <c r="J1473">
        <f>HLOOKUP(D1473,Inputs!$B$5:$C$8,MATCH(YEAR(B1473),Inputs!$A$5:$A$8,0),FALSE)</f>
        <v>10.89</v>
      </c>
      <c r="K1473" s="3">
        <f t="shared" si="22"/>
        <v>2918.52</v>
      </c>
      <c r="L1473" t="s">
        <v>3070</v>
      </c>
      <c r="M1473" t="s">
        <v>3089</v>
      </c>
      <c r="N1473" t="s">
        <v>3076</v>
      </c>
    </row>
    <row r="1474" spans="1:14" x14ac:dyDescent="0.35">
      <c r="A1474">
        <v>1473</v>
      </c>
      <c r="B1474" s="1">
        <v>44810</v>
      </c>
      <c r="C1474">
        <v>4002</v>
      </c>
      <c r="D1474" t="s">
        <v>1</v>
      </c>
      <c r="E1474" t="s">
        <v>27</v>
      </c>
      <c r="F1474" t="s">
        <v>10</v>
      </c>
      <c r="G1474" t="s">
        <v>1525</v>
      </c>
      <c r="H1474" t="s">
        <v>3056</v>
      </c>
      <c r="I1474">
        <v>252</v>
      </c>
      <c r="J1474">
        <f>HLOOKUP(D1474,Inputs!$B$5:$C$8,MATCH(YEAR(B1474),Inputs!$A$5:$A$8,0),FALSE)</f>
        <v>10.89</v>
      </c>
      <c r="K1474" s="3">
        <f t="shared" ref="K1474:K1537" si="23">I1474*J1474</f>
        <v>2744.28</v>
      </c>
      <c r="L1474" t="s">
        <v>3059</v>
      </c>
      <c r="M1474" t="s">
        <v>3085</v>
      </c>
      <c r="N1474" t="s">
        <v>3073</v>
      </c>
    </row>
    <row r="1475" spans="1:14" x14ac:dyDescent="0.35">
      <c r="A1475">
        <v>1474</v>
      </c>
      <c r="B1475" s="1">
        <v>44919</v>
      </c>
      <c r="C1475">
        <v>4001</v>
      </c>
      <c r="D1475" t="s">
        <v>0</v>
      </c>
      <c r="E1475" t="s">
        <v>27</v>
      </c>
      <c r="F1475" t="s">
        <v>10</v>
      </c>
      <c r="G1475" t="s">
        <v>1526</v>
      </c>
      <c r="H1475" t="s">
        <v>3056</v>
      </c>
      <c r="I1475">
        <v>220</v>
      </c>
      <c r="J1475">
        <f>HLOOKUP(D1475,Inputs!$B$5:$C$8,MATCH(YEAR(B1475),Inputs!$A$5:$A$8,0),FALSE)</f>
        <v>25.99</v>
      </c>
      <c r="K1475" s="3">
        <f t="shared" si="23"/>
        <v>5717.7999999999993</v>
      </c>
      <c r="L1475" t="s">
        <v>3059</v>
      </c>
      <c r="M1475" t="s">
        <v>3085</v>
      </c>
      <c r="N1475" t="s">
        <v>3073</v>
      </c>
    </row>
    <row r="1476" spans="1:14" x14ac:dyDescent="0.35">
      <c r="A1476">
        <v>1475</v>
      </c>
      <c r="B1476" s="1">
        <v>44635</v>
      </c>
      <c r="C1476">
        <v>4002</v>
      </c>
      <c r="D1476" t="s">
        <v>1</v>
      </c>
      <c r="E1476" t="s">
        <v>27</v>
      </c>
      <c r="F1476" t="s">
        <v>11</v>
      </c>
      <c r="G1476" t="s">
        <v>1527</v>
      </c>
      <c r="H1476" t="s">
        <v>3056</v>
      </c>
      <c r="I1476">
        <v>96</v>
      </c>
      <c r="J1476">
        <f>HLOOKUP(D1476,Inputs!$B$5:$C$8,MATCH(YEAR(B1476),Inputs!$A$5:$A$8,0),FALSE)</f>
        <v>10.89</v>
      </c>
      <c r="K1476" s="3">
        <f t="shared" si="23"/>
        <v>1045.44</v>
      </c>
      <c r="L1476" t="s">
        <v>3064</v>
      </c>
      <c r="M1476" t="s">
        <v>3089</v>
      </c>
      <c r="N1476" t="s">
        <v>3076</v>
      </c>
    </row>
    <row r="1477" spans="1:14" x14ac:dyDescent="0.35">
      <c r="A1477">
        <v>1476</v>
      </c>
      <c r="B1477" s="1">
        <v>44571</v>
      </c>
      <c r="C1477">
        <v>4001</v>
      </c>
      <c r="D1477" t="s">
        <v>0</v>
      </c>
      <c r="E1477" t="s">
        <v>27</v>
      </c>
      <c r="F1477" t="s">
        <v>10</v>
      </c>
      <c r="G1477" t="s">
        <v>1528</v>
      </c>
      <c r="H1477" t="s">
        <v>3056</v>
      </c>
      <c r="I1477">
        <v>144</v>
      </c>
      <c r="J1477">
        <f>HLOOKUP(D1477,Inputs!$B$5:$C$8,MATCH(YEAR(B1477),Inputs!$A$5:$A$8,0),FALSE)</f>
        <v>25.99</v>
      </c>
      <c r="K1477" s="3">
        <f t="shared" si="23"/>
        <v>3742.56</v>
      </c>
      <c r="L1477" t="s">
        <v>3059</v>
      </c>
      <c r="M1477" t="s">
        <v>3085</v>
      </c>
      <c r="N1477" t="s">
        <v>3073</v>
      </c>
    </row>
    <row r="1478" spans="1:14" x14ac:dyDescent="0.35">
      <c r="A1478">
        <v>1477</v>
      </c>
      <c r="B1478" s="1">
        <v>44880</v>
      </c>
      <c r="C1478">
        <v>4002</v>
      </c>
      <c r="D1478" t="s">
        <v>1</v>
      </c>
      <c r="E1478" t="s">
        <v>27</v>
      </c>
      <c r="F1478" t="s">
        <v>19</v>
      </c>
      <c r="G1478" t="s">
        <v>1529</v>
      </c>
      <c r="H1478" t="s">
        <v>3056</v>
      </c>
      <c r="I1478">
        <v>264</v>
      </c>
      <c r="J1478">
        <f>HLOOKUP(D1478,Inputs!$B$5:$C$8,MATCH(YEAR(B1478),Inputs!$A$5:$A$8,0),FALSE)</f>
        <v>10.89</v>
      </c>
      <c r="K1478" s="3">
        <f t="shared" si="23"/>
        <v>2874.96</v>
      </c>
      <c r="L1478" t="s">
        <v>3061</v>
      </c>
      <c r="M1478" t="s">
        <v>3087</v>
      </c>
      <c r="N1478" t="s">
        <v>3078</v>
      </c>
    </row>
    <row r="1479" spans="1:14" x14ac:dyDescent="0.35">
      <c r="A1479">
        <v>1478</v>
      </c>
      <c r="B1479" s="1">
        <v>44625</v>
      </c>
      <c r="C1479">
        <v>4001</v>
      </c>
      <c r="D1479" t="s">
        <v>0</v>
      </c>
      <c r="E1479" t="s">
        <v>27</v>
      </c>
      <c r="F1479" t="s">
        <v>16</v>
      </c>
      <c r="G1479" t="s">
        <v>1530</v>
      </c>
      <c r="H1479" t="s">
        <v>3056</v>
      </c>
      <c r="I1479">
        <v>252</v>
      </c>
      <c r="J1479">
        <f>HLOOKUP(D1479,Inputs!$B$5:$C$8,MATCH(YEAR(B1479),Inputs!$A$5:$A$8,0),FALSE)</f>
        <v>25.99</v>
      </c>
      <c r="K1479" s="3">
        <f t="shared" si="23"/>
        <v>6549.48</v>
      </c>
      <c r="L1479" t="s">
        <v>3067</v>
      </c>
      <c r="M1479" t="s">
        <v>3092</v>
      </c>
      <c r="N1479" t="s">
        <v>3074</v>
      </c>
    </row>
    <row r="1480" spans="1:14" x14ac:dyDescent="0.35">
      <c r="A1480">
        <v>1479</v>
      </c>
      <c r="B1480" s="1">
        <v>44682</v>
      </c>
      <c r="C1480">
        <v>4001</v>
      </c>
      <c r="D1480" t="s">
        <v>0</v>
      </c>
      <c r="E1480" t="s">
        <v>27</v>
      </c>
      <c r="F1480" t="s">
        <v>20</v>
      </c>
      <c r="G1480" t="s">
        <v>1531</v>
      </c>
      <c r="H1480" t="s">
        <v>3056</v>
      </c>
      <c r="I1480">
        <v>148</v>
      </c>
      <c r="J1480">
        <f>HLOOKUP(D1480,Inputs!$B$5:$C$8,MATCH(YEAR(B1480),Inputs!$A$5:$A$8,0),FALSE)</f>
        <v>25.99</v>
      </c>
      <c r="K1480" s="3">
        <f t="shared" si="23"/>
        <v>3846.52</v>
      </c>
      <c r="L1480" t="s">
        <v>3059</v>
      </c>
      <c r="M1480" t="s">
        <v>3085</v>
      </c>
      <c r="N1480" t="s">
        <v>3073</v>
      </c>
    </row>
    <row r="1481" spans="1:14" x14ac:dyDescent="0.35">
      <c r="A1481">
        <v>1480</v>
      </c>
      <c r="B1481" s="1">
        <v>44832</v>
      </c>
      <c r="C1481">
        <v>4002</v>
      </c>
      <c r="D1481" t="s">
        <v>1</v>
      </c>
      <c r="E1481" t="s">
        <v>27</v>
      </c>
      <c r="F1481" t="s">
        <v>8</v>
      </c>
      <c r="G1481" t="s">
        <v>1532</v>
      </c>
      <c r="H1481" t="s">
        <v>3056</v>
      </c>
      <c r="I1481">
        <v>132</v>
      </c>
      <c r="J1481">
        <f>HLOOKUP(D1481,Inputs!$B$5:$C$8,MATCH(YEAR(B1481),Inputs!$A$5:$A$8,0),FALSE)</f>
        <v>10.89</v>
      </c>
      <c r="K1481" s="3">
        <f t="shared" si="23"/>
        <v>1437.48</v>
      </c>
      <c r="L1481" t="s">
        <v>3065</v>
      </c>
      <c r="M1481" t="s">
        <v>3085</v>
      </c>
      <c r="N1481" t="s">
        <v>3073</v>
      </c>
    </row>
    <row r="1482" spans="1:14" x14ac:dyDescent="0.35">
      <c r="A1482">
        <v>1481</v>
      </c>
      <c r="B1482" s="1">
        <v>44823</v>
      </c>
      <c r="C1482">
        <v>4002</v>
      </c>
      <c r="D1482" t="s">
        <v>1</v>
      </c>
      <c r="E1482" t="s">
        <v>27</v>
      </c>
      <c r="F1482" t="s">
        <v>13</v>
      </c>
      <c r="G1482" t="s">
        <v>1533</v>
      </c>
      <c r="H1482" t="s">
        <v>3056</v>
      </c>
      <c r="I1482">
        <v>180</v>
      </c>
      <c r="J1482">
        <f>HLOOKUP(D1482,Inputs!$B$5:$C$8,MATCH(YEAR(B1482),Inputs!$A$5:$A$8,0),FALSE)</f>
        <v>10.89</v>
      </c>
      <c r="K1482" s="3">
        <f t="shared" si="23"/>
        <v>1960.2</v>
      </c>
      <c r="L1482" t="s">
        <v>3061</v>
      </c>
      <c r="M1482" t="s">
        <v>3087</v>
      </c>
      <c r="N1482" t="s">
        <v>3078</v>
      </c>
    </row>
    <row r="1483" spans="1:14" x14ac:dyDescent="0.35">
      <c r="A1483">
        <v>1482</v>
      </c>
      <c r="B1483" s="1">
        <v>44701</v>
      </c>
      <c r="C1483">
        <v>4002</v>
      </c>
      <c r="D1483" t="s">
        <v>1</v>
      </c>
      <c r="E1483" t="s">
        <v>27</v>
      </c>
      <c r="F1483" t="s">
        <v>15</v>
      </c>
      <c r="G1483" t="s">
        <v>1534</v>
      </c>
      <c r="H1483" t="s">
        <v>3056</v>
      </c>
      <c r="I1483">
        <v>100</v>
      </c>
      <c r="J1483">
        <f>HLOOKUP(D1483,Inputs!$B$5:$C$8,MATCH(YEAR(B1483),Inputs!$A$5:$A$8,0),FALSE)</f>
        <v>10.89</v>
      </c>
      <c r="K1483" s="3">
        <f t="shared" si="23"/>
        <v>1089</v>
      </c>
      <c r="L1483" t="s">
        <v>3062</v>
      </c>
      <c r="M1483" t="s">
        <v>3090</v>
      </c>
      <c r="N1483" t="s">
        <v>3079</v>
      </c>
    </row>
    <row r="1484" spans="1:14" x14ac:dyDescent="0.35">
      <c r="A1484">
        <v>1483</v>
      </c>
      <c r="B1484" s="1">
        <v>44821</v>
      </c>
      <c r="C1484">
        <v>4002</v>
      </c>
      <c r="D1484" t="s">
        <v>1</v>
      </c>
      <c r="E1484" t="s">
        <v>27</v>
      </c>
      <c r="F1484" t="s">
        <v>6</v>
      </c>
      <c r="G1484" t="s">
        <v>1535</v>
      </c>
      <c r="H1484" t="s">
        <v>3056</v>
      </c>
      <c r="I1484">
        <v>160</v>
      </c>
      <c r="J1484">
        <f>HLOOKUP(D1484,Inputs!$B$5:$C$8,MATCH(YEAR(B1484),Inputs!$A$5:$A$8,0),FALSE)</f>
        <v>10.89</v>
      </c>
      <c r="K1484" s="3">
        <f t="shared" si="23"/>
        <v>1742.4</v>
      </c>
      <c r="L1484" t="s">
        <v>3059</v>
      </c>
      <c r="M1484" t="s">
        <v>3085</v>
      </c>
      <c r="N1484" t="s">
        <v>3073</v>
      </c>
    </row>
    <row r="1485" spans="1:14" x14ac:dyDescent="0.35">
      <c r="A1485">
        <v>1484</v>
      </c>
      <c r="B1485" s="1">
        <v>44923</v>
      </c>
      <c r="C1485">
        <v>4002</v>
      </c>
      <c r="D1485" t="s">
        <v>1</v>
      </c>
      <c r="E1485" t="s">
        <v>27</v>
      </c>
      <c r="F1485" t="s">
        <v>21</v>
      </c>
      <c r="G1485" t="s">
        <v>1536</v>
      </c>
      <c r="H1485" t="s">
        <v>3056</v>
      </c>
      <c r="I1485">
        <v>100</v>
      </c>
      <c r="J1485">
        <f>HLOOKUP(D1485,Inputs!$B$5:$C$8,MATCH(YEAR(B1485),Inputs!$A$5:$A$8,0),FALSE)</f>
        <v>10.89</v>
      </c>
      <c r="K1485" s="3">
        <f t="shared" si="23"/>
        <v>1089</v>
      </c>
      <c r="L1485" t="s">
        <v>3068</v>
      </c>
      <c r="M1485" t="s">
        <v>3088</v>
      </c>
      <c r="N1485" t="s">
        <v>3075</v>
      </c>
    </row>
    <row r="1486" spans="1:14" x14ac:dyDescent="0.35">
      <c r="A1486">
        <v>1485</v>
      </c>
      <c r="B1486" s="1">
        <v>44914</v>
      </c>
      <c r="C1486">
        <v>4002</v>
      </c>
      <c r="D1486" t="s">
        <v>1</v>
      </c>
      <c r="E1486" t="s">
        <v>27</v>
      </c>
      <c r="F1486" t="s">
        <v>18</v>
      </c>
      <c r="G1486" t="s">
        <v>1537</v>
      </c>
      <c r="H1486" t="s">
        <v>3056</v>
      </c>
      <c r="I1486">
        <v>288</v>
      </c>
      <c r="J1486">
        <f>HLOOKUP(D1486,Inputs!$B$5:$C$8,MATCH(YEAR(B1486),Inputs!$A$5:$A$8,0),FALSE)</f>
        <v>10.89</v>
      </c>
      <c r="K1486" s="3">
        <f t="shared" si="23"/>
        <v>3136.32</v>
      </c>
      <c r="L1486" t="s">
        <v>3069</v>
      </c>
      <c r="M1486" t="s">
        <v>3093</v>
      </c>
      <c r="N1486" t="s">
        <v>3077</v>
      </c>
    </row>
    <row r="1487" spans="1:14" x14ac:dyDescent="0.35">
      <c r="A1487">
        <v>1486</v>
      </c>
      <c r="B1487" s="1">
        <v>44817</v>
      </c>
      <c r="C1487">
        <v>4001</v>
      </c>
      <c r="D1487" t="s">
        <v>0</v>
      </c>
      <c r="E1487" t="s">
        <v>27</v>
      </c>
      <c r="F1487" t="s">
        <v>11</v>
      </c>
      <c r="G1487" t="s">
        <v>1538</v>
      </c>
      <c r="H1487" t="s">
        <v>3056</v>
      </c>
      <c r="I1487">
        <v>92</v>
      </c>
      <c r="J1487">
        <f>HLOOKUP(D1487,Inputs!$B$5:$C$8,MATCH(YEAR(B1487),Inputs!$A$5:$A$8,0),FALSE)</f>
        <v>25.99</v>
      </c>
      <c r="K1487" s="3">
        <f t="shared" si="23"/>
        <v>2391.08</v>
      </c>
      <c r="L1487" t="s">
        <v>3064</v>
      </c>
      <c r="M1487" t="s">
        <v>3089</v>
      </c>
      <c r="N1487" t="s">
        <v>3076</v>
      </c>
    </row>
    <row r="1488" spans="1:14" x14ac:dyDescent="0.35">
      <c r="A1488">
        <v>1487</v>
      </c>
      <c r="B1488" s="1">
        <v>44781</v>
      </c>
      <c r="C1488">
        <v>4001</v>
      </c>
      <c r="D1488" t="s">
        <v>0</v>
      </c>
      <c r="E1488" t="s">
        <v>27</v>
      </c>
      <c r="F1488" t="s">
        <v>21</v>
      </c>
      <c r="G1488" t="s">
        <v>1539</v>
      </c>
      <c r="H1488" t="s">
        <v>3056</v>
      </c>
      <c r="I1488">
        <v>132</v>
      </c>
      <c r="J1488">
        <f>HLOOKUP(D1488,Inputs!$B$5:$C$8,MATCH(YEAR(B1488),Inputs!$A$5:$A$8,0),FALSE)</f>
        <v>25.99</v>
      </c>
      <c r="K1488" s="3">
        <f t="shared" si="23"/>
        <v>3430.68</v>
      </c>
      <c r="L1488" t="s">
        <v>3068</v>
      </c>
      <c r="M1488" t="s">
        <v>3088</v>
      </c>
      <c r="N1488" t="s">
        <v>3075</v>
      </c>
    </row>
    <row r="1489" spans="1:14" x14ac:dyDescent="0.35">
      <c r="A1489">
        <v>1488</v>
      </c>
      <c r="B1489" s="1">
        <v>44822</v>
      </c>
      <c r="C1489">
        <v>4001</v>
      </c>
      <c r="D1489" t="s">
        <v>0</v>
      </c>
      <c r="E1489" t="s">
        <v>27</v>
      </c>
      <c r="F1489" t="s">
        <v>19</v>
      </c>
      <c r="G1489" t="s">
        <v>1540</v>
      </c>
      <c r="H1489" t="s">
        <v>3056</v>
      </c>
      <c r="I1489">
        <v>80</v>
      </c>
      <c r="J1489">
        <f>HLOOKUP(D1489,Inputs!$B$5:$C$8,MATCH(YEAR(B1489),Inputs!$A$5:$A$8,0),FALSE)</f>
        <v>25.99</v>
      </c>
      <c r="K1489" s="3">
        <f t="shared" si="23"/>
        <v>2079.1999999999998</v>
      </c>
      <c r="L1489" t="s">
        <v>3061</v>
      </c>
      <c r="M1489" t="s">
        <v>3087</v>
      </c>
      <c r="N1489" t="s">
        <v>3078</v>
      </c>
    </row>
    <row r="1490" spans="1:14" x14ac:dyDescent="0.35">
      <c r="A1490">
        <v>1489</v>
      </c>
      <c r="B1490" s="1">
        <v>44765</v>
      </c>
      <c r="C1490">
        <v>4001</v>
      </c>
      <c r="D1490" t="s">
        <v>0</v>
      </c>
      <c r="E1490" t="s">
        <v>27</v>
      </c>
      <c r="F1490" t="s">
        <v>14</v>
      </c>
      <c r="G1490" t="s">
        <v>1541</v>
      </c>
      <c r="H1490" t="s">
        <v>3056</v>
      </c>
      <c r="I1490">
        <v>244</v>
      </c>
      <c r="J1490">
        <f>HLOOKUP(D1490,Inputs!$B$5:$C$8,MATCH(YEAR(B1490),Inputs!$A$5:$A$8,0),FALSE)</f>
        <v>25.99</v>
      </c>
      <c r="K1490" s="3">
        <f t="shared" si="23"/>
        <v>6341.5599999999995</v>
      </c>
      <c r="L1490" t="s">
        <v>3066</v>
      </c>
      <c r="M1490" t="s">
        <v>3094</v>
      </c>
      <c r="N1490" t="s">
        <v>3080</v>
      </c>
    </row>
    <row r="1491" spans="1:14" x14ac:dyDescent="0.35">
      <c r="A1491">
        <v>1490</v>
      </c>
      <c r="B1491" s="1">
        <v>44910</v>
      </c>
      <c r="C1491">
        <v>4002</v>
      </c>
      <c r="D1491" t="s">
        <v>1</v>
      </c>
      <c r="E1491" t="s">
        <v>27</v>
      </c>
      <c r="F1491" t="s">
        <v>5</v>
      </c>
      <c r="G1491" t="s">
        <v>1542</v>
      </c>
      <c r="H1491" t="s">
        <v>3057</v>
      </c>
      <c r="I1491">
        <v>252</v>
      </c>
      <c r="J1491">
        <f>HLOOKUP(D1491,Inputs!$B$5:$C$8,MATCH(YEAR(B1491),Inputs!$A$5:$A$8,0),FALSE)</f>
        <v>10.89</v>
      </c>
      <c r="K1491" s="3">
        <f t="shared" si="23"/>
        <v>2744.28</v>
      </c>
      <c r="L1491" t="s">
        <v>3059</v>
      </c>
      <c r="M1491" t="s">
        <v>3085</v>
      </c>
      <c r="N1491" t="s">
        <v>3073</v>
      </c>
    </row>
    <row r="1492" spans="1:14" x14ac:dyDescent="0.35">
      <c r="A1492">
        <v>1491</v>
      </c>
      <c r="B1492" s="1">
        <v>44590</v>
      </c>
      <c r="C1492">
        <v>4002</v>
      </c>
      <c r="D1492" t="s">
        <v>1</v>
      </c>
      <c r="E1492" t="s">
        <v>27</v>
      </c>
      <c r="F1492" t="s">
        <v>13</v>
      </c>
      <c r="G1492" t="s">
        <v>1543</v>
      </c>
      <c r="H1492" t="s">
        <v>3056</v>
      </c>
      <c r="I1492">
        <v>148</v>
      </c>
      <c r="J1492">
        <f>HLOOKUP(D1492,Inputs!$B$5:$C$8,MATCH(YEAR(B1492),Inputs!$A$5:$A$8,0),FALSE)</f>
        <v>10.89</v>
      </c>
      <c r="K1492" s="3">
        <f t="shared" si="23"/>
        <v>1611.72</v>
      </c>
      <c r="L1492" t="s">
        <v>3061</v>
      </c>
      <c r="M1492" t="s">
        <v>3087</v>
      </c>
      <c r="N1492" t="s">
        <v>3078</v>
      </c>
    </row>
    <row r="1493" spans="1:14" x14ac:dyDescent="0.35">
      <c r="A1493">
        <v>1492</v>
      </c>
      <c r="B1493" s="1">
        <v>44908</v>
      </c>
      <c r="C1493">
        <v>4001</v>
      </c>
      <c r="D1493" t="s">
        <v>0</v>
      </c>
      <c r="E1493" t="s">
        <v>27</v>
      </c>
      <c r="F1493" t="s">
        <v>13</v>
      </c>
      <c r="G1493" t="s">
        <v>1544</v>
      </c>
      <c r="H1493" t="s">
        <v>3056</v>
      </c>
      <c r="I1493">
        <v>256</v>
      </c>
      <c r="J1493">
        <f>HLOOKUP(D1493,Inputs!$B$5:$C$8,MATCH(YEAR(B1493),Inputs!$A$5:$A$8,0),FALSE)</f>
        <v>25.99</v>
      </c>
      <c r="K1493" s="3">
        <f t="shared" si="23"/>
        <v>6653.44</v>
      </c>
      <c r="L1493" t="s">
        <v>3061</v>
      </c>
      <c r="M1493" t="s">
        <v>3087</v>
      </c>
      <c r="N1493" t="s">
        <v>3078</v>
      </c>
    </row>
    <row r="1494" spans="1:14" x14ac:dyDescent="0.35">
      <c r="A1494">
        <v>1493</v>
      </c>
      <c r="B1494" s="1">
        <v>44821</v>
      </c>
      <c r="C1494">
        <v>4001</v>
      </c>
      <c r="D1494" t="s">
        <v>0</v>
      </c>
      <c r="E1494" t="s">
        <v>27</v>
      </c>
      <c r="F1494" t="s">
        <v>19</v>
      </c>
      <c r="G1494" t="s">
        <v>1545</v>
      </c>
      <c r="H1494" t="s">
        <v>3056</v>
      </c>
      <c r="I1494">
        <v>192</v>
      </c>
      <c r="J1494">
        <f>HLOOKUP(D1494,Inputs!$B$5:$C$8,MATCH(YEAR(B1494),Inputs!$A$5:$A$8,0),FALSE)</f>
        <v>25.99</v>
      </c>
      <c r="K1494" s="3">
        <f t="shared" si="23"/>
        <v>4990.08</v>
      </c>
      <c r="L1494" t="s">
        <v>3061</v>
      </c>
      <c r="M1494" t="s">
        <v>3087</v>
      </c>
      <c r="N1494" t="s">
        <v>3078</v>
      </c>
    </row>
    <row r="1495" spans="1:14" x14ac:dyDescent="0.35">
      <c r="A1495">
        <v>1494</v>
      </c>
      <c r="B1495" s="1">
        <v>44599</v>
      </c>
      <c r="C1495">
        <v>4001</v>
      </c>
      <c r="D1495" t="s">
        <v>0</v>
      </c>
      <c r="E1495" t="s">
        <v>27</v>
      </c>
      <c r="F1495" t="s">
        <v>22</v>
      </c>
      <c r="G1495" t="s">
        <v>1546</v>
      </c>
      <c r="H1495" t="s">
        <v>3056</v>
      </c>
      <c r="I1495">
        <v>240</v>
      </c>
      <c r="J1495">
        <f>HLOOKUP(D1495,Inputs!$B$5:$C$8,MATCH(YEAR(B1495),Inputs!$A$5:$A$8,0),FALSE)</f>
        <v>25.99</v>
      </c>
      <c r="K1495" s="3">
        <f t="shared" si="23"/>
        <v>6237.5999999999995</v>
      </c>
      <c r="L1495" t="s">
        <v>3064</v>
      </c>
      <c r="M1495" t="s">
        <v>3089</v>
      </c>
      <c r="N1495" t="s">
        <v>3076</v>
      </c>
    </row>
    <row r="1496" spans="1:14" x14ac:dyDescent="0.35">
      <c r="A1496">
        <v>1495</v>
      </c>
      <c r="B1496" s="1">
        <v>44907</v>
      </c>
      <c r="C1496">
        <v>4002</v>
      </c>
      <c r="D1496" t="s">
        <v>1</v>
      </c>
      <c r="E1496" t="s">
        <v>27</v>
      </c>
      <c r="F1496" t="s">
        <v>13</v>
      </c>
      <c r="G1496" t="s">
        <v>1547</v>
      </c>
      <c r="H1496" t="s">
        <v>3056</v>
      </c>
      <c r="I1496">
        <v>160</v>
      </c>
      <c r="J1496">
        <f>HLOOKUP(D1496,Inputs!$B$5:$C$8,MATCH(YEAR(B1496),Inputs!$A$5:$A$8,0),FALSE)</f>
        <v>10.89</v>
      </c>
      <c r="K1496" s="3">
        <f t="shared" si="23"/>
        <v>1742.4</v>
      </c>
      <c r="L1496" t="s">
        <v>3061</v>
      </c>
      <c r="M1496" t="s">
        <v>3087</v>
      </c>
      <c r="N1496" t="s">
        <v>3078</v>
      </c>
    </row>
    <row r="1497" spans="1:14" x14ac:dyDescent="0.35">
      <c r="A1497">
        <v>1496</v>
      </c>
      <c r="B1497" s="1">
        <v>44821</v>
      </c>
      <c r="C1497">
        <v>4002</v>
      </c>
      <c r="D1497" t="s">
        <v>1</v>
      </c>
      <c r="E1497" t="s">
        <v>27</v>
      </c>
      <c r="F1497" t="s">
        <v>13</v>
      </c>
      <c r="G1497" t="s">
        <v>1548</v>
      </c>
      <c r="H1497" t="s">
        <v>3056</v>
      </c>
      <c r="I1497">
        <v>184</v>
      </c>
      <c r="J1497">
        <f>HLOOKUP(D1497,Inputs!$B$5:$C$8,MATCH(YEAR(B1497),Inputs!$A$5:$A$8,0),FALSE)</f>
        <v>10.89</v>
      </c>
      <c r="K1497" s="3">
        <f t="shared" si="23"/>
        <v>2003.7600000000002</v>
      </c>
      <c r="L1497" t="s">
        <v>3061</v>
      </c>
      <c r="M1497" t="s">
        <v>3087</v>
      </c>
      <c r="N1497" t="s">
        <v>3078</v>
      </c>
    </row>
    <row r="1498" spans="1:14" x14ac:dyDescent="0.35">
      <c r="A1498">
        <v>1497</v>
      </c>
      <c r="B1498" s="1">
        <v>44889</v>
      </c>
      <c r="C1498">
        <v>4002</v>
      </c>
      <c r="D1498" t="s">
        <v>1</v>
      </c>
      <c r="E1498" t="s">
        <v>27</v>
      </c>
      <c r="F1498" t="s">
        <v>15</v>
      </c>
      <c r="G1498" t="s">
        <v>1549</v>
      </c>
      <c r="H1498" t="s">
        <v>3056</v>
      </c>
      <c r="I1498">
        <v>148</v>
      </c>
      <c r="J1498">
        <f>HLOOKUP(D1498,Inputs!$B$5:$C$8,MATCH(YEAR(B1498),Inputs!$A$5:$A$8,0),FALSE)</f>
        <v>10.89</v>
      </c>
      <c r="K1498" s="3">
        <f t="shared" si="23"/>
        <v>1611.72</v>
      </c>
      <c r="L1498" t="s">
        <v>3062</v>
      </c>
      <c r="M1498" t="s">
        <v>3090</v>
      </c>
      <c r="N1498" t="s">
        <v>3079</v>
      </c>
    </row>
    <row r="1499" spans="1:14" x14ac:dyDescent="0.35">
      <c r="A1499">
        <v>1498</v>
      </c>
      <c r="B1499" s="1">
        <v>44680</v>
      </c>
      <c r="C1499">
        <v>4001</v>
      </c>
      <c r="D1499" t="s">
        <v>0</v>
      </c>
      <c r="E1499" t="s">
        <v>27</v>
      </c>
      <c r="F1499" t="s">
        <v>5</v>
      </c>
      <c r="G1499" t="s">
        <v>1550</v>
      </c>
      <c r="H1499" t="s">
        <v>3057</v>
      </c>
      <c r="I1499">
        <v>116</v>
      </c>
      <c r="J1499">
        <f>HLOOKUP(D1499,Inputs!$B$5:$C$8,MATCH(YEAR(B1499),Inputs!$A$5:$A$8,0),FALSE)</f>
        <v>25.99</v>
      </c>
      <c r="K1499" s="3">
        <f t="shared" si="23"/>
        <v>3014.8399999999997</v>
      </c>
      <c r="L1499" t="s">
        <v>3059</v>
      </c>
      <c r="M1499" t="s">
        <v>3085</v>
      </c>
      <c r="N1499" t="s">
        <v>3073</v>
      </c>
    </row>
    <row r="1500" spans="1:14" x14ac:dyDescent="0.35">
      <c r="A1500">
        <v>1499</v>
      </c>
      <c r="B1500" s="1">
        <v>44753</v>
      </c>
      <c r="C1500">
        <v>4001</v>
      </c>
      <c r="D1500" t="s">
        <v>0</v>
      </c>
      <c r="E1500" t="s">
        <v>27</v>
      </c>
      <c r="F1500" t="s">
        <v>10</v>
      </c>
      <c r="G1500" t="s">
        <v>1551</v>
      </c>
      <c r="H1500" t="s">
        <v>3056</v>
      </c>
      <c r="I1500">
        <v>112</v>
      </c>
      <c r="J1500">
        <f>HLOOKUP(D1500,Inputs!$B$5:$C$8,MATCH(YEAR(B1500),Inputs!$A$5:$A$8,0),FALSE)</f>
        <v>25.99</v>
      </c>
      <c r="K1500" s="3">
        <f t="shared" si="23"/>
        <v>2910.8799999999997</v>
      </c>
      <c r="L1500" t="s">
        <v>3059</v>
      </c>
      <c r="M1500" t="s">
        <v>3085</v>
      </c>
      <c r="N1500" t="s">
        <v>3073</v>
      </c>
    </row>
    <row r="1501" spans="1:14" x14ac:dyDescent="0.35">
      <c r="A1501">
        <v>1500</v>
      </c>
      <c r="B1501" s="1">
        <v>44811</v>
      </c>
      <c r="C1501">
        <v>4001</v>
      </c>
      <c r="D1501" t="s">
        <v>0</v>
      </c>
      <c r="E1501" t="s">
        <v>27</v>
      </c>
      <c r="F1501" t="s">
        <v>6</v>
      </c>
      <c r="G1501" t="s">
        <v>1552</v>
      </c>
      <c r="H1501" t="s">
        <v>3056</v>
      </c>
      <c r="I1501">
        <v>112</v>
      </c>
      <c r="J1501">
        <f>HLOOKUP(D1501,Inputs!$B$5:$C$8,MATCH(YEAR(B1501),Inputs!$A$5:$A$8,0),FALSE)</f>
        <v>25.99</v>
      </c>
      <c r="K1501" s="3">
        <f t="shared" si="23"/>
        <v>2910.8799999999997</v>
      </c>
      <c r="L1501" t="s">
        <v>3059</v>
      </c>
      <c r="M1501" t="s">
        <v>3085</v>
      </c>
      <c r="N1501" t="s">
        <v>3073</v>
      </c>
    </row>
    <row r="1502" spans="1:14" x14ac:dyDescent="0.35">
      <c r="A1502">
        <v>1501</v>
      </c>
      <c r="B1502" s="1">
        <v>44682</v>
      </c>
      <c r="C1502">
        <v>4002</v>
      </c>
      <c r="D1502" t="s">
        <v>1</v>
      </c>
      <c r="E1502" t="s">
        <v>27</v>
      </c>
      <c r="F1502" t="s">
        <v>20</v>
      </c>
      <c r="G1502" t="s">
        <v>1553</v>
      </c>
      <c r="H1502" t="s">
        <v>3056</v>
      </c>
      <c r="I1502">
        <v>184</v>
      </c>
      <c r="J1502">
        <f>HLOOKUP(D1502,Inputs!$B$5:$C$8,MATCH(YEAR(B1502),Inputs!$A$5:$A$8,0),FALSE)</f>
        <v>10.89</v>
      </c>
      <c r="K1502" s="3">
        <f t="shared" si="23"/>
        <v>2003.7600000000002</v>
      </c>
      <c r="L1502" t="s">
        <v>3059</v>
      </c>
      <c r="M1502" t="s">
        <v>3085</v>
      </c>
      <c r="N1502" t="s">
        <v>3073</v>
      </c>
    </row>
    <row r="1503" spans="1:14" x14ac:dyDescent="0.35">
      <c r="A1503">
        <v>1502</v>
      </c>
      <c r="B1503" s="1">
        <v>44829</v>
      </c>
      <c r="C1503">
        <v>4001</v>
      </c>
      <c r="D1503" t="s">
        <v>0</v>
      </c>
      <c r="E1503" t="s">
        <v>27</v>
      </c>
      <c r="F1503" t="s">
        <v>13</v>
      </c>
      <c r="G1503" t="s">
        <v>1554</v>
      </c>
      <c r="H1503" t="s">
        <v>3056</v>
      </c>
      <c r="I1503">
        <v>88</v>
      </c>
      <c r="J1503">
        <f>HLOOKUP(D1503,Inputs!$B$5:$C$8,MATCH(YEAR(B1503),Inputs!$A$5:$A$8,0),FALSE)</f>
        <v>25.99</v>
      </c>
      <c r="K1503" s="3">
        <f t="shared" si="23"/>
        <v>2287.12</v>
      </c>
      <c r="L1503" t="s">
        <v>3061</v>
      </c>
      <c r="M1503" t="s">
        <v>3087</v>
      </c>
      <c r="N1503" t="s">
        <v>3078</v>
      </c>
    </row>
    <row r="1504" spans="1:14" x14ac:dyDescent="0.35">
      <c r="A1504">
        <v>1503</v>
      </c>
      <c r="B1504" s="1">
        <v>44831</v>
      </c>
      <c r="C1504">
        <v>4002</v>
      </c>
      <c r="D1504" t="s">
        <v>1</v>
      </c>
      <c r="E1504" t="s">
        <v>27</v>
      </c>
      <c r="F1504" t="s">
        <v>11</v>
      </c>
      <c r="G1504" t="s">
        <v>1555</v>
      </c>
      <c r="H1504" t="s">
        <v>3056</v>
      </c>
      <c r="I1504">
        <v>212</v>
      </c>
      <c r="J1504">
        <f>HLOOKUP(D1504,Inputs!$B$5:$C$8,MATCH(YEAR(B1504),Inputs!$A$5:$A$8,0),FALSE)</f>
        <v>10.89</v>
      </c>
      <c r="K1504" s="3">
        <f t="shared" si="23"/>
        <v>2308.6800000000003</v>
      </c>
      <c r="L1504" t="s">
        <v>3064</v>
      </c>
      <c r="M1504" t="s">
        <v>3089</v>
      </c>
      <c r="N1504" t="s">
        <v>3076</v>
      </c>
    </row>
    <row r="1505" spans="1:14" x14ac:dyDescent="0.35">
      <c r="A1505">
        <v>1504</v>
      </c>
      <c r="B1505" s="1">
        <v>44885</v>
      </c>
      <c r="C1505">
        <v>4001</v>
      </c>
      <c r="D1505" t="s">
        <v>0</v>
      </c>
      <c r="E1505" t="s">
        <v>27</v>
      </c>
      <c r="F1505" t="s">
        <v>20</v>
      </c>
      <c r="G1505" t="s">
        <v>1556</v>
      </c>
      <c r="H1505" t="s">
        <v>3056</v>
      </c>
      <c r="I1505">
        <v>112</v>
      </c>
      <c r="J1505">
        <f>HLOOKUP(D1505,Inputs!$B$5:$C$8,MATCH(YEAR(B1505),Inputs!$A$5:$A$8,0),FALSE)</f>
        <v>25.99</v>
      </c>
      <c r="K1505" s="3">
        <f t="shared" si="23"/>
        <v>2910.8799999999997</v>
      </c>
      <c r="L1505" t="s">
        <v>3059</v>
      </c>
      <c r="M1505" t="s">
        <v>3085</v>
      </c>
      <c r="N1505" t="s">
        <v>3073</v>
      </c>
    </row>
    <row r="1506" spans="1:14" x14ac:dyDescent="0.35">
      <c r="A1506">
        <v>1505</v>
      </c>
      <c r="B1506" s="1">
        <v>44660</v>
      </c>
      <c r="C1506">
        <v>4001</v>
      </c>
      <c r="D1506" t="s">
        <v>0</v>
      </c>
      <c r="E1506" t="s">
        <v>27</v>
      </c>
      <c r="F1506" t="s">
        <v>11</v>
      </c>
      <c r="G1506" t="s">
        <v>1557</v>
      </c>
      <c r="H1506" t="s">
        <v>3056</v>
      </c>
      <c r="I1506">
        <v>208</v>
      </c>
      <c r="J1506">
        <f>HLOOKUP(D1506,Inputs!$B$5:$C$8,MATCH(YEAR(B1506),Inputs!$A$5:$A$8,0),FALSE)</f>
        <v>25.99</v>
      </c>
      <c r="K1506" s="3">
        <f t="shared" si="23"/>
        <v>5405.92</v>
      </c>
      <c r="L1506" t="s">
        <v>3064</v>
      </c>
      <c r="M1506" t="s">
        <v>3089</v>
      </c>
      <c r="N1506" t="s">
        <v>3076</v>
      </c>
    </row>
    <row r="1507" spans="1:14" x14ac:dyDescent="0.35">
      <c r="A1507">
        <v>1506</v>
      </c>
      <c r="B1507" s="1">
        <v>44907</v>
      </c>
      <c r="C1507">
        <v>4001</v>
      </c>
      <c r="D1507" t="s">
        <v>0</v>
      </c>
      <c r="E1507" t="s">
        <v>27</v>
      </c>
      <c r="F1507" t="s">
        <v>22</v>
      </c>
      <c r="G1507" t="s">
        <v>1558</v>
      </c>
      <c r="H1507" t="s">
        <v>3056</v>
      </c>
      <c r="I1507">
        <v>100</v>
      </c>
      <c r="J1507">
        <f>HLOOKUP(D1507,Inputs!$B$5:$C$8,MATCH(YEAR(B1507),Inputs!$A$5:$A$8,0),FALSE)</f>
        <v>25.99</v>
      </c>
      <c r="K1507" s="3">
        <f t="shared" si="23"/>
        <v>2599</v>
      </c>
      <c r="L1507" t="s">
        <v>3064</v>
      </c>
      <c r="M1507" t="s">
        <v>3089</v>
      </c>
      <c r="N1507" t="s">
        <v>3076</v>
      </c>
    </row>
    <row r="1508" spans="1:14" x14ac:dyDescent="0.35">
      <c r="A1508">
        <v>1507</v>
      </c>
      <c r="B1508" s="1">
        <v>44794</v>
      </c>
      <c r="C1508">
        <v>4002</v>
      </c>
      <c r="D1508" t="s">
        <v>1</v>
      </c>
      <c r="E1508" t="s">
        <v>27</v>
      </c>
      <c r="F1508" t="s">
        <v>13</v>
      </c>
      <c r="G1508" t="s">
        <v>1559</v>
      </c>
      <c r="H1508" t="s">
        <v>3056</v>
      </c>
      <c r="I1508">
        <v>136</v>
      </c>
      <c r="J1508">
        <f>HLOOKUP(D1508,Inputs!$B$5:$C$8,MATCH(YEAR(B1508),Inputs!$A$5:$A$8,0),FALSE)</f>
        <v>10.89</v>
      </c>
      <c r="K1508" s="3">
        <f t="shared" si="23"/>
        <v>1481.04</v>
      </c>
      <c r="L1508" t="s">
        <v>3061</v>
      </c>
      <c r="M1508" t="s">
        <v>3087</v>
      </c>
      <c r="N1508" t="s">
        <v>3078</v>
      </c>
    </row>
    <row r="1509" spans="1:14" x14ac:dyDescent="0.35">
      <c r="A1509">
        <v>1508</v>
      </c>
      <c r="B1509" s="1">
        <v>44785</v>
      </c>
      <c r="C1509">
        <v>4002</v>
      </c>
      <c r="D1509" t="s">
        <v>1</v>
      </c>
      <c r="E1509" t="s">
        <v>27</v>
      </c>
      <c r="F1509" t="s">
        <v>10</v>
      </c>
      <c r="G1509" t="s">
        <v>1560</v>
      </c>
      <c r="H1509" t="s">
        <v>3056</v>
      </c>
      <c r="I1509">
        <v>100</v>
      </c>
      <c r="J1509">
        <f>HLOOKUP(D1509,Inputs!$B$5:$C$8,MATCH(YEAR(B1509),Inputs!$A$5:$A$8,0),FALSE)</f>
        <v>10.89</v>
      </c>
      <c r="K1509" s="3">
        <f t="shared" si="23"/>
        <v>1089</v>
      </c>
      <c r="L1509" t="s">
        <v>3059</v>
      </c>
      <c r="M1509" t="s">
        <v>3085</v>
      </c>
      <c r="N1509" t="s">
        <v>3073</v>
      </c>
    </row>
    <row r="1510" spans="1:14" x14ac:dyDescent="0.35">
      <c r="A1510">
        <v>1509</v>
      </c>
      <c r="B1510" s="1">
        <v>44874</v>
      </c>
      <c r="C1510">
        <v>4001</v>
      </c>
      <c r="D1510" t="s">
        <v>0</v>
      </c>
      <c r="E1510" t="s">
        <v>27</v>
      </c>
      <c r="F1510" t="s">
        <v>5</v>
      </c>
      <c r="G1510" t="s">
        <v>1561</v>
      </c>
      <c r="H1510" t="s">
        <v>3057</v>
      </c>
      <c r="I1510">
        <v>140</v>
      </c>
      <c r="J1510">
        <f>HLOOKUP(D1510,Inputs!$B$5:$C$8,MATCH(YEAR(B1510),Inputs!$A$5:$A$8,0),FALSE)</f>
        <v>25.99</v>
      </c>
      <c r="K1510" s="3">
        <f t="shared" si="23"/>
        <v>3638.6</v>
      </c>
      <c r="L1510" t="s">
        <v>3059</v>
      </c>
      <c r="M1510" t="s">
        <v>3085</v>
      </c>
      <c r="N1510" t="s">
        <v>3073</v>
      </c>
    </row>
    <row r="1511" spans="1:14" x14ac:dyDescent="0.35">
      <c r="A1511">
        <v>1510</v>
      </c>
      <c r="B1511" s="1">
        <v>44747</v>
      </c>
      <c r="C1511">
        <v>4002</v>
      </c>
      <c r="D1511" t="s">
        <v>1</v>
      </c>
      <c r="E1511" t="s">
        <v>27</v>
      </c>
      <c r="F1511" t="s">
        <v>20</v>
      </c>
      <c r="G1511" t="s">
        <v>1562</v>
      </c>
      <c r="H1511" t="s">
        <v>3056</v>
      </c>
      <c r="I1511">
        <v>80</v>
      </c>
      <c r="J1511">
        <f>HLOOKUP(D1511,Inputs!$B$5:$C$8,MATCH(YEAR(B1511),Inputs!$A$5:$A$8,0),FALSE)</f>
        <v>10.89</v>
      </c>
      <c r="K1511" s="3">
        <f t="shared" si="23"/>
        <v>871.2</v>
      </c>
      <c r="L1511" t="s">
        <v>3059</v>
      </c>
      <c r="M1511" t="s">
        <v>3085</v>
      </c>
      <c r="N1511" t="s">
        <v>3073</v>
      </c>
    </row>
    <row r="1512" spans="1:14" x14ac:dyDescent="0.35">
      <c r="A1512">
        <v>1511</v>
      </c>
      <c r="B1512" s="1">
        <v>44777</v>
      </c>
      <c r="C1512">
        <v>4002</v>
      </c>
      <c r="D1512" t="s">
        <v>1</v>
      </c>
      <c r="E1512" t="s">
        <v>27</v>
      </c>
      <c r="F1512" t="s">
        <v>7</v>
      </c>
      <c r="G1512" t="s">
        <v>1563</v>
      </c>
      <c r="H1512" t="s">
        <v>3056</v>
      </c>
      <c r="I1512">
        <v>200</v>
      </c>
      <c r="J1512">
        <f>HLOOKUP(D1512,Inputs!$B$5:$C$8,MATCH(YEAR(B1512),Inputs!$A$5:$A$8,0),FALSE)</f>
        <v>10.89</v>
      </c>
      <c r="K1512" s="3">
        <f t="shared" si="23"/>
        <v>2178</v>
      </c>
      <c r="L1512" t="s">
        <v>3063</v>
      </c>
      <c r="M1512" t="s">
        <v>3092</v>
      </c>
      <c r="N1512" t="s">
        <v>3074</v>
      </c>
    </row>
    <row r="1513" spans="1:14" x14ac:dyDescent="0.35">
      <c r="A1513">
        <v>1512</v>
      </c>
      <c r="B1513" s="1">
        <v>44861</v>
      </c>
      <c r="C1513">
        <v>4002</v>
      </c>
      <c r="D1513" t="s">
        <v>1</v>
      </c>
      <c r="E1513" t="s">
        <v>27</v>
      </c>
      <c r="F1513" t="s">
        <v>4</v>
      </c>
      <c r="G1513" t="s">
        <v>1564</v>
      </c>
      <c r="H1513" t="s">
        <v>3057</v>
      </c>
      <c r="I1513">
        <v>196</v>
      </c>
      <c r="J1513">
        <f>HLOOKUP(D1513,Inputs!$B$5:$C$8,MATCH(YEAR(B1513),Inputs!$A$5:$A$8,0),FALSE)</f>
        <v>10.89</v>
      </c>
      <c r="K1513" s="3">
        <f t="shared" si="23"/>
        <v>2134.44</v>
      </c>
      <c r="L1513" t="s">
        <v>3063</v>
      </c>
      <c r="M1513" t="s">
        <v>3092</v>
      </c>
      <c r="N1513" t="s">
        <v>3074</v>
      </c>
    </row>
    <row r="1514" spans="1:14" x14ac:dyDescent="0.35">
      <c r="A1514">
        <v>1513</v>
      </c>
      <c r="B1514" s="1">
        <v>44709</v>
      </c>
      <c r="C1514">
        <v>4002</v>
      </c>
      <c r="D1514" t="s">
        <v>1</v>
      </c>
      <c r="E1514" t="s">
        <v>27</v>
      </c>
      <c r="F1514" t="s">
        <v>12</v>
      </c>
      <c r="G1514" t="s">
        <v>1565</v>
      </c>
      <c r="H1514" t="s">
        <v>3057</v>
      </c>
      <c r="I1514">
        <v>284</v>
      </c>
      <c r="J1514">
        <f>HLOOKUP(D1514,Inputs!$B$5:$C$8,MATCH(YEAR(B1514),Inputs!$A$5:$A$8,0),FALSE)</f>
        <v>10.89</v>
      </c>
      <c r="K1514" s="3">
        <f t="shared" si="23"/>
        <v>3092.76</v>
      </c>
      <c r="L1514" t="s">
        <v>3061</v>
      </c>
      <c r="M1514" t="s">
        <v>3087</v>
      </c>
      <c r="N1514" t="s">
        <v>3078</v>
      </c>
    </row>
    <row r="1515" spans="1:14" x14ac:dyDescent="0.35">
      <c r="A1515">
        <v>1514</v>
      </c>
      <c r="B1515" s="1">
        <v>44903</v>
      </c>
      <c r="C1515">
        <v>4001</v>
      </c>
      <c r="D1515" t="s">
        <v>0</v>
      </c>
      <c r="E1515" t="s">
        <v>27</v>
      </c>
      <c r="F1515" t="s">
        <v>20</v>
      </c>
      <c r="G1515" t="s">
        <v>1566</v>
      </c>
      <c r="H1515" t="s">
        <v>3056</v>
      </c>
      <c r="I1515">
        <v>76</v>
      </c>
      <c r="J1515">
        <f>HLOOKUP(D1515,Inputs!$B$5:$C$8,MATCH(YEAR(B1515),Inputs!$A$5:$A$8,0),FALSE)</f>
        <v>25.99</v>
      </c>
      <c r="K1515" s="3">
        <f t="shared" si="23"/>
        <v>1975.2399999999998</v>
      </c>
      <c r="L1515" t="s">
        <v>3059</v>
      </c>
      <c r="M1515" t="s">
        <v>3085</v>
      </c>
      <c r="N1515" t="s">
        <v>3073</v>
      </c>
    </row>
    <row r="1516" spans="1:14" x14ac:dyDescent="0.35">
      <c r="A1516">
        <v>1515</v>
      </c>
      <c r="B1516" s="1">
        <v>44792</v>
      </c>
      <c r="C1516">
        <v>4002</v>
      </c>
      <c r="D1516" t="s">
        <v>1</v>
      </c>
      <c r="E1516" t="s">
        <v>27</v>
      </c>
      <c r="F1516" t="s">
        <v>14</v>
      </c>
      <c r="G1516" t="s">
        <v>1567</v>
      </c>
      <c r="H1516" t="s">
        <v>3056</v>
      </c>
      <c r="I1516">
        <v>92</v>
      </c>
      <c r="J1516">
        <f>HLOOKUP(D1516,Inputs!$B$5:$C$8,MATCH(YEAR(B1516),Inputs!$A$5:$A$8,0),FALSE)</f>
        <v>10.89</v>
      </c>
      <c r="K1516" s="3">
        <f t="shared" si="23"/>
        <v>1001.8800000000001</v>
      </c>
      <c r="L1516" t="s">
        <v>3066</v>
      </c>
      <c r="M1516" t="s">
        <v>3094</v>
      </c>
      <c r="N1516" t="s">
        <v>3080</v>
      </c>
    </row>
    <row r="1517" spans="1:14" x14ac:dyDescent="0.35">
      <c r="A1517">
        <v>1516</v>
      </c>
      <c r="B1517" s="1">
        <v>44779</v>
      </c>
      <c r="C1517">
        <v>4002</v>
      </c>
      <c r="D1517" t="s">
        <v>1</v>
      </c>
      <c r="E1517" t="s">
        <v>27</v>
      </c>
      <c r="F1517" t="s">
        <v>10</v>
      </c>
      <c r="G1517" t="s">
        <v>1568</v>
      </c>
      <c r="H1517" t="s">
        <v>3056</v>
      </c>
      <c r="I1517">
        <v>140</v>
      </c>
      <c r="J1517">
        <f>HLOOKUP(D1517,Inputs!$B$5:$C$8,MATCH(YEAR(B1517),Inputs!$A$5:$A$8,0),FALSE)</f>
        <v>10.89</v>
      </c>
      <c r="K1517" s="3">
        <f t="shared" si="23"/>
        <v>1524.6000000000001</v>
      </c>
      <c r="L1517" t="s">
        <v>3059</v>
      </c>
      <c r="M1517" t="s">
        <v>3085</v>
      </c>
      <c r="N1517" t="s">
        <v>3073</v>
      </c>
    </row>
    <row r="1518" spans="1:14" x14ac:dyDescent="0.35">
      <c r="A1518">
        <v>1517</v>
      </c>
      <c r="B1518" s="1">
        <v>44659</v>
      </c>
      <c r="C1518">
        <v>4001</v>
      </c>
      <c r="D1518" t="s">
        <v>0</v>
      </c>
      <c r="E1518" t="s">
        <v>27</v>
      </c>
      <c r="F1518" t="s">
        <v>11</v>
      </c>
      <c r="G1518" t="s">
        <v>1569</v>
      </c>
      <c r="H1518" t="s">
        <v>3056</v>
      </c>
      <c r="I1518">
        <v>164</v>
      </c>
      <c r="J1518">
        <f>HLOOKUP(D1518,Inputs!$B$5:$C$8,MATCH(YEAR(B1518),Inputs!$A$5:$A$8,0),FALSE)</f>
        <v>25.99</v>
      </c>
      <c r="K1518" s="3">
        <f t="shared" si="23"/>
        <v>4262.3599999999997</v>
      </c>
      <c r="L1518" t="s">
        <v>3064</v>
      </c>
      <c r="M1518" t="s">
        <v>3089</v>
      </c>
      <c r="N1518" t="s">
        <v>3076</v>
      </c>
    </row>
    <row r="1519" spans="1:14" x14ac:dyDescent="0.35">
      <c r="A1519">
        <v>1518</v>
      </c>
      <c r="B1519" s="1">
        <v>44771</v>
      </c>
      <c r="C1519">
        <v>4001</v>
      </c>
      <c r="D1519" t="s">
        <v>0</v>
      </c>
      <c r="E1519" t="s">
        <v>27</v>
      </c>
      <c r="F1519" t="s">
        <v>19</v>
      </c>
      <c r="G1519" t="s">
        <v>1570</v>
      </c>
      <c r="H1519" t="s">
        <v>3056</v>
      </c>
      <c r="I1519">
        <v>132</v>
      </c>
      <c r="J1519">
        <f>HLOOKUP(D1519,Inputs!$B$5:$C$8,MATCH(YEAR(B1519),Inputs!$A$5:$A$8,0),FALSE)</f>
        <v>25.99</v>
      </c>
      <c r="K1519" s="3">
        <f t="shared" si="23"/>
        <v>3430.68</v>
      </c>
      <c r="L1519" t="s">
        <v>3061</v>
      </c>
      <c r="M1519" t="s">
        <v>3087</v>
      </c>
      <c r="N1519" t="s">
        <v>3078</v>
      </c>
    </row>
    <row r="1520" spans="1:14" x14ac:dyDescent="0.35">
      <c r="A1520">
        <v>1519</v>
      </c>
      <c r="B1520" s="1">
        <v>44814</v>
      </c>
      <c r="C1520">
        <v>4002</v>
      </c>
      <c r="D1520" t="s">
        <v>1</v>
      </c>
      <c r="E1520" t="s">
        <v>27</v>
      </c>
      <c r="F1520" t="s">
        <v>18</v>
      </c>
      <c r="G1520" t="s">
        <v>1571</v>
      </c>
      <c r="H1520" t="s">
        <v>3056</v>
      </c>
      <c r="I1520">
        <v>184</v>
      </c>
      <c r="J1520">
        <f>HLOOKUP(D1520,Inputs!$B$5:$C$8,MATCH(YEAR(B1520),Inputs!$A$5:$A$8,0),FALSE)</f>
        <v>10.89</v>
      </c>
      <c r="K1520" s="3">
        <f t="shared" si="23"/>
        <v>2003.7600000000002</v>
      </c>
      <c r="L1520" t="s">
        <v>3069</v>
      </c>
      <c r="M1520" t="s">
        <v>3093</v>
      </c>
      <c r="N1520" t="s">
        <v>3077</v>
      </c>
    </row>
    <row r="1521" spans="1:14" x14ac:dyDescent="0.35">
      <c r="A1521">
        <v>1520</v>
      </c>
      <c r="B1521" s="1">
        <v>44805</v>
      </c>
      <c r="C1521">
        <v>4001</v>
      </c>
      <c r="D1521" t="s">
        <v>0</v>
      </c>
      <c r="E1521" t="s">
        <v>27</v>
      </c>
      <c r="F1521" t="s">
        <v>11</v>
      </c>
      <c r="G1521" t="s">
        <v>1572</v>
      </c>
      <c r="H1521" t="s">
        <v>3056</v>
      </c>
      <c r="I1521">
        <v>92</v>
      </c>
      <c r="J1521">
        <f>HLOOKUP(D1521,Inputs!$B$5:$C$8,MATCH(YEAR(B1521),Inputs!$A$5:$A$8,0),FALSE)</f>
        <v>25.99</v>
      </c>
      <c r="K1521" s="3">
        <f t="shared" si="23"/>
        <v>2391.08</v>
      </c>
      <c r="L1521" t="s">
        <v>3064</v>
      </c>
      <c r="M1521" t="s">
        <v>3089</v>
      </c>
      <c r="N1521" t="s">
        <v>3076</v>
      </c>
    </row>
    <row r="1522" spans="1:14" x14ac:dyDescent="0.35">
      <c r="A1522">
        <v>1521</v>
      </c>
      <c r="B1522" s="1">
        <v>44870</v>
      </c>
      <c r="C1522">
        <v>4002</v>
      </c>
      <c r="D1522" t="s">
        <v>1</v>
      </c>
      <c r="E1522" t="s">
        <v>27</v>
      </c>
      <c r="F1522" t="s">
        <v>12</v>
      </c>
      <c r="G1522" t="s">
        <v>1573</v>
      </c>
      <c r="H1522" t="s">
        <v>3057</v>
      </c>
      <c r="I1522">
        <v>264</v>
      </c>
      <c r="J1522">
        <f>HLOOKUP(D1522,Inputs!$B$5:$C$8,MATCH(YEAR(B1522),Inputs!$A$5:$A$8,0),FALSE)</f>
        <v>10.89</v>
      </c>
      <c r="K1522" s="3">
        <f t="shared" si="23"/>
        <v>2874.96</v>
      </c>
      <c r="L1522" t="s">
        <v>3061</v>
      </c>
      <c r="M1522" t="s">
        <v>3087</v>
      </c>
      <c r="N1522" t="s">
        <v>3078</v>
      </c>
    </row>
    <row r="1523" spans="1:14" x14ac:dyDescent="0.35">
      <c r="A1523">
        <v>1522</v>
      </c>
      <c r="B1523" s="1">
        <v>44591</v>
      </c>
      <c r="C1523">
        <v>4002</v>
      </c>
      <c r="D1523" t="s">
        <v>1</v>
      </c>
      <c r="E1523" t="s">
        <v>27</v>
      </c>
      <c r="F1523" t="s">
        <v>12</v>
      </c>
      <c r="G1523" t="s">
        <v>1574</v>
      </c>
      <c r="H1523" t="s">
        <v>3057</v>
      </c>
      <c r="I1523">
        <v>168</v>
      </c>
      <c r="J1523">
        <f>HLOOKUP(D1523,Inputs!$B$5:$C$8,MATCH(YEAR(B1523),Inputs!$A$5:$A$8,0),FALSE)</f>
        <v>10.89</v>
      </c>
      <c r="K1523" s="3">
        <f t="shared" si="23"/>
        <v>1829.52</v>
      </c>
      <c r="L1523" t="s">
        <v>3061</v>
      </c>
      <c r="M1523" t="s">
        <v>3087</v>
      </c>
      <c r="N1523" t="s">
        <v>3078</v>
      </c>
    </row>
    <row r="1524" spans="1:14" x14ac:dyDescent="0.35">
      <c r="A1524">
        <v>1523</v>
      </c>
      <c r="B1524" s="1">
        <v>44828</v>
      </c>
      <c r="C1524">
        <v>4002</v>
      </c>
      <c r="D1524" t="s">
        <v>1</v>
      </c>
      <c r="E1524" t="s">
        <v>27</v>
      </c>
      <c r="F1524" t="s">
        <v>10</v>
      </c>
      <c r="G1524" t="s">
        <v>1575</v>
      </c>
      <c r="H1524" t="s">
        <v>3056</v>
      </c>
      <c r="I1524">
        <v>192</v>
      </c>
      <c r="J1524">
        <f>HLOOKUP(D1524,Inputs!$B$5:$C$8,MATCH(YEAR(B1524),Inputs!$A$5:$A$8,0),FALSE)</f>
        <v>10.89</v>
      </c>
      <c r="K1524" s="3">
        <f t="shared" si="23"/>
        <v>2090.88</v>
      </c>
      <c r="L1524" t="s">
        <v>3059</v>
      </c>
      <c r="M1524" t="s">
        <v>3085</v>
      </c>
      <c r="N1524" t="s">
        <v>3073</v>
      </c>
    </row>
    <row r="1525" spans="1:14" x14ac:dyDescent="0.35">
      <c r="A1525">
        <v>1524</v>
      </c>
      <c r="B1525" s="1">
        <v>44896</v>
      </c>
      <c r="C1525">
        <v>4002</v>
      </c>
      <c r="D1525" t="s">
        <v>1</v>
      </c>
      <c r="E1525" t="s">
        <v>27</v>
      </c>
      <c r="F1525" t="s">
        <v>21</v>
      </c>
      <c r="G1525" t="s">
        <v>1576</v>
      </c>
      <c r="H1525" t="s">
        <v>3056</v>
      </c>
      <c r="I1525">
        <v>148</v>
      </c>
      <c r="J1525">
        <f>HLOOKUP(D1525,Inputs!$B$5:$C$8,MATCH(YEAR(B1525),Inputs!$A$5:$A$8,0),FALSE)</f>
        <v>10.89</v>
      </c>
      <c r="K1525" s="3">
        <f t="shared" si="23"/>
        <v>1611.72</v>
      </c>
      <c r="L1525" t="s">
        <v>3068</v>
      </c>
      <c r="M1525" t="s">
        <v>3088</v>
      </c>
      <c r="N1525" t="s">
        <v>3075</v>
      </c>
    </row>
    <row r="1526" spans="1:14" x14ac:dyDescent="0.35">
      <c r="A1526">
        <v>1525</v>
      </c>
      <c r="B1526" s="1">
        <v>44895</v>
      </c>
      <c r="C1526">
        <v>4002</v>
      </c>
      <c r="D1526" t="s">
        <v>1</v>
      </c>
      <c r="E1526" t="s">
        <v>27</v>
      </c>
      <c r="F1526" t="s">
        <v>21</v>
      </c>
      <c r="G1526" t="s">
        <v>1577</v>
      </c>
      <c r="H1526" t="s">
        <v>3056</v>
      </c>
      <c r="I1526">
        <v>128</v>
      </c>
      <c r="J1526">
        <f>HLOOKUP(D1526,Inputs!$B$5:$C$8,MATCH(YEAR(B1526),Inputs!$A$5:$A$8,0),FALSE)</f>
        <v>10.89</v>
      </c>
      <c r="K1526" s="3">
        <f t="shared" si="23"/>
        <v>1393.92</v>
      </c>
      <c r="L1526" t="s">
        <v>3068</v>
      </c>
      <c r="M1526" t="s">
        <v>3088</v>
      </c>
      <c r="N1526" t="s">
        <v>3075</v>
      </c>
    </row>
    <row r="1527" spans="1:14" x14ac:dyDescent="0.35">
      <c r="A1527">
        <v>1526</v>
      </c>
      <c r="B1527" s="1">
        <v>44784</v>
      </c>
      <c r="C1527">
        <v>4001</v>
      </c>
      <c r="D1527" t="s">
        <v>0</v>
      </c>
      <c r="E1527" t="s">
        <v>27</v>
      </c>
      <c r="F1527" t="s">
        <v>10</v>
      </c>
      <c r="G1527" t="s">
        <v>1578</v>
      </c>
      <c r="H1527" t="s">
        <v>3056</v>
      </c>
      <c r="I1527">
        <v>120</v>
      </c>
      <c r="J1527">
        <f>HLOOKUP(D1527,Inputs!$B$5:$C$8,MATCH(YEAR(B1527),Inputs!$A$5:$A$8,0),FALSE)</f>
        <v>25.99</v>
      </c>
      <c r="K1527" s="3">
        <f t="shared" si="23"/>
        <v>3118.7999999999997</v>
      </c>
      <c r="L1527" t="s">
        <v>3059</v>
      </c>
      <c r="M1527" t="s">
        <v>3085</v>
      </c>
      <c r="N1527" t="s">
        <v>3073</v>
      </c>
    </row>
    <row r="1528" spans="1:14" x14ac:dyDescent="0.35">
      <c r="A1528">
        <v>1527</v>
      </c>
      <c r="B1528" s="1">
        <v>44884</v>
      </c>
      <c r="C1528">
        <v>4002</v>
      </c>
      <c r="D1528" t="s">
        <v>1</v>
      </c>
      <c r="E1528" t="s">
        <v>27</v>
      </c>
      <c r="F1528" t="s">
        <v>12</v>
      </c>
      <c r="G1528" t="s">
        <v>1579</v>
      </c>
      <c r="H1528" t="s">
        <v>3057</v>
      </c>
      <c r="I1528">
        <v>132</v>
      </c>
      <c r="J1528">
        <f>HLOOKUP(D1528,Inputs!$B$5:$C$8,MATCH(YEAR(B1528),Inputs!$A$5:$A$8,0),FALSE)</f>
        <v>10.89</v>
      </c>
      <c r="K1528" s="3">
        <f t="shared" si="23"/>
        <v>1437.48</v>
      </c>
      <c r="L1528" t="s">
        <v>3061</v>
      </c>
      <c r="M1528" t="s">
        <v>3087</v>
      </c>
      <c r="N1528" t="s">
        <v>3078</v>
      </c>
    </row>
    <row r="1529" spans="1:14" x14ac:dyDescent="0.35">
      <c r="A1529">
        <v>1528</v>
      </c>
      <c r="B1529" s="1">
        <v>44914</v>
      </c>
      <c r="C1529">
        <v>4001</v>
      </c>
      <c r="D1529" t="s">
        <v>0</v>
      </c>
      <c r="E1529" t="s">
        <v>27</v>
      </c>
      <c r="F1529" t="s">
        <v>20</v>
      </c>
      <c r="G1529" t="s">
        <v>1580</v>
      </c>
      <c r="H1529" t="s">
        <v>3056</v>
      </c>
      <c r="I1529">
        <v>200</v>
      </c>
      <c r="J1529">
        <f>HLOOKUP(D1529,Inputs!$B$5:$C$8,MATCH(YEAR(B1529),Inputs!$A$5:$A$8,0),FALSE)</f>
        <v>25.99</v>
      </c>
      <c r="K1529" s="3">
        <f t="shared" si="23"/>
        <v>5198</v>
      </c>
      <c r="L1529" t="s">
        <v>3059</v>
      </c>
      <c r="M1529" t="s">
        <v>3085</v>
      </c>
      <c r="N1529" t="s">
        <v>3073</v>
      </c>
    </row>
    <row r="1530" spans="1:14" x14ac:dyDescent="0.35">
      <c r="A1530">
        <v>1529</v>
      </c>
      <c r="B1530" s="1">
        <v>44896</v>
      </c>
      <c r="C1530">
        <v>4001</v>
      </c>
      <c r="D1530" t="s">
        <v>0</v>
      </c>
      <c r="E1530" t="s">
        <v>27</v>
      </c>
      <c r="F1530" t="s">
        <v>7</v>
      </c>
      <c r="G1530" t="s">
        <v>1581</v>
      </c>
      <c r="H1530" t="s">
        <v>3056</v>
      </c>
      <c r="I1530">
        <v>252</v>
      </c>
      <c r="J1530">
        <f>HLOOKUP(D1530,Inputs!$B$5:$C$8,MATCH(YEAR(B1530),Inputs!$A$5:$A$8,0),FALSE)</f>
        <v>25.99</v>
      </c>
      <c r="K1530" s="3">
        <f t="shared" si="23"/>
        <v>6549.48</v>
      </c>
      <c r="L1530" t="s">
        <v>3063</v>
      </c>
      <c r="M1530" t="s">
        <v>3092</v>
      </c>
      <c r="N1530" t="s">
        <v>3074</v>
      </c>
    </row>
    <row r="1531" spans="1:14" x14ac:dyDescent="0.35">
      <c r="A1531">
        <v>1530</v>
      </c>
      <c r="B1531" s="1">
        <v>44914</v>
      </c>
      <c r="C1531">
        <v>4002</v>
      </c>
      <c r="D1531" t="s">
        <v>1</v>
      </c>
      <c r="E1531" t="s">
        <v>27</v>
      </c>
      <c r="F1531" t="s">
        <v>20</v>
      </c>
      <c r="G1531" t="s">
        <v>1582</v>
      </c>
      <c r="H1531" t="s">
        <v>3056</v>
      </c>
      <c r="I1531">
        <v>132</v>
      </c>
      <c r="J1531">
        <f>HLOOKUP(D1531,Inputs!$B$5:$C$8,MATCH(YEAR(B1531),Inputs!$A$5:$A$8,0),FALSE)</f>
        <v>10.89</v>
      </c>
      <c r="K1531" s="3">
        <f t="shared" si="23"/>
        <v>1437.48</v>
      </c>
      <c r="L1531" t="s">
        <v>3059</v>
      </c>
      <c r="M1531" t="s">
        <v>3085</v>
      </c>
      <c r="N1531" t="s">
        <v>3073</v>
      </c>
    </row>
    <row r="1532" spans="1:14" x14ac:dyDescent="0.35">
      <c r="A1532">
        <v>1531</v>
      </c>
      <c r="B1532" s="1">
        <v>44774</v>
      </c>
      <c r="C1532">
        <v>4001</v>
      </c>
      <c r="D1532" t="s">
        <v>0</v>
      </c>
      <c r="E1532" t="s">
        <v>27</v>
      </c>
      <c r="F1532" t="s">
        <v>10</v>
      </c>
      <c r="G1532" t="s">
        <v>1583</v>
      </c>
      <c r="H1532" t="s">
        <v>3056</v>
      </c>
      <c r="I1532">
        <v>96</v>
      </c>
      <c r="J1532">
        <f>HLOOKUP(D1532,Inputs!$B$5:$C$8,MATCH(YEAR(B1532),Inputs!$A$5:$A$8,0),FALSE)</f>
        <v>25.99</v>
      </c>
      <c r="K1532" s="3">
        <f t="shared" si="23"/>
        <v>2495.04</v>
      </c>
      <c r="L1532" t="s">
        <v>3059</v>
      </c>
      <c r="M1532" t="s">
        <v>3085</v>
      </c>
      <c r="N1532" t="s">
        <v>3073</v>
      </c>
    </row>
    <row r="1533" spans="1:14" x14ac:dyDescent="0.35">
      <c r="A1533">
        <v>1532</v>
      </c>
      <c r="B1533" s="1">
        <v>44650</v>
      </c>
      <c r="C1533">
        <v>4001</v>
      </c>
      <c r="D1533" t="s">
        <v>0</v>
      </c>
      <c r="E1533" t="s">
        <v>27</v>
      </c>
      <c r="F1533" t="s">
        <v>7</v>
      </c>
      <c r="G1533" t="s">
        <v>1584</v>
      </c>
      <c r="H1533" t="s">
        <v>3056</v>
      </c>
      <c r="I1533">
        <v>256</v>
      </c>
      <c r="J1533">
        <f>HLOOKUP(D1533,Inputs!$B$5:$C$8,MATCH(YEAR(B1533),Inputs!$A$5:$A$8,0),FALSE)</f>
        <v>25.99</v>
      </c>
      <c r="K1533" s="3">
        <f t="shared" si="23"/>
        <v>6653.44</v>
      </c>
      <c r="L1533" t="s">
        <v>3063</v>
      </c>
      <c r="M1533" t="s">
        <v>3092</v>
      </c>
      <c r="N1533" t="s">
        <v>3074</v>
      </c>
    </row>
    <row r="1534" spans="1:14" x14ac:dyDescent="0.35">
      <c r="A1534">
        <v>1533</v>
      </c>
      <c r="B1534" s="1">
        <v>44805</v>
      </c>
      <c r="C1534">
        <v>4001</v>
      </c>
      <c r="D1534" t="s">
        <v>0</v>
      </c>
      <c r="E1534" t="s">
        <v>27</v>
      </c>
      <c r="F1534" t="s">
        <v>4</v>
      </c>
      <c r="G1534" t="s">
        <v>1585</v>
      </c>
      <c r="H1534" t="s">
        <v>3057</v>
      </c>
      <c r="I1534">
        <v>212</v>
      </c>
      <c r="J1534">
        <f>HLOOKUP(D1534,Inputs!$B$5:$C$8,MATCH(YEAR(B1534),Inputs!$A$5:$A$8,0),FALSE)</f>
        <v>25.99</v>
      </c>
      <c r="K1534" s="3">
        <f t="shared" si="23"/>
        <v>5509.88</v>
      </c>
      <c r="L1534" t="s">
        <v>3063</v>
      </c>
      <c r="M1534" t="s">
        <v>3092</v>
      </c>
      <c r="N1534" t="s">
        <v>3074</v>
      </c>
    </row>
    <row r="1535" spans="1:14" x14ac:dyDescent="0.35">
      <c r="A1535">
        <v>1534</v>
      </c>
      <c r="B1535" s="1">
        <v>44762</v>
      </c>
      <c r="C1535">
        <v>4002</v>
      </c>
      <c r="D1535" t="s">
        <v>1</v>
      </c>
      <c r="E1535" t="s">
        <v>27</v>
      </c>
      <c r="F1535" t="s">
        <v>10</v>
      </c>
      <c r="G1535" t="s">
        <v>1586</v>
      </c>
      <c r="H1535" t="s">
        <v>3056</v>
      </c>
      <c r="I1535">
        <v>92</v>
      </c>
      <c r="J1535">
        <f>HLOOKUP(D1535,Inputs!$B$5:$C$8,MATCH(YEAR(B1535),Inputs!$A$5:$A$8,0),FALSE)</f>
        <v>10.89</v>
      </c>
      <c r="K1535" s="3">
        <f t="shared" si="23"/>
        <v>1001.8800000000001</v>
      </c>
      <c r="L1535" t="s">
        <v>3059</v>
      </c>
      <c r="M1535" t="s">
        <v>3085</v>
      </c>
      <c r="N1535" t="s">
        <v>3073</v>
      </c>
    </row>
    <row r="1536" spans="1:14" x14ac:dyDescent="0.35">
      <c r="A1536">
        <v>1535</v>
      </c>
      <c r="B1536" s="1">
        <v>44676</v>
      </c>
      <c r="C1536">
        <v>4001</v>
      </c>
      <c r="D1536" t="s">
        <v>0</v>
      </c>
      <c r="E1536" t="s">
        <v>27</v>
      </c>
      <c r="F1536" t="s">
        <v>6</v>
      </c>
      <c r="G1536" t="s">
        <v>1587</v>
      </c>
      <c r="H1536" t="s">
        <v>3056</v>
      </c>
      <c r="I1536">
        <v>160</v>
      </c>
      <c r="J1536">
        <f>HLOOKUP(D1536,Inputs!$B$5:$C$8,MATCH(YEAR(B1536),Inputs!$A$5:$A$8,0),FALSE)</f>
        <v>25.99</v>
      </c>
      <c r="K1536" s="3">
        <f t="shared" si="23"/>
        <v>4158.3999999999996</v>
      </c>
      <c r="L1536" t="s">
        <v>3059</v>
      </c>
      <c r="M1536" t="s">
        <v>3085</v>
      </c>
      <c r="N1536" t="s">
        <v>3073</v>
      </c>
    </row>
    <row r="1537" spans="1:14" x14ac:dyDescent="0.35">
      <c r="A1537">
        <v>1536</v>
      </c>
      <c r="B1537" s="1">
        <v>44661</v>
      </c>
      <c r="C1537">
        <v>4001</v>
      </c>
      <c r="D1537" t="s">
        <v>0</v>
      </c>
      <c r="E1537" t="s">
        <v>27</v>
      </c>
      <c r="F1537" t="s">
        <v>12</v>
      </c>
      <c r="G1537" t="s">
        <v>1588</v>
      </c>
      <c r="H1537" t="s">
        <v>3057</v>
      </c>
      <c r="I1537">
        <v>252</v>
      </c>
      <c r="J1537">
        <f>HLOOKUP(D1537,Inputs!$B$5:$C$8,MATCH(YEAR(B1537),Inputs!$A$5:$A$8,0),FALSE)</f>
        <v>25.99</v>
      </c>
      <c r="K1537" s="3">
        <f t="shared" si="23"/>
        <v>6549.48</v>
      </c>
      <c r="L1537" t="s">
        <v>3061</v>
      </c>
      <c r="M1537" t="s">
        <v>3087</v>
      </c>
      <c r="N1537" t="s">
        <v>3078</v>
      </c>
    </row>
    <row r="1538" spans="1:14" x14ac:dyDescent="0.35">
      <c r="A1538">
        <v>1537</v>
      </c>
      <c r="B1538" s="1">
        <v>44655</v>
      </c>
      <c r="C1538">
        <v>4001</v>
      </c>
      <c r="D1538" t="s">
        <v>0</v>
      </c>
      <c r="E1538" t="s">
        <v>27</v>
      </c>
      <c r="F1538" t="s">
        <v>20</v>
      </c>
      <c r="G1538" t="s">
        <v>1589</v>
      </c>
      <c r="H1538" t="s">
        <v>3056</v>
      </c>
      <c r="I1538">
        <v>204</v>
      </c>
      <c r="J1538">
        <f>HLOOKUP(D1538,Inputs!$B$5:$C$8,MATCH(YEAR(B1538),Inputs!$A$5:$A$8,0),FALSE)</f>
        <v>25.99</v>
      </c>
      <c r="K1538" s="3">
        <f t="shared" ref="K1538:K1601" si="24">I1538*J1538</f>
        <v>5301.96</v>
      </c>
      <c r="L1538" t="s">
        <v>3059</v>
      </c>
      <c r="M1538" t="s">
        <v>3085</v>
      </c>
      <c r="N1538" t="s">
        <v>3073</v>
      </c>
    </row>
    <row r="1539" spans="1:14" x14ac:dyDescent="0.35">
      <c r="A1539">
        <v>1538</v>
      </c>
      <c r="B1539" s="1">
        <v>44770</v>
      </c>
      <c r="C1539">
        <v>4001</v>
      </c>
      <c r="D1539" t="s">
        <v>0</v>
      </c>
      <c r="E1539" t="s">
        <v>27</v>
      </c>
      <c r="F1539" t="s">
        <v>10</v>
      </c>
      <c r="G1539" t="s">
        <v>1590</v>
      </c>
      <c r="H1539" t="s">
        <v>3056</v>
      </c>
      <c r="I1539">
        <v>148</v>
      </c>
      <c r="J1539">
        <f>HLOOKUP(D1539,Inputs!$B$5:$C$8,MATCH(YEAR(B1539),Inputs!$A$5:$A$8,0),FALSE)</f>
        <v>25.99</v>
      </c>
      <c r="K1539" s="3">
        <f t="shared" si="24"/>
        <v>3846.52</v>
      </c>
      <c r="L1539" t="s">
        <v>3059</v>
      </c>
      <c r="M1539" t="s">
        <v>3085</v>
      </c>
      <c r="N1539" t="s">
        <v>3073</v>
      </c>
    </row>
    <row r="1540" spans="1:14" x14ac:dyDescent="0.35">
      <c r="A1540">
        <v>1539</v>
      </c>
      <c r="B1540" s="1">
        <v>44921</v>
      </c>
      <c r="C1540">
        <v>4002</v>
      </c>
      <c r="D1540" t="s">
        <v>1</v>
      </c>
      <c r="E1540" t="s">
        <v>27</v>
      </c>
      <c r="F1540" t="s">
        <v>14</v>
      </c>
      <c r="G1540" t="s">
        <v>1591</v>
      </c>
      <c r="H1540" t="s">
        <v>3056</v>
      </c>
      <c r="I1540">
        <v>184</v>
      </c>
      <c r="J1540">
        <f>HLOOKUP(D1540,Inputs!$B$5:$C$8,MATCH(YEAR(B1540),Inputs!$A$5:$A$8,0),FALSE)</f>
        <v>10.89</v>
      </c>
      <c r="K1540" s="3">
        <f t="shared" si="24"/>
        <v>2003.7600000000002</v>
      </c>
      <c r="L1540" t="s">
        <v>3066</v>
      </c>
      <c r="M1540" t="s">
        <v>3094</v>
      </c>
      <c r="N1540" t="s">
        <v>3080</v>
      </c>
    </row>
    <row r="1541" spans="1:14" x14ac:dyDescent="0.35">
      <c r="A1541">
        <v>1540</v>
      </c>
      <c r="B1541" s="1">
        <v>44914</v>
      </c>
      <c r="C1541">
        <v>4002</v>
      </c>
      <c r="D1541" t="s">
        <v>1</v>
      </c>
      <c r="E1541" t="s">
        <v>27</v>
      </c>
      <c r="F1541" t="s">
        <v>11</v>
      </c>
      <c r="G1541" t="s">
        <v>1592</v>
      </c>
      <c r="H1541" t="s">
        <v>3056</v>
      </c>
      <c r="I1541">
        <v>224</v>
      </c>
      <c r="J1541">
        <f>HLOOKUP(D1541,Inputs!$B$5:$C$8,MATCH(YEAR(B1541),Inputs!$A$5:$A$8,0),FALSE)</f>
        <v>10.89</v>
      </c>
      <c r="K1541" s="3">
        <f t="shared" si="24"/>
        <v>2439.36</v>
      </c>
      <c r="L1541" t="s">
        <v>3064</v>
      </c>
      <c r="M1541" t="s">
        <v>3089</v>
      </c>
      <c r="N1541" t="s">
        <v>3076</v>
      </c>
    </row>
    <row r="1542" spans="1:14" x14ac:dyDescent="0.35">
      <c r="A1542">
        <v>1541</v>
      </c>
      <c r="B1542" s="1">
        <v>44658</v>
      </c>
      <c r="C1542">
        <v>4001</v>
      </c>
      <c r="D1542" t="s">
        <v>0</v>
      </c>
      <c r="E1542" t="s">
        <v>27</v>
      </c>
      <c r="F1542" t="s">
        <v>21</v>
      </c>
      <c r="G1542" t="s">
        <v>1593</v>
      </c>
      <c r="H1542" t="s">
        <v>3056</v>
      </c>
      <c r="I1542">
        <v>116</v>
      </c>
      <c r="J1542">
        <f>HLOOKUP(D1542,Inputs!$B$5:$C$8,MATCH(YEAR(B1542),Inputs!$A$5:$A$8,0),FALSE)</f>
        <v>25.99</v>
      </c>
      <c r="K1542" s="3">
        <f t="shared" si="24"/>
        <v>3014.8399999999997</v>
      </c>
      <c r="L1542" t="s">
        <v>3068</v>
      </c>
      <c r="M1542" t="s">
        <v>3088</v>
      </c>
      <c r="N1542" t="s">
        <v>3075</v>
      </c>
    </row>
    <row r="1543" spans="1:14" x14ac:dyDescent="0.35">
      <c r="A1543">
        <v>1542</v>
      </c>
      <c r="B1543" s="1">
        <v>44858</v>
      </c>
      <c r="C1543">
        <v>4001</v>
      </c>
      <c r="D1543" t="s">
        <v>0</v>
      </c>
      <c r="E1543" t="s">
        <v>27</v>
      </c>
      <c r="F1543" t="s">
        <v>6</v>
      </c>
      <c r="G1543" t="s">
        <v>1594</v>
      </c>
      <c r="H1543" t="s">
        <v>3056</v>
      </c>
      <c r="I1543">
        <v>200</v>
      </c>
      <c r="J1543">
        <f>HLOOKUP(D1543,Inputs!$B$5:$C$8,MATCH(YEAR(B1543),Inputs!$A$5:$A$8,0),FALSE)</f>
        <v>25.99</v>
      </c>
      <c r="K1543" s="3">
        <f t="shared" si="24"/>
        <v>5198</v>
      </c>
      <c r="L1543" t="s">
        <v>3059</v>
      </c>
      <c r="M1543" t="s">
        <v>3085</v>
      </c>
      <c r="N1543" t="s">
        <v>3073</v>
      </c>
    </row>
    <row r="1544" spans="1:14" x14ac:dyDescent="0.35">
      <c r="A1544">
        <v>1543</v>
      </c>
      <c r="B1544" s="1">
        <v>44782</v>
      </c>
      <c r="C1544">
        <v>4002</v>
      </c>
      <c r="D1544" t="s">
        <v>1</v>
      </c>
      <c r="E1544" t="s">
        <v>27</v>
      </c>
      <c r="F1544" t="s">
        <v>17</v>
      </c>
      <c r="G1544" t="s">
        <v>1595</v>
      </c>
      <c r="H1544" t="s">
        <v>3056</v>
      </c>
      <c r="I1544">
        <v>168</v>
      </c>
      <c r="J1544">
        <f>HLOOKUP(D1544,Inputs!$B$5:$C$8,MATCH(YEAR(B1544),Inputs!$A$5:$A$8,0),FALSE)</f>
        <v>10.89</v>
      </c>
      <c r="K1544" s="3">
        <f t="shared" si="24"/>
        <v>1829.52</v>
      </c>
      <c r="L1544" t="s">
        <v>3060</v>
      </c>
      <c r="M1544" t="s">
        <v>3095</v>
      </c>
      <c r="N1544" t="s">
        <v>3081</v>
      </c>
    </row>
    <row r="1545" spans="1:14" x14ac:dyDescent="0.35">
      <c r="A1545">
        <v>1544</v>
      </c>
      <c r="B1545" s="1">
        <v>44888</v>
      </c>
      <c r="C1545">
        <v>4001</v>
      </c>
      <c r="D1545" t="s">
        <v>0</v>
      </c>
      <c r="E1545" t="s">
        <v>27</v>
      </c>
      <c r="F1545" t="s">
        <v>11</v>
      </c>
      <c r="G1545" t="s">
        <v>1596</v>
      </c>
      <c r="H1545" t="s">
        <v>3056</v>
      </c>
      <c r="I1545">
        <v>116</v>
      </c>
      <c r="J1545">
        <f>HLOOKUP(D1545,Inputs!$B$5:$C$8,MATCH(YEAR(B1545),Inputs!$A$5:$A$8,0),FALSE)</f>
        <v>25.99</v>
      </c>
      <c r="K1545" s="3">
        <f t="shared" si="24"/>
        <v>3014.8399999999997</v>
      </c>
      <c r="L1545" t="s">
        <v>3064</v>
      </c>
      <c r="M1545" t="s">
        <v>3089</v>
      </c>
      <c r="N1545" t="s">
        <v>3076</v>
      </c>
    </row>
    <row r="1546" spans="1:14" x14ac:dyDescent="0.35">
      <c r="A1546">
        <v>1545</v>
      </c>
      <c r="B1546" s="1">
        <v>44902</v>
      </c>
      <c r="C1546">
        <v>4002</v>
      </c>
      <c r="D1546" t="s">
        <v>1</v>
      </c>
      <c r="E1546" t="s">
        <v>27</v>
      </c>
      <c r="F1546" t="s">
        <v>10</v>
      </c>
      <c r="G1546" t="s">
        <v>1597</v>
      </c>
      <c r="H1546" t="s">
        <v>3056</v>
      </c>
      <c r="I1546">
        <v>216</v>
      </c>
      <c r="J1546">
        <f>HLOOKUP(D1546,Inputs!$B$5:$C$8,MATCH(YEAR(B1546),Inputs!$A$5:$A$8,0),FALSE)</f>
        <v>10.89</v>
      </c>
      <c r="K1546" s="3">
        <f t="shared" si="24"/>
        <v>2352.2400000000002</v>
      </c>
      <c r="L1546" t="s">
        <v>3059</v>
      </c>
      <c r="M1546" t="s">
        <v>3085</v>
      </c>
      <c r="N1546" t="s">
        <v>3073</v>
      </c>
    </row>
    <row r="1547" spans="1:14" x14ac:dyDescent="0.35">
      <c r="A1547">
        <v>1546</v>
      </c>
      <c r="B1547" s="1">
        <v>44906</v>
      </c>
      <c r="C1547">
        <v>4002</v>
      </c>
      <c r="D1547" t="s">
        <v>1</v>
      </c>
      <c r="E1547" t="s">
        <v>27</v>
      </c>
      <c r="F1547" t="s">
        <v>14</v>
      </c>
      <c r="G1547" t="s">
        <v>1598</v>
      </c>
      <c r="H1547" t="s">
        <v>3056</v>
      </c>
      <c r="I1547">
        <v>116</v>
      </c>
      <c r="J1547">
        <f>HLOOKUP(D1547,Inputs!$B$5:$C$8,MATCH(YEAR(B1547),Inputs!$A$5:$A$8,0),FALSE)</f>
        <v>10.89</v>
      </c>
      <c r="K1547" s="3">
        <f t="shared" si="24"/>
        <v>1263.24</v>
      </c>
      <c r="L1547" t="s">
        <v>3066</v>
      </c>
      <c r="M1547" t="s">
        <v>3094</v>
      </c>
      <c r="N1547" t="s">
        <v>3080</v>
      </c>
    </row>
    <row r="1548" spans="1:14" x14ac:dyDescent="0.35">
      <c r="A1548">
        <v>1547</v>
      </c>
      <c r="B1548" s="1">
        <v>44904</v>
      </c>
      <c r="C1548">
        <v>4001</v>
      </c>
      <c r="D1548" t="s">
        <v>0</v>
      </c>
      <c r="E1548" t="s">
        <v>27</v>
      </c>
      <c r="F1548" t="s">
        <v>21</v>
      </c>
      <c r="G1548" t="s">
        <v>1599</v>
      </c>
      <c r="H1548" t="s">
        <v>3056</v>
      </c>
      <c r="I1548">
        <v>72</v>
      </c>
      <c r="J1548">
        <f>HLOOKUP(D1548,Inputs!$B$5:$C$8,MATCH(YEAR(B1548),Inputs!$A$5:$A$8,0),FALSE)</f>
        <v>25.99</v>
      </c>
      <c r="K1548" s="3">
        <f t="shared" si="24"/>
        <v>1871.28</v>
      </c>
      <c r="L1548" t="s">
        <v>3068</v>
      </c>
      <c r="M1548" t="s">
        <v>3088</v>
      </c>
      <c r="N1548" t="s">
        <v>3075</v>
      </c>
    </row>
    <row r="1549" spans="1:14" x14ac:dyDescent="0.35">
      <c r="A1549">
        <v>1548</v>
      </c>
      <c r="B1549" s="1">
        <v>44816</v>
      </c>
      <c r="C1549">
        <v>4002</v>
      </c>
      <c r="D1549" t="s">
        <v>1</v>
      </c>
      <c r="E1549" t="s">
        <v>27</v>
      </c>
      <c r="F1549" t="s">
        <v>10</v>
      </c>
      <c r="G1549" t="s">
        <v>1600</v>
      </c>
      <c r="H1549" t="s">
        <v>3056</v>
      </c>
      <c r="I1549">
        <v>280</v>
      </c>
      <c r="J1549">
        <f>HLOOKUP(D1549,Inputs!$B$5:$C$8,MATCH(YEAR(B1549),Inputs!$A$5:$A$8,0),FALSE)</f>
        <v>10.89</v>
      </c>
      <c r="K1549" s="3">
        <f t="shared" si="24"/>
        <v>3049.2000000000003</v>
      </c>
      <c r="L1549" t="s">
        <v>3059</v>
      </c>
      <c r="M1549" t="s">
        <v>3085</v>
      </c>
      <c r="N1549" t="s">
        <v>3073</v>
      </c>
    </row>
    <row r="1550" spans="1:14" x14ac:dyDescent="0.35">
      <c r="A1550">
        <v>1549</v>
      </c>
      <c r="B1550" s="1">
        <v>44785</v>
      </c>
      <c r="C1550">
        <v>4002</v>
      </c>
      <c r="D1550" t="s">
        <v>1</v>
      </c>
      <c r="E1550" t="s">
        <v>27</v>
      </c>
      <c r="F1550" t="s">
        <v>11</v>
      </c>
      <c r="G1550" t="s">
        <v>1601</v>
      </c>
      <c r="H1550" t="s">
        <v>3056</v>
      </c>
      <c r="I1550">
        <v>204</v>
      </c>
      <c r="J1550">
        <f>HLOOKUP(D1550,Inputs!$B$5:$C$8,MATCH(YEAR(B1550),Inputs!$A$5:$A$8,0),FALSE)</f>
        <v>10.89</v>
      </c>
      <c r="K1550" s="3">
        <f t="shared" si="24"/>
        <v>2221.56</v>
      </c>
      <c r="L1550" t="s">
        <v>3064</v>
      </c>
      <c r="M1550" t="s">
        <v>3089</v>
      </c>
      <c r="N1550" t="s">
        <v>3076</v>
      </c>
    </row>
    <row r="1551" spans="1:14" x14ac:dyDescent="0.35">
      <c r="A1551">
        <v>1550</v>
      </c>
      <c r="B1551" s="1">
        <v>44782</v>
      </c>
      <c r="C1551">
        <v>4002</v>
      </c>
      <c r="D1551" t="s">
        <v>1</v>
      </c>
      <c r="E1551" t="s">
        <v>27</v>
      </c>
      <c r="F1551" t="s">
        <v>13</v>
      </c>
      <c r="G1551" t="s">
        <v>1602</v>
      </c>
      <c r="H1551" t="s">
        <v>3056</v>
      </c>
      <c r="I1551">
        <v>128</v>
      </c>
      <c r="J1551">
        <f>HLOOKUP(D1551,Inputs!$B$5:$C$8,MATCH(YEAR(B1551),Inputs!$A$5:$A$8,0),FALSE)</f>
        <v>10.89</v>
      </c>
      <c r="K1551" s="3">
        <f t="shared" si="24"/>
        <v>1393.92</v>
      </c>
      <c r="L1551" t="s">
        <v>3061</v>
      </c>
      <c r="M1551" t="s">
        <v>3087</v>
      </c>
      <c r="N1551" t="s">
        <v>3078</v>
      </c>
    </row>
    <row r="1552" spans="1:14" x14ac:dyDescent="0.35">
      <c r="A1552">
        <v>1551</v>
      </c>
      <c r="B1552" s="1">
        <v>44803</v>
      </c>
      <c r="C1552">
        <v>4002</v>
      </c>
      <c r="D1552" t="s">
        <v>1</v>
      </c>
      <c r="E1552" t="s">
        <v>27</v>
      </c>
      <c r="F1552" t="s">
        <v>8</v>
      </c>
      <c r="G1552" t="s">
        <v>1603</v>
      </c>
      <c r="H1552" t="s">
        <v>3056</v>
      </c>
      <c r="I1552">
        <v>80</v>
      </c>
      <c r="J1552">
        <f>HLOOKUP(D1552,Inputs!$B$5:$C$8,MATCH(YEAR(B1552),Inputs!$A$5:$A$8,0),FALSE)</f>
        <v>10.89</v>
      </c>
      <c r="K1552" s="3">
        <f t="shared" si="24"/>
        <v>871.2</v>
      </c>
      <c r="L1552" t="s">
        <v>3065</v>
      </c>
      <c r="M1552" t="s">
        <v>3085</v>
      </c>
      <c r="N1552" t="s">
        <v>3073</v>
      </c>
    </row>
    <row r="1553" spans="1:14" x14ac:dyDescent="0.35">
      <c r="A1553">
        <v>1552</v>
      </c>
      <c r="B1553" s="1">
        <v>44915</v>
      </c>
      <c r="C1553">
        <v>4002</v>
      </c>
      <c r="D1553" t="s">
        <v>1</v>
      </c>
      <c r="E1553" t="s">
        <v>27</v>
      </c>
      <c r="F1553" t="s">
        <v>14</v>
      </c>
      <c r="G1553" t="s">
        <v>1604</v>
      </c>
      <c r="H1553" t="s">
        <v>3056</v>
      </c>
      <c r="I1553">
        <v>84</v>
      </c>
      <c r="J1553">
        <f>HLOOKUP(D1553,Inputs!$B$5:$C$8,MATCH(YEAR(B1553),Inputs!$A$5:$A$8,0),FALSE)</f>
        <v>10.89</v>
      </c>
      <c r="K1553" s="3">
        <f t="shared" si="24"/>
        <v>914.76</v>
      </c>
      <c r="L1553" t="s">
        <v>3066</v>
      </c>
      <c r="M1553" t="s">
        <v>3094</v>
      </c>
      <c r="N1553" t="s">
        <v>3080</v>
      </c>
    </row>
    <row r="1554" spans="1:14" x14ac:dyDescent="0.35">
      <c r="A1554">
        <v>1553</v>
      </c>
      <c r="B1554" s="1">
        <v>44876</v>
      </c>
      <c r="C1554">
        <v>4001</v>
      </c>
      <c r="D1554" t="s">
        <v>0</v>
      </c>
      <c r="E1554" t="s">
        <v>27</v>
      </c>
      <c r="F1554" t="s">
        <v>13</v>
      </c>
      <c r="G1554" t="s">
        <v>1605</v>
      </c>
      <c r="H1554" t="s">
        <v>3056</v>
      </c>
      <c r="I1554">
        <v>60</v>
      </c>
      <c r="J1554">
        <f>HLOOKUP(D1554,Inputs!$B$5:$C$8,MATCH(YEAR(B1554),Inputs!$A$5:$A$8,0),FALSE)</f>
        <v>25.99</v>
      </c>
      <c r="K1554" s="3">
        <f t="shared" si="24"/>
        <v>1559.3999999999999</v>
      </c>
      <c r="L1554" t="s">
        <v>3061</v>
      </c>
      <c r="M1554" t="s">
        <v>3087</v>
      </c>
      <c r="N1554" t="s">
        <v>3078</v>
      </c>
    </row>
    <row r="1555" spans="1:14" x14ac:dyDescent="0.35">
      <c r="A1555">
        <v>1554</v>
      </c>
      <c r="B1555" s="1">
        <v>44708</v>
      </c>
      <c r="C1555">
        <v>4002</v>
      </c>
      <c r="D1555" t="s">
        <v>1</v>
      </c>
      <c r="E1555" t="s">
        <v>27</v>
      </c>
      <c r="F1555" t="s">
        <v>11</v>
      </c>
      <c r="G1555" t="s">
        <v>1606</v>
      </c>
      <c r="H1555" t="s">
        <v>3056</v>
      </c>
      <c r="I1555">
        <v>264</v>
      </c>
      <c r="J1555">
        <f>HLOOKUP(D1555,Inputs!$B$5:$C$8,MATCH(YEAR(B1555),Inputs!$A$5:$A$8,0),FALSE)</f>
        <v>10.89</v>
      </c>
      <c r="K1555" s="3">
        <f t="shared" si="24"/>
        <v>2874.96</v>
      </c>
      <c r="L1555" t="s">
        <v>3064</v>
      </c>
      <c r="M1555" t="s">
        <v>3089</v>
      </c>
      <c r="N1555" t="s">
        <v>3076</v>
      </c>
    </row>
    <row r="1556" spans="1:14" x14ac:dyDescent="0.35">
      <c r="A1556">
        <v>1555</v>
      </c>
      <c r="B1556" s="1">
        <v>44658</v>
      </c>
      <c r="C1556">
        <v>4002</v>
      </c>
      <c r="D1556" t="s">
        <v>1</v>
      </c>
      <c r="E1556" t="s">
        <v>27</v>
      </c>
      <c r="F1556" t="s">
        <v>21</v>
      </c>
      <c r="G1556" t="s">
        <v>1607</v>
      </c>
      <c r="H1556" t="s">
        <v>3056</v>
      </c>
      <c r="I1556">
        <v>228</v>
      </c>
      <c r="J1556">
        <f>HLOOKUP(D1556,Inputs!$B$5:$C$8,MATCH(YEAR(B1556),Inputs!$A$5:$A$8,0),FALSE)</f>
        <v>10.89</v>
      </c>
      <c r="K1556" s="3">
        <f t="shared" si="24"/>
        <v>2482.92</v>
      </c>
      <c r="L1556" t="s">
        <v>3068</v>
      </c>
      <c r="M1556" t="s">
        <v>3088</v>
      </c>
      <c r="N1556" t="s">
        <v>3075</v>
      </c>
    </row>
    <row r="1557" spans="1:14" x14ac:dyDescent="0.35">
      <c r="A1557">
        <v>1556</v>
      </c>
      <c r="B1557" s="1">
        <v>44801</v>
      </c>
      <c r="C1557">
        <v>4002</v>
      </c>
      <c r="D1557" t="s">
        <v>1</v>
      </c>
      <c r="E1557" t="s">
        <v>27</v>
      </c>
      <c r="F1557" t="s">
        <v>10</v>
      </c>
      <c r="G1557" t="s">
        <v>1608</v>
      </c>
      <c r="H1557" t="s">
        <v>3056</v>
      </c>
      <c r="I1557">
        <v>216</v>
      </c>
      <c r="J1557">
        <f>HLOOKUP(D1557,Inputs!$B$5:$C$8,MATCH(YEAR(B1557),Inputs!$A$5:$A$8,0),FALSE)</f>
        <v>10.89</v>
      </c>
      <c r="K1557" s="3">
        <f t="shared" si="24"/>
        <v>2352.2400000000002</v>
      </c>
      <c r="L1557" t="s">
        <v>3059</v>
      </c>
      <c r="M1557" t="s">
        <v>3085</v>
      </c>
      <c r="N1557" t="s">
        <v>3073</v>
      </c>
    </row>
    <row r="1558" spans="1:14" x14ac:dyDescent="0.35">
      <c r="A1558">
        <v>1557</v>
      </c>
      <c r="B1558" s="1">
        <v>44635</v>
      </c>
      <c r="C1558">
        <v>4001</v>
      </c>
      <c r="D1558" t="s">
        <v>0</v>
      </c>
      <c r="E1558" t="s">
        <v>27</v>
      </c>
      <c r="F1558" t="s">
        <v>11</v>
      </c>
      <c r="G1558" t="s">
        <v>1609</v>
      </c>
      <c r="H1558" t="s">
        <v>3056</v>
      </c>
      <c r="I1558">
        <v>220</v>
      </c>
      <c r="J1558">
        <f>HLOOKUP(D1558,Inputs!$B$5:$C$8,MATCH(YEAR(B1558),Inputs!$A$5:$A$8,0),FALSE)</f>
        <v>25.99</v>
      </c>
      <c r="K1558" s="3">
        <f t="shared" si="24"/>
        <v>5717.7999999999993</v>
      </c>
      <c r="L1558" t="s">
        <v>3064</v>
      </c>
      <c r="M1558" t="s">
        <v>3089</v>
      </c>
      <c r="N1558" t="s">
        <v>3076</v>
      </c>
    </row>
    <row r="1559" spans="1:14" x14ac:dyDescent="0.35">
      <c r="A1559">
        <v>1558</v>
      </c>
      <c r="B1559" s="1">
        <v>44601</v>
      </c>
      <c r="C1559">
        <v>4002</v>
      </c>
      <c r="D1559" t="s">
        <v>1</v>
      </c>
      <c r="E1559" t="s">
        <v>27</v>
      </c>
      <c r="F1559" t="s">
        <v>13</v>
      </c>
      <c r="G1559" t="s">
        <v>1610</v>
      </c>
      <c r="H1559" t="s">
        <v>3056</v>
      </c>
      <c r="I1559">
        <v>168</v>
      </c>
      <c r="J1559">
        <f>HLOOKUP(D1559,Inputs!$B$5:$C$8,MATCH(YEAR(B1559),Inputs!$A$5:$A$8,0),FALSE)</f>
        <v>10.89</v>
      </c>
      <c r="K1559" s="3">
        <f t="shared" si="24"/>
        <v>1829.52</v>
      </c>
      <c r="L1559" t="s">
        <v>3061</v>
      </c>
      <c r="M1559" t="s">
        <v>3087</v>
      </c>
      <c r="N1559" t="s">
        <v>3078</v>
      </c>
    </row>
    <row r="1560" spans="1:14" x14ac:dyDescent="0.35">
      <c r="A1560">
        <v>1559</v>
      </c>
      <c r="B1560" s="1">
        <v>44616</v>
      </c>
      <c r="C1560">
        <v>4001</v>
      </c>
      <c r="D1560" t="s">
        <v>0</v>
      </c>
      <c r="E1560" t="s">
        <v>27</v>
      </c>
      <c r="F1560" t="s">
        <v>14</v>
      </c>
      <c r="G1560" t="s">
        <v>1611</v>
      </c>
      <c r="H1560" t="s">
        <v>3056</v>
      </c>
      <c r="I1560">
        <v>240</v>
      </c>
      <c r="J1560">
        <f>HLOOKUP(D1560,Inputs!$B$5:$C$8,MATCH(YEAR(B1560),Inputs!$A$5:$A$8,0),FALSE)</f>
        <v>25.99</v>
      </c>
      <c r="K1560" s="3">
        <f t="shared" si="24"/>
        <v>6237.5999999999995</v>
      </c>
      <c r="L1560" t="s">
        <v>3066</v>
      </c>
      <c r="M1560" t="s">
        <v>3094</v>
      </c>
      <c r="N1560" t="s">
        <v>3080</v>
      </c>
    </row>
    <row r="1561" spans="1:14" x14ac:dyDescent="0.35">
      <c r="A1561">
        <v>1560</v>
      </c>
      <c r="B1561" s="1">
        <v>44868</v>
      </c>
      <c r="C1561">
        <v>4002</v>
      </c>
      <c r="D1561" t="s">
        <v>1</v>
      </c>
      <c r="E1561" t="s">
        <v>27</v>
      </c>
      <c r="F1561" t="s">
        <v>10</v>
      </c>
      <c r="G1561" t="s">
        <v>1612</v>
      </c>
      <c r="H1561" t="s">
        <v>3056</v>
      </c>
      <c r="I1561">
        <v>228</v>
      </c>
      <c r="J1561">
        <f>HLOOKUP(D1561,Inputs!$B$5:$C$8,MATCH(YEAR(B1561),Inputs!$A$5:$A$8,0),FALSE)</f>
        <v>10.89</v>
      </c>
      <c r="K1561" s="3">
        <f t="shared" si="24"/>
        <v>2482.92</v>
      </c>
      <c r="L1561" t="s">
        <v>3059</v>
      </c>
      <c r="M1561" t="s">
        <v>3085</v>
      </c>
      <c r="N1561" t="s">
        <v>3073</v>
      </c>
    </row>
    <row r="1562" spans="1:14" x14ac:dyDescent="0.35">
      <c r="A1562">
        <v>1561</v>
      </c>
      <c r="B1562" s="1">
        <v>44897</v>
      </c>
      <c r="C1562">
        <v>4002</v>
      </c>
      <c r="D1562" t="s">
        <v>1</v>
      </c>
      <c r="E1562" t="s">
        <v>27</v>
      </c>
      <c r="F1562" t="s">
        <v>17</v>
      </c>
      <c r="G1562" t="s">
        <v>1613</v>
      </c>
      <c r="H1562" t="s">
        <v>3056</v>
      </c>
      <c r="I1562">
        <v>228</v>
      </c>
      <c r="J1562">
        <f>HLOOKUP(D1562,Inputs!$B$5:$C$8,MATCH(YEAR(B1562),Inputs!$A$5:$A$8,0),FALSE)</f>
        <v>10.89</v>
      </c>
      <c r="K1562" s="3">
        <f t="shared" si="24"/>
        <v>2482.92</v>
      </c>
      <c r="L1562" t="s">
        <v>3060</v>
      </c>
      <c r="M1562" t="s">
        <v>3095</v>
      </c>
      <c r="N1562" t="s">
        <v>3081</v>
      </c>
    </row>
    <row r="1563" spans="1:14" x14ac:dyDescent="0.35">
      <c r="A1563">
        <v>1562</v>
      </c>
      <c r="B1563" s="1">
        <v>44781</v>
      </c>
      <c r="C1563">
        <v>4002</v>
      </c>
      <c r="D1563" t="s">
        <v>1</v>
      </c>
      <c r="E1563" t="s">
        <v>27</v>
      </c>
      <c r="F1563" t="s">
        <v>11</v>
      </c>
      <c r="G1563" t="s">
        <v>1614</v>
      </c>
      <c r="H1563" t="s">
        <v>3056</v>
      </c>
      <c r="I1563">
        <v>284</v>
      </c>
      <c r="J1563">
        <f>HLOOKUP(D1563,Inputs!$B$5:$C$8,MATCH(YEAR(B1563),Inputs!$A$5:$A$8,0),FALSE)</f>
        <v>10.89</v>
      </c>
      <c r="K1563" s="3">
        <f t="shared" si="24"/>
        <v>3092.76</v>
      </c>
      <c r="L1563" t="s">
        <v>3064</v>
      </c>
      <c r="M1563" t="s">
        <v>3089</v>
      </c>
      <c r="N1563" t="s">
        <v>3076</v>
      </c>
    </row>
    <row r="1564" spans="1:14" x14ac:dyDescent="0.35">
      <c r="A1564">
        <v>1563</v>
      </c>
      <c r="B1564" s="1">
        <v>44920</v>
      </c>
      <c r="C1564">
        <v>4001</v>
      </c>
      <c r="D1564" t="s">
        <v>0</v>
      </c>
      <c r="E1564" t="s">
        <v>27</v>
      </c>
      <c r="F1564" t="s">
        <v>16</v>
      </c>
      <c r="G1564" t="s">
        <v>1615</v>
      </c>
      <c r="H1564" t="s">
        <v>3056</v>
      </c>
      <c r="I1564">
        <v>148</v>
      </c>
      <c r="J1564">
        <f>HLOOKUP(D1564,Inputs!$B$5:$C$8,MATCH(YEAR(B1564),Inputs!$A$5:$A$8,0),FALSE)</f>
        <v>25.99</v>
      </c>
      <c r="K1564" s="3">
        <f t="shared" si="24"/>
        <v>3846.52</v>
      </c>
      <c r="L1564" t="s">
        <v>3067</v>
      </c>
      <c r="M1564" t="s">
        <v>3092</v>
      </c>
      <c r="N1564" t="s">
        <v>3074</v>
      </c>
    </row>
    <row r="1565" spans="1:14" x14ac:dyDescent="0.35">
      <c r="A1565">
        <v>1564</v>
      </c>
      <c r="B1565" s="1">
        <v>44833</v>
      </c>
      <c r="C1565">
        <v>4001</v>
      </c>
      <c r="D1565" t="s">
        <v>0</v>
      </c>
      <c r="E1565" t="s">
        <v>27</v>
      </c>
      <c r="F1565" t="s">
        <v>21</v>
      </c>
      <c r="G1565" t="s">
        <v>1616</v>
      </c>
      <c r="H1565" t="s">
        <v>3056</v>
      </c>
      <c r="I1565">
        <v>184</v>
      </c>
      <c r="J1565">
        <f>HLOOKUP(D1565,Inputs!$B$5:$C$8,MATCH(YEAR(B1565),Inputs!$A$5:$A$8,0),FALSE)</f>
        <v>25.99</v>
      </c>
      <c r="K1565" s="3">
        <f t="shared" si="24"/>
        <v>4782.16</v>
      </c>
      <c r="L1565" t="s">
        <v>3068</v>
      </c>
      <c r="M1565" t="s">
        <v>3088</v>
      </c>
      <c r="N1565" t="s">
        <v>3075</v>
      </c>
    </row>
    <row r="1566" spans="1:14" x14ac:dyDescent="0.35">
      <c r="A1566">
        <v>1565</v>
      </c>
      <c r="B1566" s="1">
        <v>44883</v>
      </c>
      <c r="C1566">
        <v>4001</v>
      </c>
      <c r="D1566" t="s">
        <v>0</v>
      </c>
      <c r="E1566" t="s">
        <v>27</v>
      </c>
      <c r="F1566" t="s">
        <v>20</v>
      </c>
      <c r="G1566" t="s">
        <v>1617</v>
      </c>
      <c r="H1566" t="s">
        <v>3056</v>
      </c>
      <c r="I1566">
        <v>196</v>
      </c>
      <c r="J1566">
        <f>HLOOKUP(D1566,Inputs!$B$5:$C$8,MATCH(YEAR(B1566),Inputs!$A$5:$A$8,0),FALSE)</f>
        <v>25.99</v>
      </c>
      <c r="K1566" s="3">
        <f t="shared" si="24"/>
        <v>5094.04</v>
      </c>
      <c r="L1566" t="s">
        <v>3059</v>
      </c>
      <c r="M1566" t="s">
        <v>3085</v>
      </c>
      <c r="N1566" t="s">
        <v>3073</v>
      </c>
    </row>
    <row r="1567" spans="1:14" x14ac:dyDescent="0.35">
      <c r="A1567">
        <v>1566</v>
      </c>
      <c r="B1567" s="1">
        <v>44877</v>
      </c>
      <c r="C1567">
        <v>4002</v>
      </c>
      <c r="D1567" t="s">
        <v>1</v>
      </c>
      <c r="E1567" t="s">
        <v>27</v>
      </c>
      <c r="F1567" t="s">
        <v>11</v>
      </c>
      <c r="G1567" t="s">
        <v>1618</v>
      </c>
      <c r="H1567" t="s">
        <v>3056</v>
      </c>
      <c r="I1567">
        <v>152</v>
      </c>
      <c r="J1567">
        <f>HLOOKUP(D1567,Inputs!$B$5:$C$8,MATCH(YEAR(B1567),Inputs!$A$5:$A$8,0),FALSE)</f>
        <v>10.89</v>
      </c>
      <c r="K1567" s="3">
        <f t="shared" si="24"/>
        <v>1655.2800000000002</v>
      </c>
      <c r="L1567" t="s">
        <v>3064</v>
      </c>
      <c r="M1567" t="s">
        <v>3089</v>
      </c>
      <c r="N1567" t="s">
        <v>3076</v>
      </c>
    </row>
    <row r="1568" spans="1:14" x14ac:dyDescent="0.35">
      <c r="A1568">
        <v>1567</v>
      </c>
      <c r="B1568" s="1">
        <v>44809</v>
      </c>
      <c r="C1568">
        <v>4001</v>
      </c>
      <c r="D1568" t="s">
        <v>0</v>
      </c>
      <c r="E1568" t="s">
        <v>27</v>
      </c>
      <c r="F1568" t="s">
        <v>21</v>
      </c>
      <c r="G1568" t="s">
        <v>1619</v>
      </c>
      <c r="H1568" t="s">
        <v>3056</v>
      </c>
      <c r="I1568">
        <v>212</v>
      </c>
      <c r="J1568">
        <f>HLOOKUP(D1568,Inputs!$B$5:$C$8,MATCH(YEAR(B1568),Inputs!$A$5:$A$8,0),FALSE)</f>
        <v>25.99</v>
      </c>
      <c r="K1568" s="3">
        <f t="shared" si="24"/>
        <v>5509.88</v>
      </c>
      <c r="L1568" t="s">
        <v>3068</v>
      </c>
      <c r="M1568" t="s">
        <v>3088</v>
      </c>
      <c r="N1568" t="s">
        <v>3075</v>
      </c>
    </row>
    <row r="1569" spans="1:14" x14ac:dyDescent="0.35">
      <c r="A1569">
        <v>1568</v>
      </c>
      <c r="B1569" s="1">
        <v>44780</v>
      </c>
      <c r="C1569">
        <v>4002</v>
      </c>
      <c r="D1569" t="s">
        <v>1</v>
      </c>
      <c r="E1569" t="s">
        <v>27</v>
      </c>
      <c r="F1569" t="s">
        <v>13</v>
      </c>
      <c r="G1569" t="s">
        <v>1620</v>
      </c>
      <c r="H1569" t="s">
        <v>3056</v>
      </c>
      <c r="I1569">
        <v>288</v>
      </c>
      <c r="J1569">
        <f>HLOOKUP(D1569,Inputs!$B$5:$C$8,MATCH(YEAR(B1569),Inputs!$A$5:$A$8,0),FALSE)</f>
        <v>10.89</v>
      </c>
      <c r="K1569" s="3">
        <f t="shared" si="24"/>
        <v>3136.32</v>
      </c>
      <c r="L1569" t="s">
        <v>3061</v>
      </c>
      <c r="M1569" t="s">
        <v>3087</v>
      </c>
      <c r="N1569" t="s">
        <v>3078</v>
      </c>
    </row>
    <row r="1570" spans="1:14" x14ac:dyDescent="0.35">
      <c r="A1570">
        <v>1569</v>
      </c>
      <c r="B1570" s="1">
        <v>44691</v>
      </c>
      <c r="C1570">
        <v>4001</v>
      </c>
      <c r="D1570" t="s">
        <v>0</v>
      </c>
      <c r="E1570" t="s">
        <v>27</v>
      </c>
      <c r="F1570" t="s">
        <v>12</v>
      </c>
      <c r="G1570" t="s">
        <v>1621</v>
      </c>
      <c r="H1570" t="s">
        <v>3057</v>
      </c>
      <c r="I1570">
        <v>100</v>
      </c>
      <c r="J1570">
        <f>HLOOKUP(D1570,Inputs!$B$5:$C$8,MATCH(YEAR(B1570),Inputs!$A$5:$A$8,0),FALSE)</f>
        <v>25.99</v>
      </c>
      <c r="K1570" s="3">
        <f t="shared" si="24"/>
        <v>2599</v>
      </c>
      <c r="L1570" t="s">
        <v>3061</v>
      </c>
      <c r="M1570" t="s">
        <v>3087</v>
      </c>
      <c r="N1570" t="s">
        <v>3078</v>
      </c>
    </row>
    <row r="1571" spans="1:14" x14ac:dyDescent="0.35">
      <c r="A1571">
        <v>1570</v>
      </c>
      <c r="B1571" s="1">
        <v>44711</v>
      </c>
      <c r="C1571">
        <v>4001</v>
      </c>
      <c r="D1571" t="s">
        <v>0</v>
      </c>
      <c r="E1571" t="s">
        <v>27</v>
      </c>
      <c r="F1571" t="s">
        <v>6</v>
      </c>
      <c r="G1571" t="s">
        <v>1622</v>
      </c>
      <c r="H1571" t="s">
        <v>3056</v>
      </c>
      <c r="I1571">
        <v>156</v>
      </c>
      <c r="J1571">
        <f>HLOOKUP(D1571,Inputs!$B$5:$C$8,MATCH(YEAR(B1571),Inputs!$A$5:$A$8,0),FALSE)</f>
        <v>25.99</v>
      </c>
      <c r="K1571" s="3">
        <f t="shared" si="24"/>
        <v>4054.4399999999996</v>
      </c>
      <c r="L1571" t="s">
        <v>3059</v>
      </c>
      <c r="M1571" t="s">
        <v>3085</v>
      </c>
      <c r="N1571" t="s">
        <v>3073</v>
      </c>
    </row>
    <row r="1572" spans="1:14" x14ac:dyDescent="0.35">
      <c r="A1572">
        <v>1571</v>
      </c>
      <c r="B1572" s="1">
        <v>44873</v>
      </c>
      <c r="C1572">
        <v>4001</v>
      </c>
      <c r="D1572" t="s">
        <v>0</v>
      </c>
      <c r="E1572" t="s">
        <v>27</v>
      </c>
      <c r="F1572" t="s">
        <v>10</v>
      </c>
      <c r="G1572" t="s">
        <v>1623</v>
      </c>
      <c r="H1572" t="s">
        <v>3056</v>
      </c>
      <c r="I1572">
        <v>244</v>
      </c>
      <c r="J1572">
        <f>HLOOKUP(D1572,Inputs!$B$5:$C$8,MATCH(YEAR(B1572),Inputs!$A$5:$A$8,0),FALSE)</f>
        <v>25.99</v>
      </c>
      <c r="K1572" s="3">
        <f t="shared" si="24"/>
        <v>6341.5599999999995</v>
      </c>
      <c r="L1572" t="s">
        <v>3059</v>
      </c>
      <c r="M1572" t="s">
        <v>3085</v>
      </c>
      <c r="N1572" t="s">
        <v>3073</v>
      </c>
    </row>
    <row r="1573" spans="1:14" x14ac:dyDescent="0.35">
      <c r="A1573">
        <v>1572</v>
      </c>
      <c r="B1573" s="1">
        <v>44890</v>
      </c>
      <c r="C1573">
        <v>4001</v>
      </c>
      <c r="D1573" t="s">
        <v>0</v>
      </c>
      <c r="E1573" t="s">
        <v>27</v>
      </c>
      <c r="F1573" t="s">
        <v>19</v>
      </c>
      <c r="G1573" t="s">
        <v>1624</v>
      </c>
      <c r="H1573" t="s">
        <v>3056</v>
      </c>
      <c r="I1573">
        <v>212</v>
      </c>
      <c r="J1573">
        <f>HLOOKUP(D1573,Inputs!$B$5:$C$8,MATCH(YEAR(B1573),Inputs!$A$5:$A$8,0),FALSE)</f>
        <v>25.99</v>
      </c>
      <c r="K1573" s="3">
        <f t="shared" si="24"/>
        <v>5509.88</v>
      </c>
      <c r="L1573" t="s">
        <v>3061</v>
      </c>
      <c r="M1573" t="s">
        <v>3087</v>
      </c>
      <c r="N1573" t="s">
        <v>3078</v>
      </c>
    </row>
    <row r="1574" spans="1:14" x14ac:dyDescent="0.35">
      <c r="A1574">
        <v>1573</v>
      </c>
      <c r="B1574" s="1">
        <v>44678</v>
      </c>
      <c r="C1574">
        <v>4001</v>
      </c>
      <c r="D1574" t="s">
        <v>0</v>
      </c>
      <c r="E1574" t="s">
        <v>27</v>
      </c>
      <c r="F1574" t="s">
        <v>10</v>
      </c>
      <c r="G1574" t="s">
        <v>1625</v>
      </c>
      <c r="H1574" t="s">
        <v>3056</v>
      </c>
      <c r="I1574">
        <v>160</v>
      </c>
      <c r="J1574">
        <f>HLOOKUP(D1574,Inputs!$B$5:$C$8,MATCH(YEAR(B1574),Inputs!$A$5:$A$8,0),FALSE)</f>
        <v>25.99</v>
      </c>
      <c r="K1574" s="3">
        <f t="shared" si="24"/>
        <v>4158.3999999999996</v>
      </c>
      <c r="L1574" t="s">
        <v>3059</v>
      </c>
      <c r="M1574" t="s">
        <v>3085</v>
      </c>
      <c r="N1574" t="s">
        <v>3073</v>
      </c>
    </row>
    <row r="1575" spans="1:14" x14ac:dyDescent="0.35">
      <c r="A1575">
        <v>1574</v>
      </c>
      <c r="B1575" s="1">
        <v>44810</v>
      </c>
      <c r="C1575">
        <v>4002</v>
      </c>
      <c r="D1575" t="s">
        <v>1</v>
      </c>
      <c r="E1575" t="s">
        <v>27</v>
      </c>
      <c r="F1575" t="s">
        <v>12</v>
      </c>
      <c r="G1575" t="s">
        <v>1626</v>
      </c>
      <c r="H1575" t="s">
        <v>3057</v>
      </c>
      <c r="I1575">
        <v>100</v>
      </c>
      <c r="J1575">
        <f>HLOOKUP(D1575,Inputs!$B$5:$C$8,MATCH(YEAR(B1575),Inputs!$A$5:$A$8,0),FALSE)</f>
        <v>10.89</v>
      </c>
      <c r="K1575" s="3">
        <f t="shared" si="24"/>
        <v>1089</v>
      </c>
      <c r="L1575" t="s">
        <v>3061</v>
      </c>
      <c r="M1575" t="s">
        <v>3087</v>
      </c>
      <c r="N1575" t="s">
        <v>3078</v>
      </c>
    </row>
    <row r="1576" spans="1:14" x14ac:dyDescent="0.35">
      <c r="A1576">
        <v>1575</v>
      </c>
      <c r="B1576" s="1">
        <v>44911</v>
      </c>
      <c r="C1576">
        <v>4001</v>
      </c>
      <c r="D1576" t="s">
        <v>0</v>
      </c>
      <c r="E1576" t="s">
        <v>27</v>
      </c>
      <c r="F1576" t="s">
        <v>14</v>
      </c>
      <c r="G1576" t="s">
        <v>1627</v>
      </c>
      <c r="H1576" t="s">
        <v>3056</v>
      </c>
      <c r="I1576">
        <v>120</v>
      </c>
      <c r="J1576">
        <f>HLOOKUP(D1576,Inputs!$B$5:$C$8,MATCH(YEAR(B1576),Inputs!$A$5:$A$8,0),FALSE)</f>
        <v>25.99</v>
      </c>
      <c r="K1576" s="3">
        <f t="shared" si="24"/>
        <v>3118.7999999999997</v>
      </c>
      <c r="L1576" t="s">
        <v>3066</v>
      </c>
      <c r="M1576" t="s">
        <v>3094</v>
      </c>
      <c r="N1576" t="s">
        <v>3080</v>
      </c>
    </row>
    <row r="1577" spans="1:14" x14ac:dyDescent="0.35">
      <c r="A1577">
        <v>1576</v>
      </c>
      <c r="B1577" s="1">
        <v>44834</v>
      </c>
      <c r="C1577">
        <v>4001</v>
      </c>
      <c r="D1577" t="s">
        <v>0</v>
      </c>
      <c r="E1577" t="s">
        <v>27</v>
      </c>
      <c r="F1577" t="s">
        <v>21</v>
      </c>
      <c r="G1577" t="s">
        <v>1628</v>
      </c>
      <c r="H1577" t="s">
        <v>3056</v>
      </c>
      <c r="I1577">
        <v>236</v>
      </c>
      <c r="J1577">
        <f>HLOOKUP(D1577,Inputs!$B$5:$C$8,MATCH(YEAR(B1577),Inputs!$A$5:$A$8,0),FALSE)</f>
        <v>25.99</v>
      </c>
      <c r="K1577" s="3">
        <f t="shared" si="24"/>
        <v>6133.6399999999994</v>
      </c>
      <c r="L1577" t="s">
        <v>3068</v>
      </c>
      <c r="M1577" t="s">
        <v>3088</v>
      </c>
      <c r="N1577" t="s">
        <v>3075</v>
      </c>
    </row>
    <row r="1578" spans="1:14" x14ac:dyDescent="0.35">
      <c r="A1578">
        <v>1577</v>
      </c>
      <c r="B1578" s="1">
        <v>44824</v>
      </c>
      <c r="C1578">
        <v>4002</v>
      </c>
      <c r="D1578" t="s">
        <v>1</v>
      </c>
      <c r="E1578" t="s">
        <v>27</v>
      </c>
      <c r="F1578" t="s">
        <v>12</v>
      </c>
      <c r="G1578" t="s">
        <v>1629</v>
      </c>
      <c r="H1578" t="s">
        <v>3057</v>
      </c>
      <c r="I1578">
        <v>256</v>
      </c>
      <c r="J1578">
        <f>HLOOKUP(D1578,Inputs!$B$5:$C$8,MATCH(YEAR(B1578),Inputs!$A$5:$A$8,0),FALSE)</f>
        <v>10.89</v>
      </c>
      <c r="K1578" s="3">
        <f t="shared" si="24"/>
        <v>2787.84</v>
      </c>
      <c r="L1578" t="s">
        <v>3061</v>
      </c>
      <c r="M1578" t="s">
        <v>3087</v>
      </c>
      <c r="N1578" t="s">
        <v>3078</v>
      </c>
    </row>
    <row r="1579" spans="1:14" x14ac:dyDescent="0.35">
      <c r="A1579">
        <v>1578</v>
      </c>
      <c r="B1579" s="1">
        <v>44650</v>
      </c>
      <c r="C1579">
        <v>4002</v>
      </c>
      <c r="D1579" t="s">
        <v>1</v>
      </c>
      <c r="E1579" t="s">
        <v>27</v>
      </c>
      <c r="F1579" t="s">
        <v>4</v>
      </c>
      <c r="G1579" t="s">
        <v>1630</v>
      </c>
      <c r="H1579" t="s">
        <v>3057</v>
      </c>
      <c r="I1579">
        <v>184</v>
      </c>
      <c r="J1579">
        <f>HLOOKUP(D1579,Inputs!$B$5:$C$8,MATCH(YEAR(B1579),Inputs!$A$5:$A$8,0),FALSE)</f>
        <v>10.89</v>
      </c>
      <c r="K1579" s="3">
        <f t="shared" si="24"/>
        <v>2003.7600000000002</v>
      </c>
      <c r="L1579" t="s">
        <v>3063</v>
      </c>
      <c r="M1579" t="s">
        <v>3092</v>
      </c>
      <c r="N1579" t="s">
        <v>3074</v>
      </c>
    </row>
    <row r="1580" spans="1:14" x14ac:dyDescent="0.35">
      <c r="A1580">
        <v>1579</v>
      </c>
      <c r="B1580" s="1">
        <v>44902</v>
      </c>
      <c r="C1580">
        <v>4002</v>
      </c>
      <c r="D1580" t="s">
        <v>1</v>
      </c>
      <c r="E1580" t="s">
        <v>27</v>
      </c>
      <c r="F1580" t="s">
        <v>20</v>
      </c>
      <c r="G1580" t="s">
        <v>1631</v>
      </c>
      <c r="H1580" t="s">
        <v>3056</v>
      </c>
      <c r="I1580">
        <v>116</v>
      </c>
      <c r="J1580">
        <f>HLOOKUP(D1580,Inputs!$B$5:$C$8,MATCH(YEAR(B1580),Inputs!$A$5:$A$8,0),FALSE)</f>
        <v>10.89</v>
      </c>
      <c r="K1580" s="3">
        <f t="shared" si="24"/>
        <v>1263.24</v>
      </c>
      <c r="L1580" t="s">
        <v>3059</v>
      </c>
      <c r="M1580" t="s">
        <v>3085</v>
      </c>
      <c r="N1580" t="s">
        <v>3073</v>
      </c>
    </row>
    <row r="1581" spans="1:14" x14ac:dyDescent="0.35">
      <c r="A1581">
        <v>1580</v>
      </c>
      <c r="B1581" s="1">
        <v>44769</v>
      </c>
      <c r="C1581">
        <v>4002</v>
      </c>
      <c r="D1581" t="s">
        <v>1</v>
      </c>
      <c r="E1581" t="s">
        <v>27</v>
      </c>
      <c r="F1581" t="s">
        <v>11</v>
      </c>
      <c r="G1581" t="s">
        <v>1632</v>
      </c>
      <c r="H1581" t="s">
        <v>3056</v>
      </c>
      <c r="I1581">
        <v>164</v>
      </c>
      <c r="J1581">
        <f>HLOOKUP(D1581,Inputs!$B$5:$C$8,MATCH(YEAR(B1581),Inputs!$A$5:$A$8,0),FALSE)</f>
        <v>10.89</v>
      </c>
      <c r="K1581" s="3">
        <f t="shared" si="24"/>
        <v>1785.96</v>
      </c>
      <c r="L1581" t="s">
        <v>3064</v>
      </c>
      <c r="M1581" t="s">
        <v>3089</v>
      </c>
      <c r="N1581" t="s">
        <v>3076</v>
      </c>
    </row>
    <row r="1582" spans="1:14" x14ac:dyDescent="0.35">
      <c r="A1582">
        <v>1581</v>
      </c>
      <c r="B1582" s="1">
        <v>44884</v>
      </c>
      <c r="C1582">
        <v>4002</v>
      </c>
      <c r="D1582" t="s">
        <v>1</v>
      </c>
      <c r="E1582" t="s">
        <v>27</v>
      </c>
      <c r="F1582" t="s">
        <v>10</v>
      </c>
      <c r="G1582" t="s">
        <v>1633</v>
      </c>
      <c r="H1582" t="s">
        <v>3056</v>
      </c>
      <c r="I1582">
        <v>184</v>
      </c>
      <c r="J1582">
        <f>HLOOKUP(D1582,Inputs!$B$5:$C$8,MATCH(YEAR(B1582),Inputs!$A$5:$A$8,0),FALSE)</f>
        <v>10.89</v>
      </c>
      <c r="K1582" s="3">
        <f t="shared" si="24"/>
        <v>2003.7600000000002</v>
      </c>
      <c r="L1582" t="s">
        <v>3059</v>
      </c>
      <c r="M1582" t="s">
        <v>3085</v>
      </c>
      <c r="N1582" t="s">
        <v>3073</v>
      </c>
    </row>
    <row r="1583" spans="1:14" x14ac:dyDescent="0.35">
      <c r="A1583">
        <v>1582</v>
      </c>
      <c r="B1583" s="1">
        <v>44924</v>
      </c>
      <c r="C1583">
        <v>4001</v>
      </c>
      <c r="D1583" t="s">
        <v>0</v>
      </c>
      <c r="E1583" t="s">
        <v>27</v>
      </c>
      <c r="F1583" t="s">
        <v>13</v>
      </c>
      <c r="G1583" t="s">
        <v>1634</v>
      </c>
      <c r="H1583" t="s">
        <v>3056</v>
      </c>
      <c r="I1583">
        <v>184</v>
      </c>
      <c r="J1583">
        <f>HLOOKUP(D1583,Inputs!$B$5:$C$8,MATCH(YEAR(B1583),Inputs!$A$5:$A$8,0),FALSE)</f>
        <v>25.99</v>
      </c>
      <c r="K1583" s="3">
        <f t="shared" si="24"/>
        <v>4782.16</v>
      </c>
      <c r="L1583" t="s">
        <v>3061</v>
      </c>
      <c r="M1583" t="s">
        <v>3087</v>
      </c>
      <c r="N1583" t="s">
        <v>3078</v>
      </c>
    </row>
    <row r="1584" spans="1:14" x14ac:dyDescent="0.35">
      <c r="A1584">
        <v>1583</v>
      </c>
      <c r="B1584" s="1">
        <v>44775</v>
      </c>
      <c r="C1584">
        <v>4002</v>
      </c>
      <c r="D1584" t="s">
        <v>1</v>
      </c>
      <c r="E1584" t="s">
        <v>27</v>
      </c>
      <c r="F1584" t="s">
        <v>12</v>
      </c>
      <c r="G1584" t="s">
        <v>1635</v>
      </c>
      <c r="H1584" t="s">
        <v>3057</v>
      </c>
      <c r="I1584">
        <v>200</v>
      </c>
      <c r="J1584">
        <f>HLOOKUP(D1584,Inputs!$B$5:$C$8,MATCH(YEAR(B1584),Inputs!$A$5:$A$8,0),FALSE)</f>
        <v>10.89</v>
      </c>
      <c r="K1584" s="3">
        <f t="shared" si="24"/>
        <v>2178</v>
      </c>
      <c r="L1584" t="s">
        <v>3061</v>
      </c>
      <c r="M1584" t="s">
        <v>3087</v>
      </c>
      <c r="N1584" t="s">
        <v>3078</v>
      </c>
    </row>
    <row r="1585" spans="1:14" x14ac:dyDescent="0.35">
      <c r="A1585">
        <v>1584</v>
      </c>
      <c r="B1585" s="1">
        <v>44740</v>
      </c>
      <c r="C1585">
        <v>4002</v>
      </c>
      <c r="D1585" t="s">
        <v>1</v>
      </c>
      <c r="E1585" t="s">
        <v>27</v>
      </c>
      <c r="F1585" t="s">
        <v>7</v>
      </c>
      <c r="G1585" t="s">
        <v>1636</v>
      </c>
      <c r="H1585" t="s">
        <v>3056</v>
      </c>
      <c r="I1585">
        <v>132</v>
      </c>
      <c r="J1585">
        <f>HLOOKUP(D1585,Inputs!$B$5:$C$8,MATCH(YEAR(B1585),Inputs!$A$5:$A$8,0),FALSE)</f>
        <v>10.89</v>
      </c>
      <c r="K1585" s="3">
        <f t="shared" si="24"/>
        <v>1437.48</v>
      </c>
      <c r="L1585" t="s">
        <v>3063</v>
      </c>
      <c r="M1585" t="s">
        <v>3092</v>
      </c>
      <c r="N1585" t="s">
        <v>3074</v>
      </c>
    </row>
    <row r="1586" spans="1:14" x14ac:dyDescent="0.35">
      <c r="A1586">
        <v>1585</v>
      </c>
      <c r="B1586" s="1">
        <v>44880</v>
      </c>
      <c r="C1586">
        <v>4002</v>
      </c>
      <c r="D1586" t="s">
        <v>1</v>
      </c>
      <c r="E1586" t="s">
        <v>27</v>
      </c>
      <c r="F1586" t="s">
        <v>10</v>
      </c>
      <c r="G1586" t="s">
        <v>1637</v>
      </c>
      <c r="H1586" t="s">
        <v>3056</v>
      </c>
      <c r="I1586">
        <v>84</v>
      </c>
      <c r="J1586">
        <f>HLOOKUP(D1586,Inputs!$B$5:$C$8,MATCH(YEAR(B1586),Inputs!$A$5:$A$8,0),FALSE)</f>
        <v>10.89</v>
      </c>
      <c r="K1586" s="3">
        <f t="shared" si="24"/>
        <v>914.76</v>
      </c>
      <c r="L1586" t="s">
        <v>3059</v>
      </c>
      <c r="M1586" t="s">
        <v>3085</v>
      </c>
      <c r="N1586" t="s">
        <v>3073</v>
      </c>
    </row>
    <row r="1587" spans="1:14" x14ac:dyDescent="0.35">
      <c r="A1587">
        <v>1586</v>
      </c>
      <c r="B1587" s="1">
        <v>44899</v>
      </c>
      <c r="C1587">
        <v>4002</v>
      </c>
      <c r="D1587" t="s">
        <v>1</v>
      </c>
      <c r="E1587" t="s">
        <v>27</v>
      </c>
      <c r="F1587" t="s">
        <v>13</v>
      </c>
      <c r="G1587" t="s">
        <v>1638</v>
      </c>
      <c r="H1587" t="s">
        <v>3056</v>
      </c>
      <c r="I1587">
        <v>288</v>
      </c>
      <c r="J1587">
        <f>HLOOKUP(D1587,Inputs!$B$5:$C$8,MATCH(YEAR(B1587),Inputs!$A$5:$A$8,0),FALSE)</f>
        <v>10.89</v>
      </c>
      <c r="K1587" s="3">
        <f t="shared" si="24"/>
        <v>3136.32</v>
      </c>
      <c r="L1587" t="s">
        <v>3061</v>
      </c>
      <c r="M1587" t="s">
        <v>3087</v>
      </c>
      <c r="N1587" t="s">
        <v>3078</v>
      </c>
    </row>
    <row r="1588" spans="1:14" x14ac:dyDescent="0.35">
      <c r="A1588">
        <v>1587</v>
      </c>
      <c r="B1588" s="1">
        <v>44920</v>
      </c>
      <c r="C1588">
        <v>4002</v>
      </c>
      <c r="D1588" t="s">
        <v>1</v>
      </c>
      <c r="E1588" t="s">
        <v>27</v>
      </c>
      <c r="F1588" t="s">
        <v>20</v>
      </c>
      <c r="G1588" t="s">
        <v>1639</v>
      </c>
      <c r="H1588" t="s">
        <v>3056</v>
      </c>
      <c r="I1588">
        <v>224</v>
      </c>
      <c r="J1588">
        <f>HLOOKUP(D1588,Inputs!$B$5:$C$8,MATCH(YEAR(B1588),Inputs!$A$5:$A$8,0),FALSE)</f>
        <v>10.89</v>
      </c>
      <c r="K1588" s="3">
        <f t="shared" si="24"/>
        <v>2439.36</v>
      </c>
      <c r="L1588" t="s">
        <v>3059</v>
      </c>
      <c r="M1588" t="s">
        <v>3085</v>
      </c>
      <c r="N1588" t="s">
        <v>3073</v>
      </c>
    </row>
    <row r="1589" spans="1:14" x14ac:dyDescent="0.35">
      <c r="A1589">
        <v>1588</v>
      </c>
      <c r="B1589" s="1">
        <v>44922</v>
      </c>
      <c r="C1589">
        <v>4001</v>
      </c>
      <c r="D1589" t="s">
        <v>0</v>
      </c>
      <c r="E1589" t="s">
        <v>27</v>
      </c>
      <c r="F1589" t="s">
        <v>10</v>
      </c>
      <c r="G1589" t="s">
        <v>1640</v>
      </c>
      <c r="H1589" t="s">
        <v>3056</v>
      </c>
      <c r="I1589">
        <v>160</v>
      </c>
      <c r="J1589">
        <f>HLOOKUP(D1589,Inputs!$B$5:$C$8,MATCH(YEAR(B1589),Inputs!$A$5:$A$8,0),FALSE)</f>
        <v>25.99</v>
      </c>
      <c r="K1589" s="3">
        <f t="shared" si="24"/>
        <v>4158.3999999999996</v>
      </c>
      <c r="L1589" t="s">
        <v>3059</v>
      </c>
      <c r="M1589" t="s">
        <v>3085</v>
      </c>
      <c r="N1589" t="s">
        <v>3073</v>
      </c>
    </row>
    <row r="1590" spans="1:14" x14ac:dyDescent="0.35">
      <c r="A1590">
        <v>1589</v>
      </c>
      <c r="B1590" s="1">
        <v>44896</v>
      </c>
      <c r="C1590">
        <v>4001</v>
      </c>
      <c r="D1590" t="s">
        <v>0</v>
      </c>
      <c r="E1590" t="s">
        <v>27</v>
      </c>
      <c r="F1590" t="s">
        <v>20</v>
      </c>
      <c r="G1590" t="s">
        <v>1641</v>
      </c>
      <c r="H1590" t="s">
        <v>3056</v>
      </c>
      <c r="I1590">
        <v>104</v>
      </c>
      <c r="J1590">
        <f>HLOOKUP(D1590,Inputs!$B$5:$C$8,MATCH(YEAR(B1590),Inputs!$A$5:$A$8,0),FALSE)</f>
        <v>25.99</v>
      </c>
      <c r="K1590" s="3">
        <f t="shared" si="24"/>
        <v>2702.96</v>
      </c>
      <c r="L1590" t="s">
        <v>3059</v>
      </c>
      <c r="M1590" t="s">
        <v>3085</v>
      </c>
      <c r="N1590" t="s">
        <v>3073</v>
      </c>
    </row>
    <row r="1591" spans="1:14" x14ac:dyDescent="0.35">
      <c r="A1591">
        <v>1590</v>
      </c>
      <c r="B1591" s="1">
        <v>44680</v>
      </c>
      <c r="C1591">
        <v>4002</v>
      </c>
      <c r="D1591" t="s">
        <v>1</v>
      </c>
      <c r="E1591" t="s">
        <v>27</v>
      </c>
      <c r="F1591" t="s">
        <v>12</v>
      </c>
      <c r="G1591" t="s">
        <v>1642</v>
      </c>
      <c r="H1591" t="s">
        <v>3057</v>
      </c>
      <c r="I1591">
        <v>240</v>
      </c>
      <c r="J1591">
        <f>HLOOKUP(D1591,Inputs!$B$5:$C$8,MATCH(YEAR(B1591),Inputs!$A$5:$A$8,0),FALSE)</f>
        <v>10.89</v>
      </c>
      <c r="K1591" s="3">
        <f t="shared" si="24"/>
        <v>2613.6000000000004</v>
      </c>
      <c r="L1591" t="s">
        <v>3061</v>
      </c>
      <c r="M1591" t="s">
        <v>3087</v>
      </c>
      <c r="N1591" t="s">
        <v>3078</v>
      </c>
    </row>
    <row r="1592" spans="1:14" x14ac:dyDescent="0.35">
      <c r="A1592">
        <v>1591</v>
      </c>
      <c r="B1592" s="1">
        <v>44658</v>
      </c>
      <c r="C1592">
        <v>4002</v>
      </c>
      <c r="D1592" t="s">
        <v>1</v>
      </c>
      <c r="E1592" t="s">
        <v>27</v>
      </c>
      <c r="F1592" t="s">
        <v>10</v>
      </c>
      <c r="G1592" t="s">
        <v>1643</v>
      </c>
      <c r="H1592" t="s">
        <v>3056</v>
      </c>
      <c r="I1592">
        <v>200</v>
      </c>
      <c r="J1592">
        <f>HLOOKUP(D1592,Inputs!$B$5:$C$8,MATCH(YEAR(B1592),Inputs!$A$5:$A$8,0),FALSE)</f>
        <v>10.89</v>
      </c>
      <c r="K1592" s="3">
        <f t="shared" si="24"/>
        <v>2178</v>
      </c>
      <c r="L1592" t="s">
        <v>3059</v>
      </c>
      <c r="M1592" t="s">
        <v>3085</v>
      </c>
      <c r="N1592" t="s">
        <v>3073</v>
      </c>
    </row>
    <row r="1593" spans="1:14" x14ac:dyDescent="0.35">
      <c r="A1593">
        <v>1592</v>
      </c>
      <c r="B1593" s="1">
        <v>44906</v>
      </c>
      <c r="C1593">
        <v>4001</v>
      </c>
      <c r="D1593" t="s">
        <v>0</v>
      </c>
      <c r="E1593" t="s">
        <v>27</v>
      </c>
      <c r="F1593" t="s">
        <v>5</v>
      </c>
      <c r="G1593" t="s">
        <v>1644</v>
      </c>
      <c r="H1593" t="s">
        <v>3057</v>
      </c>
      <c r="I1593">
        <v>224</v>
      </c>
      <c r="J1593">
        <f>HLOOKUP(D1593,Inputs!$B$5:$C$8,MATCH(YEAR(B1593),Inputs!$A$5:$A$8,0),FALSE)</f>
        <v>25.99</v>
      </c>
      <c r="K1593" s="3">
        <f t="shared" si="24"/>
        <v>5821.7599999999993</v>
      </c>
      <c r="L1593" t="s">
        <v>3059</v>
      </c>
      <c r="M1593" t="s">
        <v>3085</v>
      </c>
      <c r="N1593" t="s">
        <v>3073</v>
      </c>
    </row>
    <row r="1594" spans="1:14" x14ac:dyDescent="0.35">
      <c r="A1594">
        <v>1593</v>
      </c>
      <c r="B1594" s="1">
        <v>44748</v>
      </c>
      <c r="C1594">
        <v>4001</v>
      </c>
      <c r="D1594" t="s">
        <v>0</v>
      </c>
      <c r="E1594" t="s">
        <v>27</v>
      </c>
      <c r="F1594" t="s">
        <v>20</v>
      </c>
      <c r="G1594" t="s">
        <v>1645</v>
      </c>
      <c r="H1594" t="s">
        <v>3056</v>
      </c>
      <c r="I1594">
        <v>128</v>
      </c>
      <c r="J1594">
        <f>HLOOKUP(D1594,Inputs!$B$5:$C$8,MATCH(YEAR(B1594),Inputs!$A$5:$A$8,0),FALSE)</f>
        <v>25.99</v>
      </c>
      <c r="K1594" s="3">
        <f t="shared" si="24"/>
        <v>3326.72</v>
      </c>
      <c r="L1594" t="s">
        <v>3059</v>
      </c>
      <c r="M1594" t="s">
        <v>3085</v>
      </c>
      <c r="N1594" t="s">
        <v>3073</v>
      </c>
    </row>
    <row r="1595" spans="1:14" x14ac:dyDescent="0.35">
      <c r="A1595">
        <v>1594</v>
      </c>
      <c r="B1595" s="1">
        <v>44798</v>
      </c>
      <c r="C1595">
        <v>4001</v>
      </c>
      <c r="D1595" t="s">
        <v>0</v>
      </c>
      <c r="E1595" t="s">
        <v>27</v>
      </c>
      <c r="F1595" t="s">
        <v>10</v>
      </c>
      <c r="G1595" t="s">
        <v>1646</v>
      </c>
      <c r="H1595" t="s">
        <v>3056</v>
      </c>
      <c r="I1595">
        <v>164</v>
      </c>
      <c r="J1595">
        <f>HLOOKUP(D1595,Inputs!$B$5:$C$8,MATCH(YEAR(B1595),Inputs!$A$5:$A$8,0),FALSE)</f>
        <v>25.99</v>
      </c>
      <c r="K1595" s="3">
        <f t="shared" si="24"/>
        <v>4262.3599999999997</v>
      </c>
      <c r="L1595" t="s">
        <v>3059</v>
      </c>
      <c r="M1595" t="s">
        <v>3085</v>
      </c>
      <c r="N1595" t="s">
        <v>3073</v>
      </c>
    </row>
    <row r="1596" spans="1:14" x14ac:dyDescent="0.35">
      <c r="A1596">
        <v>1595</v>
      </c>
      <c r="B1596" s="1">
        <v>44843</v>
      </c>
      <c r="C1596">
        <v>4002</v>
      </c>
      <c r="D1596" t="s">
        <v>1</v>
      </c>
      <c r="E1596" t="s">
        <v>27</v>
      </c>
      <c r="F1596" t="s">
        <v>18</v>
      </c>
      <c r="G1596" t="s">
        <v>1647</v>
      </c>
      <c r="H1596" t="s">
        <v>3056</v>
      </c>
      <c r="I1596">
        <v>100</v>
      </c>
      <c r="J1596">
        <f>HLOOKUP(D1596,Inputs!$B$5:$C$8,MATCH(YEAR(B1596),Inputs!$A$5:$A$8,0),FALSE)</f>
        <v>10.89</v>
      </c>
      <c r="K1596" s="3">
        <f t="shared" si="24"/>
        <v>1089</v>
      </c>
      <c r="L1596" t="s">
        <v>3069</v>
      </c>
      <c r="M1596" t="s">
        <v>3093</v>
      </c>
      <c r="N1596" t="s">
        <v>3077</v>
      </c>
    </row>
    <row r="1597" spans="1:14" x14ac:dyDescent="0.35">
      <c r="A1597">
        <v>1596</v>
      </c>
      <c r="B1597" s="1">
        <v>44840</v>
      </c>
      <c r="C1597">
        <v>4002</v>
      </c>
      <c r="D1597" t="s">
        <v>1</v>
      </c>
      <c r="E1597" t="s">
        <v>27</v>
      </c>
      <c r="F1597" t="s">
        <v>20</v>
      </c>
      <c r="G1597" t="s">
        <v>1648</v>
      </c>
      <c r="H1597" t="s">
        <v>3056</v>
      </c>
      <c r="I1597">
        <v>288</v>
      </c>
      <c r="J1597">
        <f>HLOOKUP(D1597,Inputs!$B$5:$C$8,MATCH(YEAR(B1597),Inputs!$A$5:$A$8,0),FALSE)</f>
        <v>10.89</v>
      </c>
      <c r="K1597" s="3">
        <f t="shared" si="24"/>
        <v>3136.32</v>
      </c>
      <c r="L1597" t="s">
        <v>3059</v>
      </c>
      <c r="M1597" t="s">
        <v>3085</v>
      </c>
      <c r="N1597" t="s">
        <v>3073</v>
      </c>
    </row>
    <row r="1598" spans="1:14" x14ac:dyDescent="0.35">
      <c r="A1598">
        <v>1597</v>
      </c>
      <c r="B1598" s="1">
        <v>44766</v>
      </c>
      <c r="C1598">
        <v>4001</v>
      </c>
      <c r="D1598" t="s">
        <v>0</v>
      </c>
      <c r="E1598" t="s">
        <v>27</v>
      </c>
      <c r="F1598" t="s">
        <v>8</v>
      </c>
      <c r="G1598" t="s">
        <v>1649</v>
      </c>
      <c r="H1598" t="s">
        <v>3056</v>
      </c>
      <c r="I1598">
        <v>168</v>
      </c>
      <c r="J1598">
        <f>HLOOKUP(D1598,Inputs!$B$5:$C$8,MATCH(YEAR(B1598),Inputs!$A$5:$A$8,0),FALSE)</f>
        <v>25.99</v>
      </c>
      <c r="K1598" s="3">
        <f t="shared" si="24"/>
        <v>4366.32</v>
      </c>
      <c r="L1598" t="s">
        <v>3065</v>
      </c>
      <c r="M1598" t="s">
        <v>3085</v>
      </c>
      <c r="N1598" t="s">
        <v>3073</v>
      </c>
    </row>
    <row r="1599" spans="1:14" x14ac:dyDescent="0.35">
      <c r="A1599">
        <v>1598</v>
      </c>
      <c r="B1599" s="1">
        <v>44748</v>
      </c>
      <c r="C1599">
        <v>4001</v>
      </c>
      <c r="D1599" t="s">
        <v>0</v>
      </c>
      <c r="E1599" t="s">
        <v>27</v>
      </c>
      <c r="F1599" t="s">
        <v>4</v>
      </c>
      <c r="G1599" t="s">
        <v>1650</v>
      </c>
      <c r="H1599" t="s">
        <v>3057</v>
      </c>
      <c r="I1599">
        <v>200</v>
      </c>
      <c r="J1599">
        <f>HLOOKUP(D1599,Inputs!$B$5:$C$8,MATCH(YEAR(B1599),Inputs!$A$5:$A$8,0),FALSE)</f>
        <v>25.99</v>
      </c>
      <c r="K1599" s="3">
        <f t="shared" si="24"/>
        <v>5198</v>
      </c>
      <c r="L1599" t="s">
        <v>3063</v>
      </c>
      <c r="M1599" t="s">
        <v>3092</v>
      </c>
      <c r="N1599" t="s">
        <v>3074</v>
      </c>
    </row>
    <row r="1600" spans="1:14" x14ac:dyDescent="0.35">
      <c r="A1600">
        <v>1599</v>
      </c>
      <c r="B1600" s="1">
        <v>44622</v>
      </c>
      <c r="C1600">
        <v>4001</v>
      </c>
      <c r="D1600" t="s">
        <v>0</v>
      </c>
      <c r="E1600" t="s">
        <v>27</v>
      </c>
      <c r="F1600" t="s">
        <v>22</v>
      </c>
      <c r="G1600" t="s">
        <v>1651</v>
      </c>
      <c r="H1600" t="s">
        <v>3056</v>
      </c>
      <c r="I1600">
        <v>72</v>
      </c>
      <c r="J1600">
        <f>HLOOKUP(D1600,Inputs!$B$5:$C$8,MATCH(YEAR(B1600),Inputs!$A$5:$A$8,0),FALSE)</f>
        <v>25.99</v>
      </c>
      <c r="K1600" s="3">
        <f t="shared" si="24"/>
        <v>1871.28</v>
      </c>
      <c r="L1600" t="s">
        <v>3064</v>
      </c>
      <c r="M1600" t="s">
        <v>3089</v>
      </c>
      <c r="N1600" t="s">
        <v>3076</v>
      </c>
    </row>
    <row r="1601" spans="1:14" x14ac:dyDescent="0.35">
      <c r="A1601">
        <v>1600</v>
      </c>
      <c r="B1601" s="1">
        <v>44909</v>
      </c>
      <c r="C1601">
        <v>4001</v>
      </c>
      <c r="D1601" t="s">
        <v>0</v>
      </c>
      <c r="E1601" t="s">
        <v>27</v>
      </c>
      <c r="F1601" t="s">
        <v>12</v>
      </c>
      <c r="G1601" t="s">
        <v>1652</v>
      </c>
      <c r="H1601" t="s">
        <v>3057</v>
      </c>
      <c r="I1601">
        <v>204</v>
      </c>
      <c r="J1601">
        <f>HLOOKUP(D1601,Inputs!$B$5:$C$8,MATCH(YEAR(B1601),Inputs!$A$5:$A$8,0),FALSE)</f>
        <v>25.99</v>
      </c>
      <c r="K1601" s="3">
        <f t="shared" si="24"/>
        <v>5301.96</v>
      </c>
      <c r="L1601" t="s">
        <v>3061</v>
      </c>
      <c r="M1601" t="s">
        <v>3087</v>
      </c>
      <c r="N1601" t="s">
        <v>3078</v>
      </c>
    </row>
    <row r="1602" spans="1:14" x14ac:dyDescent="0.35">
      <c r="A1602">
        <v>1601</v>
      </c>
      <c r="B1602" s="1">
        <v>44814</v>
      </c>
      <c r="C1602">
        <v>4001</v>
      </c>
      <c r="D1602" t="s">
        <v>0</v>
      </c>
      <c r="E1602" t="s">
        <v>27</v>
      </c>
      <c r="F1602" t="s">
        <v>13</v>
      </c>
      <c r="G1602" t="s">
        <v>1653</v>
      </c>
      <c r="H1602" t="s">
        <v>3056</v>
      </c>
      <c r="I1602">
        <v>52</v>
      </c>
      <c r="J1602">
        <f>HLOOKUP(D1602,Inputs!$B$5:$C$8,MATCH(YEAR(B1602),Inputs!$A$5:$A$8,0),FALSE)</f>
        <v>25.99</v>
      </c>
      <c r="K1602" s="3">
        <f t="shared" ref="K1602:K1665" si="25">I1602*J1602</f>
        <v>1351.48</v>
      </c>
      <c r="L1602" t="s">
        <v>3061</v>
      </c>
      <c r="M1602" t="s">
        <v>3087</v>
      </c>
      <c r="N1602" t="s">
        <v>3078</v>
      </c>
    </row>
    <row r="1603" spans="1:14" x14ac:dyDescent="0.35">
      <c r="A1603">
        <v>1602</v>
      </c>
      <c r="B1603" s="1">
        <v>44831</v>
      </c>
      <c r="C1603">
        <v>4002</v>
      </c>
      <c r="D1603" t="s">
        <v>1</v>
      </c>
      <c r="E1603" t="s">
        <v>27</v>
      </c>
      <c r="F1603" t="s">
        <v>16</v>
      </c>
      <c r="G1603" t="s">
        <v>1654</v>
      </c>
      <c r="H1603" t="s">
        <v>3056</v>
      </c>
      <c r="I1603">
        <v>112</v>
      </c>
      <c r="J1603">
        <f>HLOOKUP(D1603,Inputs!$B$5:$C$8,MATCH(YEAR(B1603),Inputs!$A$5:$A$8,0),FALSE)</f>
        <v>10.89</v>
      </c>
      <c r="K1603" s="3">
        <f t="shared" si="25"/>
        <v>1219.68</v>
      </c>
      <c r="L1603" t="s">
        <v>3067</v>
      </c>
      <c r="M1603" t="s">
        <v>3092</v>
      </c>
      <c r="N1603" t="s">
        <v>3074</v>
      </c>
    </row>
    <row r="1604" spans="1:14" x14ac:dyDescent="0.35">
      <c r="A1604">
        <v>1603</v>
      </c>
      <c r="B1604" s="1">
        <v>44770</v>
      </c>
      <c r="C1604">
        <v>4002</v>
      </c>
      <c r="D1604" t="s">
        <v>1</v>
      </c>
      <c r="E1604" t="s">
        <v>27</v>
      </c>
      <c r="F1604" t="s">
        <v>10</v>
      </c>
      <c r="G1604" t="s">
        <v>1655</v>
      </c>
      <c r="H1604" t="s">
        <v>3056</v>
      </c>
      <c r="I1604">
        <v>120</v>
      </c>
      <c r="J1604">
        <f>HLOOKUP(D1604,Inputs!$B$5:$C$8,MATCH(YEAR(B1604),Inputs!$A$5:$A$8,0),FALSE)</f>
        <v>10.89</v>
      </c>
      <c r="K1604" s="3">
        <f t="shared" si="25"/>
        <v>1306.8000000000002</v>
      </c>
      <c r="L1604" t="s">
        <v>3059</v>
      </c>
      <c r="M1604" t="s">
        <v>3085</v>
      </c>
      <c r="N1604" t="s">
        <v>3073</v>
      </c>
    </row>
    <row r="1605" spans="1:14" x14ac:dyDescent="0.35">
      <c r="A1605">
        <v>1604</v>
      </c>
      <c r="B1605" s="1">
        <v>44794</v>
      </c>
      <c r="C1605">
        <v>4001</v>
      </c>
      <c r="D1605" t="s">
        <v>0</v>
      </c>
      <c r="E1605" t="s">
        <v>27</v>
      </c>
      <c r="F1605" t="s">
        <v>12</v>
      </c>
      <c r="G1605" t="s">
        <v>1656</v>
      </c>
      <c r="H1605" t="s">
        <v>3057</v>
      </c>
      <c r="I1605">
        <v>212</v>
      </c>
      <c r="J1605">
        <f>HLOOKUP(D1605,Inputs!$B$5:$C$8,MATCH(YEAR(B1605),Inputs!$A$5:$A$8,0),FALSE)</f>
        <v>25.99</v>
      </c>
      <c r="K1605" s="3">
        <f t="shared" si="25"/>
        <v>5509.88</v>
      </c>
      <c r="L1605" t="s">
        <v>3061</v>
      </c>
      <c r="M1605" t="s">
        <v>3087</v>
      </c>
      <c r="N1605" t="s">
        <v>3078</v>
      </c>
    </row>
    <row r="1606" spans="1:14" x14ac:dyDescent="0.35">
      <c r="A1606">
        <v>1605</v>
      </c>
      <c r="B1606" s="1">
        <v>44703</v>
      </c>
      <c r="C1606">
        <v>4002</v>
      </c>
      <c r="D1606" t="s">
        <v>1</v>
      </c>
      <c r="E1606" t="s">
        <v>27</v>
      </c>
      <c r="F1606" t="s">
        <v>13</v>
      </c>
      <c r="G1606" t="s">
        <v>1657</v>
      </c>
      <c r="H1606" t="s">
        <v>3056</v>
      </c>
      <c r="I1606">
        <v>184</v>
      </c>
      <c r="J1606">
        <f>HLOOKUP(D1606,Inputs!$B$5:$C$8,MATCH(YEAR(B1606),Inputs!$A$5:$A$8,0),FALSE)</f>
        <v>10.89</v>
      </c>
      <c r="K1606" s="3">
        <f t="shared" si="25"/>
        <v>2003.7600000000002</v>
      </c>
      <c r="L1606" t="s">
        <v>3061</v>
      </c>
      <c r="M1606" t="s">
        <v>3087</v>
      </c>
      <c r="N1606" t="s">
        <v>3078</v>
      </c>
    </row>
    <row r="1607" spans="1:14" x14ac:dyDescent="0.35">
      <c r="A1607">
        <v>1606</v>
      </c>
      <c r="B1607" s="1">
        <v>44889</v>
      </c>
      <c r="C1607">
        <v>4002</v>
      </c>
      <c r="D1607" t="s">
        <v>1</v>
      </c>
      <c r="E1607" t="s">
        <v>27</v>
      </c>
      <c r="F1607" t="s">
        <v>11</v>
      </c>
      <c r="G1607" t="s">
        <v>1658</v>
      </c>
      <c r="H1607" t="s">
        <v>3056</v>
      </c>
      <c r="I1607">
        <v>256</v>
      </c>
      <c r="J1607">
        <f>HLOOKUP(D1607,Inputs!$B$5:$C$8,MATCH(YEAR(B1607),Inputs!$A$5:$A$8,0),FALSE)</f>
        <v>10.89</v>
      </c>
      <c r="K1607" s="3">
        <f t="shared" si="25"/>
        <v>2787.84</v>
      </c>
      <c r="L1607" t="s">
        <v>3064</v>
      </c>
      <c r="M1607" t="s">
        <v>3089</v>
      </c>
      <c r="N1607" t="s">
        <v>3076</v>
      </c>
    </row>
    <row r="1608" spans="1:14" x14ac:dyDescent="0.35">
      <c r="A1608">
        <v>1607</v>
      </c>
      <c r="B1608" s="1">
        <v>44709</v>
      </c>
      <c r="C1608">
        <v>4002</v>
      </c>
      <c r="D1608" t="s">
        <v>1</v>
      </c>
      <c r="E1608" t="s">
        <v>27</v>
      </c>
      <c r="F1608" t="s">
        <v>12</v>
      </c>
      <c r="G1608" t="s">
        <v>1659</v>
      </c>
      <c r="H1608" t="s">
        <v>3057</v>
      </c>
      <c r="I1608">
        <v>164</v>
      </c>
      <c r="J1608">
        <f>HLOOKUP(D1608,Inputs!$B$5:$C$8,MATCH(YEAR(B1608),Inputs!$A$5:$A$8,0),FALSE)</f>
        <v>10.89</v>
      </c>
      <c r="K1608" s="3">
        <f t="shared" si="25"/>
        <v>1785.96</v>
      </c>
      <c r="L1608" t="s">
        <v>3061</v>
      </c>
      <c r="M1608" t="s">
        <v>3087</v>
      </c>
      <c r="N1608" t="s">
        <v>3078</v>
      </c>
    </row>
    <row r="1609" spans="1:14" x14ac:dyDescent="0.35">
      <c r="A1609">
        <v>1608</v>
      </c>
      <c r="B1609" s="1">
        <v>44693</v>
      </c>
      <c r="C1609">
        <v>4001</v>
      </c>
      <c r="D1609" t="s">
        <v>0</v>
      </c>
      <c r="E1609" t="s">
        <v>27</v>
      </c>
      <c r="F1609" t="s">
        <v>10</v>
      </c>
      <c r="G1609" t="s">
        <v>1660</v>
      </c>
      <c r="H1609" t="s">
        <v>3056</v>
      </c>
      <c r="I1609">
        <v>164</v>
      </c>
      <c r="J1609">
        <f>HLOOKUP(D1609,Inputs!$B$5:$C$8,MATCH(YEAR(B1609),Inputs!$A$5:$A$8,0),FALSE)</f>
        <v>25.99</v>
      </c>
      <c r="K1609" s="3">
        <f t="shared" si="25"/>
        <v>4262.3599999999997</v>
      </c>
      <c r="L1609" t="s">
        <v>3059</v>
      </c>
      <c r="M1609" t="s">
        <v>3085</v>
      </c>
      <c r="N1609" t="s">
        <v>3073</v>
      </c>
    </row>
    <row r="1610" spans="1:14" x14ac:dyDescent="0.35">
      <c r="A1610">
        <v>1609</v>
      </c>
      <c r="B1610" s="1">
        <v>44903</v>
      </c>
      <c r="C1610">
        <v>4001</v>
      </c>
      <c r="D1610" t="s">
        <v>0</v>
      </c>
      <c r="E1610" t="s">
        <v>27</v>
      </c>
      <c r="F1610" t="s">
        <v>8</v>
      </c>
      <c r="G1610" t="s">
        <v>1661</v>
      </c>
      <c r="H1610" t="s">
        <v>3056</v>
      </c>
      <c r="I1610">
        <v>48</v>
      </c>
      <c r="J1610">
        <f>HLOOKUP(D1610,Inputs!$B$5:$C$8,MATCH(YEAR(B1610),Inputs!$A$5:$A$8,0),FALSE)</f>
        <v>25.99</v>
      </c>
      <c r="K1610" s="3">
        <f t="shared" si="25"/>
        <v>1247.52</v>
      </c>
      <c r="L1610" t="s">
        <v>3065</v>
      </c>
      <c r="M1610" t="s">
        <v>3085</v>
      </c>
      <c r="N1610" t="s">
        <v>3073</v>
      </c>
    </row>
    <row r="1611" spans="1:14" x14ac:dyDescent="0.35">
      <c r="A1611">
        <v>1610</v>
      </c>
      <c r="B1611" s="1">
        <v>44665</v>
      </c>
      <c r="C1611">
        <v>4001</v>
      </c>
      <c r="D1611" t="s">
        <v>0</v>
      </c>
      <c r="E1611" t="s">
        <v>27</v>
      </c>
      <c r="F1611" t="s">
        <v>10</v>
      </c>
      <c r="G1611" t="s">
        <v>1662</v>
      </c>
      <c r="H1611" t="s">
        <v>3056</v>
      </c>
      <c r="I1611">
        <v>108</v>
      </c>
      <c r="J1611">
        <f>HLOOKUP(D1611,Inputs!$B$5:$C$8,MATCH(YEAR(B1611),Inputs!$A$5:$A$8,0),FALSE)</f>
        <v>25.99</v>
      </c>
      <c r="K1611" s="3">
        <f t="shared" si="25"/>
        <v>2806.9199999999996</v>
      </c>
      <c r="L1611" t="s">
        <v>3059</v>
      </c>
      <c r="M1611" t="s">
        <v>3085</v>
      </c>
      <c r="N1611" t="s">
        <v>3073</v>
      </c>
    </row>
    <row r="1612" spans="1:14" x14ac:dyDescent="0.35">
      <c r="A1612">
        <v>1611</v>
      </c>
      <c r="B1612" s="1">
        <v>44817</v>
      </c>
      <c r="C1612">
        <v>4002</v>
      </c>
      <c r="D1612" t="s">
        <v>1</v>
      </c>
      <c r="E1612" t="s">
        <v>27</v>
      </c>
      <c r="F1612" t="s">
        <v>10</v>
      </c>
      <c r="G1612" t="s">
        <v>1663</v>
      </c>
      <c r="H1612" t="s">
        <v>3056</v>
      </c>
      <c r="I1612">
        <v>232</v>
      </c>
      <c r="J1612">
        <f>HLOOKUP(D1612,Inputs!$B$5:$C$8,MATCH(YEAR(B1612),Inputs!$A$5:$A$8,0),FALSE)</f>
        <v>10.89</v>
      </c>
      <c r="K1612" s="3">
        <f t="shared" si="25"/>
        <v>2526.48</v>
      </c>
      <c r="L1612" t="s">
        <v>3059</v>
      </c>
      <c r="M1612" t="s">
        <v>3085</v>
      </c>
      <c r="N1612" t="s">
        <v>3073</v>
      </c>
    </row>
    <row r="1613" spans="1:14" x14ac:dyDescent="0.35">
      <c r="A1613">
        <v>1612</v>
      </c>
      <c r="B1613" s="1">
        <v>44771</v>
      </c>
      <c r="C1613">
        <v>4001</v>
      </c>
      <c r="D1613" t="s">
        <v>0</v>
      </c>
      <c r="E1613" t="s">
        <v>27</v>
      </c>
      <c r="F1613" t="s">
        <v>21</v>
      </c>
      <c r="G1613" t="s">
        <v>1664</v>
      </c>
      <c r="H1613" t="s">
        <v>3056</v>
      </c>
      <c r="I1613">
        <v>256</v>
      </c>
      <c r="J1613">
        <f>HLOOKUP(D1613,Inputs!$B$5:$C$8,MATCH(YEAR(B1613),Inputs!$A$5:$A$8,0),FALSE)</f>
        <v>25.99</v>
      </c>
      <c r="K1613" s="3">
        <f t="shared" si="25"/>
        <v>6653.44</v>
      </c>
      <c r="L1613" t="s">
        <v>3068</v>
      </c>
      <c r="M1613" t="s">
        <v>3088</v>
      </c>
      <c r="N1613" t="s">
        <v>3075</v>
      </c>
    </row>
    <row r="1614" spans="1:14" x14ac:dyDescent="0.35">
      <c r="A1614">
        <v>1613</v>
      </c>
      <c r="B1614" s="1">
        <v>44834</v>
      </c>
      <c r="C1614">
        <v>4002</v>
      </c>
      <c r="D1614" t="s">
        <v>1</v>
      </c>
      <c r="E1614" t="s">
        <v>27</v>
      </c>
      <c r="F1614" t="s">
        <v>11</v>
      </c>
      <c r="G1614" t="s">
        <v>1665</v>
      </c>
      <c r="H1614" t="s">
        <v>3056</v>
      </c>
      <c r="I1614">
        <v>204</v>
      </c>
      <c r="J1614">
        <f>HLOOKUP(D1614,Inputs!$B$5:$C$8,MATCH(YEAR(B1614),Inputs!$A$5:$A$8,0),FALSE)</f>
        <v>10.89</v>
      </c>
      <c r="K1614" s="3">
        <f t="shared" si="25"/>
        <v>2221.56</v>
      </c>
      <c r="L1614" t="s">
        <v>3064</v>
      </c>
      <c r="M1614" t="s">
        <v>3089</v>
      </c>
      <c r="N1614" t="s">
        <v>3076</v>
      </c>
    </row>
    <row r="1615" spans="1:14" x14ac:dyDescent="0.35">
      <c r="A1615">
        <v>1614</v>
      </c>
      <c r="B1615" s="1">
        <v>44664</v>
      </c>
      <c r="C1615">
        <v>4002</v>
      </c>
      <c r="D1615" t="s">
        <v>1</v>
      </c>
      <c r="E1615" t="s">
        <v>27</v>
      </c>
      <c r="F1615" t="s">
        <v>12</v>
      </c>
      <c r="G1615" t="s">
        <v>1666</v>
      </c>
      <c r="H1615" t="s">
        <v>3057</v>
      </c>
      <c r="I1615">
        <v>248</v>
      </c>
      <c r="J1615">
        <f>HLOOKUP(D1615,Inputs!$B$5:$C$8,MATCH(YEAR(B1615),Inputs!$A$5:$A$8,0),FALSE)</f>
        <v>10.89</v>
      </c>
      <c r="K1615" s="3">
        <f t="shared" si="25"/>
        <v>2700.7200000000003</v>
      </c>
      <c r="L1615" t="s">
        <v>3061</v>
      </c>
      <c r="M1615" t="s">
        <v>3087</v>
      </c>
      <c r="N1615" t="s">
        <v>3078</v>
      </c>
    </row>
    <row r="1616" spans="1:14" x14ac:dyDescent="0.35">
      <c r="A1616">
        <v>1615</v>
      </c>
      <c r="B1616" s="1">
        <v>44906</v>
      </c>
      <c r="C1616">
        <v>4001</v>
      </c>
      <c r="D1616" t="s">
        <v>0</v>
      </c>
      <c r="E1616" t="s">
        <v>27</v>
      </c>
      <c r="F1616" t="s">
        <v>20</v>
      </c>
      <c r="G1616" t="s">
        <v>1667</v>
      </c>
      <c r="H1616" t="s">
        <v>3056</v>
      </c>
      <c r="I1616">
        <v>244</v>
      </c>
      <c r="J1616">
        <f>HLOOKUP(D1616,Inputs!$B$5:$C$8,MATCH(YEAR(B1616),Inputs!$A$5:$A$8,0),FALSE)</f>
        <v>25.99</v>
      </c>
      <c r="K1616" s="3">
        <f t="shared" si="25"/>
        <v>6341.5599999999995</v>
      </c>
      <c r="L1616" t="s">
        <v>3059</v>
      </c>
      <c r="M1616" t="s">
        <v>3085</v>
      </c>
      <c r="N1616" t="s">
        <v>3073</v>
      </c>
    </row>
    <row r="1617" spans="1:14" x14ac:dyDescent="0.35">
      <c r="A1617">
        <v>1616</v>
      </c>
      <c r="B1617" s="1">
        <v>44880</v>
      </c>
      <c r="C1617">
        <v>4001</v>
      </c>
      <c r="D1617" t="s">
        <v>0</v>
      </c>
      <c r="E1617" t="s">
        <v>27</v>
      </c>
      <c r="F1617" t="s">
        <v>21</v>
      </c>
      <c r="G1617" t="s">
        <v>1668</v>
      </c>
      <c r="H1617" t="s">
        <v>3056</v>
      </c>
      <c r="I1617">
        <v>96</v>
      </c>
      <c r="J1617">
        <f>HLOOKUP(D1617,Inputs!$B$5:$C$8,MATCH(YEAR(B1617),Inputs!$A$5:$A$8,0),FALSE)</f>
        <v>25.99</v>
      </c>
      <c r="K1617" s="3">
        <f t="shared" si="25"/>
        <v>2495.04</v>
      </c>
      <c r="L1617" t="s">
        <v>3068</v>
      </c>
      <c r="M1617" t="s">
        <v>3088</v>
      </c>
      <c r="N1617" t="s">
        <v>3075</v>
      </c>
    </row>
    <row r="1618" spans="1:14" x14ac:dyDescent="0.35">
      <c r="A1618">
        <v>1617</v>
      </c>
      <c r="B1618" s="1">
        <v>44642</v>
      </c>
      <c r="C1618">
        <v>4002</v>
      </c>
      <c r="D1618" t="s">
        <v>1</v>
      </c>
      <c r="E1618" t="s">
        <v>27</v>
      </c>
      <c r="F1618" t="s">
        <v>9</v>
      </c>
      <c r="G1618" t="s">
        <v>1669</v>
      </c>
      <c r="H1618" t="s">
        <v>3056</v>
      </c>
      <c r="I1618">
        <v>156</v>
      </c>
      <c r="J1618">
        <f>HLOOKUP(D1618,Inputs!$B$5:$C$8,MATCH(YEAR(B1618),Inputs!$A$5:$A$8,0),FALSE)</f>
        <v>10.89</v>
      </c>
      <c r="K1618" s="3">
        <f t="shared" si="25"/>
        <v>1698.8400000000001</v>
      </c>
      <c r="L1618" t="s">
        <v>3070</v>
      </c>
      <c r="M1618" t="s">
        <v>3089</v>
      </c>
      <c r="N1618" t="s">
        <v>3076</v>
      </c>
    </row>
    <row r="1619" spans="1:14" x14ac:dyDescent="0.35">
      <c r="A1619">
        <v>1618</v>
      </c>
      <c r="B1619" s="1">
        <v>44857</v>
      </c>
      <c r="C1619">
        <v>4002</v>
      </c>
      <c r="D1619" t="s">
        <v>1</v>
      </c>
      <c r="E1619" t="s">
        <v>27</v>
      </c>
      <c r="F1619" t="s">
        <v>12</v>
      </c>
      <c r="G1619" t="s">
        <v>1670</v>
      </c>
      <c r="H1619" t="s">
        <v>3057</v>
      </c>
      <c r="I1619">
        <v>196</v>
      </c>
      <c r="J1619">
        <f>HLOOKUP(D1619,Inputs!$B$5:$C$8,MATCH(YEAR(B1619),Inputs!$A$5:$A$8,0),FALSE)</f>
        <v>10.89</v>
      </c>
      <c r="K1619" s="3">
        <f t="shared" si="25"/>
        <v>2134.44</v>
      </c>
      <c r="L1619" t="s">
        <v>3061</v>
      </c>
      <c r="M1619" t="s">
        <v>3087</v>
      </c>
      <c r="N1619" t="s">
        <v>3078</v>
      </c>
    </row>
    <row r="1620" spans="1:14" x14ac:dyDescent="0.35">
      <c r="A1620">
        <v>1619</v>
      </c>
      <c r="B1620" s="1">
        <v>44774</v>
      </c>
      <c r="C1620">
        <v>4001</v>
      </c>
      <c r="D1620" t="s">
        <v>0</v>
      </c>
      <c r="E1620" t="s">
        <v>27</v>
      </c>
      <c r="F1620" t="s">
        <v>18</v>
      </c>
      <c r="G1620" t="s">
        <v>1671</v>
      </c>
      <c r="H1620" t="s">
        <v>3056</v>
      </c>
      <c r="I1620">
        <v>100</v>
      </c>
      <c r="J1620">
        <f>HLOOKUP(D1620,Inputs!$B$5:$C$8,MATCH(YEAR(B1620),Inputs!$A$5:$A$8,0),FALSE)</f>
        <v>25.99</v>
      </c>
      <c r="K1620" s="3">
        <f t="shared" si="25"/>
        <v>2599</v>
      </c>
      <c r="L1620" t="s">
        <v>3069</v>
      </c>
      <c r="M1620" t="s">
        <v>3093</v>
      </c>
      <c r="N1620" t="s">
        <v>3077</v>
      </c>
    </row>
    <row r="1621" spans="1:14" x14ac:dyDescent="0.35">
      <c r="A1621">
        <v>1620</v>
      </c>
      <c r="B1621" s="1">
        <v>44807</v>
      </c>
      <c r="C1621">
        <v>4002</v>
      </c>
      <c r="D1621" t="s">
        <v>1</v>
      </c>
      <c r="E1621" t="s">
        <v>27</v>
      </c>
      <c r="F1621" t="s">
        <v>10</v>
      </c>
      <c r="G1621" t="s">
        <v>1672</v>
      </c>
      <c r="H1621" t="s">
        <v>3056</v>
      </c>
      <c r="I1621">
        <v>116</v>
      </c>
      <c r="J1621">
        <f>HLOOKUP(D1621,Inputs!$B$5:$C$8,MATCH(YEAR(B1621),Inputs!$A$5:$A$8,0),FALSE)</f>
        <v>10.89</v>
      </c>
      <c r="K1621" s="3">
        <f t="shared" si="25"/>
        <v>1263.24</v>
      </c>
      <c r="L1621" t="s">
        <v>3059</v>
      </c>
      <c r="M1621" t="s">
        <v>3085</v>
      </c>
      <c r="N1621" t="s">
        <v>3073</v>
      </c>
    </row>
    <row r="1622" spans="1:14" x14ac:dyDescent="0.35">
      <c r="A1622">
        <v>1621</v>
      </c>
      <c r="B1622" s="1">
        <v>44889</v>
      </c>
      <c r="C1622">
        <v>4002</v>
      </c>
      <c r="D1622" t="s">
        <v>1</v>
      </c>
      <c r="E1622" t="s">
        <v>27</v>
      </c>
      <c r="F1622" t="s">
        <v>10</v>
      </c>
      <c r="G1622" t="s">
        <v>1673</v>
      </c>
      <c r="H1622" t="s">
        <v>3056</v>
      </c>
      <c r="I1622">
        <v>196</v>
      </c>
      <c r="J1622">
        <f>HLOOKUP(D1622,Inputs!$B$5:$C$8,MATCH(YEAR(B1622),Inputs!$A$5:$A$8,0),FALSE)</f>
        <v>10.89</v>
      </c>
      <c r="K1622" s="3">
        <f t="shared" si="25"/>
        <v>2134.44</v>
      </c>
      <c r="L1622" t="s">
        <v>3059</v>
      </c>
      <c r="M1622" t="s">
        <v>3085</v>
      </c>
      <c r="N1622" t="s">
        <v>3073</v>
      </c>
    </row>
    <row r="1623" spans="1:14" x14ac:dyDescent="0.35">
      <c r="A1623">
        <v>1622</v>
      </c>
      <c r="B1623" s="1">
        <v>44834</v>
      </c>
      <c r="C1623">
        <v>4001</v>
      </c>
      <c r="D1623" t="s">
        <v>0</v>
      </c>
      <c r="E1623" t="s">
        <v>27</v>
      </c>
      <c r="F1623" t="s">
        <v>13</v>
      </c>
      <c r="G1623" t="s">
        <v>1674</v>
      </c>
      <c r="H1623" t="s">
        <v>3056</v>
      </c>
      <c r="I1623">
        <v>56</v>
      </c>
      <c r="J1623">
        <f>HLOOKUP(D1623,Inputs!$B$5:$C$8,MATCH(YEAR(B1623),Inputs!$A$5:$A$8,0),FALSE)</f>
        <v>25.99</v>
      </c>
      <c r="K1623" s="3">
        <f t="shared" si="25"/>
        <v>1455.4399999999998</v>
      </c>
      <c r="L1623" t="s">
        <v>3061</v>
      </c>
      <c r="M1623" t="s">
        <v>3087</v>
      </c>
      <c r="N1623" t="s">
        <v>3078</v>
      </c>
    </row>
    <row r="1624" spans="1:14" x14ac:dyDescent="0.35">
      <c r="A1624">
        <v>1623</v>
      </c>
      <c r="B1624" s="1">
        <v>44871</v>
      </c>
      <c r="C1624">
        <v>4002</v>
      </c>
      <c r="D1624" t="s">
        <v>1</v>
      </c>
      <c r="E1624" t="s">
        <v>27</v>
      </c>
      <c r="F1624" t="s">
        <v>21</v>
      </c>
      <c r="G1624" t="s">
        <v>1675</v>
      </c>
      <c r="H1624" t="s">
        <v>3056</v>
      </c>
      <c r="I1624">
        <v>276</v>
      </c>
      <c r="J1624">
        <f>HLOOKUP(D1624,Inputs!$B$5:$C$8,MATCH(YEAR(B1624),Inputs!$A$5:$A$8,0),FALSE)</f>
        <v>10.89</v>
      </c>
      <c r="K1624" s="3">
        <f t="shared" si="25"/>
        <v>3005.6400000000003</v>
      </c>
      <c r="L1624" t="s">
        <v>3068</v>
      </c>
      <c r="M1624" t="s">
        <v>3088</v>
      </c>
      <c r="N1624" t="s">
        <v>3075</v>
      </c>
    </row>
    <row r="1625" spans="1:14" x14ac:dyDescent="0.35">
      <c r="A1625">
        <v>1624</v>
      </c>
      <c r="B1625" s="1">
        <v>44648</v>
      </c>
      <c r="C1625">
        <v>4002</v>
      </c>
      <c r="D1625" t="s">
        <v>1</v>
      </c>
      <c r="E1625" t="s">
        <v>27</v>
      </c>
      <c r="F1625" t="s">
        <v>12</v>
      </c>
      <c r="G1625" t="s">
        <v>1676</v>
      </c>
      <c r="H1625" t="s">
        <v>3057</v>
      </c>
      <c r="I1625">
        <v>160</v>
      </c>
      <c r="J1625">
        <f>HLOOKUP(D1625,Inputs!$B$5:$C$8,MATCH(YEAR(B1625),Inputs!$A$5:$A$8,0),FALSE)</f>
        <v>10.89</v>
      </c>
      <c r="K1625" s="3">
        <f t="shared" si="25"/>
        <v>1742.4</v>
      </c>
      <c r="L1625" t="s">
        <v>3061</v>
      </c>
      <c r="M1625" t="s">
        <v>3087</v>
      </c>
      <c r="N1625" t="s">
        <v>3078</v>
      </c>
    </row>
    <row r="1626" spans="1:14" x14ac:dyDescent="0.35">
      <c r="A1626">
        <v>1625</v>
      </c>
      <c r="B1626" s="1">
        <v>44854</v>
      </c>
      <c r="C1626">
        <v>4001</v>
      </c>
      <c r="D1626" t="s">
        <v>0</v>
      </c>
      <c r="E1626" t="s">
        <v>27</v>
      </c>
      <c r="F1626" t="s">
        <v>20</v>
      </c>
      <c r="G1626" t="s">
        <v>1677</v>
      </c>
      <c r="H1626" t="s">
        <v>3056</v>
      </c>
      <c r="I1626">
        <v>260</v>
      </c>
      <c r="J1626">
        <f>HLOOKUP(D1626,Inputs!$B$5:$C$8,MATCH(YEAR(B1626),Inputs!$A$5:$A$8,0),FALSE)</f>
        <v>25.99</v>
      </c>
      <c r="K1626" s="3">
        <f t="shared" si="25"/>
        <v>6757.4</v>
      </c>
      <c r="L1626" t="s">
        <v>3059</v>
      </c>
      <c r="M1626" t="s">
        <v>3085</v>
      </c>
      <c r="N1626" t="s">
        <v>3073</v>
      </c>
    </row>
    <row r="1627" spans="1:14" x14ac:dyDescent="0.35">
      <c r="A1627">
        <v>1626</v>
      </c>
      <c r="B1627" s="1">
        <v>44914</v>
      </c>
      <c r="C1627">
        <v>4001</v>
      </c>
      <c r="D1627" t="s">
        <v>0</v>
      </c>
      <c r="E1627" t="s">
        <v>27</v>
      </c>
      <c r="F1627" t="s">
        <v>10</v>
      </c>
      <c r="G1627" t="s">
        <v>1678</v>
      </c>
      <c r="H1627" t="s">
        <v>3056</v>
      </c>
      <c r="I1627">
        <v>208</v>
      </c>
      <c r="J1627">
        <f>HLOOKUP(D1627,Inputs!$B$5:$C$8,MATCH(YEAR(B1627),Inputs!$A$5:$A$8,0),FALSE)</f>
        <v>25.99</v>
      </c>
      <c r="K1627" s="3">
        <f t="shared" si="25"/>
        <v>5405.92</v>
      </c>
      <c r="L1627" t="s">
        <v>3059</v>
      </c>
      <c r="M1627" t="s">
        <v>3085</v>
      </c>
      <c r="N1627" t="s">
        <v>3073</v>
      </c>
    </row>
    <row r="1628" spans="1:14" x14ac:dyDescent="0.35">
      <c r="A1628">
        <v>1627</v>
      </c>
      <c r="B1628" s="1">
        <v>44872</v>
      </c>
      <c r="C1628">
        <v>4002</v>
      </c>
      <c r="D1628" t="s">
        <v>1</v>
      </c>
      <c r="E1628" t="s">
        <v>27</v>
      </c>
      <c r="F1628" t="s">
        <v>20</v>
      </c>
      <c r="G1628" t="s">
        <v>1679</v>
      </c>
      <c r="H1628" t="s">
        <v>3056</v>
      </c>
      <c r="I1628">
        <v>260</v>
      </c>
      <c r="J1628">
        <f>HLOOKUP(D1628,Inputs!$B$5:$C$8,MATCH(YEAR(B1628),Inputs!$A$5:$A$8,0),FALSE)</f>
        <v>10.89</v>
      </c>
      <c r="K1628" s="3">
        <f t="shared" si="25"/>
        <v>2831.4</v>
      </c>
      <c r="L1628" t="s">
        <v>3059</v>
      </c>
      <c r="M1628" t="s">
        <v>3085</v>
      </c>
      <c r="N1628" t="s">
        <v>3073</v>
      </c>
    </row>
    <row r="1629" spans="1:14" x14ac:dyDescent="0.35">
      <c r="A1629">
        <v>1628</v>
      </c>
      <c r="B1629" s="1">
        <v>44825</v>
      </c>
      <c r="C1629">
        <v>4001</v>
      </c>
      <c r="D1629" t="s">
        <v>0</v>
      </c>
      <c r="E1629" t="s">
        <v>27</v>
      </c>
      <c r="F1629" t="s">
        <v>11</v>
      </c>
      <c r="G1629" t="s">
        <v>1680</v>
      </c>
      <c r="H1629" t="s">
        <v>3056</v>
      </c>
      <c r="I1629">
        <v>72</v>
      </c>
      <c r="J1629">
        <f>HLOOKUP(D1629,Inputs!$B$5:$C$8,MATCH(YEAR(B1629),Inputs!$A$5:$A$8,0),FALSE)</f>
        <v>25.99</v>
      </c>
      <c r="K1629" s="3">
        <f t="shared" si="25"/>
        <v>1871.28</v>
      </c>
      <c r="L1629" t="s">
        <v>3064</v>
      </c>
      <c r="M1629" t="s">
        <v>3089</v>
      </c>
      <c r="N1629" t="s">
        <v>3076</v>
      </c>
    </row>
    <row r="1630" spans="1:14" x14ac:dyDescent="0.35">
      <c r="A1630">
        <v>1629</v>
      </c>
      <c r="B1630" s="1">
        <v>44891</v>
      </c>
      <c r="C1630">
        <v>4001</v>
      </c>
      <c r="D1630" t="s">
        <v>0</v>
      </c>
      <c r="E1630" t="s">
        <v>27</v>
      </c>
      <c r="F1630" t="s">
        <v>8</v>
      </c>
      <c r="G1630" t="s">
        <v>1681</v>
      </c>
      <c r="H1630" t="s">
        <v>3056</v>
      </c>
      <c r="I1630">
        <v>180</v>
      </c>
      <c r="J1630">
        <f>HLOOKUP(D1630,Inputs!$B$5:$C$8,MATCH(YEAR(B1630),Inputs!$A$5:$A$8,0),FALSE)</f>
        <v>25.99</v>
      </c>
      <c r="K1630" s="3">
        <f t="shared" si="25"/>
        <v>4678.2</v>
      </c>
      <c r="L1630" t="s">
        <v>3065</v>
      </c>
      <c r="M1630" t="s">
        <v>3085</v>
      </c>
      <c r="N1630" t="s">
        <v>3073</v>
      </c>
    </row>
    <row r="1631" spans="1:14" x14ac:dyDescent="0.35">
      <c r="A1631">
        <v>1630</v>
      </c>
      <c r="B1631" s="1">
        <v>44845</v>
      </c>
      <c r="C1631">
        <v>4002</v>
      </c>
      <c r="D1631" t="s">
        <v>1</v>
      </c>
      <c r="E1631" t="s">
        <v>27</v>
      </c>
      <c r="F1631" t="s">
        <v>10</v>
      </c>
      <c r="G1631" t="s">
        <v>1682</v>
      </c>
      <c r="H1631" t="s">
        <v>3056</v>
      </c>
      <c r="I1631">
        <v>168</v>
      </c>
      <c r="J1631">
        <f>HLOOKUP(D1631,Inputs!$B$5:$C$8,MATCH(YEAR(B1631),Inputs!$A$5:$A$8,0),FALSE)</f>
        <v>10.89</v>
      </c>
      <c r="K1631" s="3">
        <f t="shared" si="25"/>
        <v>1829.52</v>
      </c>
      <c r="L1631" t="s">
        <v>3059</v>
      </c>
      <c r="M1631" t="s">
        <v>3085</v>
      </c>
      <c r="N1631" t="s">
        <v>3073</v>
      </c>
    </row>
    <row r="1632" spans="1:14" x14ac:dyDescent="0.35">
      <c r="A1632">
        <v>1631</v>
      </c>
      <c r="B1632" s="1">
        <v>44777</v>
      </c>
      <c r="C1632">
        <v>4001</v>
      </c>
      <c r="D1632" t="s">
        <v>0</v>
      </c>
      <c r="E1632" t="s">
        <v>27</v>
      </c>
      <c r="F1632" t="s">
        <v>15</v>
      </c>
      <c r="G1632" t="s">
        <v>1683</v>
      </c>
      <c r="H1632" t="s">
        <v>3056</v>
      </c>
      <c r="I1632">
        <v>100</v>
      </c>
      <c r="J1632">
        <f>HLOOKUP(D1632,Inputs!$B$5:$C$8,MATCH(YEAR(B1632),Inputs!$A$5:$A$8,0),FALSE)</f>
        <v>25.99</v>
      </c>
      <c r="K1632" s="3">
        <f t="shared" si="25"/>
        <v>2599</v>
      </c>
      <c r="L1632" t="s">
        <v>3062</v>
      </c>
      <c r="M1632" t="s">
        <v>3090</v>
      </c>
      <c r="N1632" t="s">
        <v>3079</v>
      </c>
    </row>
    <row r="1633" spans="1:14" x14ac:dyDescent="0.35">
      <c r="A1633">
        <v>1632</v>
      </c>
      <c r="B1633" s="1">
        <v>44893</v>
      </c>
      <c r="C1633">
        <v>4002</v>
      </c>
      <c r="D1633" t="s">
        <v>1</v>
      </c>
      <c r="E1633" t="s">
        <v>27</v>
      </c>
      <c r="F1633" t="s">
        <v>20</v>
      </c>
      <c r="G1633" t="s">
        <v>1684</v>
      </c>
      <c r="H1633" t="s">
        <v>3056</v>
      </c>
      <c r="I1633">
        <v>84</v>
      </c>
      <c r="J1633">
        <f>HLOOKUP(D1633,Inputs!$B$5:$C$8,MATCH(YEAR(B1633),Inputs!$A$5:$A$8,0),FALSE)</f>
        <v>10.89</v>
      </c>
      <c r="K1633" s="3">
        <f t="shared" si="25"/>
        <v>914.76</v>
      </c>
      <c r="L1633" t="s">
        <v>3059</v>
      </c>
      <c r="M1633" t="s">
        <v>3085</v>
      </c>
      <c r="N1633" t="s">
        <v>3073</v>
      </c>
    </row>
    <row r="1634" spans="1:14" x14ac:dyDescent="0.35">
      <c r="A1634">
        <v>1633</v>
      </c>
      <c r="B1634" s="1">
        <v>44906</v>
      </c>
      <c r="C1634">
        <v>4001</v>
      </c>
      <c r="D1634" t="s">
        <v>0</v>
      </c>
      <c r="E1634" t="s">
        <v>27</v>
      </c>
      <c r="F1634" t="s">
        <v>21</v>
      </c>
      <c r="G1634" t="s">
        <v>1685</v>
      </c>
      <c r="H1634" t="s">
        <v>3056</v>
      </c>
      <c r="I1634">
        <v>156</v>
      </c>
      <c r="J1634">
        <f>HLOOKUP(D1634,Inputs!$B$5:$C$8,MATCH(YEAR(B1634),Inputs!$A$5:$A$8,0),FALSE)</f>
        <v>25.99</v>
      </c>
      <c r="K1634" s="3">
        <f t="shared" si="25"/>
        <v>4054.4399999999996</v>
      </c>
      <c r="L1634" t="s">
        <v>3068</v>
      </c>
      <c r="M1634" t="s">
        <v>3088</v>
      </c>
      <c r="N1634" t="s">
        <v>3075</v>
      </c>
    </row>
    <row r="1635" spans="1:14" x14ac:dyDescent="0.35">
      <c r="A1635">
        <v>1634</v>
      </c>
      <c r="B1635" s="1">
        <v>44584</v>
      </c>
      <c r="C1635">
        <v>4001</v>
      </c>
      <c r="D1635" t="s">
        <v>0</v>
      </c>
      <c r="E1635" t="s">
        <v>27</v>
      </c>
      <c r="F1635" t="s">
        <v>5</v>
      </c>
      <c r="G1635" t="s">
        <v>1686</v>
      </c>
      <c r="H1635" t="s">
        <v>3057</v>
      </c>
      <c r="I1635">
        <v>144</v>
      </c>
      <c r="J1635">
        <f>HLOOKUP(D1635,Inputs!$B$5:$C$8,MATCH(YEAR(B1635),Inputs!$A$5:$A$8,0),FALSE)</f>
        <v>25.99</v>
      </c>
      <c r="K1635" s="3">
        <f t="shared" si="25"/>
        <v>3742.56</v>
      </c>
      <c r="L1635" t="s">
        <v>3059</v>
      </c>
      <c r="M1635" t="s">
        <v>3085</v>
      </c>
      <c r="N1635" t="s">
        <v>3073</v>
      </c>
    </row>
    <row r="1636" spans="1:14" x14ac:dyDescent="0.35">
      <c r="A1636">
        <v>1635</v>
      </c>
      <c r="B1636" s="1">
        <v>44646</v>
      </c>
      <c r="C1636">
        <v>4001</v>
      </c>
      <c r="D1636" t="s">
        <v>0</v>
      </c>
      <c r="E1636" t="s">
        <v>27</v>
      </c>
      <c r="F1636" t="s">
        <v>10</v>
      </c>
      <c r="G1636" t="s">
        <v>1687</v>
      </c>
      <c r="H1636" t="s">
        <v>3056</v>
      </c>
      <c r="I1636">
        <v>228</v>
      </c>
      <c r="J1636">
        <f>HLOOKUP(D1636,Inputs!$B$5:$C$8,MATCH(YEAR(B1636),Inputs!$A$5:$A$8,0),FALSE)</f>
        <v>25.99</v>
      </c>
      <c r="K1636" s="3">
        <f t="shared" si="25"/>
        <v>5925.7199999999993</v>
      </c>
      <c r="L1636" t="s">
        <v>3059</v>
      </c>
      <c r="M1636" t="s">
        <v>3085</v>
      </c>
      <c r="N1636" t="s">
        <v>3073</v>
      </c>
    </row>
    <row r="1637" spans="1:14" x14ac:dyDescent="0.35">
      <c r="A1637">
        <v>1636</v>
      </c>
      <c r="B1637" s="1">
        <v>44874</v>
      </c>
      <c r="C1637">
        <v>4002</v>
      </c>
      <c r="D1637" t="s">
        <v>1</v>
      </c>
      <c r="E1637" t="s">
        <v>27</v>
      </c>
      <c r="F1637" t="s">
        <v>21</v>
      </c>
      <c r="G1637" t="s">
        <v>1688</v>
      </c>
      <c r="H1637" t="s">
        <v>3056</v>
      </c>
      <c r="I1637">
        <v>276</v>
      </c>
      <c r="J1637">
        <f>HLOOKUP(D1637,Inputs!$B$5:$C$8,MATCH(YEAR(B1637),Inputs!$A$5:$A$8,0),FALSE)</f>
        <v>10.89</v>
      </c>
      <c r="K1637" s="3">
        <f t="shared" si="25"/>
        <v>3005.6400000000003</v>
      </c>
      <c r="L1637" t="s">
        <v>3068</v>
      </c>
      <c r="M1637" t="s">
        <v>3088</v>
      </c>
      <c r="N1637" t="s">
        <v>3075</v>
      </c>
    </row>
    <row r="1638" spans="1:14" x14ac:dyDescent="0.35">
      <c r="A1638">
        <v>1637</v>
      </c>
      <c r="B1638" s="1">
        <v>44873</v>
      </c>
      <c r="C1638">
        <v>4002</v>
      </c>
      <c r="D1638" t="s">
        <v>1</v>
      </c>
      <c r="E1638" t="s">
        <v>27</v>
      </c>
      <c r="F1638" t="s">
        <v>21</v>
      </c>
      <c r="G1638" t="s">
        <v>1689</v>
      </c>
      <c r="H1638" t="s">
        <v>3056</v>
      </c>
      <c r="I1638">
        <v>88</v>
      </c>
      <c r="J1638">
        <f>HLOOKUP(D1638,Inputs!$B$5:$C$8,MATCH(YEAR(B1638),Inputs!$A$5:$A$8,0),FALSE)</f>
        <v>10.89</v>
      </c>
      <c r="K1638" s="3">
        <f t="shared" si="25"/>
        <v>958.32</v>
      </c>
      <c r="L1638" t="s">
        <v>3068</v>
      </c>
      <c r="M1638" t="s">
        <v>3088</v>
      </c>
      <c r="N1638" t="s">
        <v>3075</v>
      </c>
    </row>
    <row r="1639" spans="1:14" x14ac:dyDescent="0.35">
      <c r="A1639">
        <v>1638</v>
      </c>
      <c r="B1639" s="1">
        <v>44754</v>
      </c>
      <c r="C1639">
        <v>4002</v>
      </c>
      <c r="D1639" t="s">
        <v>1</v>
      </c>
      <c r="E1639" t="s">
        <v>27</v>
      </c>
      <c r="F1639" t="s">
        <v>10</v>
      </c>
      <c r="G1639" t="s">
        <v>1690</v>
      </c>
      <c r="H1639" t="s">
        <v>3056</v>
      </c>
      <c r="I1639">
        <v>276</v>
      </c>
      <c r="J1639">
        <f>HLOOKUP(D1639,Inputs!$B$5:$C$8,MATCH(YEAR(B1639),Inputs!$A$5:$A$8,0),FALSE)</f>
        <v>10.89</v>
      </c>
      <c r="K1639" s="3">
        <f t="shared" si="25"/>
        <v>3005.6400000000003</v>
      </c>
      <c r="L1639" t="s">
        <v>3059</v>
      </c>
      <c r="M1639" t="s">
        <v>3085</v>
      </c>
      <c r="N1639" t="s">
        <v>3073</v>
      </c>
    </row>
    <row r="1640" spans="1:14" x14ac:dyDescent="0.35">
      <c r="A1640">
        <v>1639</v>
      </c>
      <c r="B1640" s="1">
        <v>44574</v>
      </c>
      <c r="C1640">
        <v>4001</v>
      </c>
      <c r="D1640" t="s">
        <v>0</v>
      </c>
      <c r="E1640" t="s">
        <v>27</v>
      </c>
      <c r="F1640" t="s">
        <v>10</v>
      </c>
      <c r="G1640" t="s">
        <v>1691</v>
      </c>
      <c r="H1640" t="s">
        <v>3056</v>
      </c>
      <c r="I1640">
        <v>64</v>
      </c>
      <c r="J1640">
        <f>HLOOKUP(D1640,Inputs!$B$5:$C$8,MATCH(YEAR(B1640),Inputs!$A$5:$A$8,0),FALSE)</f>
        <v>25.99</v>
      </c>
      <c r="K1640" s="3">
        <f t="shared" si="25"/>
        <v>1663.36</v>
      </c>
      <c r="L1640" t="s">
        <v>3059</v>
      </c>
      <c r="M1640" t="s">
        <v>3085</v>
      </c>
      <c r="N1640" t="s">
        <v>3073</v>
      </c>
    </row>
    <row r="1641" spans="1:14" x14ac:dyDescent="0.35">
      <c r="A1641">
        <v>1640</v>
      </c>
      <c r="B1641" s="1">
        <v>44897</v>
      </c>
      <c r="C1641">
        <v>4001</v>
      </c>
      <c r="D1641" t="s">
        <v>0</v>
      </c>
      <c r="E1641" t="s">
        <v>27</v>
      </c>
      <c r="F1641" t="s">
        <v>9</v>
      </c>
      <c r="G1641" t="s">
        <v>1692</v>
      </c>
      <c r="H1641" t="s">
        <v>3056</v>
      </c>
      <c r="I1641">
        <v>116</v>
      </c>
      <c r="J1641">
        <f>HLOOKUP(D1641,Inputs!$B$5:$C$8,MATCH(YEAR(B1641),Inputs!$A$5:$A$8,0),FALSE)</f>
        <v>25.99</v>
      </c>
      <c r="K1641" s="3">
        <f t="shared" si="25"/>
        <v>3014.8399999999997</v>
      </c>
      <c r="L1641" t="s">
        <v>3070</v>
      </c>
      <c r="M1641" t="s">
        <v>3089</v>
      </c>
      <c r="N1641" t="s">
        <v>3076</v>
      </c>
    </row>
    <row r="1642" spans="1:14" x14ac:dyDescent="0.35">
      <c r="A1642">
        <v>1641</v>
      </c>
      <c r="B1642" s="1">
        <v>44820</v>
      </c>
      <c r="C1642">
        <v>4001</v>
      </c>
      <c r="D1642" t="s">
        <v>0</v>
      </c>
      <c r="E1642" t="s">
        <v>27</v>
      </c>
      <c r="F1642" t="s">
        <v>11</v>
      </c>
      <c r="G1642" t="s">
        <v>1693</v>
      </c>
      <c r="H1642" t="s">
        <v>3056</v>
      </c>
      <c r="I1642">
        <v>84</v>
      </c>
      <c r="J1642">
        <f>HLOOKUP(D1642,Inputs!$B$5:$C$8,MATCH(YEAR(B1642),Inputs!$A$5:$A$8,0),FALSE)</f>
        <v>25.99</v>
      </c>
      <c r="K1642" s="3">
        <f t="shared" si="25"/>
        <v>2183.16</v>
      </c>
      <c r="L1642" t="s">
        <v>3064</v>
      </c>
      <c r="M1642" t="s">
        <v>3089</v>
      </c>
      <c r="N1642" t="s">
        <v>3076</v>
      </c>
    </row>
    <row r="1643" spans="1:14" x14ac:dyDescent="0.35">
      <c r="A1643">
        <v>1642</v>
      </c>
      <c r="B1643" s="1">
        <v>44716</v>
      </c>
      <c r="C1643">
        <v>4002</v>
      </c>
      <c r="D1643" t="s">
        <v>1</v>
      </c>
      <c r="E1643" t="s">
        <v>27</v>
      </c>
      <c r="F1643" t="s">
        <v>11</v>
      </c>
      <c r="G1643" t="s">
        <v>1694</v>
      </c>
      <c r="H1643" t="s">
        <v>3056</v>
      </c>
      <c r="I1643">
        <v>144</v>
      </c>
      <c r="J1643">
        <f>HLOOKUP(D1643,Inputs!$B$5:$C$8,MATCH(YEAR(B1643),Inputs!$A$5:$A$8,0),FALSE)</f>
        <v>10.89</v>
      </c>
      <c r="K1643" s="3">
        <f t="shared" si="25"/>
        <v>1568.16</v>
      </c>
      <c r="L1643" t="s">
        <v>3064</v>
      </c>
      <c r="M1643" t="s">
        <v>3089</v>
      </c>
      <c r="N1643" t="s">
        <v>3076</v>
      </c>
    </row>
    <row r="1644" spans="1:14" x14ac:dyDescent="0.35">
      <c r="A1644">
        <v>1643</v>
      </c>
      <c r="B1644" s="1">
        <v>44788</v>
      </c>
      <c r="C1644">
        <v>4002</v>
      </c>
      <c r="D1644" t="s">
        <v>1</v>
      </c>
      <c r="E1644" t="s">
        <v>27</v>
      </c>
      <c r="F1644" t="s">
        <v>21</v>
      </c>
      <c r="G1644" t="s">
        <v>1695</v>
      </c>
      <c r="H1644" t="s">
        <v>3056</v>
      </c>
      <c r="I1644">
        <v>108</v>
      </c>
      <c r="J1644">
        <f>HLOOKUP(D1644,Inputs!$B$5:$C$8,MATCH(YEAR(B1644),Inputs!$A$5:$A$8,0),FALSE)</f>
        <v>10.89</v>
      </c>
      <c r="K1644" s="3">
        <f t="shared" si="25"/>
        <v>1176.1200000000001</v>
      </c>
      <c r="L1644" t="s">
        <v>3068</v>
      </c>
      <c r="M1644" t="s">
        <v>3088</v>
      </c>
      <c r="N1644" t="s">
        <v>3075</v>
      </c>
    </row>
    <row r="1645" spans="1:14" x14ac:dyDescent="0.35">
      <c r="A1645">
        <v>1644</v>
      </c>
      <c r="B1645" s="1">
        <v>44900</v>
      </c>
      <c r="C1645">
        <v>4001</v>
      </c>
      <c r="D1645" t="s">
        <v>0</v>
      </c>
      <c r="E1645" t="s">
        <v>27</v>
      </c>
      <c r="F1645" t="s">
        <v>20</v>
      </c>
      <c r="G1645" t="s">
        <v>1696</v>
      </c>
      <c r="H1645" t="s">
        <v>3056</v>
      </c>
      <c r="I1645">
        <v>64</v>
      </c>
      <c r="J1645">
        <f>HLOOKUP(D1645,Inputs!$B$5:$C$8,MATCH(YEAR(B1645),Inputs!$A$5:$A$8,0),FALSE)</f>
        <v>25.99</v>
      </c>
      <c r="K1645" s="3">
        <f t="shared" si="25"/>
        <v>1663.36</v>
      </c>
      <c r="L1645" t="s">
        <v>3059</v>
      </c>
      <c r="M1645" t="s">
        <v>3085</v>
      </c>
      <c r="N1645" t="s">
        <v>3073</v>
      </c>
    </row>
    <row r="1646" spans="1:14" x14ac:dyDescent="0.35">
      <c r="A1646">
        <v>1645</v>
      </c>
      <c r="B1646" s="1">
        <v>44922</v>
      </c>
      <c r="C1646">
        <v>4001</v>
      </c>
      <c r="D1646" t="s">
        <v>0</v>
      </c>
      <c r="E1646" t="s">
        <v>27</v>
      </c>
      <c r="F1646" t="s">
        <v>18</v>
      </c>
      <c r="G1646" t="s">
        <v>1697</v>
      </c>
      <c r="H1646" t="s">
        <v>3056</v>
      </c>
      <c r="I1646">
        <v>56</v>
      </c>
      <c r="J1646">
        <f>HLOOKUP(D1646,Inputs!$B$5:$C$8,MATCH(YEAR(B1646),Inputs!$A$5:$A$8,0),FALSE)</f>
        <v>25.99</v>
      </c>
      <c r="K1646" s="3">
        <f t="shared" si="25"/>
        <v>1455.4399999999998</v>
      </c>
      <c r="L1646" t="s">
        <v>3069</v>
      </c>
      <c r="M1646" t="s">
        <v>3093</v>
      </c>
      <c r="N1646" t="s">
        <v>3077</v>
      </c>
    </row>
    <row r="1647" spans="1:14" x14ac:dyDescent="0.35">
      <c r="A1647">
        <v>1646</v>
      </c>
      <c r="B1647" s="1">
        <v>44833</v>
      </c>
      <c r="C1647">
        <v>4002</v>
      </c>
      <c r="D1647" t="s">
        <v>1</v>
      </c>
      <c r="E1647" t="s">
        <v>27</v>
      </c>
      <c r="F1647" t="s">
        <v>12</v>
      </c>
      <c r="G1647" t="s">
        <v>1698</v>
      </c>
      <c r="H1647" t="s">
        <v>3057</v>
      </c>
      <c r="I1647">
        <v>88</v>
      </c>
      <c r="J1647">
        <f>HLOOKUP(D1647,Inputs!$B$5:$C$8,MATCH(YEAR(B1647),Inputs!$A$5:$A$8,0),FALSE)</f>
        <v>10.89</v>
      </c>
      <c r="K1647" s="3">
        <f t="shared" si="25"/>
        <v>958.32</v>
      </c>
      <c r="L1647" t="s">
        <v>3061</v>
      </c>
      <c r="M1647" t="s">
        <v>3087</v>
      </c>
      <c r="N1647" t="s">
        <v>3078</v>
      </c>
    </row>
    <row r="1648" spans="1:14" x14ac:dyDescent="0.35">
      <c r="A1648">
        <v>1647</v>
      </c>
      <c r="B1648" s="1">
        <v>44632</v>
      </c>
      <c r="C1648">
        <v>4002</v>
      </c>
      <c r="D1648" t="s">
        <v>1</v>
      </c>
      <c r="E1648" t="s">
        <v>27</v>
      </c>
      <c r="F1648" t="s">
        <v>16</v>
      </c>
      <c r="G1648" t="s">
        <v>1699</v>
      </c>
      <c r="H1648" t="s">
        <v>3056</v>
      </c>
      <c r="I1648">
        <v>236</v>
      </c>
      <c r="J1648">
        <f>HLOOKUP(D1648,Inputs!$B$5:$C$8,MATCH(YEAR(B1648),Inputs!$A$5:$A$8,0),FALSE)</f>
        <v>10.89</v>
      </c>
      <c r="K1648" s="3">
        <f t="shared" si="25"/>
        <v>2570.04</v>
      </c>
      <c r="L1648" t="s">
        <v>3067</v>
      </c>
      <c r="M1648" t="s">
        <v>3092</v>
      </c>
      <c r="N1648" t="s">
        <v>3074</v>
      </c>
    </row>
    <row r="1649" spans="1:14" x14ac:dyDescent="0.35">
      <c r="A1649">
        <v>1648</v>
      </c>
      <c r="B1649" s="1">
        <v>44920</v>
      </c>
      <c r="C1649">
        <v>4002</v>
      </c>
      <c r="D1649" t="s">
        <v>1</v>
      </c>
      <c r="E1649" t="s">
        <v>27</v>
      </c>
      <c r="F1649" t="s">
        <v>5</v>
      </c>
      <c r="G1649" t="s">
        <v>1700</v>
      </c>
      <c r="H1649" t="s">
        <v>3057</v>
      </c>
      <c r="I1649">
        <v>160</v>
      </c>
      <c r="J1649">
        <f>HLOOKUP(D1649,Inputs!$B$5:$C$8,MATCH(YEAR(B1649),Inputs!$A$5:$A$8,0),FALSE)</f>
        <v>10.89</v>
      </c>
      <c r="K1649" s="3">
        <f t="shared" si="25"/>
        <v>1742.4</v>
      </c>
      <c r="L1649" t="s">
        <v>3059</v>
      </c>
      <c r="M1649" t="s">
        <v>3085</v>
      </c>
      <c r="N1649" t="s">
        <v>3073</v>
      </c>
    </row>
    <row r="1650" spans="1:14" x14ac:dyDescent="0.35">
      <c r="A1650">
        <v>1649</v>
      </c>
      <c r="B1650" s="1">
        <v>44775</v>
      </c>
      <c r="C1650">
        <v>4001</v>
      </c>
      <c r="D1650" t="s">
        <v>0</v>
      </c>
      <c r="E1650" t="s">
        <v>27</v>
      </c>
      <c r="F1650" t="s">
        <v>18</v>
      </c>
      <c r="G1650" t="s">
        <v>1701</v>
      </c>
      <c r="H1650" t="s">
        <v>3056</v>
      </c>
      <c r="I1650">
        <v>204</v>
      </c>
      <c r="J1650">
        <f>HLOOKUP(D1650,Inputs!$B$5:$C$8,MATCH(YEAR(B1650),Inputs!$A$5:$A$8,0),FALSE)</f>
        <v>25.99</v>
      </c>
      <c r="K1650" s="3">
        <f t="shared" si="25"/>
        <v>5301.96</v>
      </c>
      <c r="L1650" t="s">
        <v>3069</v>
      </c>
      <c r="M1650" t="s">
        <v>3093</v>
      </c>
      <c r="N1650" t="s">
        <v>3077</v>
      </c>
    </row>
    <row r="1651" spans="1:14" x14ac:dyDescent="0.35">
      <c r="A1651">
        <v>1650</v>
      </c>
      <c r="B1651" s="1">
        <v>44661</v>
      </c>
      <c r="C1651">
        <v>4002</v>
      </c>
      <c r="D1651" t="s">
        <v>1</v>
      </c>
      <c r="E1651" t="s">
        <v>27</v>
      </c>
      <c r="F1651" t="s">
        <v>6</v>
      </c>
      <c r="G1651" t="s">
        <v>1702</v>
      </c>
      <c r="H1651" t="s">
        <v>3056</v>
      </c>
      <c r="I1651">
        <v>116</v>
      </c>
      <c r="J1651">
        <f>HLOOKUP(D1651,Inputs!$B$5:$C$8,MATCH(YEAR(B1651),Inputs!$A$5:$A$8,0),FALSE)</f>
        <v>10.89</v>
      </c>
      <c r="K1651" s="3">
        <f t="shared" si="25"/>
        <v>1263.24</v>
      </c>
      <c r="L1651" t="s">
        <v>3059</v>
      </c>
      <c r="M1651" t="s">
        <v>3085</v>
      </c>
      <c r="N1651" t="s">
        <v>3073</v>
      </c>
    </row>
    <row r="1652" spans="1:14" x14ac:dyDescent="0.35">
      <c r="A1652">
        <v>1651</v>
      </c>
      <c r="B1652" s="1">
        <v>44748</v>
      </c>
      <c r="C1652">
        <v>4001</v>
      </c>
      <c r="D1652" t="s">
        <v>0</v>
      </c>
      <c r="E1652" t="s">
        <v>27</v>
      </c>
      <c r="F1652" t="s">
        <v>11</v>
      </c>
      <c r="G1652" t="s">
        <v>1703</v>
      </c>
      <c r="H1652" t="s">
        <v>3056</v>
      </c>
      <c r="I1652">
        <v>92</v>
      </c>
      <c r="J1652">
        <f>HLOOKUP(D1652,Inputs!$B$5:$C$8,MATCH(YEAR(B1652),Inputs!$A$5:$A$8,0),FALSE)</f>
        <v>25.99</v>
      </c>
      <c r="K1652" s="3">
        <f t="shared" si="25"/>
        <v>2391.08</v>
      </c>
      <c r="L1652" t="s">
        <v>3064</v>
      </c>
      <c r="M1652" t="s">
        <v>3089</v>
      </c>
      <c r="N1652" t="s">
        <v>3076</v>
      </c>
    </row>
    <row r="1653" spans="1:14" x14ac:dyDescent="0.35">
      <c r="A1653">
        <v>1652</v>
      </c>
      <c r="B1653" s="1">
        <v>44818</v>
      </c>
      <c r="C1653">
        <v>4002</v>
      </c>
      <c r="D1653" t="s">
        <v>1</v>
      </c>
      <c r="E1653" t="s">
        <v>27</v>
      </c>
      <c r="F1653" t="s">
        <v>16</v>
      </c>
      <c r="G1653" t="s">
        <v>1704</v>
      </c>
      <c r="H1653" t="s">
        <v>3056</v>
      </c>
      <c r="I1653">
        <v>248</v>
      </c>
      <c r="J1653">
        <f>HLOOKUP(D1653,Inputs!$B$5:$C$8,MATCH(YEAR(B1653),Inputs!$A$5:$A$8,0),FALSE)</f>
        <v>10.89</v>
      </c>
      <c r="K1653" s="3">
        <f t="shared" si="25"/>
        <v>2700.7200000000003</v>
      </c>
      <c r="L1653" t="s">
        <v>3067</v>
      </c>
      <c r="M1653" t="s">
        <v>3092</v>
      </c>
      <c r="N1653" t="s">
        <v>3074</v>
      </c>
    </row>
    <row r="1654" spans="1:14" x14ac:dyDescent="0.35">
      <c r="A1654">
        <v>1653</v>
      </c>
      <c r="B1654" s="1">
        <v>44623</v>
      </c>
      <c r="C1654">
        <v>4001</v>
      </c>
      <c r="D1654" t="s">
        <v>0</v>
      </c>
      <c r="E1654" t="s">
        <v>27</v>
      </c>
      <c r="F1654" t="s">
        <v>13</v>
      </c>
      <c r="G1654" t="s">
        <v>1705</v>
      </c>
      <c r="H1654" t="s">
        <v>3056</v>
      </c>
      <c r="I1654">
        <v>56</v>
      </c>
      <c r="J1654">
        <f>HLOOKUP(D1654,Inputs!$B$5:$C$8,MATCH(YEAR(B1654),Inputs!$A$5:$A$8,0),FALSE)</f>
        <v>25.99</v>
      </c>
      <c r="K1654" s="3">
        <f t="shared" si="25"/>
        <v>1455.4399999999998</v>
      </c>
      <c r="L1654" t="s">
        <v>3061</v>
      </c>
      <c r="M1654" t="s">
        <v>3087</v>
      </c>
      <c r="N1654" t="s">
        <v>3078</v>
      </c>
    </row>
    <row r="1655" spans="1:14" x14ac:dyDescent="0.35">
      <c r="A1655">
        <v>1654</v>
      </c>
      <c r="B1655" s="1">
        <v>44824</v>
      </c>
      <c r="C1655">
        <v>4001</v>
      </c>
      <c r="D1655" t="s">
        <v>0</v>
      </c>
      <c r="E1655" t="s">
        <v>27</v>
      </c>
      <c r="F1655" t="s">
        <v>14</v>
      </c>
      <c r="G1655" t="s">
        <v>1706</v>
      </c>
      <c r="H1655" t="s">
        <v>3056</v>
      </c>
      <c r="I1655">
        <v>104</v>
      </c>
      <c r="J1655">
        <f>HLOOKUP(D1655,Inputs!$B$5:$C$8,MATCH(YEAR(B1655),Inputs!$A$5:$A$8,0),FALSE)</f>
        <v>25.99</v>
      </c>
      <c r="K1655" s="3">
        <f t="shared" si="25"/>
        <v>2702.96</v>
      </c>
      <c r="L1655" t="s">
        <v>3066</v>
      </c>
      <c r="M1655" t="s">
        <v>3094</v>
      </c>
      <c r="N1655" t="s">
        <v>3080</v>
      </c>
    </row>
    <row r="1656" spans="1:14" x14ac:dyDescent="0.35">
      <c r="A1656">
        <v>1655</v>
      </c>
      <c r="B1656" s="1">
        <v>44919</v>
      </c>
      <c r="C1656">
        <v>4002</v>
      </c>
      <c r="D1656" t="s">
        <v>1</v>
      </c>
      <c r="E1656" t="s">
        <v>27</v>
      </c>
      <c r="F1656" t="s">
        <v>4</v>
      </c>
      <c r="G1656" t="s">
        <v>1707</v>
      </c>
      <c r="H1656" t="s">
        <v>3057</v>
      </c>
      <c r="I1656">
        <v>196</v>
      </c>
      <c r="J1656">
        <f>HLOOKUP(D1656,Inputs!$B$5:$C$8,MATCH(YEAR(B1656),Inputs!$A$5:$A$8,0),FALSE)</f>
        <v>10.89</v>
      </c>
      <c r="K1656" s="3">
        <f t="shared" si="25"/>
        <v>2134.44</v>
      </c>
      <c r="L1656" t="s">
        <v>3063</v>
      </c>
      <c r="M1656" t="s">
        <v>3092</v>
      </c>
      <c r="N1656" t="s">
        <v>3074</v>
      </c>
    </row>
    <row r="1657" spans="1:14" x14ac:dyDescent="0.35">
      <c r="A1657">
        <v>1656</v>
      </c>
      <c r="B1657" s="1">
        <v>44810</v>
      </c>
      <c r="C1657">
        <v>4001</v>
      </c>
      <c r="D1657" t="s">
        <v>0</v>
      </c>
      <c r="E1657" t="s">
        <v>27</v>
      </c>
      <c r="F1657" t="s">
        <v>13</v>
      </c>
      <c r="G1657" t="s">
        <v>1708</v>
      </c>
      <c r="H1657" t="s">
        <v>3056</v>
      </c>
      <c r="I1657">
        <v>40</v>
      </c>
      <c r="J1657">
        <f>HLOOKUP(D1657,Inputs!$B$5:$C$8,MATCH(YEAR(B1657),Inputs!$A$5:$A$8,0),FALSE)</f>
        <v>25.99</v>
      </c>
      <c r="K1657" s="3">
        <f t="shared" si="25"/>
        <v>1039.5999999999999</v>
      </c>
      <c r="L1657" t="s">
        <v>3061</v>
      </c>
      <c r="M1657" t="s">
        <v>3087</v>
      </c>
      <c r="N1657" t="s">
        <v>3078</v>
      </c>
    </row>
    <row r="1658" spans="1:14" x14ac:dyDescent="0.35">
      <c r="A1658">
        <v>1657</v>
      </c>
      <c r="B1658" s="1">
        <v>44876</v>
      </c>
      <c r="C1658">
        <v>4001</v>
      </c>
      <c r="D1658" t="s">
        <v>0</v>
      </c>
      <c r="E1658" t="s">
        <v>27</v>
      </c>
      <c r="F1658" t="s">
        <v>20</v>
      </c>
      <c r="G1658" t="s">
        <v>1709</v>
      </c>
      <c r="H1658" t="s">
        <v>3056</v>
      </c>
      <c r="I1658">
        <v>116</v>
      </c>
      <c r="J1658">
        <f>HLOOKUP(D1658,Inputs!$B$5:$C$8,MATCH(YEAR(B1658),Inputs!$A$5:$A$8,0),FALSE)</f>
        <v>25.99</v>
      </c>
      <c r="K1658" s="3">
        <f t="shared" si="25"/>
        <v>3014.8399999999997</v>
      </c>
      <c r="L1658" t="s">
        <v>3059</v>
      </c>
      <c r="M1658" t="s">
        <v>3085</v>
      </c>
      <c r="N1658" t="s">
        <v>3073</v>
      </c>
    </row>
    <row r="1659" spans="1:14" x14ac:dyDescent="0.35">
      <c r="A1659">
        <v>1658</v>
      </c>
      <c r="B1659" s="1">
        <v>44908</v>
      </c>
      <c r="C1659">
        <v>4001</v>
      </c>
      <c r="D1659" t="s">
        <v>0</v>
      </c>
      <c r="E1659" t="s">
        <v>27</v>
      </c>
      <c r="F1659" t="s">
        <v>12</v>
      </c>
      <c r="G1659" t="s">
        <v>1710</v>
      </c>
      <c r="H1659" t="s">
        <v>3057</v>
      </c>
      <c r="I1659">
        <v>132</v>
      </c>
      <c r="J1659">
        <f>HLOOKUP(D1659,Inputs!$B$5:$C$8,MATCH(YEAR(B1659),Inputs!$A$5:$A$8,0),FALSE)</f>
        <v>25.99</v>
      </c>
      <c r="K1659" s="3">
        <f t="shared" si="25"/>
        <v>3430.68</v>
      </c>
      <c r="L1659" t="s">
        <v>3061</v>
      </c>
      <c r="M1659" t="s">
        <v>3087</v>
      </c>
      <c r="N1659" t="s">
        <v>3078</v>
      </c>
    </row>
    <row r="1660" spans="1:14" x14ac:dyDescent="0.35">
      <c r="A1660">
        <v>1659</v>
      </c>
      <c r="B1660" s="1">
        <v>44754</v>
      </c>
      <c r="C1660">
        <v>4002</v>
      </c>
      <c r="D1660" t="s">
        <v>1</v>
      </c>
      <c r="E1660" t="s">
        <v>27</v>
      </c>
      <c r="F1660" t="s">
        <v>12</v>
      </c>
      <c r="G1660" t="s">
        <v>1711</v>
      </c>
      <c r="H1660" t="s">
        <v>3057</v>
      </c>
      <c r="I1660">
        <v>192</v>
      </c>
      <c r="J1660">
        <f>HLOOKUP(D1660,Inputs!$B$5:$C$8,MATCH(YEAR(B1660),Inputs!$A$5:$A$8,0),FALSE)</f>
        <v>10.89</v>
      </c>
      <c r="K1660" s="3">
        <f t="shared" si="25"/>
        <v>2090.88</v>
      </c>
      <c r="L1660" t="s">
        <v>3061</v>
      </c>
      <c r="M1660" t="s">
        <v>3087</v>
      </c>
      <c r="N1660" t="s">
        <v>3078</v>
      </c>
    </row>
    <row r="1661" spans="1:14" x14ac:dyDescent="0.35">
      <c r="A1661">
        <v>1660</v>
      </c>
      <c r="B1661" s="1">
        <v>44717</v>
      </c>
      <c r="C1661">
        <v>4002</v>
      </c>
      <c r="D1661" t="s">
        <v>1</v>
      </c>
      <c r="E1661" t="s">
        <v>27</v>
      </c>
      <c r="F1661" t="s">
        <v>12</v>
      </c>
      <c r="G1661" t="s">
        <v>1712</v>
      </c>
      <c r="H1661" t="s">
        <v>3057</v>
      </c>
      <c r="I1661">
        <v>204</v>
      </c>
      <c r="J1661">
        <f>HLOOKUP(D1661,Inputs!$B$5:$C$8,MATCH(YEAR(B1661),Inputs!$A$5:$A$8,0),FALSE)</f>
        <v>10.89</v>
      </c>
      <c r="K1661" s="3">
        <f t="shared" si="25"/>
        <v>2221.56</v>
      </c>
      <c r="L1661" t="s">
        <v>3061</v>
      </c>
      <c r="M1661" t="s">
        <v>3087</v>
      </c>
      <c r="N1661" t="s">
        <v>3078</v>
      </c>
    </row>
    <row r="1662" spans="1:14" x14ac:dyDescent="0.35">
      <c r="A1662">
        <v>1661</v>
      </c>
      <c r="B1662" s="1">
        <v>44816</v>
      </c>
      <c r="C1662">
        <v>4001</v>
      </c>
      <c r="D1662" t="s">
        <v>0</v>
      </c>
      <c r="E1662" t="s">
        <v>27</v>
      </c>
      <c r="F1662" t="s">
        <v>20</v>
      </c>
      <c r="G1662" t="s">
        <v>1713</v>
      </c>
      <c r="H1662" t="s">
        <v>3056</v>
      </c>
      <c r="I1662">
        <v>244</v>
      </c>
      <c r="J1662">
        <f>HLOOKUP(D1662,Inputs!$B$5:$C$8,MATCH(YEAR(B1662),Inputs!$A$5:$A$8,0),FALSE)</f>
        <v>25.99</v>
      </c>
      <c r="K1662" s="3">
        <f t="shared" si="25"/>
        <v>6341.5599999999995</v>
      </c>
      <c r="L1662" t="s">
        <v>3059</v>
      </c>
      <c r="M1662" t="s">
        <v>3085</v>
      </c>
      <c r="N1662" t="s">
        <v>3073</v>
      </c>
    </row>
    <row r="1663" spans="1:14" x14ac:dyDescent="0.35">
      <c r="A1663">
        <v>1662</v>
      </c>
      <c r="B1663" s="1">
        <v>44575</v>
      </c>
      <c r="C1663">
        <v>4001</v>
      </c>
      <c r="D1663" t="s">
        <v>0</v>
      </c>
      <c r="E1663" t="s">
        <v>27</v>
      </c>
      <c r="F1663" t="s">
        <v>20</v>
      </c>
      <c r="G1663" t="s">
        <v>1714</v>
      </c>
      <c r="H1663" t="s">
        <v>3056</v>
      </c>
      <c r="I1663">
        <v>176</v>
      </c>
      <c r="J1663">
        <f>HLOOKUP(D1663,Inputs!$B$5:$C$8,MATCH(YEAR(B1663),Inputs!$A$5:$A$8,0),FALSE)</f>
        <v>25.99</v>
      </c>
      <c r="K1663" s="3">
        <f t="shared" si="25"/>
        <v>4574.24</v>
      </c>
      <c r="L1663" t="s">
        <v>3059</v>
      </c>
      <c r="M1663" t="s">
        <v>3085</v>
      </c>
      <c r="N1663" t="s">
        <v>3073</v>
      </c>
    </row>
    <row r="1664" spans="1:14" x14ac:dyDescent="0.35">
      <c r="A1664">
        <v>1663</v>
      </c>
      <c r="B1664" s="1">
        <v>44793</v>
      </c>
      <c r="C1664">
        <v>4002</v>
      </c>
      <c r="D1664" t="s">
        <v>1</v>
      </c>
      <c r="E1664" t="s">
        <v>27</v>
      </c>
      <c r="F1664" t="s">
        <v>21</v>
      </c>
      <c r="G1664" t="s">
        <v>1715</v>
      </c>
      <c r="H1664" t="s">
        <v>3056</v>
      </c>
      <c r="I1664">
        <v>268</v>
      </c>
      <c r="J1664">
        <f>HLOOKUP(D1664,Inputs!$B$5:$C$8,MATCH(YEAR(B1664),Inputs!$A$5:$A$8,0),FALSE)</f>
        <v>10.89</v>
      </c>
      <c r="K1664" s="3">
        <f t="shared" si="25"/>
        <v>2918.52</v>
      </c>
      <c r="L1664" t="s">
        <v>3068</v>
      </c>
      <c r="M1664" t="s">
        <v>3088</v>
      </c>
      <c r="N1664" t="s">
        <v>3075</v>
      </c>
    </row>
    <row r="1665" spans="1:14" x14ac:dyDescent="0.35">
      <c r="A1665">
        <v>1664</v>
      </c>
      <c r="B1665" s="1">
        <v>44713</v>
      </c>
      <c r="C1665">
        <v>4001</v>
      </c>
      <c r="D1665" t="s">
        <v>0</v>
      </c>
      <c r="E1665" t="s">
        <v>27</v>
      </c>
      <c r="F1665" t="s">
        <v>15</v>
      </c>
      <c r="G1665" t="s">
        <v>1716</v>
      </c>
      <c r="H1665" t="s">
        <v>3056</v>
      </c>
      <c r="I1665">
        <v>44</v>
      </c>
      <c r="J1665">
        <f>HLOOKUP(D1665,Inputs!$B$5:$C$8,MATCH(YEAR(B1665),Inputs!$A$5:$A$8,0),FALSE)</f>
        <v>25.99</v>
      </c>
      <c r="K1665" s="3">
        <f t="shared" si="25"/>
        <v>1143.56</v>
      </c>
      <c r="L1665" t="s">
        <v>3062</v>
      </c>
      <c r="M1665" t="s">
        <v>3090</v>
      </c>
      <c r="N1665" t="s">
        <v>3079</v>
      </c>
    </row>
    <row r="1666" spans="1:14" x14ac:dyDescent="0.35">
      <c r="A1666">
        <v>1665</v>
      </c>
      <c r="B1666" s="1">
        <v>44797</v>
      </c>
      <c r="C1666">
        <v>4001</v>
      </c>
      <c r="D1666" t="s">
        <v>0</v>
      </c>
      <c r="E1666" t="s">
        <v>27</v>
      </c>
      <c r="F1666" t="s">
        <v>20</v>
      </c>
      <c r="G1666" t="s">
        <v>1717</v>
      </c>
      <c r="H1666" t="s">
        <v>3056</v>
      </c>
      <c r="I1666">
        <v>188</v>
      </c>
      <c r="J1666">
        <f>HLOOKUP(D1666,Inputs!$B$5:$C$8,MATCH(YEAR(B1666),Inputs!$A$5:$A$8,0),FALSE)</f>
        <v>25.99</v>
      </c>
      <c r="K1666" s="3">
        <f t="shared" ref="K1666:K1729" si="26">I1666*J1666</f>
        <v>4886.12</v>
      </c>
      <c r="L1666" t="s">
        <v>3059</v>
      </c>
      <c r="M1666" t="s">
        <v>3085</v>
      </c>
      <c r="N1666" t="s">
        <v>3073</v>
      </c>
    </row>
    <row r="1667" spans="1:14" x14ac:dyDescent="0.35">
      <c r="A1667">
        <v>1666</v>
      </c>
      <c r="B1667" s="1">
        <v>44799</v>
      </c>
      <c r="C1667">
        <v>4001</v>
      </c>
      <c r="D1667" t="s">
        <v>0</v>
      </c>
      <c r="E1667" t="s">
        <v>27</v>
      </c>
      <c r="F1667" t="s">
        <v>10</v>
      </c>
      <c r="G1667" t="s">
        <v>1718</v>
      </c>
      <c r="H1667" t="s">
        <v>3056</v>
      </c>
      <c r="I1667">
        <v>60</v>
      </c>
      <c r="J1667">
        <f>HLOOKUP(D1667,Inputs!$B$5:$C$8,MATCH(YEAR(B1667),Inputs!$A$5:$A$8,0),FALSE)</f>
        <v>25.99</v>
      </c>
      <c r="K1667" s="3">
        <f t="shared" si="26"/>
        <v>1559.3999999999999</v>
      </c>
      <c r="L1667" t="s">
        <v>3059</v>
      </c>
      <c r="M1667" t="s">
        <v>3085</v>
      </c>
      <c r="N1667" t="s">
        <v>3073</v>
      </c>
    </row>
    <row r="1668" spans="1:14" x14ac:dyDescent="0.35">
      <c r="A1668">
        <v>1667</v>
      </c>
      <c r="B1668" s="1">
        <v>44626</v>
      </c>
      <c r="C1668">
        <v>4002</v>
      </c>
      <c r="D1668" t="s">
        <v>1</v>
      </c>
      <c r="E1668" t="s">
        <v>27</v>
      </c>
      <c r="F1668" t="s">
        <v>18</v>
      </c>
      <c r="G1668" t="s">
        <v>1719</v>
      </c>
      <c r="H1668" t="s">
        <v>3056</v>
      </c>
      <c r="I1668">
        <v>188</v>
      </c>
      <c r="J1668">
        <f>HLOOKUP(D1668,Inputs!$B$5:$C$8,MATCH(YEAR(B1668),Inputs!$A$5:$A$8,0),FALSE)</f>
        <v>10.89</v>
      </c>
      <c r="K1668" s="3">
        <f t="shared" si="26"/>
        <v>2047.3200000000002</v>
      </c>
      <c r="L1668" t="s">
        <v>3069</v>
      </c>
      <c r="M1668" t="s">
        <v>3093</v>
      </c>
      <c r="N1668" t="s">
        <v>3077</v>
      </c>
    </row>
    <row r="1669" spans="1:14" x14ac:dyDescent="0.35">
      <c r="A1669">
        <v>1668</v>
      </c>
      <c r="B1669" s="1">
        <v>44817</v>
      </c>
      <c r="C1669">
        <v>4002</v>
      </c>
      <c r="D1669" t="s">
        <v>1</v>
      </c>
      <c r="E1669" t="s">
        <v>27</v>
      </c>
      <c r="F1669" t="s">
        <v>20</v>
      </c>
      <c r="G1669" t="s">
        <v>1720</v>
      </c>
      <c r="H1669" t="s">
        <v>3056</v>
      </c>
      <c r="I1669">
        <v>108</v>
      </c>
      <c r="J1669">
        <f>HLOOKUP(D1669,Inputs!$B$5:$C$8,MATCH(YEAR(B1669),Inputs!$A$5:$A$8,0),FALSE)</f>
        <v>10.89</v>
      </c>
      <c r="K1669" s="3">
        <f t="shared" si="26"/>
        <v>1176.1200000000001</v>
      </c>
      <c r="L1669" t="s">
        <v>3059</v>
      </c>
      <c r="M1669" t="s">
        <v>3085</v>
      </c>
      <c r="N1669" t="s">
        <v>3073</v>
      </c>
    </row>
    <row r="1670" spans="1:14" x14ac:dyDescent="0.35">
      <c r="A1670">
        <v>1669</v>
      </c>
      <c r="B1670" s="1">
        <v>44913</v>
      </c>
      <c r="C1670">
        <v>4001</v>
      </c>
      <c r="D1670" t="s">
        <v>0</v>
      </c>
      <c r="E1670" t="s">
        <v>27</v>
      </c>
      <c r="F1670" t="s">
        <v>19</v>
      </c>
      <c r="G1670" t="s">
        <v>1721</v>
      </c>
      <c r="H1670" t="s">
        <v>3056</v>
      </c>
      <c r="I1670">
        <v>40</v>
      </c>
      <c r="J1670">
        <f>HLOOKUP(D1670,Inputs!$B$5:$C$8,MATCH(YEAR(B1670),Inputs!$A$5:$A$8,0),FALSE)</f>
        <v>25.99</v>
      </c>
      <c r="K1670" s="3">
        <f t="shared" si="26"/>
        <v>1039.5999999999999</v>
      </c>
      <c r="L1670" t="s">
        <v>3061</v>
      </c>
      <c r="M1670" t="s">
        <v>3087</v>
      </c>
      <c r="N1670" t="s">
        <v>3078</v>
      </c>
    </row>
    <row r="1671" spans="1:14" x14ac:dyDescent="0.35">
      <c r="A1671">
        <v>1670</v>
      </c>
      <c r="B1671" s="1">
        <v>44580</v>
      </c>
      <c r="C1671">
        <v>4001</v>
      </c>
      <c r="D1671" t="s">
        <v>0</v>
      </c>
      <c r="E1671" t="s">
        <v>27</v>
      </c>
      <c r="F1671" t="s">
        <v>13</v>
      </c>
      <c r="G1671" t="s">
        <v>1722</v>
      </c>
      <c r="H1671" t="s">
        <v>3056</v>
      </c>
      <c r="I1671">
        <v>76</v>
      </c>
      <c r="J1671">
        <f>HLOOKUP(D1671,Inputs!$B$5:$C$8,MATCH(YEAR(B1671),Inputs!$A$5:$A$8,0),FALSE)</f>
        <v>25.99</v>
      </c>
      <c r="K1671" s="3">
        <f t="shared" si="26"/>
        <v>1975.2399999999998</v>
      </c>
      <c r="L1671" t="s">
        <v>3061</v>
      </c>
      <c r="M1671" t="s">
        <v>3087</v>
      </c>
      <c r="N1671" t="s">
        <v>3078</v>
      </c>
    </row>
    <row r="1672" spans="1:14" x14ac:dyDescent="0.35">
      <c r="A1672">
        <v>1671</v>
      </c>
      <c r="B1672" s="1">
        <v>44672</v>
      </c>
      <c r="C1672">
        <v>4001</v>
      </c>
      <c r="D1672" t="s">
        <v>0</v>
      </c>
      <c r="E1672" t="s">
        <v>27</v>
      </c>
      <c r="F1672" t="s">
        <v>20</v>
      </c>
      <c r="G1672" t="s">
        <v>1723</v>
      </c>
      <c r="H1672" t="s">
        <v>3056</v>
      </c>
      <c r="I1672">
        <v>188</v>
      </c>
      <c r="J1672">
        <f>HLOOKUP(D1672,Inputs!$B$5:$C$8,MATCH(YEAR(B1672),Inputs!$A$5:$A$8,0),FALSE)</f>
        <v>25.99</v>
      </c>
      <c r="K1672" s="3">
        <f t="shared" si="26"/>
        <v>4886.12</v>
      </c>
      <c r="L1672" t="s">
        <v>3059</v>
      </c>
      <c r="M1672" t="s">
        <v>3085</v>
      </c>
      <c r="N1672" t="s">
        <v>3073</v>
      </c>
    </row>
    <row r="1673" spans="1:14" x14ac:dyDescent="0.35">
      <c r="A1673">
        <v>1672</v>
      </c>
      <c r="B1673" s="1">
        <v>44726</v>
      </c>
      <c r="C1673">
        <v>4002</v>
      </c>
      <c r="D1673" t="s">
        <v>1</v>
      </c>
      <c r="E1673" t="s">
        <v>27</v>
      </c>
      <c r="F1673" t="s">
        <v>11</v>
      </c>
      <c r="G1673" t="s">
        <v>1724</v>
      </c>
      <c r="H1673" t="s">
        <v>3056</v>
      </c>
      <c r="I1673">
        <v>252</v>
      </c>
      <c r="J1673">
        <f>HLOOKUP(D1673,Inputs!$B$5:$C$8,MATCH(YEAR(B1673),Inputs!$A$5:$A$8,0),FALSE)</f>
        <v>10.89</v>
      </c>
      <c r="K1673" s="3">
        <f t="shared" si="26"/>
        <v>2744.28</v>
      </c>
      <c r="L1673" t="s">
        <v>3064</v>
      </c>
      <c r="M1673" t="s">
        <v>3089</v>
      </c>
      <c r="N1673" t="s">
        <v>3076</v>
      </c>
    </row>
    <row r="1674" spans="1:14" x14ac:dyDescent="0.35">
      <c r="A1674">
        <v>1673</v>
      </c>
      <c r="B1674" s="1">
        <v>44921</v>
      </c>
      <c r="C1674">
        <v>4002</v>
      </c>
      <c r="D1674" t="s">
        <v>1</v>
      </c>
      <c r="E1674" t="s">
        <v>27</v>
      </c>
      <c r="F1674" t="s">
        <v>21</v>
      </c>
      <c r="G1674" t="s">
        <v>1725</v>
      </c>
      <c r="H1674" t="s">
        <v>3056</v>
      </c>
      <c r="I1674">
        <v>256</v>
      </c>
      <c r="J1674">
        <f>HLOOKUP(D1674,Inputs!$B$5:$C$8,MATCH(YEAR(B1674),Inputs!$A$5:$A$8,0),FALSE)</f>
        <v>10.89</v>
      </c>
      <c r="K1674" s="3">
        <f t="shared" si="26"/>
        <v>2787.84</v>
      </c>
      <c r="L1674" t="s">
        <v>3068</v>
      </c>
      <c r="M1674" t="s">
        <v>3088</v>
      </c>
      <c r="N1674" t="s">
        <v>3075</v>
      </c>
    </row>
    <row r="1675" spans="1:14" x14ac:dyDescent="0.35">
      <c r="A1675">
        <v>1674</v>
      </c>
      <c r="B1675" s="1">
        <v>44904</v>
      </c>
      <c r="C1675">
        <v>4001</v>
      </c>
      <c r="D1675" t="s">
        <v>0</v>
      </c>
      <c r="E1675" t="s">
        <v>27</v>
      </c>
      <c r="F1675" t="s">
        <v>20</v>
      </c>
      <c r="G1675" t="s">
        <v>1726</v>
      </c>
      <c r="H1675" t="s">
        <v>3056</v>
      </c>
      <c r="I1675">
        <v>224</v>
      </c>
      <c r="J1675">
        <f>HLOOKUP(D1675,Inputs!$B$5:$C$8,MATCH(YEAR(B1675),Inputs!$A$5:$A$8,0),FALSE)</f>
        <v>25.99</v>
      </c>
      <c r="K1675" s="3">
        <f t="shared" si="26"/>
        <v>5821.7599999999993</v>
      </c>
      <c r="L1675" t="s">
        <v>3059</v>
      </c>
      <c r="M1675" t="s">
        <v>3085</v>
      </c>
      <c r="N1675" t="s">
        <v>3073</v>
      </c>
    </row>
    <row r="1676" spans="1:14" x14ac:dyDescent="0.35">
      <c r="A1676">
        <v>1675</v>
      </c>
      <c r="B1676" s="1">
        <v>44811</v>
      </c>
      <c r="C1676">
        <v>4002</v>
      </c>
      <c r="D1676" t="s">
        <v>1</v>
      </c>
      <c r="E1676" t="s">
        <v>27</v>
      </c>
      <c r="F1676" t="s">
        <v>8</v>
      </c>
      <c r="G1676" t="s">
        <v>1727</v>
      </c>
      <c r="H1676" t="s">
        <v>3056</v>
      </c>
      <c r="I1676">
        <v>260</v>
      </c>
      <c r="J1676">
        <f>HLOOKUP(D1676,Inputs!$B$5:$C$8,MATCH(YEAR(B1676),Inputs!$A$5:$A$8,0),FALSE)</f>
        <v>10.89</v>
      </c>
      <c r="K1676" s="3">
        <f t="shared" si="26"/>
        <v>2831.4</v>
      </c>
      <c r="L1676" t="s">
        <v>3065</v>
      </c>
      <c r="M1676" t="s">
        <v>3085</v>
      </c>
      <c r="N1676" t="s">
        <v>3073</v>
      </c>
    </row>
    <row r="1677" spans="1:14" x14ac:dyDescent="0.35">
      <c r="A1677">
        <v>1676</v>
      </c>
      <c r="B1677" s="1">
        <v>44796</v>
      </c>
      <c r="C1677">
        <v>4001</v>
      </c>
      <c r="D1677" t="s">
        <v>0</v>
      </c>
      <c r="E1677" t="s">
        <v>27</v>
      </c>
      <c r="F1677" t="s">
        <v>5</v>
      </c>
      <c r="G1677" t="s">
        <v>1728</v>
      </c>
      <c r="H1677" t="s">
        <v>3057</v>
      </c>
      <c r="I1677">
        <v>228</v>
      </c>
      <c r="J1677">
        <f>HLOOKUP(D1677,Inputs!$B$5:$C$8,MATCH(YEAR(B1677),Inputs!$A$5:$A$8,0),FALSE)</f>
        <v>25.99</v>
      </c>
      <c r="K1677" s="3">
        <f t="shared" si="26"/>
        <v>5925.7199999999993</v>
      </c>
      <c r="L1677" t="s">
        <v>3059</v>
      </c>
      <c r="M1677" t="s">
        <v>3085</v>
      </c>
      <c r="N1677" t="s">
        <v>3073</v>
      </c>
    </row>
    <row r="1678" spans="1:14" x14ac:dyDescent="0.35">
      <c r="A1678">
        <v>1677</v>
      </c>
      <c r="B1678" s="1">
        <v>44873</v>
      </c>
      <c r="C1678">
        <v>4002</v>
      </c>
      <c r="D1678" t="s">
        <v>1</v>
      </c>
      <c r="E1678" t="s">
        <v>27</v>
      </c>
      <c r="F1678" t="s">
        <v>20</v>
      </c>
      <c r="G1678" t="s">
        <v>1729</v>
      </c>
      <c r="H1678" t="s">
        <v>3056</v>
      </c>
      <c r="I1678">
        <v>264</v>
      </c>
      <c r="J1678">
        <f>HLOOKUP(D1678,Inputs!$B$5:$C$8,MATCH(YEAR(B1678),Inputs!$A$5:$A$8,0),FALSE)</f>
        <v>10.89</v>
      </c>
      <c r="K1678" s="3">
        <f t="shared" si="26"/>
        <v>2874.96</v>
      </c>
      <c r="L1678" t="s">
        <v>3059</v>
      </c>
      <c r="M1678" t="s">
        <v>3085</v>
      </c>
      <c r="N1678" t="s">
        <v>3073</v>
      </c>
    </row>
    <row r="1679" spans="1:14" x14ac:dyDescent="0.35">
      <c r="A1679">
        <v>1678</v>
      </c>
      <c r="B1679" s="1">
        <v>44869</v>
      </c>
      <c r="C1679">
        <v>4001</v>
      </c>
      <c r="D1679" t="s">
        <v>0</v>
      </c>
      <c r="E1679" t="s">
        <v>27</v>
      </c>
      <c r="F1679" t="s">
        <v>9</v>
      </c>
      <c r="G1679" t="s">
        <v>1730</v>
      </c>
      <c r="H1679" t="s">
        <v>3056</v>
      </c>
      <c r="I1679">
        <v>64</v>
      </c>
      <c r="J1679">
        <f>HLOOKUP(D1679,Inputs!$B$5:$C$8,MATCH(YEAR(B1679),Inputs!$A$5:$A$8,0),FALSE)</f>
        <v>25.99</v>
      </c>
      <c r="K1679" s="3">
        <f t="shared" si="26"/>
        <v>1663.36</v>
      </c>
      <c r="L1679" t="s">
        <v>3070</v>
      </c>
      <c r="M1679" t="s">
        <v>3089</v>
      </c>
      <c r="N1679" t="s">
        <v>3076</v>
      </c>
    </row>
    <row r="1680" spans="1:14" x14ac:dyDescent="0.35">
      <c r="A1680">
        <v>1679</v>
      </c>
      <c r="B1680" s="1">
        <v>44775</v>
      </c>
      <c r="C1680">
        <v>4002</v>
      </c>
      <c r="D1680" t="s">
        <v>1</v>
      </c>
      <c r="E1680" t="s">
        <v>27</v>
      </c>
      <c r="F1680" t="s">
        <v>11</v>
      </c>
      <c r="G1680" t="s">
        <v>1731</v>
      </c>
      <c r="H1680" t="s">
        <v>3056</v>
      </c>
      <c r="I1680">
        <v>176</v>
      </c>
      <c r="J1680">
        <f>HLOOKUP(D1680,Inputs!$B$5:$C$8,MATCH(YEAR(B1680),Inputs!$A$5:$A$8,0),FALSE)</f>
        <v>10.89</v>
      </c>
      <c r="K1680" s="3">
        <f t="shared" si="26"/>
        <v>1916.64</v>
      </c>
      <c r="L1680" t="s">
        <v>3064</v>
      </c>
      <c r="M1680" t="s">
        <v>3089</v>
      </c>
      <c r="N1680" t="s">
        <v>3076</v>
      </c>
    </row>
    <row r="1681" spans="1:14" x14ac:dyDescent="0.35">
      <c r="A1681">
        <v>1680</v>
      </c>
      <c r="B1681" s="1">
        <v>44894</v>
      </c>
      <c r="C1681">
        <v>4001</v>
      </c>
      <c r="D1681" t="s">
        <v>0</v>
      </c>
      <c r="E1681" t="s">
        <v>27</v>
      </c>
      <c r="F1681" t="s">
        <v>9</v>
      </c>
      <c r="G1681" t="s">
        <v>1732</v>
      </c>
      <c r="H1681" t="s">
        <v>3056</v>
      </c>
      <c r="I1681">
        <v>140</v>
      </c>
      <c r="J1681">
        <f>HLOOKUP(D1681,Inputs!$B$5:$C$8,MATCH(YEAR(B1681),Inputs!$A$5:$A$8,0),FALSE)</f>
        <v>25.99</v>
      </c>
      <c r="K1681" s="3">
        <f t="shared" si="26"/>
        <v>3638.6</v>
      </c>
      <c r="L1681" t="s">
        <v>3070</v>
      </c>
      <c r="M1681" t="s">
        <v>3089</v>
      </c>
      <c r="N1681" t="s">
        <v>3076</v>
      </c>
    </row>
    <row r="1682" spans="1:14" x14ac:dyDescent="0.35">
      <c r="A1682">
        <v>1681</v>
      </c>
      <c r="B1682" s="1">
        <v>44831</v>
      </c>
      <c r="C1682">
        <v>4001</v>
      </c>
      <c r="D1682" t="s">
        <v>0</v>
      </c>
      <c r="E1682" t="s">
        <v>27</v>
      </c>
      <c r="F1682" t="s">
        <v>12</v>
      </c>
      <c r="G1682" t="s">
        <v>1733</v>
      </c>
      <c r="H1682" t="s">
        <v>3057</v>
      </c>
      <c r="I1682">
        <v>160</v>
      </c>
      <c r="J1682">
        <f>HLOOKUP(D1682,Inputs!$B$5:$C$8,MATCH(YEAR(B1682),Inputs!$A$5:$A$8,0),FALSE)</f>
        <v>25.99</v>
      </c>
      <c r="K1682" s="3">
        <f t="shared" si="26"/>
        <v>4158.3999999999996</v>
      </c>
      <c r="L1682" t="s">
        <v>3061</v>
      </c>
      <c r="M1682" t="s">
        <v>3087</v>
      </c>
      <c r="N1682" t="s">
        <v>3078</v>
      </c>
    </row>
    <row r="1683" spans="1:14" x14ac:dyDescent="0.35">
      <c r="A1683">
        <v>1682</v>
      </c>
      <c r="B1683" s="1">
        <v>44737</v>
      </c>
      <c r="C1683">
        <v>4001</v>
      </c>
      <c r="D1683" t="s">
        <v>0</v>
      </c>
      <c r="E1683" t="s">
        <v>27</v>
      </c>
      <c r="F1683" t="s">
        <v>19</v>
      </c>
      <c r="G1683" t="s">
        <v>1734</v>
      </c>
      <c r="H1683" t="s">
        <v>3056</v>
      </c>
      <c r="I1683">
        <v>76</v>
      </c>
      <c r="J1683">
        <f>HLOOKUP(D1683,Inputs!$B$5:$C$8,MATCH(YEAR(B1683),Inputs!$A$5:$A$8,0),FALSE)</f>
        <v>25.99</v>
      </c>
      <c r="K1683" s="3">
        <f t="shared" si="26"/>
        <v>1975.2399999999998</v>
      </c>
      <c r="L1683" t="s">
        <v>3061</v>
      </c>
      <c r="M1683" t="s">
        <v>3087</v>
      </c>
      <c r="N1683" t="s">
        <v>3078</v>
      </c>
    </row>
    <row r="1684" spans="1:14" x14ac:dyDescent="0.35">
      <c r="A1684">
        <v>1683</v>
      </c>
      <c r="B1684" s="1">
        <v>44739</v>
      </c>
      <c r="C1684">
        <v>4002</v>
      </c>
      <c r="D1684" t="s">
        <v>1</v>
      </c>
      <c r="E1684" t="s">
        <v>27</v>
      </c>
      <c r="F1684" t="s">
        <v>11</v>
      </c>
      <c r="G1684" t="s">
        <v>1735</v>
      </c>
      <c r="H1684" t="s">
        <v>3056</v>
      </c>
      <c r="I1684">
        <v>204</v>
      </c>
      <c r="J1684">
        <f>HLOOKUP(D1684,Inputs!$B$5:$C$8,MATCH(YEAR(B1684),Inputs!$A$5:$A$8,0),FALSE)</f>
        <v>10.89</v>
      </c>
      <c r="K1684" s="3">
        <f t="shared" si="26"/>
        <v>2221.56</v>
      </c>
      <c r="L1684" t="s">
        <v>3064</v>
      </c>
      <c r="M1684" t="s">
        <v>3089</v>
      </c>
      <c r="N1684" t="s">
        <v>3076</v>
      </c>
    </row>
    <row r="1685" spans="1:14" x14ac:dyDescent="0.35">
      <c r="A1685">
        <v>1684</v>
      </c>
      <c r="B1685" s="1">
        <v>44806</v>
      </c>
      <c r="C1685">
        <v>4001</v>
      </c>
      <c r="D1685" t="s">
        <v>0</v>
      </c>
      <c r="E1685" t="s">
        <v>27</v>
      </c>
      <c r="F1685" t="s">
        <v>11</v>
      </c>
      <c r="G1685" t="s">
        <v>1736</v>
      </c>
      <c r="H1685" t="s">
        <v>3056</v>
      </c>
      <c r="I1685">
        <v>248</v>
      </c>
      <c r="J1685">
        <f>HLOOKUP(D1685,Inputs!$B$5:$C$8,MATCH(YEAR(B1685),Inputs!$A$5:$A$8,0),FALSE)</f>
        <v>25.99</v>
      </c>
      <c r="K1685" s="3">
        <f t="shared" si="26"/>
        <v>6445.5199999999995</v>
      </c>
      <c r="L1685" t="s">
        <v>3064</v>
      </c>
      <c r="M1685" t="s">
        <v>3089</v>
      </c>
      <c r="N1685" t="s">
        <v>3076</v>
      </c>
    </row>
    <row r="1686" spans="1:14" x14ac:dyDescent="0.35">
      <c r="A1686">
        <v>1685</v>
      </c>
      <c r="B1686" s="1">
        <v>44921</v>
      </c>
      <c r="C1686">
        <v>4002</v>
      </c>
      <c r="D1686" t="s">
        <v>1</v>
      </c>
      <c r="E1686" t="s">
        <v>27</v>
      </c>
      <c r="F1686" t="s">
        <v>8</v>
      </c>
      <c r="G1686" t="s">
        <v>1737</v>
      </c>
      <c r="H1686" t="s">
        <v>3056</v>
      </c>
      <c r="I1686">
        <v>84</v>
      </c>
      <c r="J1686">
        <f>HLOOKUP(D1686,Inputs!$B$5:$C$8,MATCH(YEAR(B1686),Inputs!$A$5:$A$8,0),FALSE)</f>
        <v>10.89</v>
      </c>
      <c r="K1686" s="3">
        <f t="shared" si="26"/>
        <v>914.76</v>
      </c>
      <c r="L1686" t="s">
        <v>3065</v>
      </c>
      <c r="M1686" t="s">
        <v>3085</v>
      </c>
      <c r="N1686" t="s">
        <v>3073</v>
      </c>
    </row>
    <row r="1687" spans="1:14" x14ac:dyDescent="0.35">
      <c r="A1687">
        <v>1686</v>
      </c>
      <c r="B1687" s="1">
        <v>44791</v>
      </c>
      <c r="C1687">
        <v>4001</v>
      </c>
      <c r="D1687" t="s">
        <v>0</v>
      </c>
      <c r="E1687" t="s">
        <v>27</v>
      </c>
      <c r="F1687" t="s">
        <v>16</v>
      </c>
      <c r="G1687" t="s">
        <v>1738</v>
      </c>
      <c r="H1687" t="s">
        <v>3056</v>
      </c>
      <c r="I1687">
        <v>220</v>
      </c>
      <c r="J1687">
        <f>HLOOKUP(D1687,Inputs!$B$5:$C$8,MATCH(YEAR(B1687),Inputs!$A$5:$A$8,0),FALSE)</f>
        <v>25.99</v>
      </c>
      <c r="K1687" s="3">
        <f t="shared" si="26"/>
        <v>5717.7999999999993</v>
      </c>
      <c r="L1687" t="s">
        <v>3067</v>
      </c>
      <c r="M1687" t="s">
        <v>3092</v>
      </c>
      <c r="N1687" t="s">
        <v>3074</v>
      </c>
    </row>
    <row r="1688" spans="1:14" x14ac:dyDescent="0.35">
      <c r="A1688">
        <v>1687</v>
      </c>
      <c r="B1688" s="1">
        <v>44719</v>
      </c>
      <c r="C1688">
        <v>4001</v>
      </c>
      <c r="D1688" t="s">
        <v>0</v>
      </c>
      <c r="E1688" t="s">
        <v>27</v>
      </c>
      <c r="F1688" t="s">
        <v>20</v>
      </c>
      <c r="G1688" t="s">
        <v>1739</v>
      </c>
      <c r="H1688" t="s">
        <v>3056</v>
      </c>
      <c r="I1688">
        <v>44</v>
      </c>
      <c r="J1688">
        <f>HLOOKUP(D1688,Inputs!$B$5:$C$8,MATCH(YEAR(B1688),Inputs!$A$5:$A$8,0),FALSE)</f>
        <v>25.99</v>
      </c>
      <c r="K1688" s="3">
        <f t="shared" si="26"/>
        <v>1143.56</v>
      </c>
      <c r="L1688" t="s">
        <v>3059</v>
      </c>
      <c r="M1688" t="s">
        <v>3085</v>
      </c>
      <c r="N1688" t="s">
        <v>3073</v>
      </c>
    </row>
    <row r="1689" spans="1:14" x14ac:dyDescent="0.35">
      <c r="A1689">
        <v>1688</v>
      </c>
      <c r="B1689" s="1">
        <v>44788</v>
      </c>
      <c r="C1689">
        <v>4001</v>
      </c>
      <c r="D1689" t="s">
        <v>0</v>
      </c>
      <c r="E1689" t="s">
        <v>27</v>
      </c>
      <c r="F1689" t="s">
        <v>10</v>
      </c>
      <c r="G1689" t="s">
        <v>1740</v>
      </c>
      <c r="H1689" t="s">
        <v>3056</v>
      </c>
      <c r="I1689">
        <v>216</v>
      </c>
      <c r="J1689">
        <f>HLOOKUP(D1689,Inputs!$B$5:$C$8,MATCH(YEAR(B1689),Inputs!$A$5:$A$8,0),FALSE)</f>
        <v>25.99</v>
      </c>
      <c r="K1689" s="3">
        <f t="shared" si="26"/>
        <v>5613.8399999999992</v>
      </c>
      <c r="L1689" t="s">
        <v>3059</v>
      </c>
      <c r="M1689" t="s">
        <v>3085</v>
      </c>
      <c r="N1689" t="s">
        <v>3073</v>
      </c>
    </row>
    <row r="1690" spans="1:14" x14ac:dyDescent="0.35">
      <c r="A1690">
        <v>1689</v>
      </c>
      <c r="B1690" s="1">
        <v>44827</v>
      </c>
      <c r="C1690">
        <v>4002</v>
      </c>
      <c r="D1690" t="s">
        <v>1</v>
      </c>
      <c r="E1690" t="s">
        <v>27</v>
      </c>
      <c r="F1690" t="s">
        <v>21</v>
      </c>
      <c r="G1690" t="s">
        <v>1741</v>
      </c>
      <c r="H1690" t="s">
        <v>3056</v>
      </c>
      <c r="I1690">
        <v>288</v>
      </c>
      <c r="J1690">
        <f>HLOOKUP(D1690,Inputs!$B$5:$C$8,MATCH(YEAR(B1690),Inputs!$A$5:$A$8,0),FALSE)</f>
        <v>10.89</v>
      </c>
      <c r="K1690" s="3">
        <f t="shared" si="26"/>
        <v>3136.32</v>
      </c>
      <c r="L1690" t="s">
        <v>3068</v>
      </c>
      <c r="M1690" t="s">
        <v>3088</v>
      </c>
      <c r="N1690" t="s">
        <v>3075</v>
      </c>
    </row>
    <row r="1691" spans="1:14" x14ac:dyDescent="0.35">
      <c r="A1691">
        <v>1690</v>
      </c>
      <c r="B1691" s="1">
        <v>44691</v>
      </c>
      <c r="C1691">
        <v>4002</v>
      </c>
      <c r="D1691" t="s">
        <v>1</v>
      </c>
      <c r="E1691" t="s">
        <v>27</v>
      </c>
      <c r="F1691" t="s">
        <v>21</v>
      </c>
      <c r="G1691" t="s">
        <v>1742</v>
      </c>
      <c r="H1691" t="s">
        <v>3056</v>
      </c>
      <c r="I1691">
        <v>168</v>
      </c>
      <c r="J1691">
        <f>HLOOKUP(D1691,Inputs!$B$5:$C$8,MATCH(YEAR(B1691),Inputs!$A$5:$A$8,0),FALSE)</f>
        <v>10.89</v>
      </c>
      <c r="K1691" s="3">
        <f t="shared" si="26"/>
        <v>1829.52</v>
      </c>
      <c r="L1691" t="s">
        <v>3068</v>
      </c>
      <c r="M1691" t="s">
        <v>3088</v>
      </c>
      <c r="N1691" t="s">
        <v>3075</v>
      </c>
    </row>
    <row r="1692" spans="1:14" x14ac:dyDescent="0.35">
      <c r="A1692">
        <v>1691</v>
      </c>
      <c r="B1692" s="1">
        <v>44814</v>
      </c>
      <c r="C1692">
        <v>4001</v>
      </c>
      <c r="D1692" t="s">
        <v>0</v>
      </c>
      <c r="E1692" t="s">
        <v>27</v>
      </c>
      <c r="F1692" t="s">
        <v>18</v>
      </c>
      <c r="G1692" t="s">
        <v>1743</v>
      </c>
      <c r="H1692" t="s">
        <v>3056</v>
      </c>
      <c r="I1692">
        <v>212</v>
      </c>
      <c r="J1692">
        <f>HLOOKUP(D1692,Inputs!$B$5:$C$8,MATCH(YEAR(B1692),Inputs!$A$5:$A$8,0),FALSE)</f>
        <v>25.99</v>
      </c>
      <c r="K1692" s="3">
        <f t="shared" si="26"/>
        <v>5509.88</v>
      </c>
      <c r="L1692" t="s">
        <v>3069</v>
      </c>
      <c r="M1692" t="s">
        <v>3093</v>
      </c>
      <c r="N1692" t="s">
        <v>3077</v>
      </c>
    </row>
    <row r="1693" spans="1:14" x14ac:dyDescent="0.35">
      <c r="A1693">
        <v>1692</v>
      </c>
      <c r="B1693" s="1">
        <v>44793</v>
      </c>
      <c r="C1693">
        <v>4002</v>
      </c>
      <c r="D1693" t="s">
        <v>1</v>
      </c>
      <c r="E1693" t="s">
        <v>27</v>
      </c>
      <c r="F1693" t="s">
        <v>6</v>
      </c>
      <c r="G1693" t="s">
        <v>1744</v>
      </c>
      <c r="H1693" t="s">
        <v>3056</v>
      </c>
      <c r="I1693">
        <v>184</v>
      </c>
      <c r="J1693">
        <f>HLOOKUP(D1693,Inputs!$B$5:$C$8,MATCH(YEAR(B1693),Inputs!$A$5:$A$8,0),FALSE)</f>
        <v>10.89</v>
      </c>
      <c r="K1693" s="3">
        <f t="shared" si="26"/>
        <v>2003.7600000000002</v>
      </c>
      <c r="L1693" t="s">
        <v>3059</v>
      </c>
      <c r="M1693" t="s">
        <v>3085</v>
      </c>
      <c r="N1693" t="s">
        <v>3073</v>
      </c>
    </row>
    <row r="1694" spans="1:14" x14ac:dyDescent="0.35">
      <c r="A1694">
        <v>1693</v>
      </c>
      <c r="B1694" s="1">
        <v>44671</v>
      </c>
      <c r="C1694">
        <v>4002</v>
      </c>
      <c r="D1694" t="s">
        <v>1</v>
      </c>
      <c r="E1694" t="s">
        <v>27</v>
      </c>
      <c r="F1694" t="s">
        <v>6</v>
      </c>
      <c r="G1694" t="s">
        <v>1745</v>
      </c>
      <c r="H1694" t="s">
        <v>3056</v>
      </c>
      <c r="I1694">
        <v>136</v>
      </c>
      <c r="J1694">
        <f>HLOOKUP(D1694,Inputs!$B$5:$C$8,MATCH(YEAR(B1694),Inputs!$A$5:$A$8,0),FALSE)</f>
        <v>10.89</v>
      </c>
      <c r="K1694" s="3">
        <f t="shared" si="26"/>
        <v>1481.04</v>
      </c>
      <c r="L1694" t="s">
        <v>3059</v>
      </c>
      <c r="M1694" t="s">
        <v>3085</v>
      </c>
      <c r="N1694" t="s">
        <v>3073</v>
      </c>
    </row>
    <row r="1695" spans="1:14" x14ac:dyDescent="0.35">
      <c r="A1695">
        <v>1694</v>
      </c>
      <c r="B1695" s="1">
        <v>44903</v>
      </c>
      <c r="C1695">
        <v>4002</v>
      </c>
      <c r="D1695" t="s">
        <v>1</v>
      </c>
      <c r="E1695" t="s">
        <v>27</v>
      </c>
      <c r="F1695" t="s">
        <v>10</v>
      </c>
      <c r="G1695" t="s">
        <v>1746</v>
      </c>
      <c r="H1695" t="s">
        <v>3056</v>
      </c>
      <c r="I1695">
        <v>172</v>
      </c>
      <c r="J1695">
        <f>HLOOKUP(D1695,Inputs!$B$5:$C$8,MATCH(YEAR(B1695),Inputs!$A$5:$A$8,0),FALSE)</f>
        <v>10.89</v>
      </c>
      <c r="K1695" s="3">
        <f t="shared" si="26"/>
        <v>1873.0800000000002</v>
      </c>
      <c r="L1695" t="s">
        <v>3059</v>
      </c>
      <c r="M1695" t="s">
        <v>3085</v>
      </c>
      <c r="N1695" t="s">
        <v>3073</v>
      </c>
    </row>
    <row r="1696" spans="1:14" x14ac:dyDescent="0.35">
      <c r="A1696">
        <v>1695</v>
      </c>
      <c r="B1696" s="1">
        <v>44866</v>
      </c>
      <c r="C1696">
        <v>4002</v>
      </c>
      <c r="D1696" t="s">
        <v>1</v>
      </c>
      <c r="E1696" t="s">
        <v>27</v>
      </c>
      <c r="F1696" t="s">
        <v>10</v>
      </c>
      <c r="G1696" t="s">
        <v>1747</v>
      </c>
      <c r="H1696" t="s">
        <v>3056</v>
      </c>
      <c r="I1696">
        <v>240</v>
      </c>
      <c r="J1696">
        <f>HLOOKUP(D1696,Inputs!$B$5:$C$8,MATCH(YEAR(B1696),Inputs!$A$5:$A$8,0),FALSE)</f>
        <v>10.89</v>
      </c>
      <c r="K1696" s="3">
        <f t="shared" si="26"/>
        <v>2613.6000000000004</v>
      </c>
      <c r="L1696" t="s">
        <v>3059</v>
      </c>
      <c r="M1696" t="s">
        <v>3085</v>
      </c>
      <c r="N1696" t="s">
        <v>3073</v>
      </c>
    </row>
    <row r="1697" spans="1:14" x14ac:dyDescent="0.35">
      <c r="A1697">
        <v>1696</v>
      </c>
      <c r="B1697" s="1">
        <v>44848</v>
      </c>
      <c r="C1697">
        <v>4001</v>
      </c>
      <c r="D1697" t="s">
        <v>0</v>
      </c>
      <c r="E1697" t="s">
        <v>27</v>
      </c>
      <c r="F1697" t="s">
        <v>13</v>
      </c>
      <c r="G1697" t="s">
        <v>1748</v>
      </c>
      <c r="H1697" t="s">
        <v>3056</v>
      </c>
      <c r="I1697">
        <v>124</v>
      </c>
      <c r="J1697">
        <f>HLOOKUP(D1697,Inputs!$B$5:$C$8,MATCH(YEAR(B1697),Inputs!$A$5:$A$8,0),FALSE)</f>
        <v>25.99</v>
      </c>
      <c r="K1697" s="3">
        <f t="shared" si="26"/>
        <v>3222.7599999999998</v>
      </c>
      <c r="L1697" t="s">
        <v>3061</v>
      </c>
      <c r="M1697" t="s">
        <v>3087</v>
      </c>
      <c r="N1697" t="s">
        <v>3078</v>
      </c>
    </row>
    <row r="1698" spans="1:14" x14ac:dyDescent="0.35">
      <c r="A1698">
        <v>1697</v>
      </c>
      <c r="B1698" s="1">
        <v>44901</v>
      </c>
      <c r="C1698">
        <v>4002</v>
      </c>
      <c r="D1698" t="s">
        <v>1</v>
      </c>
      <c r="E1698" t="s">
        <v>27</v>
      </c>
      <c r="F1698" t="s">
        <v>9</v>
      </c>
      <c r="G1698" t="s">
        <v>1749</v>
      </c>
      <c r="H1698" t="s">
        <v>3056</v>
      </c>
      <c r="I1698">
        <v>116</v>
      </c>
      <c r="J1698">
        <f>HLOOKUP(D1698,Inputs!$B$5:$C$8,MATCH(YEAR(B1698),Inputs!$A$5:$A$8,0),FALSE)</f>
        <v>10.89</v>
      </c>
      <c r="K1698" s="3">
        <f t="shared" si="26"/>
        <v>1263.24</v>
      </c>
      <c r="L1698" t="s">
        <v>3070</v>
      </c>
      <c r="M1698" t="s">
        <v>3089</v>
      </c>
      <c r="N1698" t="s">
        <v>3076</v>
      </c>
    </row>
    <row r="1699" spans="1:14" x14ac:dyDescent="0.35">
      <c r="A1699">
        <v>1698</v>
      </c>
      <c r="B1699" s="1">
        <v>44693</v>
      </c>
      <c r="C1699">
        <v>4002</v>
      </c>
      <c r="D1699" t="s">
        <v>1</v>
      </c>
      <c r="E1699" t="s">
        <v>27</v>
      </c>
      <c r="F1699" t="s">
        <v>9</v>
      </c>
      <c r="G1699" t="s">
        <v>1750</v>
      </c>
      <c r="H1699" t="s">
        <v>3056</v>
      </c>
      <c r="I1699">
        <v>264</v>
      </c>
      <c r="J1699">
        <f>HLOOKUP(D1699,Inputs!$B$5:$C$8,MATCH(YEAR(B1699),Inputs!$A$5:$A$8,0),FALSE)</f>
        <v>10.89</v>
      </c>
      <c r="K1699" s="3">
        <f t="shared" si="26"/>
        <v>2874.96</v>
      </c>
      <c r="L1699" t="s">
        <v>3070</v>
      </c>
      <c r="M1699" t="s">
        <v>3089</v>
      </c>
      <c r="N1699" t="s">
        <v>3076</v>
      </c>
    </row>
    <row r="1700" spans="1:14" x14ac:dyDescent="0.35">
      <c r="A1700">
        <v>1699</v>
      </c>
      <c r="B1700" s="1">
        <v>44719</v>
      </c>
      <c r="C1700">
        <v>4002</v>
      </c>
      <c r="D1700" t="s">
        <v>1</v>
      </c>
      <c r="E1700" t="s">
        <v>27</v>
      </c>
      <c r="F1700" t="s">
        <v>13</v>
      </c>
      <c r="G1700" t="s">
        <v>1751</v>
      </c>
      <c r="H1700" t="s">
        <v>3056</v>
      </c>
      <c r="I1700">
        <v>192</v>
      </c>
      <c r="J1700">
        <f>HLOOKUP(D1700,Inputs!$B$5:$C$8,MATCH(YEAR(B1700),Inputs!$A$5:$A$8,0),FALSE)</f>
        <v>10.89</v>
      </c>
      <c r="K1700" s="3">
        <f t="shared" si="26"/>
        <v>2090.88</v>
      </c>
      <c r="L1700" t="s">
        <v>3061</v>
      </c>
      <c r="M1700" t="s">
        <v>3087</v>
      </c>
      <c r="N1700" t="s">
        <v>3078</v>
      </c>
    </row>
    <row r="1701" spans="1:14" x14ac:dyDescent="0.35">
      <c r="A1701">
        <v>1700</v>
      </c>
      <c r="B1701" s="1">
        <v>44874</v>
      </c>
      <c r="C1701">
        <v>4001</v>
      </c>
      <c r="D1701" t="s">
        <v>0</v>
      </c>
      <c r="E1701" t="s">
        <v>27</v>
      </c>
      <c r="F1701" t="s">
        <v>20</v>
      </c>
      <c r="G1701" t="s">
        <v>1752</v>
      </c>
      <c r="H1701" t="s">
        <v>3056</v>
      </c>
      <c r="I1701">
        <v>120</v>
      </c>
      <c r="J1701">
        <f>HLOOKUP(D1701,Inputs!$B$5:$C$8,MATCH(YEAR(B1701),Inputs!$A$5:$A$8,0),FALSE)</f>
        <v>25.99</v>
      </c>
      <c r="K1701" s="3">
        <f t="shared" si="26"/>
        <v>3118.7999999999997</v>
      </c>
      <c r="L1701" t="s">
        <v>3059</v>
      </c>
      <c r="M1701" t="s">
        <v>3085</v>
      </c>
      <c r="N1701" t="s">
        <v>3073</v>
      </c>
    </row>
    <row r="1702" spans="1:14" x14ac:dyDescent="0.35">
      <c r="A1702">
        <v>1701</v>
      </c>
      <c r="B1702" s="1">
        <v>44903</v>
      </c>
      <c r="C1702">
        <v>4001</v>
      </c>
      <c r="D1702" t="s">
        <v>0</v>
      </c>
      <c r="E1702" t="s">
        <v>27</v>
      </c>
      <c r="F1702" t="s">
        <v>9</v>
      </c>
      <c r="G1702" t="s">
        <v>1753</v>
      </c>
      <c r="H1702" t="s">
        <v>3056</v>
      </c>
      <c r="I1702">
        <v>244</v>
      </c>
      <c r="J1702">
        <f>HLOOKUP(D1702,Inputs!$B$5:$C$8,MATCH(YEAR(B1702),Inputs!$A$5:$A$8,0),FALSE)</f>
        <v>25.99</v>
      </c>
      <c r="K1702" s="3">
        <f t="shared" si="26"/>
        <v>6341.5599999999995</v>
      </c>
      <c r="L1702" t="s">
        <v>3070</v>
      </c>
      <c r="M1702" t="s">
        <v>3089</v>
      </c>
      <c r="N1702" t="s">
        <v>3076</v>
      </c>
    </row>
    <row r="1703" spans="1:14" x14ac:dyDescent="0.35">
      <c r="A1703">
        <v>1702</v>
      </c>
      <c r="B1703" s="1">
        <v>44778</v>
      </c>
      <c r="C1703">
        <v>4001</v>
      </c>
      <c r="D1703" t="s">
        <v>0</v>
      </c>
      <c r="E1703" t="s">
        <v>27</v>
      </c>
      <c r="F1703" t="s">
        <v>18</v>
      </c>
      <c r="G1703" t="s">
        <v>1754</v>
      </c>
      <c r="H1703" t="s">
        <v>3056</v>
      </c>
      <c r="I1703">
        <v>220</v>
      </c>
      <c r="J1703">
        <f>HLOOKUP(D1703,Inputs!$B$5:$C$8,MATCH(YEAR(B1703),Inputs!$A$5:$A$8,0),FALSE)</f>
        <v>25.99</v>
      </c>
      <c r="K1703" s="3">
        <f t="shared" si="26"/>
        <v>5717.7999999999993</v>
      </c>
      <c r="L1703" t="s">
        <v>3069</v>
      </c>
      <c r="M1703" t="s">
        <v>3093</v>
      </c>
      <c r="N1703" t="s">
        <v>3077</v>
      </c>
    </row>
    <row r="1704" spans="1:14" x14ac:dyDescent="0.35">
      <c r="A1704">
        <v>1703</v>
      </c>
      <c r="B1704" s="1">
        <v>44920</v>
      </c>
      <c r="C1704">
        <v>4002</v>
      </c>
      <c r="D1704" t="s">
        <v>1</v>
      </c>
      <c r="E1704" t="s">
        <v>27</v>
      </c>
      <c r="F1704" t="s">
        <v>21</v>
      </c>
      <c r="G1704" t="s">
        <v>1755</v>
      </c>
      <c r="H1704" t="s">
        <v>3056</v>
      </c>
      <c r="I1704">
        <v>168</v>
      </c>
      <c r="J1704">
        <f>HLOOKUP(D1704,Inputs!$B$5:$C$8,MATCH(YEAR(B1704),Inputs!$A$5:$A$8,0),FALSE)</f>
        <v>10.89</v>
      </c>
      <c r="K1704" s="3">
        <f t="shared" si="26"/>
        <v>1829.52</v>
      </c>
      <c r="L1704" t="s">
        <v>3068</v>
      </c>
      <c r="M1704" t="s">
        <v>3088</v>
      </c>
      <c r="N1704" t="s">
        <v>3075</v>
      </c>
    </row>
    <row r="1705" spans="1:14" x14ac:dyDescent="0.35">
      <c r="A1705">
        <v>1704</v>
      </c>
      <c r="B1705" s="1">
        <v>44650</v>
      </c>
      <c r="C1705">
        <v>4001</v>
      </c>
      <c r="D1705" t="s">
        <v>0</v>
      </c>
      <c r="E1705" t="s">
        <v>27</v>
      </c>
      <c r="F1705" t="s">
        <v>21</v>
      </c>
      <c r="G1705" t="s">
        <v>1756</v>
      </c>
      <c r="H1705" t="s">
        <v>3056</v>
      </c>
      <c r="I1705">
        <v>140</v>
      </c>
      <c r="J1705">
        <f>HLOOKUP(D1705,Inputs!$B$5:$C$8,MATCH(YEAR(B1705),Inputs!$A$5:$A$8,0),FALSE)</f>
        <v>25.99</v>
      </c>
      <c r="K1705" s="3">
        <f t="shared" si="26"/>
        <v>3638.6</v>
      </c>
      <c r="L1705" t="s">
        <v>3068</v>
      </c>
      <c r="M1705" t="s">
        <v>3088</v>
      </c>
      <c r="N1705" t="s">
        <v>3075</v>
      </c>
    </row>
    <row r="1706" spans="1:14" x14ac:dyDescent="0.35">
      <c r="A1706">
        <v>1705</v>
      </c>
      <c r="B1706" s="1">
        <v>44902</v>
      </c>
      <c r="C1706">
        <v>4002</v>
      </c>
      <c r="D1706" t="s">
        <v>1</v>
      </c>
      <c r="E1706" t="s">
        <v>27</v>
      </c>
      <c r="F1706" t="s">
        <v>12</v>
      </c>
      <c r="G1706" t="s">
        <v>1757</v>
      </c>
      <c r="H1706" t="s">
        <v>3057</v>
      </c>
      <c r="I1706">
        <v>212</v>
      </c>
      <c r="J1706">
        <f>HLOOKUP(D1706,Inputs!$B$5:$C$8,MATCH(YEAR(B1706),Inputs!$A$5:$A$8,0),FALSE)</f>
        <v>10.89</v>
      </c>
      <c r="K1706" s="3">
        <f t="shared" si="26"/>
        <v>2308.6800000000003</v>
      </c>
      <c r="L1706" t="s">
        <v>3061</v>
      </c>
      <c r="M1706" t="s">
        <v>3087</v>
      </c>
      <c r="N1706" t="s">
        <v>3078</v>
      </c>
    </row>
    <row r="1707" spans="1:14" x14ac:dyDescent="0.35">
      <c r="A1707">
        <v>1706</v>
      </c>
      <c r="B1707" s="1">
        <v>44870</v>
      </c>
      <c r="C1707">
        <v>4002</v>
      </c>
      <c r="D1707" t="s">
        <v>1</v>
      </c>
      <c r="E1707" t="s">
        <v>27</v>
      </c>
      <c r="F1707" t="s">
        <v>6</v>
      </c>
      <c r="G1707" t="s">
        <v>1758</v>
      </c>
      <c r="H1707" t="s">
        <v>3056</v>
      </c>
      <c r="I1707">
        <v>200</v>
      </c>
      <c r="J1707">
        <f>HLOOKUP(D1707,Inputs!$B$5:$C$8,MATCH(YEAR(B1707),Inputs!$A$5:$A$8,0),FALSE)</f>
        <v>10.89</v>
      </c>
      <c r="K1707" s="3">
        <f t="shared" si="26"/>
        <v>2178</v>
      </c>
      <c r="L1707" t="s">
        <v>3059</v>
      </c>
      <c r="M1707" t="s">
        <v>3085</v>
      </c>
      <c r="N1707" t="s">
        <v>3073</v>
      </c>
    </row>
    <row r="1708" spans="1:14" x14ac:dyDescent="0.35">
      <c r="A1708">
        <v>1707</v>
      </c>
      <c r="B1708" s="1">
        <v>44894</v>
      </c>
      <c r="C1708">
        <v>4001</v>
      </c>
      <c r="D1708" t="s">
        <v>0</v>
      </c>
      <c r="E1708" t="s">
        <v>27</v>
      </c>
      <c r="F1708" t="s">
        <v>10</v>
      </c>
      <c r="G1708" t="s">
        <v>1759</v>
      </c>
      <c r="H1708" t="s">
        <v>3056</v>
      </c>
      <c r="I1708">
        <v>220</v>
      </c>
      <c r="J1708">
        <f>HLOOKUP(D1708,Inputs!$B$5:$C$8,MATCH(YEAR(B1708),Inputs!$A$5:$A$8,0),FALSE)</f>
        <v>25.99</v>
      </c>
      <c r="K1708" s="3">
        <f t="shared" si="26"/>
        <v>5717.7999999999993</v>
      </c>
      <c r="L1708" t="s">
        <v>3059</v>
      </c>
      <c r="M1708" t="s">
        <v>3085</v>
      </c>
      <c r="N1708" t="s">
        <v>3073</v>
      </c>
    </row>
    <row r="1709" spans="1:14" x14ac:dyDescent="0.35">
      <c r="A1709">
        <v>1708</v>
      </c>
      <c r="B1709" s="1">
        <v>44891</v>
      </c>
      <c r="C1709">
        <v>4001</v>
      </c>
      <c r="D1709" t="s">
        <v>0</v>
      </c>
      <c r="E1709" t="s">
        <v>27</v>
      </c>
      <c r="F1709" t="s">
        <v>6</v>
      </c>
      <c r="G1709" t="s">
        <v>1760</v>
      </c>
      <c r="H1709" t="s">
        <v>3056</v>
      </c>
      <c r="I1709">
        <v>124</v>
      </c>
      <c r="J1709">
        <f>HLOOKUP(D1709,Inputs!$B$5:$C$8,MATCH(YEAR(B1709),Inputs!$A$5:$A$8,0),FALSE)</f>
        <v>25.99</v>
      </c>
      <c r="K1709" s="3">
        <f t="shared" si="26"/>
        <v>3222.7599999999998</v>
      </c>
      <c r="L1709" t="s">
        <v>3059</v>
      </c>
      <c r="M1709" t="s">
        <v>3085</v>
      </c>
      <c r="N1709" t="s">
        <v>3073</v>
      </c>
    </row>
    <row r="1710" spans="1:14" x14ac:dyDescent="0.35">
      <c r="A1710">
        <v>1709</v>
      </c>
      <c r="B1710" s="1">
        <v>44899</v>
      </c>
      <c r="C1710">
        <v>4002</v>
      </c>
      <c r="D1710" t="s">
        <v>1</v>
      </c>
      <c r="E1710" t="s">
        <v>27</v>
      </c>
      <c r="F1710" t="s">
        <v>14</v>
      </c>
      <c r="G1710" t="s">
        <v>1761</v>
      </c>
      <c r="H1710" t="s">
        <v>3056</v>
      </c>
      <c r="I1710">
        <v>84</v>
      </c>
      <c r="J1710">
        <f>HLOOKUP(D1710,Inputs!$B$5:$C$8,MATCH(YEAR(B1710),Inputs!$A$5:$A$8,0),FALSE)</f>
        <v>10.89</v>
      </c>
      <c r="K1710" s="3">
        <f t="shared" si="26"/>
        <v>914.76</v>
      </c>
      <c r="L1710" t="s">
        <v>3066</v>
      </c>
      <c r="M1710" t="s">
        <v>3094</v>
      </c>
      <c r="N1710" t="s">
        <v>3080</v>
      </c>
    </row>
    <row r="1711" spans="1:14" x14ac:dyDescent="0.35">
      <c r="A1711">
        <v>1710</v>
      </c>
      <c r="B1711" s="1">
        <v>44901</v>
      </c>
      <c r="C1711">
        <v>4002</v>
      </c>
      <c r="D1711" t="s">
        <v>1</v>
      </c>
      <c r="E1711" t="s">
        <v>27</v>
      </c>
      <c r="F1711" t="s">
        <v>10</v>
      </c>
      <c r="G1711" t="s">
        <v>1762</v>
      </c>
      <c r="H1711" t="s">
        <v>3056</v>
      </c>
      <c r="I1711">
        <v>284</v>
      </c>
      <c r="J1711">
        <f>HLOOKUP(D1711,Inputs!$B$5:$C$8,MATCH(YEAR(B1711),Inputs!$A$5:$A$8,0),FALSE)</f>
        <v>10.89</v>
      </c>
      <c r="K1711" s="3">
        <f t="shared" si="26"/>
        <v>3092.76</v>
      </c>
      <c r="L1711" t="s">
        <v>3059</v>
      </c>
      <c r="M1711" t="s">
        <v>3085</v>
      </c>
      <c r="N1711" t="s">
        <v>3073</v>
      </c>
    </row>
    <row r="1712" spans="1:14" x14ac:dyDescent="0.35">
      <c r="A1712">
        <v>1711</v>
      </c>
      <c r="B1712" s="1">
        <v>44759</v>
      </c>
      <c r="C1712">
        <v>4002</v>
      </c>
      <c r="D1712" t="s">
        <v>1</v>
      </c>
      <c r="E1712" t="s">
        <v>27</v>
      </c>
      <c r="F1712" t="s">
        <v>11</v>
      </c>
      <c r="G1712" t="s">
        <v>1763</v>
      </c>
      <c r="H1712" t="s">
        <v>3056</v>
      </c>
      <c r="I1712">
        <v>240</v>
      </c>
      <c r="J1712">
        <f>HLOOKUP(D1712,Inputs!$B$5:$C$8,MATCH(YEAR(B1712),Inputs!$A$5:$A$8,0),FALSE)</f>
        <v>10.89</v>
      </c>
      <c r="K1712" s="3">
        <f t="shared" si="26"/>
        <v>2613.6000000000004</v>
      </c>
      <c r="L1712" t="s">
        <v>3064</v>
      </c>
      <c r="M1712" t="s">
        <v>3089</v>
      </c>
      <c r="N1712" t="s">
        <v>3076</v>
      </c>
    </row>
    <row r="1713" spans="1:14" x14ac:dyDescent="0.35">
      <c r="A1713">
        <v>1712</v>
      </c>
      <c r="B1713" s="1">
        <v>44796</v>
      </c>
      <c r="C1713">
        <v>4002</v>
      </c>
      <c r="D1713" t="s">
        <v>1</v>
      </c>
      <c r="E1713" t="s">
        <v>27</v>
      </c>
      <c r="F1713" t="s">
        <v>6</v>
      </c>
      <c r="G1713" t="s">
        <v>1764</v>
      </c>
      <c r="H1713" t="s">
        <v>3056</v>
      </c>
      <c r="I1713">
        <v>256</v>
      </c>
      <c r="J1713">
        <f>HLOOKUP(D1713,Inputs!$B$5:$C$8,MATCH(YEAR(B1713),Inputs!$A$5:$A$8,0),FALSE)</f>
        <v>10.89</v>
      </c>
      <c r="K1713" s="3">
        <f t="shared" si="26"/>
        <v>2787.84</v>
      </c>
      <c r="L1713" t="s">
        <v>3059</v>
      </c>
      <c r="M1713" t="s">
        <v>3085</v>
      </c>
      <c r="N1713" t="s">
        <v>3073</v>
      </c>
    </row>
    <row r="1714" spans="1:14" x14ac:dyDescent="0.35">
      <c r="A1714">
        <v>1713</v>
      </c>
      <c r="B1714" s="1">
        <v>44808</v>
      </c>
      <c r="C1714">
        <v>4001</v>
      </c>
      <c r="D1714" t="s">
        <v>0</v>
      </c>
      <c r="E1714" t="s">
        <v>27</v>
      </c>
      <c r="F1714" t="s">
        <v>5</v>
      </c>
      <c r="G1714" t="s">
        <v>1765</v>
      </c>
      <c r="H1714" t="s">
        <v>3057</v>
      </c>
      <c r="I1714">
        <v>240</v>
      </c>
      <c r="J1714">
        <f>HLOOKUP(D1714,Inputs!$B$5:$C$8,MATCH(YEAR(B1714),Inputs!$A$5:$A$8,0),FALSE)</f>
        <v>25.99</v>
      </c>
      <c r="K1714" s="3">
        <f t="shared" si="26"/>
        <v>6237.5999999999995</v>
      </c>
      <c r="L1714" t="s">
        <v>3059</v>
      </c>
      <c r="M1714" t="s">
        <v>3085</v>
      </c>
      <c r="N1714" t="s">
        <v>3073</v>
      </c>
    </row>
    <row r="1715" spans="1:14" x14ac:dyDescent="0.35">
      <c r="A1715">
        <v>1714</v>
      </c>
      <c r="B1715" s="1">
        <v>44767</v>
      </c>
      <c r="C1715">
        <v>4002</v>
      </c>
      <c r="D1715" t="s">
        <v>1</v>
      </c>
      <c r="E1715" t="s">
        <v>27</v>
      </c>
      <c r="F1715" t="s">
        <v>11</v>
      </c>
      <c r="G1715" t="s">
        <v>1766</v>
      </c>
      <c r="H1715" t="s">
        <v>3056</v>
      </c>
      <c r="I1715">
        <v>140</v>
      </c>
      <c r="J1715">
        <f>HLOOKUP(D1715,Inputs!$B$5:$C$8,MATCH(YEAR(B1715),Inputs!$A$5:$A$8,0),FALSE)</f>
        <v>10.89</v>
      </c>
      <c r="K1715" s="3">
        <f t="shared" si="26"/>
        <v>1524.6000000000001</v>
      </c>
      <c r="L1715" t="s">
        <v>3064</v>
      </c>
      <c r="M1715" t="s">
        <v>3089</v>
      </c>
      <c r="N1715" t="s">
        <v>3076</v>
      </c>
    </row>
    <row r="1716" spans="1:14" x14ac:dyDescent="0.35">
      <c r="A1716">
        <v>1715</v>
      </c>
      <c r="B1716" s="1">
        <v>44680</v>
      </c>
      <c r="C1716">
        <v>4002</v>
      </c>
      <c r="D1716" t="s">
        <v>1</v>
      </c>
      <c r="E1716" t="s">
        <v>27</v>
      </c>
      <c r="F1716" t="s">
        <v>8</v>
      </c>
      <c r="G1716" t="s">
        <v>1767</v>
      </c>
      <c r="H1716" t="s">
        <v>3056</v>
      </c>
      <c r="I1716">
        <v>236</v>
      </c>
      <c r="J1716">
        <f>HLOOKUP(D1716,Inputs!$B$5:$C$8,MATCH(YEAR(B1716),Inputs!$A$5:$A$8,0),FALSE)</f>
        <v>10.89</v>
      </c>
      <c r="K1716" s="3">
        <f t="shared" si="26"/>
        <v>2570.04</v>
      </c>
      <c r="L1716" t="s">
        <v>3065</v>
      </c>
      <c r="M1716" t="s">
        <v>3085</v>
      </c>
      <c r="N1716" t="s">
        <v>3073</v>
      </c>
    </row>
    <row r="1717" spans="1:14" x14ac:dyDescent="0.35">
      <c r="A1717">
        <v>1716</v>
      </c>
      <c r="B1717" s="1">
        <v>44659</v>
      </c>
      <c r="C1717">
        <v>4002</v>
      </c>
      <c r="D1717" t="s">
        <v>1</v>
      </c>
      <c r="E1717" t="s">
        <v>27</v>
      </c>
      <c r="F1717" t="s">
        <v>7</v>
      </c>
      <c r="G1717" t="s">
        <v>1768</v>
      </c>
      <c r="H1717" t="s">
        <v>3056</v>
      </c>
      <c r="I1717">
        <v>144</v>
      </c>
      <c r="J1717">
        <f>HLOOKUP(D1717,Inputs!$B$5:$C$8,MATCH(YEAR(B1717),Inputs!$A$5:$A$8,0),FALSE)</f>
        <v>10.89</v>
      </c>
      <c r="K1717" s="3">
        <f t="shared" si="26"/>
        <v>1568.16</v>
      </c>
      <c r="L1717" t="s">
        <v>3063</v>
      </c>
      <c r="M1717" t="s">
        <v>3092</v>
      </c>
      <c r="N1717" t="s">
        <v>3074</v>
      </c>
    </row>
    <row r="1718" spans="1:14" x14ac:dyDescent="0.35">
      <c r="A1718">
        <v>1717</v>
      </c>
      <c r="B1718" s="1">
        <v>44777</v>
      </c>
      <c r="C1718">
        <v>4001</v>
      </c>
      <c r="D1718" t="s">
        <v>0</v>
      </c>
      <c r="E1718" t="s">
        <v>27</v>
      </c>
      <c r="F1718" t="s">
        <v>4</v>
      </c>
      <c r="G1718" t="s">
        <v>1769</v>
      </c>
      <c r="H1718" t="s">
        <v>3057</v>
      </c>
      <c r="I1718">
        <v>60</v>
      </c>
      <c r="J1718">
        <f>HLOOKUP(D1718,Inputs!$B$5:$C$8,MATCH(YEAR(B1718),Inputs!$A$5:$A$8,0),FALSE)</f>
        <v>25.99</v>
      </c>
      <c r="K1718" s="3">
        <f t="shared" si="26"/>
        <v>1559.3999999999999</v>
      </c>
      <c r="L1718" t="s">
        <v>3063</v>
      </c>
      <c r="M1718" t="s">
        <v>3092</v>
      </c>
      <c r="N1718" t="s">
        <v>3074</v>
      </c>
    </row>
    <row r="1719" spans="1:14" x14ac:dyDescent="0.35">
      <c r="A1719">
        <v>1718</v>
      </c>
      <c r="B1719" s="1">
        <v>44680</v>
      </c>
      <c r="C1719">
        <v>4001</v>
      </c>
      <c r="D1719" t="s">
        <v>0</v>
      </c>
      <c r="E1719" t="s">
        <v>27</v>
      </c>
      <c r="F1719" t="s">
        <v>15</v>
      </c>
      <c r="G1719" t="s">
        <v>1770</v>
      </c>
      <c r="H1719" t="s">
        <v>3056</v>
      </c>
      <c r="I1719">
        <v>152</v>
      </c>
      <c r="J1719">
        <f>HLOOKUP(D1719,Inputs!$B$5:$C$8,MATCH(YEAR(B1719),Inputs!$A$5:$A$8,0),FALSE)</f>
        <v>25.99</v>
      </c>
      <c r="K1719" s="3">
        <f t="shared" si="26"/>
        <v>3950.4799999999996</v>
      </c>
      <c r="L1719" t="s">
        <v>3062</v>
      </c>
      <c r="M1719" t="s">
        <v>3090</v>
      </c>
      <c r="N1719" t="s">
        <v>3079</v>
      </c>
    </row>
    <row r="1720" spans="1:14" x14ac:dyDescent="0.35">
      <c r="A1720">
        <v>1719</v>
      </c>
      <c r="B1720" s="1">
        <v>44810</v>
      </c>
      <c r="C1720">
        <v>4002</v>
      </c>
      <c r="D1720" t="s">
        <v>1</v>
      </c>
      <c r="E1720" t="s">
        <v>27</v>
      </c>
      <c r="F1720" t="s">
        <v>9</v>
      </c>
      <c r="G1720" t="s">
        <v>1771</v>
      </c>
      <c r="H1720" t="s">
        <v>3056</v>
      </c>
      <c r="I1720">
        <v>216</v>
      </c>
      <c r="J1720">
        <f>HLOOKUP(D1720,Inputs!$B$5:$C$8,MATCH(YEAR(B1720),Inputs!$A$5:$A$8,0),FALSE)</f>
        <v>10.89</v>
      </c>
      <c r="K1720" s="3">
        <f t="shared" si="26"/>
        <v>2352.2400000000002</v>
      </c>
      <c r="L1720" t="s">
        <v>3070</v>
      </c>
      <c r="M1720" t="s">
        <v>3089</v>
      </c>
      <c r="N1720" t="s">
        <v>3076</v>
      </c>
    </row>
    <row r="1721" spans="1:14" x14ac:dyDescent="0.35">
      <c r="A1721">
        <v>1720</v>
      </c>
      <c r="B1721" s="1">
        <v>44728</v>
      </c>
      <c r="C1721">
        <v>4002</v>
      </c>
      <c r="D1721" t="s">
        <v>1</v>
      </c>
      <c r="E1721" t="s">
        <v>27</v>
      </c>
      <c r="F1721" t="s">
        <v>18</v>
      </c>
      <c r="G1721" t="s">
        <v>1772</v>
      </c>
      <c r="H1721" t="s">
        <v>3056</v>
      </c>
      <c r="I1721">
        <v>144</v>
      </c>
      <c r="J1721">
        <f>HLOOKUP(D1721,Inputs!$B$5:$C$8,MATCH(YEAR(B1721),Inputs!$A$5:$A$8,0),FALSE)</f>
        <v>10.89</v>
      </c>
      <c r="K1721" s="3">
        <f t="shared" si="26"/>
        <v>1568.16</v>
      </c>
      <c r="L1721" t="s">
        <v>3069</v>
      </c>
      <c r="M1721" t="s">
        <v>3093</v>
      </c>
      <c r="N1721" t="s">
        <v>3077</v>
      </c>
    </row>
    <row r="1722" spans="1:14" x14ac:dyDescent="0.35">
      <c r="A1722">
        <v>1721</v>
      </c>
      <c r="B1722" s="1">
        <v>44790</v>
      </c>
      <c r="C1722">
        <v>4001</v>
      </c>
      <c r="D1722" t="s">
        <v>0</v>
      </c>
      <c r="E1722" t="s">
        <v>27</v>
      </c>
      <c r="F1722" t="s">
        <v>17</v>
      </c>
      <c r="G1722" t="s">
        <v>1773</v>
      </c>
      <c r="H1722" t="s">
        <v>3056</v>
      </c>
      <c r="I1722">
        <v>220</v>
      </c>
      <c r="J1722">
        <f>HLOOKUP(D1722,Inputs!$B$5:$C$8,MATCH(YEAR(B1722),Inputs!$A$5:$A$8,0),FALSE)</f>
        <v>25.99</v>
      </c>
      <c r="K1722" s="3">
        <f t="shared" si="26"/>
        <v>5717.7999999999993</v>
      </c>
      <c r="L1722" t="s">
        <v>3060</v>
      </c>
      <c r="M1722" t="s">
        <v>3095</v>
      </c>
      <c r="N1722" t="s">
        <v>3081</v>
      </c>
    </row>
    <row r="1723" spans="1:14" x14ac:dyDescent="0.35">
      <c r="A1723">
        <v>1722</v>
      </c>
      <c r="B1723" s="1">
        <v>44784</v>
      </c>
      <c r="C1723">
        <v>4001</v>
      </c>
      <c r="D1723" t="s">
        <v>0</v>
      </c>
      <c r="E1723" t="s">
        <v>27</v>
      </c>
      <c r="F1723" t="s">
        <v>20</v>
      </c>
      <c r="G1723" t="s">
        <v>1774</v>
      </c>
      <c r="H1723" t="s">
        <v>3056</v>
      </c>
      <c r="I1723">
        <v>112</v>
      </c>
      <c r="J1723">
        <f>HLOOKUP(D1723,Inputs!$B$5:$C$8,MATCH(YEAR(B1723),Inputs!$A$5:$A$8,0),FALSE)</f>
        <v>25.99</v>
      </c>
      <c r="K1723" s="3">
        <f t="shared" si="26"/>
        <v>2910.8799999999997</v>
      </c>
      <c r="L1723" t="s">
        <v>3059</v>
      </c>
      <c r="M1723" t="s">
        <v>3085</v>
      </c>
      <c r="N1723" t="s">
        <v>3073</v>
      </c>
    </row>
    <row r="1724" spans="1:14" x14ac:dyDescent="0.35">
      <c r="A1724">
        <v>1723</v>
      </c>
      <c r="B1724" s="1">
        <v>44921</v>
      </c>
      <c r="C1724">
        <v>4002</v>
      </c>
      <c r="D1724" t="s">
        <v>1</v>
      </c>
      <c r="E1724" t="s">
        <v>27</v>
      </c>
      <c r="F1724" t="s">
        <v>19</v>
      </c>
      <c r="G1724" t="s">
        <v>1775</v>
      </c>
      <c r="H1724" t="s">
        <v>3056</v>
      </c>
      <c r="I1724">
        <v>196</v>
      </c>
      <c r="J1724">
        <f>HLOOKUP(D1724,Inputs!$B$5:$C$8,MATCH(YEAR(B1724),Inputs!$A$5:$A$8,0),FALSE)</f>
        <v>10.89</v>
      </c>
      <c r="K1724" s="3">
        <f t="shared" si="26"/>
        <v>2134.44</v>
      </c>
      <c r="L1724" t="s">
        <v>3061</v>
      </c>
      <c r="M1724" t="s">
        <v>3087</v>
      </c>
      <c r="N1724" t="s">
        <v>3078</v>
      </c>
    </row>
    <row r="1725" spans="1:14" x14ac:dyDescent="0.35">
      <c r="A1725">
        <v>1724</v>
      </c>
      <c r="B1725" s="1">
        <v>44744</v>
      </c>
      <c r="C1725">
        <v>4001</v>
      </c>
      <c r="D1725" t="s">
        <v>0</v>
      </c>
      <c r="E1725" t="s">
        <v>27</v>
      </c>
      <c r="F1725" t="s">
        <v>20</v>
      </c>
      <c r="G1725" t="s">
        <v>1776</v>
      </c>
      <c r="H1725" t="s">
        <v>3056</v>
      </c>
      <c r="I1725">
        <v>236</v>
      </c>
      <c r="J1725">
        <f>HLOOKUP(D1725,Inputs!$B$5:$C$8,MATCH(YEAR(B1725),Inputs!$A$5:$A$8,0),FALSE)</f>
        <v>25.99</v>
      </c>
      <c r="K1725" s="3">
        <f t="shared" si="26"/>
        <v>6133.6399999999994</v>
      </c>
      <c r="L1725" t="s">
        <v>3059</v>
      </c>
      <c r="M1725" t="s">
        <v>3085</v>
      </c>
      <c r="N1725" t="s">
        <v>3073</v>
      </c>
    </row>
    <row r="1726" spans="1:14" x14ac:dyDescent="0.35">
      <c r="A1726">
        <v>1725</v>
      </c>
      <c r="B1726" s="1">
        <v>44633</v>
      </c>
      <c r="C1726">
        <v>4001</v>
      </c>
      <c r="D1726" t="s">
        <v>0</v>
      </c>
      <c r="E1726" t="s">
        <v>27</v>
      </c>
      <c r="F1726" t="s">
        <v>11</v>
      </c>
      <c r="G1726" t="s">
        <v>1777</v>
      </c>
      <c r="H1726" t="s">
        <v>3056</v>
      </c>
      <c r="I1726">
        <v>132</v>
      </c>
      <c r="J1726">
        <f>HLOOKUP(D1726,Inputs!$B$5:$C$8,MATCH(YEAR(B1726),Inputs!$A$5:$A$8,0),FALSE)</f>
        <v>25.99</v>
      </c>
      <c r="K1726" s="3">
        <f t="shared" si="26"/>
        <v>3430.68</v>
      </c>
      <c r="L1726" t="s">
        <v>3064</v>
      </c>
      <c r="M1726" t="s">
        <v>3089</v>
      </c>
      <c r="N1726" t="s">
        <v>3076</v>
      </c>
    </row>
    <row r="1727" spans="1:14" x14ac:dyDescent="0.35">
      <c r="A1727">
        <v>1726</v>
      </c>
      <c r="B1727" s="1">
        <v>44885</v>
      </c>
      <c r="C1727">
        <v>4001</v>
      </c>
      <c r="D1727" t="s">
        <v>0</v>
      </c>
      <c r="E1727" t="s">
        <v>27</v>
      </c>
      <c r="F1727" t="s">
        <v>14</v>
      </c>
      <c r="G1727" t="s">
        <v>1778</v>
      </c>
      <c r="H1727" t="s">
        <v>3056</v>
      </c>
      <c r="I1727">
        <v>216</v>
      </c>
      <c r="J1727">
        <f>HLOOKUP(D1727,Inputs!$B$5:$C$8,MATCH(YEAR(B1727),Inputs!$A$5:$A$8,0),FALSE)</f>
        <v>25.99</v>
      </c>
      <c r="K1727" s="3">
        <f t="shared" si="26"/>
        <v>5613.8399999999992</v>
      </c>
      <c r="L1727" t="s">
        <v>3066</v>
      </c>
      <c r="M1727" t="s">
        <v>3094</v>
      </c>
      <c r="N1727" t="s">
        <v>3080</v>
      </c>
    </row>
    <row r="1728" spans="1:14" x14ac:dyDescent="0.35">
      <c r="A1728">
        <v>1727</v>
      </c>
      <c r="B1728" s="1">
        <v>44805</v>
      </c>
      <c r="C1728">
        <v>4001</v>
      </c>
      <c r="D1728" t="s">
        <v>0</v>
      </c>
      <c r="E1728" t="s">
        <v>27</v>
      </c>
      <c r="F1728" t="s">
        <v>19</v>
      </c>
      <c r="G1728" t="s">
        <v>1779</v>
      </c>
      <c r="H1728" t="s">
        <v>3056</v>
      </c>
      <c r="I1728">
        <v>236</v>
      </c>
      <c r="J1728">
        <f>HLOOKUP(D1728,Inputs!$B$5:$C$8,MATCH(YEAR(B1728),Inputs!$A$5:$A$8,0),FALSE)</f>
        <v>25.99</v>
      </c>
      <c r="K1728" s="3">
        <f t="shared" si="26"/>
        <v>6133.6399999999994</v>
      </c>
      <c r="L1728" t="s">
        <v>3061</v>
      </c>
      <c r="M1728" t="s">
        <v>3087</v>
      </c>
      <c r="N1728" t="s">
        <v>3078</v>
      </c>
    </row>
    <row r="1729" spans="1:14" x14ac:dyDescent="0.35">
      <c r="A1729">
        <v>1728</v>
      </c>
      <c r="B1729" s="1">
        <v>44844</v>
      </c>
      <c r="C1729">
        <v>4002</v>
      </c>
      <c r="D1729" t="s">
        <v>1</v>
      </c>
      <c r="E1729" t="s">
        <v>27</v>
      </c>
      <c r="F1729" t="s">
        <v>14</v>
      </c>
      <c r="G1729" t="s">
        <v>1780</v>
      </c>
      <c r="H1729" t="s">
        <v>3056</v>
      </c>
      <c r="I1729">
        <v>268</v>
      </c>
      <c r="J1729">
        <f>HLOOKUP(D1729,Inputs!$B$5:$C$8,MATCH(YEAR(B1729),Inputs!$A$5:$A$8,0),FALSE)</f>
        <v>10.89</v>
      </c>
      <c r="K1729" s="3">
        <f t="shared" si="26"/>
        <v>2918.52</v>
      </c>
      <c r="L1729" t="s">
        <v>3066</v>
      </c>
      <c r="M1729" t="s">
        <v>3094</v>
      </c>
      <c r="N1729" t="s">
        <v>3080</v>
      </c>
    </row>
    <row r="1730" spans="1:14" x14ac:dyDescent="0.35">
      <c r="A1730">
        <v>1729</v>
      </c>
      <c r="B1730" s="1">
        <v>44824</v>
      </c>
      <c r="C1730">
        <v>4002</v>
      </c>
      <c r="D1730" t="s">
        <v>1</v>
      </c>
      <c r="E1730" t="s">
        <v>27</v>
      </c>
      <c r="F1730" t="s">
        <v>5</v>
      </c>
      <c r="G1730" t="s">
        <v>1781</v>
      </c>
      <c r="H1730" t="s">
        <v>3057</v>
      </c>
      <c r="I1730">
        <v>260</v>
      </c>
      <c r="J1730">
        <f>HLOOKUP(D1730,Inputs!$B$5:$C$8,MATCH(YEAR(B1730),Inputs!$A$5:$A$8,0),FALSE)</f>
        <v>10.89</v>
      </c>
      <c r="K1730" s="3">
        <f t="shared" ref="K1730:K1793" si="27">I1730*J1730</f>
        <v>2831.4</v>
      </c>
      <c r="L1730" t="s">
        <v>3059</v>
      </c>
      <c r="M1730" t="s">
        <v>3085</v>
      </c>
      <c r="N1730" t="s">
        <v>3073</v>
      </c>
    </row>
    <row r="1731" spans="1:14" x14ac:dyDescent="0.35">
      <c r="A1731">
        <v>1730</v>
      </c>
      <c r="B1731" s="1">
        <v>44673</v>
      </c>
      <c r="C1731">
        <v>4001</v>
      </c>
      <c r="D1731" t="s">
        <v>0</v>
      </c>
      <c r="E1731" t="s">
        <v>27</v>
      </c>
      <c r="F1731" t="s">
        <v>15</v>
      </c>
      <c r="G1731" t="s">
        <v>1782</v>
      </c>
      <c r="H1731" t="s">
        <v>3056</v>
      </c>
      <c r="I1731">
        <v>100</v>
      </c>
      <c r="J1731">
        <f>HLOOKUP(D1731,Inputs!$B$5:$C$8,MATCH(YEAR(B1731),Inputs!$A$5:$A$8,0),FALSE)</f>
        <v>25.99</v>
      </c>
      <c r="K1731" s="3">
        <f t="shared" si="27"/>
        <v>2599</v>
      </c>
      <c r="L1731" t="s">
        <v>3062</v>
      </c>
      <c r="M1731" t="s">
        <v>3090</v>
      </c>
      <c r="N1731" t="s">
        <v>3079</v>
      </c>
    </row>
    <row r="1732" spans="1:14" x14ac:dyDescent="0.35">
      <c r="A1732">
        <v>1731</v>
      </c>
      <c r="B1732" s="1">
        <v>44600</v>
      </c>
      <c r="C1732">
        <v>4002</v>
      </c>
      <c r="D1732" t="s">
        <v>1</v>
      </c>
      <c r="E1732" t="s">
        <v>27</v>
      </c>
      <c r="F1732" t="s">
        <v>14</v>
      </c>
      <c r="G1732" t="s">
        <v>1783</v>
      </c>
      <c r="H1732" t="s">
        <v>3056</v>
      </c>
      <c r="I1732">
        <v>188</v>
      </c>
      <c r="J1732">
        <f>HLOOKUP(D1732,Inputs!$B$5:$C$8,MATCH(YEAR(B1732),Inputs!$A$5:$A$8,0),FALSE)</f>
        <v>10.89</v>
      </c>
      <c r="K1732" s="3">
        <f t="shared" si="27"/>
        <v>2047.3200000000002</v>
      </c>
      <c r="L1732" t="s">
        <v>3066</v>
      </c>
      <c r="M1732" t="s">
        <v>3094</v>
      </c>
      <c r="N1732" t="s">
        <v>3080</v>
      </c>
    </row>
    <row r="1733" spans="1:14" x14ac:dyDescent="0.35">
      <c r="A1733">
        <v>1732</v>
      </c>
      <c r="B1733" s="1">
        <v>44890</v>
      </c>
      <c r="C1733">
        <v>4002</v>
      </c>
      <c r="D1733" t="s">
        <v>1</v>
      </c>
      <c r="E1733" t="s">
        <v>27</v>
      </c>
      <c r="F1733" t="s">
        <v>19</v>
      </c>
      <c r="G1733" t="s">
        <v>1784</v>
      </c>
      <c r="H1733" t="s">
        <v>3056</v>
      </c>
      <c r="I1733">
        <v>256</v>
      </c>
      <c r="J1733">
        <f>HLOOKUP(D1733,Inputs!$B$5:$C$8,MATCH(YEAR(B1733),Inputs!$A$5:$A$8,0),FALSE)</f>
        <v>10.89</v>
      </c>
      <c r="K1733" s="3">
        <f t="shared" si="27"/>
        <v>2787.84</v>
      </c>
      <c r="L1733" t="s">
        <v>3061</v>
      </c>
      <c r="M1733" t="s">
        <v>3087</v>
      </c>
      <c r="N1733" t="s">
        <v>3078</v>
      </c>
    </row>
    <row r="1734" spans="1:14" x14ac:dyDescent="0.35">
      <c r="A1734">
        <v>1733</v>
      </c>
      <c r="B1734" s="1">
        <v>44900</v>
      </c>
      <c r="C1734">
        <v>4001</v>
      </c>
      <c r="D1734" t="s">
        <v>0</v>
      </c>
      <c r="E1734" t="s">
        <v>27</v>
      </c>
      <c r="F1734" t="s">
        <v>4</v>
      </c>
      <c r="G1734" t="s">
        <v>1785</v>
      </c>
      <c r="H1734" t="s">
        <v>3057</v>
      </c>
      <c r="I1734">
        <v>208</v>
      </c>
      <c r="J1734">
        <f>HLOOKUP(D1734,Inputs!$B$5:$C$8,MATCH(YEAR(B1734),Inputs!$A$5:$A$8,0),FALSE)</f>
        <v>25.99</v>
      </c>
      <c r="K1734" s="3">
        <f t="shared" si="27"/>
        <v>5405.92</v>
      </c>
      <c r="L1734" t="s">
        <v>3063</v>
      </c>
      <c r="M1734" t="s">
        <v>3092</v>
      </c>
      <c r="N1734" t="s">
        <v>3074</v>
      </c>
    </row>
    <row r="1735" spans="1:14" x14ac:dyDescent="0.35">
      <c r="A1735">
        <v>1734</v>
      </c>
      <c r="B1735" s="1">
        <v>44725</v>
      </c>
      <c r="C1735">
        <v>4002</v>
      </c>
      <c r="D1735" t="s">
        <v>1</v>
      </c>
      <c r="E1735" t="s">
        <v>27</v>
      </c>
      <c r="F1735" t="s">
        <v>22</v>
      </c>
      <c r="G1735" t="s">
        <v>1786</v>
      </c>
      <c r="H1735" t="s">
        <v>3056</v>
      </c>
      <c r="I1735">
        <v>140</v>
      </c>
      <c r="J1735">
        <f>HLOOKUP(D1735,Inputs!$B$5:$C$8,MATCH(YEAR(B1735),Inputs!$A$5:$A$8,0),FALSE)</f>
        <v>10.89</v>
      </c>
      <c r="K1735" s="3">
        <f t="shared" si="27"/>
        <v>1524.6000000000001</v>
      </c>
      <c r="L1735" t="s">
        <v>3064</v>
      </c>
      <c r="M1735" t="s">
        <v>3089</v>
      </c>
      <c r="N1735" t="s">
        <v>3076</v>
      </c>
    </row>
    <row r="1736" spans="1:14" x14ac:dyDescent="0.35">
      <c r="A1736">
        <v>1735</v>
      </c>
      <c r="B1736" s="1">
        <v>44820</v>
      </c>
      <c r="C1736">
        <v>4002</v>
      </c>
      <c r="D1736" t="s">
        <v>1</v>
      </c>
      <c r="E1736" t="s">
        <v>27</v>
      </c>
      <c r="F1736" t="s">
        <v>8</v>
      </c>
      <c r="G1736" t="s">
        <v>1787</v>
      </c>
      <c r="H1736" t="s">
        <v>3056</v>
      </c>
      <c r="I1736">
        <v>140</v>
      </c>
      <c r="J1736">
        <f>HLOOKUP(D1736,Inputs!$B$5:$C$8,MATCH(YEAR(B1736),Inputs!$A$5:$A$8,0),FALSE)</f>
        <v>10.89</v>
      </c>
      <c r="K1736" s="3">
        <f t="shared" si="27"/>
        <v>1524.6000000000001</v>
      </c>
      <c r="L1736" t="s">
        <v>3065</v>
      </c>
      <c r="M1736" t="s">
        <v>3085</v>
      </c>
      <c r="N1736" t="s">
        <v>3073</v>
      </c>
    </row>
    <row r="1737" spans="1:14" x14ac:dyDescent="0.35">
      <c r="A1737">
        <v>1736</v>
      </c>
      <c r="B1737" s="1">
        <v>44895</v>
      </c>
      <c r="C1737">
        <v>4002</v>
      </c>
      <c r="D1737" t="s">
        <v>1</v>
      </c>
      <c r="E1737" t="s">
        <v>27</v>
      </c>
      <c r="F1737" t="s">
        <v>10</v>
      </c>
      <c r="G1737" t="s">
        <v>1788</v>
      </c>
      <c r="H1737" t="s">
        <v>3056</v>
      </c>
      <c r="I1737">
        <v>272</v>
      </c>
      <c r="J1737">
        <f>HLOOKUP(D1737,Inputs!$B$5:$C$8,MATCH(YEAR(B1737),Inputs!$A$5:$A$8,0),FALSE)</f>
        <v>10.89</v>
      </c>
      <c r="K1737" s="3">
        <f t="shared" si="27"/>
        <v>2962.08</v>
      </c>
      <c r="L1737" t="s">
        <v>3059</v>
      </c>
      <c r="M1737" t="s">
        <v>3085</v>
      </c>
      <c r="N1737" t="s">
        <v>3073</v>
      </c>
    </row>
    <row r="1738" spans="1:14" x14ac:dyDescent="0.35">
      <c r="A1738">
        <v>1737</v>
      </c>
      <c r="B1738" s="1">
        <v>44904</v>
      </c>
      <c r="C1738">
        <v>4002</v>
      </c>
      <c r="D1738" t="s">
        <v>1</v>
      </c>
      <c r="E1738" t="s">
        <v>27</v>
      </c>
      <c r="F1738" t="s">
        <v>15</v>
      </c>
      <c r="G1738" t="s">
        <v>1789</v>
      </c>
      <c r="H1738" t="s">
        <v>3056</v>
      </c>
      <c r="I1738">
        <v>232</v>
      </c>
      <c r="J1738">
        <f>HLOOKUP(D1738,Inputs!$B$5:$C$8,MATCH(YEAR(B1738),Inputs!$A$5:$A$8,0),FALSE)</f>
        <v>10.89</v>
      </c>
      <c r="K1738" s="3">
        <f t="shared" si="27"/>
        <v>2526.48</v>
      </c>
      <c r="L1738" t="s">
        <v>3062</v>
      </c>
      <c r="M1738" t="s">
        <v>3090</v>
      </c>
      <c r="N1738" t="s">
        <v>3079</v>
      </c>
    </row>
    <row r="1739" spans="1:14" x14ac:dyDescent="0.35">
      <c r="A1739">
        <v>1738</v>
      </c>
      <c r="B1739" s="1">
        <v>44764</v>
      </c>
      <c r="C1739">
        <v>4001</v>
      </c>
      <c r="D1739" t="s">
        <v>0</v>
      </c>
      <c r="E1739" t="s">
        <v>27</v>
      </c>
      <c r="F1739" t="s">
        <v>11</v>
      </c>
      <c r="G1739" t="s">
        <v>1790</v>
      </c>
      <c r="H1739" t="s">
        <v>3056</v>
      </c>
      <c r="I1739">
        <v>76</v>
      </c>
      <c r="J1739">
        <f>HLOOKUP(D1739,Inputs!$B$5:$C$8,MATCH(YEAR(B1739),Inputs!$A$5:$A$8,0),FALSE)</f>
        <v>25.99</v>
      </c>
      <c r="K1739" s="3">
        <f t="shared" si="27"/>
        <v>1975.2399999999998</v>
      </c>
      <c r="L1739" t="s">
        <v>3064</v>
      </c>
      <c r="M1739" t="s">
        <v>3089</v>
      </c>
      <c r="N1739" t="s">
        <v>3076</v>
      </c>
    </row>
    <row r="1740" spans="1:14" x14ac:dyDescent="0.35">
      <c r="A1740">
        <v>1739</v>
      </c>
      <c r="B1740" s="1">
        <v>44889</v>
      </c>
      <c r="C1740">
        <v>4002</v>
      </c>
      <c r="D1740" t="s">
        <v>1</v>
      </c>
      <c r="E1740" t="s">
        <v>27</v>
      </c>
      <c r="F1740" t="s">
        <v>11</v>
      </c>
      <c r="G1740" t="s">
        <v>1791</v>
      </c>
      <c r="H1740" t="s">
        <v>3056</v>
      </c>
      <c r="I1740">
        <v>104</v>
      </c>
      <c r="J1740">
        <f>HLOOKUP(D1740,Inputs!$B$5:$C$8,MATCH(YEAR(B1740),Inputs!$A$5:$A$8,0),FALSE)</f>
        <v>10.89</v>
      </c>
      <c r="K1740" s="3">
        <f t="shared" si="27"/>
        <v>1132.56</v>
      </c>
      <c r="L1740" t="s">
        <v>3064</v>
      </c>
      <c r="M1740" t="s">
        <v>3089</v>
      </c>
      <c r="N1740" t="s">
        <v>3076</v>
      </c>
    </row>
    <row r="1741" spans="1:14" x14ac:dyDescent="0.35">
      <c r="A1741">
        <v>1740</v>
      </c>
      <c r="B1741" s="1">
        <v>44869</v>
      </c>
      <c r="C1741">
        <v>4001</v>
      </c>
      <c r="D1741" t="s">
        <v>0</v>
      </c>
      <c r="E1741" t="s">
        <v>27</v>
      </c>
      <c r="F1741" t="s">
        <v>11</v>
      </c>
      <c r="G1741" t="s">
        <v>1792</v>
      </c>
      <c r="H1741" t="s">
        <v>3056</v>
      </c>
      <c r="I1741">
        <v>64</v>
      </c>
      <c r="J1741">
        <f>HLOOKUP(D1741,Inputs!$B$5:$C$8,MATCH(YEAR(B1741),Inputs!$A$5:$A$8,0),FALSE)</f>
        <v>25.99</v>
      </c>
      <c r="K1741" s="3">
        <f t="shared" si="27"/>
        <v>1663.36</v>
      </c>
      <c r="L1741" t="s">
        <v>3064</v>
      </c>
      <c r="M1741" t="s">
        <v>3089</v>
      </c>
      <c r="N1741" t="s">
        <v>3076</v>
      </c>
    </row>
    <row r="1742" spans="1:14" x14ac:dyDescent="0.35">
      <c r="A1742">
        <v>1741</v>
      </c>
      <c r="B1742" s="1">
        <v>44901</v>
      </c>
      <c r="C1742">
        <v>4002</v>
      </c>
      <c r="D1742" t="s">
        <v>1</v>
      </c>
      <c r="E1742" t="s">
        <v>27</v>
      </c>
      <c r="F1742" t="s">
        <v>10</v>
      </c>
      <c r="G1742" t="s">
        <v>1793</v>
      </c>
      <c r="H1742" t="s">
        <v>3056</v>
      </c>
      <c r="I1742">
        <v>284</v>
      </c>
      <c r="J1742">
        <f>HLOOKUP(D1742,Inputs!$B$5:$C$8,MATCH(YEAR(B1742),Inputs!$A$5:$A$8,0),FALSE)</f>
        <v>10.89</v>
      </c>
      <c r="K1742" s="3">
        <f t="shared" si="27"/>
        <v>3092.76</v>
      </c>
      <c r="L1742" t="s">
        <v>3059</v>
      </c>
      <c r="M1742" t="s">
        <v>3085</v>
      </c>
      <c r="N1742" t="s">
        <v>3073</v>
      </c>
    </row>
    <row r="1743" spans="1:14" x14ac:dyDescent="0.35">
      <c r="A1743">
        <v>1742</v>
      </c>
      <c r="B1743" s="1">
        <v>44841</v>
      </c>
      <c r="C1743">
        <v>4001</v>
      </c>
      <c r="D1743" t="s">
        <v>0</v>
      </c>
      <c r="E1743" t="s">
        <v>27</v>
      </c>
      <c r="F1743" t="s">
        <v>10</v>
      </c>
      <c r="G1743" t="s">
        <v>1794</v>
      </c>
      <c r="H1743" t="s">
        <v>3056</v>
      </c>
      <c r="I1743">
        <v>68</v>
      </c>
      <c r="J1743">
        <f>HLOOKUP(D1743,Inputs!$B$5:$C$8,MATCH(YEAR(B1743),Inputs!$A$5:$A$8,0),FALSE)</f>
        <v>25.99</v>
      </c>
      <c r="K1743" s="3">
        <f t="shared" si="27"/>
        <v>1767.32</v>
      </c>
      <c r="L1743" t="s">
        <v>3059</v>
      </c>
      <c r="M1743" t="s">
        <v>3085</v>
      </c>
      <c r="N1743" t="s">
        <v>3073</v>
      </c>
    </row>
    <row r="1744" spans="1:14" x14ac:dyDescent="0.35">
      <c r="A1744">
        <v>1743</v>
      </c>
      <c r="B1744" s="1">
        <v>44919</v>
      </c>
      <c r="C1744">
        <v>4002</v>
      </c>
      <c r="D1744" t="s">
        <v>1</v>
      </c>
      <c r="E1744" t="s">
        <v>27</v>
      </c>
      <c r="F1744" t="s">
        <v>12</v>
      </c>
      <c r="G1744" t="s">
        <v>1795</v>
      </c>
      <c r="H1744" t="s">
        <v>3057</v>
      </c>
      <c r="I1744">
        <v>80</v>
      </c>
      <c r="J1744">
        <f>HLOOKUP(D1744,Inputs!$B$5:$C$8,MATCH(YEAR(B1744),Inputs!$A$5:$A$8,0),FALSE)</f>
        <v>10.89</v>
      </c>
      <c r="K1744" s="3">
        <f t="shared" si="27"/>
        <v>871.2</v>
      </c>
      <c r="L1744" t="s">
        <v>3061</v>
      </c>
      <c r="M1744" t="s">
        <v>3087</v>
      </c>
      <c r="N1744" t="s">
        <v>3078</v>
      </c>
    </row>
    <row r="1745" spans="1:14" x14ac:dyDescent="0.35">
      <c r="A1745">
        <v>1744</v>
      </c>
      <c r="B1745" s="1">
        <v>44907</v>
      </c>
      <c r="C1745">
        <v>4001</v>
      </c>
      <c r="D1745" t="s">
        <v>0</v>
      </c>
      <c r="E1745" t="s">
        <v>27</v>
      </c>
      <c r="F1745" t="s">
        <v>18</v>
      </c>
      <c r="G1745" t="s">
        <v>1796</v>
      </c>
      <c r="H1745" t="s">
        <v>3056</v>
      </c>
      <c r="I1745">
        <v>100</v>
      </c>
      <c r="J1745">
        <f>HLOOKUP(D1745,Inputs!$B$5:$C$8,MATCH(YEAR(B1745),Inputs!$A$5:$A$8,0),FALSE)</f>
        <v>25.99</v>
      </c>
      <c r="K1745" s="3">
        <f t="shared" si="27"/>
        <v>2599</v>
      </c>
      <c r="L1745" t="s">
        <v>3069</v>
      </c>
      <c r="M1745" t="s">
        <v>3093</v>
      </c>
      <c r="N1745" t="s">
        <v>3077</v>
      </c>
    </row>
    <row r="1746" spans="1:14" x14ac:dyDescent="0.35">
      <c r="A1746">
        <v>1745</v>
      </c>
      <c r="B1746" s="1">
        <v>44818</v>
      </c>
      <c r="C1746">
        <v>4001</v>
      </c>
      <c r="D1746" t="s">
        <v>0</v>
      </c>
      <c r="E1746" t="s">
        <v>27</v>
      </c>
      <c r="F1746" t="s">
        <v>20</v>
      </c>
      <c r="G1746" t="s">
        <v>1797</v>
      </c>
      <c r="H1746" t="s">
        <v>3056</v>
      </c>
      <c r="I1746">
        <v>96</v>
      </c>
      <c r="J1746">
        <f>HLOOKUP(D1746,Inputs!$B$5:$C$8,MATCH(YEAR(B1746),Inputs!$A$5:$A$8,0),FALSE)</f>
        <v>25.99</v>
      </c>
      <c r="K1746" s="3">
        <f t="shared" si="27"/>
        <v>2495.04</v>
      </c>
      <c r="L1746" t="s">
        <v>3059</v>
      </c>
      <c r="M1746" t="s">
        <v>3085</v>
      </c>
      <c r="N1746" t="s">
        <v>3073</v>
      </c>
    </row>
    <row r="1747" spans="1:14" x14ac:dyDescent="0.35">
      <c r="A1747">
        <v>1746</v>
      </c>
      <c r="B1747" s="1">
        <v>44777</v>
      </c>
      <c r="C1747">
        <v>4001</v>
      </c>
      <c r="D1747" t="s">
        <v>0</v>
      </c>
      <c r="E1747" t="s">
        <v>27</v>
      </c>
      <c r="F1747" t="s">
        <v>14</v>
      </c>
      <c r="G1747" t="s">
        <v>1798</v>
      </c>
      <c r="H1747" t="s">
        <v>3056</v>
      </c>
      <c r="I1747">
        <v>224</v>
      </c>
      <c r="J1747">
        <f>HLOOKUP(D1747,Inputs!$B$5:$C$8,MATCH(YEAR(B1747),Inputs!$A$5:$A$8,0),FALSE)</f>
        <v>25.99</v>
      </c>
      <c r="K1747" s="3">
        <f t="shared" si="27"/>
        <v>5821.7599999999993</v>
      </c>
      <c r="L1747" t="s">
        <v>3066</v>
      </c>
      <c r="M1747" t="s">
        <v>3094</v>
      </c>
      <c r="N1747" t="s">
        <v>3080</v>
      </c>
    </row>
    <row r="1748" spans="1:14" x14ac:dyDescent="0.35">
      <c r="A1748">
        <v>1747</v>
      </c>
      <c r="B1748" s="1">
        <v>44904</v>
      </c>
      <c r="C1748">
        <v>4002</v>
      </c>
      <c r="D1748" t="s">
        <v>1</v>
      </c>
      <c r="E1748" t="s">
        <v>27</v>
      </c>
      <c r="F1748" t="s">
        <v>6</v>
      </c>
      <c r="G1748" t="s">
        <v>1799</v>
      </c>
      <c r="H1748" t="s">
        <v>3056</v>
      </c>
      <c r="I1748">
        <v>108</v>
      </c>
      <c r="J1748">
        <f>HLOOKUP(D1748,Inputs!$B$5:$C$8,MATCH(YEAR(B1748),Inputs!$A$5:$A$8,0),FALSE)</f>
        <v>10.89</v>
      </c>
      <c r="K1748" s="3">
        <f t="shared" si="27"/>
        <v>1176.1200000000001</v>
      </c>
      <c r="L1748" t="s">
        <v>3059</v>
      </c>
      <c r="M1748" t="s">
        <v>3085</v>
      </c>
      <c r="N1748" t="s">
        <v>3073</v>
      </c>
    </row>
    <row r="1749" spans="1:14" x14ac:dyDescent="0.35">
      <c r="A1749">
        <v>1748</v>
      </c>
      <c r="B1749" s="1">
        <v>44824</v>
      </c>
      <c r="C1749">
        <v>4002</v>
      </c>
      <c r="D1749" t="s">
        <v>1</v>
      </c>
      <c r="E1749" t="s">
        <v>27</v>
      </c>
      <c r="F1749" t="s">
        <v>19</v>
      </c>
      <c r="G1749" t="s">
        <v>1800</v>
      </c>
      <c r="H1749" t="s">
        <v>3056</v>
      </c>
      <c r="I1749">
        <v>208</v>
      </c>
      <c r="J1749">
        <f>HLOOKUP(D1749,Inputs!$B$5:$C$8,MATCH(YEAR(B1749),Inputs!$A$5:$A$8,0),FALSE)</f>
        <v>10.89</v>
      </c>
      <c r="K1749" s="3">
        <f t="shared" si="27"/>
        <v>2265.12</v>
      </c>
      <c r="L1749" t="s">
        <v>3061</v>
      </c>
      <c r="M1749" t="s">
        <v>3087</v>
      </c>
      <c r="N1749" t="s">
        <v>3078</v>
      </c>
    </row>
    <row r="1750" spans="1:14" x14ac:dyDescent="0.35">
      <c r="A1750">
        <v>1749</v>
      </c>
      <c r="B1750" s="1">
        <v>44800</v>
      </c>
      <c r="C1750">
        <v>4002</v>
      </c>
      <c r="D1750" t="s">
        <v>1</v>
      </c>
      <c r="E1750" t="s">
        <v>27</v>
      </c>
      <c r="F1750" t="s">
        <v>13</v>
      </c>
      <c r="G1750" t="s">
        <v>1801</v>
      </c>
      <c r="H1750" t="s">
        <v>3056</v>
      </c>
      <c r="I1750">
        <v>144</v>
      </c>
      <c r="J1750">
        <f>HLOOKUP(D1750,Inputs!$B$5:$C$8,MATCH(YEAR(B1750),Inputs!$A$5:$A$8,0),FALSE)</f>
        <v>10.89</v>
      </c>
      <c r="K1750" s="3">
        <f t="shared" si="27"/>
        <v>1568.16</v>
      </c>
      <c r="L1750" t="s">
        <v>3061</v>
      </c>
      <c r="M1750" t="s">
        <v>3087</v>
      </c>
      <c r="N1750" t="s">
        <v>3078</v>
      </c>
    </row>
    <row r="1751" spans="1:14" x14ac:dyDescent="0.35">
      <c r="A1751">
        <v>1750</v>
      </c>
      <c r="B1751" s="1">
        <v>44898</v>
      </c>
      <c r="C1751">
        <v>4002</v>
      </c>
      <c r="D1751" t="s">
        <v>1</v>
      </c>
      <c r="E1751" t="s">
        <v>27</v>
      </c>
      <c r="F1751" t="s">
        <v>13</v>
      </c>
      <c r="G1751" t="s">
        <v>1802</v>
      </c>
      <c r="H1751" t="s">
        <v>3056</v>
      </c>
      <c r="I1751">
        <v>216</v>
      </c>
      <c r="J1751">
        <f>HLOOKUP(D1751,Inputs!$B$5:$C$8,MATCH(YEAR(B1751),Inputs!$A$5:$A$8,0),FALSE)</f>
        <v>10.89</v>
      </c>
      <c r="K1751" s="3">
        <f t="shared" si="27"/>
        <v>2352.2400000000002</v>
      </c>
      <c r="L1751" t="s">
        <v>3061</v>
      </c>
      <c r="M1751" t="s">
        <v>3087</v>
      </c>
      <c r="N1751" t="s">
        <v>3078</v>
      </c>
    </row>
    <row r="1752" spans="1:14" x14ac:dyDescent="0.35">
      <c r="A1752">
        <v>1751</v>
      </c>
      <c r="B1752" s="1">
        <v>44772</v>
      </c>
      <c r="C1752">
        <v>4001</v>
      </c>
      <c r="D1752" t="s">
        <v>0</v>
      </c>
      <c r="E1752" t="s">
        <v>27</v>
      </c>
      <c r="F1752" t="s">
        <v>10</v>
      </c>
      <c r="G1752" t="s">
        <v>1803</v>
      </c>
      <c r="H1752" t="s">
        <v>3056</v>
      </c>
      <c r="I1752">
        <v>104</v>
      </c>
      <c r="J1752">
        <f>HLOOKUP(D1752,Inputs!$B$5:$C$8,MATCH(YEAR(B1752),Inputs!$A$5:$A$8,0),FALSE)</f>
        <v>25.99</v>
      </c>
      <c r="K1752" s="3">
        <f t="shared" si="27"/>
        <v>2702.96</v>
      </c>
      <c r="L1752" t="s">
        <v>3059</v>
      </c>
      <c r="M1752" t="s">
        <v>3085</v>
      </c>
      <c r="N1752" t="s">
        <v>3073</v>
      </c>
    </row>
    <row r="1753" spans="1:14" x14ac:dyDescent="0.35">
      <c r="A1753">
        <v>1752</v>
      </c>
      <c r="B1753" s="1">
        <v>44593</v>
      </c>
      <c r="C1753">
        <v>4002</v>
      </c>
      <c r="D1753" t="s">
        <v>1</v>
      </c>
      <c r="E1753" t="s">
        <v>27</v>
      </c>
      <c r="F1753" t="s">
        <v>5</v>
      </c>
      <c r="G1753" t="s">
        <v>1804</v>
      </c>
      <c r="H1753" t="s">
        <v>3057</v>
      </c>
      <c r="I1753">
        <v>88</v>
      </c>
      <c r="J1753">
        <f>HLOOKUP(D1753,Inputs!$B$5:$C$8,MATCH(YEAR(B1753),Inputs!$A$5:$A$8,0),FALSE)</f>
        <v>10.89</v>
      </c>
      <c r="K1753" s="3">
        <f t="shared" si="27"/>
        <v>958.32</v>
      </c>
      <c r="L1753" t="s">
        <v>3059</v>
      </c>
      <c r="M1753" t="s">
        <v>3085</v>
      </c>
      <c r="N1753" t="s">
        <v>3073</v>
      </c>
    </row>
    <row r="1754" spans="1:14" x14ac:dyDescent="0.35">
      <c r="A1754">
        <v>1753</v>
      </c>
      <c r="B1754" s="1">
        <v>44564</v>
      </c>
      <c r="C1754">
        <v>4001</v>
      </c>
      <c r="D1754" t="s">
        <v>0</v>
      </c>
      <c r="E1754" t="s">
        <v>27</v>
      </c>
      <c r="F1754" t="s">
        <v>14</v>
      </c>
      <c r="G1754" t="s">
        <v>1805</v>
      </c>
      <c r="H1754" t="s">
        <v>3056</v>
      </c>
      <c r="I1754">
        <v>164</v>
      </c>
      <c r="J1754">
        <f>HLOOKUP(D1754,Inputs!$B$5:$C$8,MATCH(YEAR(B1754),Inputs!$A$5:$A$8,0),FALSE)</f>
        <v>25.99</v>
      </c>
      <c r="K1754" s="3">
        <f t="shared" si="27"/>
        <v>4262.3599999999997</v>
      </c>
      <c r="L1754" t="s">
        <v>3066</v>
      </c>
      <c r="M1754" t="s">
        <v>3094</v>
      </c>
      <c r="N1754" t="s">
        <v>3080</v>
      </c>
    </row>
    <row r="1755" spans="1:14" x14ac:dyDescent="0.35">
      <c r="A1755">
        <v>1754</v>
      </c>
      <c r="B1755" s="1">
        <v>44671</v>
      </c>
      <c r="C1755">
        <v>4001</v>
      </c>
      <c r="D1755" t="s">
        <v>0</v>
      </c>
      <c r="E1755" t="s">
        <v>27</v>
      </c>
      <c r="F1755" t="s">
        <v>20</v>
      </c>
      <c r="G1755" t="s">
        <v>1806</v>
      </c>
      <c r="H1755" t="s">
        <v>3056</v>
      </c>
      <c r="I1755">
        <v>64</v>
      </c>
      <c r="J1755">
        <f>HLOOKUP(D1755,Inputs!$B$5:$C$8,MATCH(YEAR(B1755),Inputs!$A$5:$A$8,0),FALSE)</f>
        <v>25.99</v>
      </c>
      <c r="K1755" s="3">
        <f t="shared" si="27"/>
        <v>1663.36</v>
      </c>
      <c r="L1755" t="s">
        <v>3059</v>
      </c>
      <c r="M1755" t="s">
        <v>3085</v>
      </c>
      <c r="N1755" t="s">
        <v>3073</v>
      </c>
    </row>
    <row r="1756" spans="1:14" x14ac:dyDescent="0.35">
      <c r="A1756">
        <v>1755</v>
      </c>
      <c r="B1756" s="1">
        <v>44777</v>
      </c>
      <c r="C1756">
        <v>4001</v>
      </c>
      <c r="D1756" t="s">
        <v>0</v>
      </c>
      <c r="E1756" t="s">
        <v>27</v>
      </c>
      <c r="F1756" t="s">
        <v>20</v>
      </c>
      <c r="G1756" t="s">
        <v>1807</v>
      </c>
      <c r="H1756" t="s">
        <v>3056</v>
      </c>
      <c r="I1756">
        <v>80</v>
      </c>
      <c r="J1756">
        <f>HLOOKUP(D1756,Inputs!$B$5:$C$8,MATCH(YEAR(B1756),Inputs!$A$5:$A$8,0),FALSE)</f>
        <v>25.99</v>
      </c>
      <c r="K1756" s="3">
        <f t="shared" si="27"/>
        <v>2079.1999999999998</v>
      </c>
      <c r="L1756" t="s">
        <v>3059</v>
      </c>
      <c r="M1756" t="s">
        <v>3085</v>
      </c>
      <c r="N1756" t="s">
        <v>3073</v>
      </c>
    </row>
    <row r="1757" spans="1:14" x14ac:dyDescent="0.35">
      <c r="A1757">
        <v>1756</v>
      </c>
      <c r="B1757" s="1">
        <v>44791</v>
      </c>
      <c r="C1757">
        <v>4002</v>
      </c>
      <c r="D1757" t="s">
        <v>1</v>
      </c>
      <c r="E1757" t="s">
        <v>27</v>
      </c>
      <c r="F1757" t="s">
        <v>14</v>
      </c>
      <c r="G1757" t="s">
        <v>1808</v>
      </c>
      <c r="H1757" t="s">
        <v>3056</v>
      </c>
      <c r="I1757">
        <v>92</v>
      </c>
      <c r="J1757">
        <f>HLOOKUP(D1757,Inputs!$B$5:$C$8,MATCH(YEAR(B1757),Inputs!$A$5:$A$8,0),FALSE)</f>
        <v>10.89</v>
      </c>
      <c r="K1757" s="3">
        <f t="shared" si="27"/>
        <v>1001.8800000000001</v>
      </c>
      <c r="L1757" t="s">
        <v>3066</v>
      </c>
      <c r="M1757" t="s">
        <v>3094</v>
      </c>
      <c r="N1757" t="s">
        <v>3080</v>
      </c>
    </row>
    <row r="1758" spans="1:14" x14ac:dyDescent="0.35">
      <c r="A1758">
        <v>1757</v>
      </c>
      <c r="B1758" s="1">
        <v>44899</v>
      </c>
      <c r="C1758">
        <v>4001</v>
      </c>
      <c r="D1758" t="s">
        <v>0</v>
      </c>
      <c r="E1758" t="s">
        <v>27</v>
      </c>
      <c r="F1758" t="s">
        <v>22</v>
      </c>
      <c r="G1758" t="s">
        <v>1809</v>
      </c>
      <c r="H1758" t="s">
        <v>3056</v>
      </c>
      <c r="I1758">
        <v>148</v>
      </c>
      <c r="J1758">
        <f>HLOOKUP(D1758,Inputs!$B$5:$C$8,MATCH(YEAR(B1758),Inputs!$A$5:$A$8,0),FALSE)</f>
        <v>25.99</v>
      </c>
      <c r="K1758" s="3">
        <f t="shared" si="27"/>
        <v>3846.52</v>
      </c>
      <c r="L1758" t="s">
        <v>3064</v>
      </c>
      <c r="M1758" t="s">
        <v>3089</v>
      </c>
      <c r="N1758" t="s">
        <v>3076</v>
      </c>
    </row>
    <row r="1759" spans="1:14" x14ac:dyDescent="0.35">
      <c r="A1759">
        <v>1758</v>
      </c>
      <c r="B1759" s="1">
        <v>44814</v>
      </c>
      <c r="C1759">
        <v>4001</v>
      </c>
      <c r="D1759" t="s">
        <v>0</v>
      </c>
      <c r="E1759" t="s">
        <v>27</v>
      </c>
      <c r="F1759" t="s">
        <v>14</v>
      </c>
      <c r="G1759" t="s">
        <v>1810</v>
      </c>
      <c r="H1759" t="s">
        <v>3056</v>
      </c>
      <c r="I1759">
        <v>188</v>
      </c>
      <c r="J1759">
        <f>HLOOKUP(D1759,Inputs!$B$5:$C$8,MATCH(YEAR(B1759),Inputs!$A$5:$A$8,0),FALSE)</f>
        <v>25.99</v>
      </c>
      <c r="K1759" s="3">
        <f t="shared" si="27"/>
        <v>4886.12</v>
      </c>
      <c r="L1759" t="s">
        <v>3066</v>
      </c>
      <c r="M1759" t="s">
        <v>3094</v>
      </c>
      <c r="N1759" t="s">
        <v>3080</v>
      </c>
    </row>
    <row r="1760" spans="1:14" x14ac:dyDescent="0.35">
      <c r="A1760">
        <v>1759</v>
      </c>
      <c r="B1760" s="1">
        <v>44582</v>
      </c>
      <c r="C1760">
        <v>4001</v>
      </c>
      <c r="D1760" t="s">
        <v>0</v>
      </c>
      <c r="E1760" t="s">
        <v>27</v>
      </c>
      <c r="F1760" t="s">
        <v>9</v>
      </c>
      <c r="G1760" t="s">
        <v>1811</v>
      </c>
      <c r="H1760" t="s">
        <v>3056</v>
      </c>
      <c r="I1760">
        <v>96</v>
      </c>
      <c r="J1760">
        <f>HLOOKUP(D1760,Inputs!$B$5:$C$8,MATCH(YEAR(B1760),Inputs!$A$5:$A$8,0),FALSE)</f>
        <v>25.99</v>
      </c>
      <c r="K1760" s="3">
        <f t="shared" si="27"/>
        <v>2495.04</v>
      </c>
      <c r="L1760" t="s">
        <v>3070</v>
      </c>
      <c r="M1760" t="s">
        <v>3089</v>
      </c>
      <c r="N1760" t="s">
        <v>3076</v>
      </c>
    </row>
    <row r="1761" spans="1:14" x14ac:dyDescent="0.35">
      <c r="A1761">
        <v>1760</v>
      </c>
      <c r="B1761" s="1">
        <v>44828</v>
      </c>
      <c r="C1761">
        <v>4002</v>
      </c>
      <c r="D1761" t="s">
        <v>1</v>
      </c>
      <c r="E1761" t="s">
        <v>27</v>
      </c>
      <c r="F1761" t="s">
        <v>14</v>
      </c>
      <c r="G1761" t="s">
        <v>1812</v>
      </c>
      <c r="H1761" t="s">
        <v>3056</v>
      </c>
      <c r="I1761">
        <v>236</v>
      </c>
      <c r="J1761">
        <f>HLOOKUP(D1761,Inputs!$B$5:$C$8,MATCH(YEAR(B1761),Inputs!$A$5:$A$8,0),FALSE)</f>
        <v>10.89</v>
      </c>
      <c r="K1761" s="3">
        <f t="shared" si="27"/>
        <v>2570.04</v>
      </c>
      <c r="L1761" t="s">
        <v>3066</v>
      </c>
      <c r="M1761" t="s">
        <v>3094</v>
      </c>
      <c r="N1761" t="s">
        <v>3080</v>
      </c>
    </row>
    <row r="1762" spans="1:14" x14ac:dyDescent="0.35">
      <c r="A1762">
        <v>1761</v>
      </c>
      <c r="B1762" s="1">
        <v>44821</v>
      </c>
      <c r="C1762">
        <v>4001</v>
      </c>
      <c r="D1762" t="s">
        <v>0</v>
      </c>
      <c r="E1762" t="s">
        <v>27</v>
      </c>
      <c r="F1762" t="s">
        <v>20</v>
      </c>
      <c r="G1762" t="s">
        <v>1813</v>
      </c>
      <c r="H1762" t="s">
        <v>3056</v>
      </c>
      <c r="I1762">
        <v>108</v>
      </c>
      <c r="J1762">
        <f>HLOOKUP(D1762,Inputs!$B$5:$C$8,MATCH(YEAR(B1762),Inputs!$A$5:$A$8,0),FALSE)</f>
        <v>25.99</v>
      </c>
      <c r="K1762" s="3">
        <f t="shared" si="27"/>
        <v>2806.9199999999996</v>
      </c>
      <c r="L1762" t="s">
        <v>3059</v>
      </c>
      <c r="M1762" t="s">
        <v>3085</v>
      </c>
      <c r="N1762" t="s">
        <v>3073</v>
      </c>
    </row>
    <row r="1763" spans="1:14" x14ac:dyDescent="0.35">
      <c r="A1763">
        <v>1762</v>
      </c>
      <c r="B1763" s="1">
        <v>44826</v>
      </c>
      <c r="C1763">
        <v>4001</v>
      </c>
      <c r="D1763" t="s">
        <v>0</v>
      </c>
      <c r="E1763" t="s">
        <v>27</v>
      </c>
      <c r="F1763" t="s">
        <v>14</v>
      </c>
      <c r="G1763" t="s">
        <v>1814</v>
      </c>
      <c r="H1763" t="s">
        <v>3056</v>
      </c>
      <c r="I1763">
        <v>100</v>
      </c>
      <c r="J1763">
        <f>HLOOKUP(D1763,Inputs!$B$5:$C$8,MATCH(YEAR(B1763),Inputs!$A$5:$A$8,0),FALSE)</f>
        <v>25.99</v>
      </c>
      <c r="K1763" s="3">
        <f t="shared" si="27"/>
        <v>2599</v>
      </c>
      <c r="L1763" t="s">
        <v>3066</v>
      </c>
      <c r="M1763" t="s">
        <v>3094</v>
      </c>
      <c r="N1763" t="s">
        <v>3080</v>
      </c>
    </row>
    <row r="1764" spans="1:14" x14ac:dyDescent="0.35">
      <c r="A1764">
        <v>1763</v>
      </c>
      <c r="B1764" s="1">
        <v>44874</v>
      </c>
      <c r="C1764">
        <v>4001</v>
      </c>
      <c r="D1764" t="s">
        <v>0</v>
      </c>
      <c r="E1764" t="s">
        <v>27</v>
      </c>
      <c r="F1764" t="s">
        <v>10</v>
      </c>
      <c r="G1764" t="s">
        <v>1815</v>
      </c>
      <c r="H1764" t="s">
        <v>3056</v>
      </c>
      <c r="I1764">
        <v>100</v>
      </c>
      <c r="J1764">
        <f>HLOOKUP(D1764,Inputs!$B$5:$C$8,MATCH(YEAR(B1764),Inputs!$A$5:$A$8,0),FALSE)</f>
        <v>25.99</v>
      </c>
      <c r="K1764" s="3">
        <f t="shared" si="27"/>
        <v>2599</v>
      </c>
      <c r="L1764" t="s">
        <v>3059</v>
      </c>
      <c r="M1764" t="s">
        <v>3085</v>
      </c>
      <c r="N1764" t="s">
        <v>3073</v>
      </c>
    </row>
    <row r="1765" spans="1:14" x14ac:dyDescent="0.35">
      <c r="A1765">
        <v>1764</v>
      </c>
      <c r="B1765" s="1">
        <v>44667</v>
      </c>
      <c r="C1765">
        <v>4002</v>
      </c>
      <c r="D1765" t="s">
        <v>1</v>
      </c>
      <c r="E1765" t="s">
        <v>27</v>
      </c>
      <c r="F1765" t="s">
        <v>19</v>
      </c>
      <c r="G1765" t="s">
        <v>1816</v>
      </c>
      <c r="H1765" t="s">
        <v>3056</v>
      </c>
      <c r="I1765">
        <v>260</v>
      </c>
      <c r="J1765">
        <f>HLOOKUP(D1765,Inputs!$B$5:$C$8,MATCH(YEAR(B1765),Inputs!$A$5:$A$8,0),FALSE)</f>
        <v>10.89</v>
      </c>
      <c r="K1765" s="3">
        <f t="shared" si="27"/>
        <v>2831.4</v>
      </c>
      <c r="L1765" t="s">
        <v>3061</v>
      </c>
      <c r="M1765" t="s">
        <v>3087</v>
      </c>
      <c r="N1765" t="s">
        <v>3078</v>
      </c>
    </row>
    <row r="1766" spans="1:14" x14ac:dyDescent="0.35">
      <c r="A1766">
        <v>1765</v>
      </c>
      <c r="B1766" s="1">
        <v>44925</v>
      </c>
      <c r="C1766">
        <v>4001</v>
      </c>
      <c r="D1766" t="s">
        <v>0</v>
      </c>
      <c r="E1766" t="s">
        <v>27</v>
      </c>
      <c r="F1766" t="s">
        <v>10</v>
      </c>
      <c r="G1766" t="s">
        <v>1817</v>
      </c>
      <c r="H1766" t="s">
        <v>3056</v>
      </c>
      <c r="I1766">
        <v>44</v>
      </c>
      <c r="J1766">
        <f>HLOOKUP(D1766,Inputs!$B$5:$C$8,MATCH(YEAR(B1766),Inputs!$A$5:$A$8,0),FALSE)</f>
        <v>25.99</v>
      </c>
      <c r="K1766" s="3">
        <f t="shared" si="27"/>
        <v>1143.56</v>
      </c>
      <c r="L1766" t="s">
        <v>3059</v>
      </c>
      <c r="M1766" t="s">
        <v>3085</v>
      </c>
      <c r="N1766" t="s">
        <v>3073</v>
      </c>
    </row>
    <row r="1767" spans="1:14" x14ac:dyDescent="0.35">
      <c r="A1767">
        <v>1766</v>
      </c>
      <c r="B1767" s="1">
        <v>44907</v>
      </c>
      <c r="C1767">
        <v>4001</v>
      </c>
      <c r="D1767" t="s">
        <v>0</v>
      </c>
      <c r="E1767" t="s">
        <v>27</v>
      </c>
      <c r="F1767" t="s">
        <v>12</v>
      </c>
      <c r="G1767" t="s">
        <v>1818</v>
      </c>
      <c r="H1767" t="s">
        <v>3057</v>
      </c>
      <c r="I1767">
        <v>52</v>
      </c>
      <c r="J1767">
        <f>HLOOKUP(D1767,Inputs!$B$5:$C$8,MATCH(YEAR(B1767),Inputs!$A$5:$A$8,0),FALSE)</f>
        <v>25.99</v>
      </c>
      <c r="K1767" s="3">
        <f t="shared" si="27"/>
        <v>1351.48</v>
      </c>
      <c r="L1767" t="s">
        <v>3061</v>
      </c>
      <c r="M1767" t="s">
        <v>3087</v>
      </c>
      <c r="N1767" t="s">
        <v>3078</v>
      </c>
    </row>
    <row r="1768" spans="1:14" x14ac:dyDescent="0.35">
      <c r="A1768">
        <v>1767</v>
      </c>
      <c r="B1768" s="1">
        <v>44919</v>
      </c>
      <c r="C1768">
        <v>4001</v>
      </c>
      <c r="D1768" t="s">
        <v>0</v>
      </c>
      <c r="E1768" t="s">
        <v>27</v>
      </c>
      <c r="F1768" t="s">
        <v>20</v>
      </c>
      <c r="G1768" t="s">
        <v>1819</v>
      </c>
      <c r="H1768" t="s">
        <v>3056</v>
      </c>
      <c r="I1768">
        <v>76</v>
      </c>
      <c r="J1768">
        <f>HLOOKUP(D1768,Inputs!$B$5:$C$8,MATCH(YEAR(B1768),Inputs!$A$5:$A$8,0),FALSE)</f>
        <v>25.99</v>
      </c>
      <c r="K1768" s="3">
        <f t="shared" si="27"/>
        <v>1975.2399999999998</v>
      </c>
      <c r="L1768" t="s">
        <v>3059</v>
      </c>
      <c r="M1768" t="s">
        <v>3085</v>
      </c>
      <c r="N1768" t="s">
        <v>3073</v>
      </c>
    </row>
    <row r="1769" spans="1:14" x14ac:dyDescent="0.35">
      <c r="A1769">
        <v>1768</v>
      </c>
      <c r="B1769" s="1">
        <v>44761</v>
      </c>
      <c r="C1769">
        <v>4002</v>
      </c>
      <c r="D1769" t="s">
        <v>1</v>
      </c>
      <c r="E1769" t="s">
        <v>27</v>
      </c>
      <c r="F1769" t="s">
        <v>10</v>
      </c>
      <c r="G1769" t="s">
        <v>1820</v>
      </c>
      <c r="H1769" t="s">
        <v>3056</v>
      </c>
      <c r="I1769">
        <v>140</v>
      </c>
      <c r="J1769">
        <f>HLOOKUP(D1769,Inputs!$B$5:$C$8,MATCH(YEAR(B1769),Inputs!$A$5:$A$8,0),FALSE)</f>
        <v>10.89</v>
      </c>
      <c r="K1769" s="3">
        <f t="shared" si="27"/>
        <v>1524.6000000000001</v>
      </c>
      <c r="L1769" t="s">
        <v>3059</v>
      </c>
      <c r="M1769" t="s">
        <v>3085</v>
      </c>
      <c r="N1769" t="s">
        <v>3073</v>
      </c>
    </row>
    <row r="1770" spans="1:14" x14ac:dyDescent="0.35">
      <c r="A1770">
        <v>1769</v>
      </c>
      <c r="B1770" s="1">
        <v>44896</v>
      </c>
      <c r="C1770">
        <v>4001</v>
      </c>
      <c r="D1770" t="s">
        <v>0</v>
      </c>
      <c r="E1770" t="s">
        <v>27</v>
      </c>
      <c r="F1770" t="s">
        <v>14</v>
      </c>
      <c r="G1770" t="s">
        <v>1821</v>
      </c>
      <c r="H1770" t="s">
        <v>3056</v>
      </c>
      <c r="I1770">
        <v>200</v>
      </c>
      <c r="J1770">
        <f>HLOOKUP(D1770,Inputs!$B$5:$C$8,MATCH(YEAR(B1770),Inputs!$A$5:$A$8,0),FALSE)</f>
        <v>25.99</v>
      </c>
      <c r="K1770" s="3">
        <f t="shared" si="27"/>
        <v>5198</v>
      </c>
      <c r="L1770" t="s">
        <v>3066</v>
      </c>
      <c r="M1770" t="s">
        <v>3094</v>
      </c>
      <c r="N1770" t="s">
        <v>3080</v>
      </c>
    </row>
    <row r="1771" spans="1:14" x14ac:dyDescent="0.35">
      <c r="A1771">
        <v>1770</v>
      </c>
      <c r="B1771" s="1">
        <v>44577</v>
      </c>
      <c r="C1771">
        <v>4001</v>
      </c>
      <c r="D1771" t="s">
        <v>0</v>
      </c>
      <c r="E1771" t="s">
        <v>27</v>
      </c>
      <c r="F1771" t="s">
        <v>20</v>
      </c>
      <c r="G1771" t="s">
        <v>1822</v>
      </c>
      <c r="H1771" t="s">
        <v>3056</v>
      </c>
      <c r="I1771">
        <v>188</v>
      </c>
      <c r="J1771">
        <f>HLOOKUP(D1771,Inputs!$B$5:$C$8,MATCH(YEAR(B1771),Inputs!$A$5:$A$8,0),FALSE)</f>
        <v>25.99</v>
      </c>
      <c r="K1771" s="3">
        <f t="shared" si="27"/>
        <v>4886.12</v>
      </c>
      <c r="L1771" t="s">
        <v>3059</v>
      </c>
      <c r="M1771" t="s">
        <v>3085</v>
      </c>
      <c r="N1771" t="s">
        <v>3073</v>
      </c>
    </row>
    <row r="1772" spans="1:14" x14ac:dyDescent="0.35">
      <c r="A1772">
        <v>1771</v>
      </c>
      <c r="B1772" s="1">
        <v>44879</v>
      </c>
      <c r="C1772">
        <v>4002</v>
      </c>
      <c r="D1772" t="s">
        <v>1</v>
      </c>
      <c r="E1772" t="s">
        <v>27</v>
      </c>
      <c r="F1772" t="s">
        <v>10</v>
      </c>
      <c r="G1772" t="s">
        <v>1823</v>
      </c>
      <c r="H1772" t="s">
        <v>3056</v>
      </c>
      <c r="I1772">
        <v>80</v>
      </c>
      <c r="J1772">
        <f>HLOOKUP(D1772,Inputs!$B$5:$C$8,MATCH(YEAR(B1772),Inputs!$A$5:$A$8,0),FALSE)</f>
        <v>10.89</v>
      </c>
      <c r="K1772" s="3">
        <f t="shared" si="27"/>
        <v>871.2</v>
      </c>
      <c r="L1772" t="s">
        <v>3059</v>
      </c>
      <c r="M1772" t="s">
        <v>3085</v>
      </c>
      <c r="N1772" t="s">
        <v>3073</v>
      </c>
    </row>
    <row r="1773" spans="1:14" x14ac:dyDescent="0.35">
      <c r="A1773">
        <v>1772</v>
      </c>
      <c r="B1773" s="1">
        <v>44715</v>
      </c>
      <c r="C1773">
        <v>4002</v>
      </c>
      <c r="D1773" t="s">
        <v>1</v>
      </c>
      <c r="E1773" t="s">
        <v>27</v>
      </c>
      <c r="F1773" t="s">
        <v>11</v>
      </c>
      <c r="G1773" t="s">
        <v>1824</v>
      </c>
      <c r="H1773" t="s">
        <v>3056</v>
      </c>
      <c r="I1773">
        <v>136</v>
      </c>
      <c r="J1773">
        <f>HLOOKUP(D1773,Inputs!$B$5:$C$8,MATCH(YEAR(B1773),Inputs!$A$5:$A$8,0),FALSE)</f>
        <v>10.89</v>
      </c>
      <c r="K1773" s="3">
        <f t="shared" si="27"/>
        <v>1481.04</v>
      </c>
      <c r="L1773" t="s">
        <v>3064</v>
      </c>
      <c r="M1773" t="s">
        <v>3089</v>
      </c>
      <c r="N1773" t="s">
        <v>3076</v>
      </c>
    </row>
    <row r="1774" spans="1:14" x14ac:dyDescent="0.35">
      <c r="A1774">
        <v>1773</v>
      </c>
      <c r="B1774" s="1">
        <v>44685</v>
      </c>
      <c r="C1774">
        <v>4002</v>
      </c>
      <c r="D1774" t="s">
        <v>1</v>
      </c>
      <c r="E1774" t="s">
        <v>27</v>
      </c>
      <c r="F1774" t="s">
        <v>14</v>
      </c>
      <c r="G1774" t="s">
        <v>1825</v>
      </c>
      <c r="H1774" t="s">
        <v>3056</v>
      </c>
      <c r="I1774">
        <v>192</v>
      </c>
      <c r="J1774">
        <f>HLOOKUP(D1774,Inputs!$B$5:$C$8,MATCH(YEAR(B1774),Inputs!$A$5:$A$8,0),FALSE)</f>
        <v>10.89</v>
      </c>
      <c r="K1774" s="3">
        <f t="shared" si="27"/>
        <v>2090.88</v>
      </c>
      <c r="L1774" t="s">
        <v>3066</v>
      </c>
      <c r="M1774" t="s">
        <v>3094</v>
      </c>
      <c r="N1774" t="s">
        <v>3080</v>
      </c>
    </row>
    <row r="1775" spans="1:14" x14ac:dyDescent="0.35">
      <c r="A1775">
        <v>1774</v>
      </c>
      <c r="B1775" s="1">
        <v>44898</v>
      </c>
      <c r="C1775">
        <v>4001</v>
      </c>
      <c r="D1775" t="s">
        <v>0</v>
      </c>
      <c r="E1775" t="s">
        <v>27</v>
      </c>
      <c r="F1775" t="s">
        <v>12</v>
      </c>
      <c r="G1775" t="s">
        <v>1826</v>
      </c>
      <c r="H1775" t="s">
        <v>3057</v>
      </c>
      <c r="I1775">
        <v>92</v>
      </c>
      <c r="J1775">
        <f>HLOOKUP(D1775,Inputs!$B$5:$C$8,MATCH(YEAR(B1775),Inputs!$A$5:$A$8,0),FALSE)</f>
        <v>25.99</v>
      </c>
      <c r="K1775" s="3">
        <f t="shared" si="27"/>
        <v>2391.08</v>
      </c>
      <c r="L1775" t="s">
        <v>3061</v>
      </c>
      <c r="M1775" t="s">
        <v>3087</v>
      </c>
      <c r="N1775" t="s">
        <v>3078</v>
      </c>
    </row>
    <row r="1776" spans="1:14" x14ac:dyDescent="0.35">
      <c r="A1776">
        <v>1775</v>
      </c>
      <c r="B1776" s="1">
        <v>44916</v>
      </c>
      <c r="C1776">
        <v>4002</v>
      </c>
      <c r="D1776" t="s">
        <v>1</v>
      </c>
      <c r="E1776" t="s">
        <v>27</v>
      </c>
      <c r="F1776" t="s">
        <v>12</v>
      </c>
      <c r="G1776" t="s">
        <v>1827</v>
      </c>
      <c r="H1776" t="s">
        <v>3057</v>
      </c>
      <c r="I1776">
        <v>212</v>
      </c>
      <c r="J1776">
        <f>HLOOKUP(D1776,Inputs!$B$5:$C$8,MATCH(YEAR(B1776),Inputs!$A$5:$A$8,0),FALSE)</f>
        <v>10.89</v>
      </c>
      <c r="K1776" s="3">
        <f t="shared" si="27"/>
        <v>2308.6800000000003</v>
      </c>
      <c r="L1776" t="s">
        <v>3061</v>
      </c>
      <c r="M1776" t="s">
        <v>3087</v>
      </c>
      <c r="N1776" t="s">
        <v>3078</v>
      </c>
    </row>
    <row r="1777" spans="1:14" x14ac:dyDescent="0.35">
      <c r="A1777">
        <v>1776</v>
      </c>
      <c r="B1777" s="1">
        <v>44808</v>
      </c>
      <c r="C1777">
        <v>4001</v>
      </c>
      <c r="D1777" t="s">
        <v>0</v>
      </c>
      <c r="E1777" t="s">
        <v>27</v>
      </c>
      <c r="F1777" t="s">
        <v>10</v>
      </c>
      <c r="G1777" t="s">
        <v>1828</v>
      </c>
      <c r="H1777" t="s">
        <v>3056</v>
      </c>
      <c r="I1777">
        <v>140</v>
      </c>
      <c r="J1777">
        <f>HLOOKUP(D1777,Inputs!$B$5:$C$8,MATCH(YEAR(B1777),Inputs!$A$5:$A$8,0),FALSE)</f>
        <v>25.99</v>
      </c>
      <c r="K1777" s="3">
        <f t="shared" si="27"/>
        <v>3638.6</v>
      </c>
      <c r="L1777" t="s">
        <v>3059</v>
      </c>
      <c r="M1777" t="s">
        <v>3085</v>
      </c>
      <c r="N1777" t="s">
        <v>3073</v>
      </c>
    </row>
    <row r="1778" spans="1:14" x14ac:dyDescent="0.35">
      <c r="A1778">
        <v>1777</v>
      </c>
      <c r="B1778" s="1">
        <v>44640</v>
      </c>
      <c r="C1778">
        <v>4002</v>
      </c>
      <c r="D1778" t="s">
        <v>1</v>
      </c>
      <c r="E1778" t="s">
        <v>27</v>
      </c>
      <c r="F1778" t="s">
        <v>10</v>
      </c>
      <c r="G1778" t="s">
        <v>1829</v>
      </c>
      <c r="H1778" t="s">
        <v>3056</v>
      </c>
      <c r="I1778">
        <v>140</v>
      </c>
      <c r="J1778">
        <f>HLOOKUP(D1778,Inputs!$B$5:$C$8,MATCH(YEAR(B1778),Inputs!$A$5:$A$8,0),FALSE)</f>
        <v>10.89</v>
      </c>
      <c r="K1778" s="3">
        <f t="shared" si="27"/>
        <v>1524.6000000000001</v>
      </c>
      <c r="L1778" t="s">
        <v>3059</v>
      </c>
      <c r="M1778" t="s">
        <v>3085</v>
      </c>
      <c r="N1778" t="s">
        <v>3073</v>
      </c>
    </row>
    <row r="1779" spans="1:14" x14ac:dyDescent="0.35">
      <c r="A1779">
        <v>1778</v>
      </c>
      <c r="B1779" s="1">
        <v>44886</v>
      </c>
      <c r="C1779">
        <v>4001</v>
      </c>
      <c r="D1779" t="s">
        <v>0</v>
      </c>
      <c r="E1779" t="s">
        <v>27</v>
      </c>
      <c r="F1779" t="s">
        <v>22</v>
      </c>
      <c r="G1779" t="s">
        <v>1830</v>
      </c>
      <c r="H1779" t="s">
        <v>3056</v>
      </c>
      <c r="I1779">
        <v>88</v>
      </c>
      <c r="J1779">
        <f>HLOOKUP(D1779,Inputs!$B$5:$C$8,MATCH(YEAR(B1779),Inputs!$A$5:$A$8,0),FALSE)</f>
        <v>25.99</v>
      </c>
      <c r="K1779" s="3">
        <f t="shared" si="27"/>
        <v>2287.12</v>
      </c>
      <c r="L1779" t="s">
        <v>3064</v>
      </c>
      <c r="M1779" t="s">
        <v>3089</v>
      </c>
      <c r="N1779" t="s">
        <v>3076</v>
      </c>
    </row>
    <row r="1780" spans="1:14" x14ac:dyDescent="0.35">
      <c r="A1780">
        <v>1779</v>
      </c>
      <c r="B1780" s="1">
        <v>44806</v>
      </c>
      <c r="C1780">
        <v>4001</v>
      </c>
      <c r="D1780" t="s">
        <v>0</v>
      </c>
      <c r="E1780" t="s">
        <v>27</v>
      </c>
      <c r="F1780" t="s">
        <v>21</v>
      </c>
      <c r="G1780" t="s">
        <v>1831</v>
      </c>
      <c r="H1780" t="s">
        <v>3056</v>
      </c>
      <c r="I1780">
        <v>252</v>
      </c>
      <c r="J1780">
        <f>HLOOKUP(D1780,Inputs!$B$5:$C$8,MATCH(YEAR(B1780),Inputs!$A$5:$A$8,0),FALSE)</f>
        <v>25.99</v>
      </c>
      <c r="K1780" s="3">
        <f t="shared" si="27"/>
        <v>6549.48</v>
      </c>
      <c r="L1780" t="s">
        <v>3068</v>
      </c>
      <c r="M1780" t="s">
        <v>3088</v>
      </c>
      <c r="N1780" t="s">
        <v>3075</v>
      </c>
    </row>
    <row r="1781" spans="1:14" x14ac:dyDescent="0.35">
      <c r="A1781">
        <v>1780</v>
      </c>
      <c r="B1781" s="1">
        <v>44687</v>
      </c>
      <c r="C1781">
        <v>4001</v>
      </c>
      <c r="D1781" t="s">
        <v>0</v>
      </c>
      <c r="E1781" t="s">
        <v>27</v>
      </c>
      <c r="F1781" t="s">
        <v>12</v>
      </c>
      <c r="G1781" t="s">
        <v>1832</v>
      </c>
      <c r="H1781" t="s">
        <v>3057</v>
      </c>
      <c r="I1781">
        <v>124</v>
      </c>
      <c r="J1781">
        <f>HLOOKUP(D1781,Inputs!$B$5:$C$8,MATCH(YEAR(B1781),Inputs!$A$5:$A$8,0),FALSE)</f>
        <v>25.99</v>
      </c>
      <c r="K1781" s="3">
        <f t="shared" si="27"/>
        <v>3222.7599999999998</v>
      </c>
      <c r="L1781" t="s">
        <v>3061</v>
      </c>
      <c r="M1781" t="s">
        <v>3087</v>
      </c>
      <c r="N1781" t="s">
        <v>3078</v>
      </c>
    </row>
    <row r="1782" spans="1:14" x14ac:dyDescent="0.35">
      <c r="A1782">
        <v>1781</v>
      </c>
      <c r="B1782" s="1">
        <v>44665</v>
      </c>
      <c r="C1782">
        <v>4002</v>
      </c>
      <c r="D1782" t="s">
        <v>1</v>
      </c>
      <c r="E1782" t="s">
        <v>27</v>
      </c>
      <c r="F1782" t="s">
        <v>5</v>
      </c>
      <c r="G1782" t="s">
        <v>1833</v>
      </c>
      <c r="H1782" t="s">
        <v>3057</v>
      </c>
      <c r="I1782">
        <v>200</v>
      </c>
      <c r="J1782">
        <f>HLOOKUP(D1782,Inputs!$B$5:$C$8,MATCH(YEAR(B1782),Inputs!$A$5:$A$8,0),FALSE)</f>
        <v>10.89</v>
      </c>
      <c r="K1782" s="3">
        <f t="shared" si="27"/>
        <v>2178</v>
      </c>
      <c r="L1782" t="s">
        <v>3059</v>
      </c>
      <c r="M1782" t="s">
        <v>3085</v>
      </c>
      <c r="N1782" t="s">
        <v>3073</v>
      </c>
    </row>
    <row r="1783" spans="1:14" x14ac:dyDescent="0.35">
      <c r="A1783">
        <v>1782</v>
      </c>
      <c r="B1783" s="1">
        <v>44833</v>
      </c>
      <c r="C1783">
        <v>4001</v>
      </c>
      <c r="D1783" t="s">
        <v>0</v>
      </c>
      <c r="E1783" t="s">
        <v>27</v>
      </c>
      <c r="F1783" t="s">
        <v>7</v>
      </c>
      <c r="G1783" t="s">
        <v>1834</v>
      </c>
      <c r="H1783" t="s">
        <v>3056</v>
      </c>
      <c r="I1783">
        <v>116</v>
      </c>
      <c r="J1783">
        <f>HLOOKUP(D1783,Inputs!$B$5:$C$8,MATCH(YEAR(B1783),Inputs!$A$5:$A$8,0),FALSE)</f>
        <v>25.99</v>
      </c>
      <c r="K1783" s="3">
        <f t="shared" si="27"/>
        <v>3014.8399999999997</v>
      </c>
      <c r="L1783" t="s">
        <v>3063</v>
      </c>
      <c r="M1783" t="s">
        <v>3092</v>
      </c>
      <c r="N1783" t="s">
        <v>3074</v>
      </c>
    </row>
    <row r="1784" spans="1:14" x14ac:dyDescent="0.35">
      <c r="A1784">
        <v>1783</v>
      </c>
      <c r="B1784" s="1">
        <v>44919</v>
      </c>
      <c r="C1784">
        <v>4002</v>
      </c>
      <c r="D1784" t="s">
        <v>1</v>
      </c>
      <c r="E1784" t="s">
        <v>27</v>
      </c>
      <c r="F1784" t="s">
        <v>20</v>
      </c>
      <c r="G1784" t="s">
        <v>1835</v>
      </c>
      <c r="H1784" t="s">
        <v>3056</v>
      </c>
      <c r="I1784">
        <v>264</v>
      </c>
      <c r="J1784">
        <f>HLOOKUP(D1784,Inputs!$B$5:$C$8,MATCH(YEAR(B1784),Inputs!$A$5:$A$8,0),FALSE)</f>
        <v>10.89</v>
      </c>
      <c r="K1784" s="3">
        <f t="shared" si="27"/>
        <v>2874.96</v>
      </c>
      <c r="L1784" t="s">
        <v>3059</v>
      </c>
      <c r="M1784" t="s">
        <v>3085</v>
      </c>
      <c r="N1784" t="s">
        <v>3073</v>
      </c>
    </row>
    <row r="1785" spans="1:14" x14ac:dyDescent="0.35">
      <c r="A1785">
        <v>1784</v>
      </c>
      <c r="B1785" s="1">
        <v>44757</v>
      </c>
      <c r="C1785">
        <v>4002</v>
      </c>
      <c r="D1785" t="s">
        <v>1</v>
      </c>
      <c r="E1785" t="s">
        <v>27</v>
      </c>
      <c r="F1785" t="s">
        <v>20</v>
      </c>
      <c r="G1785" t="s">
        <v>1836</v>
      </c>
      <c r="H1785" t="s">
        <v>3056</v>
      </c>
      <c r="I1785">
        <v>172</v>
      </c>
      <c r="J1785">
        <f>HLOOKUP(D1785,Inputs!$B$5:$C$8,MATCH(YEAR(B1785),Inputs!$A$5:$A$8,0),FALSE)</f>
        <v>10.89</v>
      </c>
      <c r="K1785" s="3">
        <f t="shared" si="27"/>
        <v>1873.0800000000002</v>
      </c>
      <c r="L1785" t="s">
        <v>3059</v>
      </c>
      <c r="M1785" t="s">
        <v>3085</v>
      </c>
      <c r="N1785" t="s">
        <v>3073</v>
      </c>
    </row>
    <row r="1786" spans="1:14" x14ac:dyDescent="0.35">
      <c r="A1786">
        <v>1785</v>
      </c>
      <c r="B1786" s="1">
        <v>44818</v>
      </c>
      <c r="C1786">
        <v>4001</v>
      </c>
      <c r="D1786" t="s">
        <v>0</v>
      </c>
      <c r="E1786" t="s">
        <v>27</v>
      </c>
      <c r="F1786" t="s">
        <v>12</v>
      </c>
      <c r="G1786" t="s">
        <v>1837</v>
      </c>
      <c r="H1786" t="s">
        <v>3057</v>
      </c>
      <c r="I1786">
        <v>260</v>
      </c>
      <c r="J1786">
        <f>HLOOKUP(D1786,Inputs!$B$5:$C$8,MATCH(YEAR(B1786),Inputs!$A$5:$A$8,0),FALSE)</f>
        <v>25.99</v>
      </c>
      <c r="K1786" s="3">
        <f t="shared" si="27"/>
        <v>6757.4</v>
      </c>
      <c r="L1786" t="s">
        <v>3061</v>
      </c>
      <c r="M1786" t="s">
        <v>3087</v>
      </c>
      <c r="N1786" t="s">
        <v>3078</v>
      </c>
    </row>
    <row r="1787" spans="1:14" x14ac:dyDescent="0.35">
      <c r="A1787">
        <v>1786</v>
      </c>
      <c r="B1787" s="1">
        <v>44740</v>
      </c>
      <c r="C1787">
        <v>4001</v>
      </c>
      <c r="D1787" t="s">
        <v>0</v>
      </c>
      <c r="E1787" t="s">
        <v>27</v>
      </c>
      <c r="F1787" t="s">
        <v>8</v>
      </c>
      <c r="G1787" t="s">
        <v>1838</v>
      </c>
      <c r="H1787" t="s">
        <v>3056</v>
      </c>
      <c r="I1787">
        <v>104</v>
      </c>
      <c r="J1787">
        <f>HLOOKUP(D1787,Inputs!$B$5:$C$8,MATCH(YEAR(B1787),Inputs!$A$5:$A$8,0),FALSE)</f>
        <v>25.99</v>
      </c>
      <c r="K1787" s="3">
        <f t="shared" si="27"/>
        <v>2702.96</v>
      </c>
      <c r="L1787" t="s">
        <v>3065</v>
      </c>
      <c r="M1787" t="s">
        <v>3085</v>
      </c>
      <c r="N1787" t="s">
        <v>3073</v>
      </c>
    </row>
    <row r="1788" spans="1:14" x14ac:dyDescent="0.35">
      <c r="A1788">
        <v>1787</v>
      </c>
      <c r="B1788" s="1">
        <v>44824</v>
      </c>
      <c r="C1788">
        <v>4002</v>
      </c>
      <c r="D1788" t="s">
        <v>1</v>
      </c>
      <c r="E1788" t="s">
        <v>27</v>
      </c>
      <c r="F1788" t="s">
        <v>8</v>
      </c>
      <c r="G1788" t="s">
        <v>1839</v>
      </c>
      <c r="H1788" t="s">
        <v>3056</v>
      </c>
      <c r="I1788">
        <v>108</v>
      </c>
      <c r="J1788">
        <f>HLOOKUP(D1788,Inputs!$B$5:$C$8,MATCH(YEAR(B1788),Inputs!$A$5:$A$8,0),FALSE)</f>
        <v>10.89</v>
      </c>
      <c r="K1788" s="3">
        <f t="shared" si="27"/>
        <v>1176.1200000000001</v>
      </c>
      <c r="L1788" t="s">
        <v>3065</v>
      </c>
      <c r="M1788" t="s">
        <v>3085</v>
      </c>
      <c r="N1788" t="s">
        <v>3073</v>
      </c>
    </row>
    <row r="1789" spans="1:14" x14ac:dyDescent="0.35">
      <c r="A1789">
        <v>1788</v>
      </c>
      <c r="B1789" s="1">
        <v>44813</v>
      </c>
      <c r="C1789">
        <v>4002</v>
      </c>
      <c r="D1789" t="s">
        <v>1</v>
      </c>
      <c r="E1789" t="s">
        <v>27</v>
      </c>
      <c r="F1789" t="s">
        <v>10</v>
      </c>
      <c r="G1789" t="s">
        <v>1840</v>
      </c>
      <c r="H1789" t="s">
        <v>3056</v>
      </c>
      <c r="I1789">
        <v>96</v>
      </c>
      <c r="J1789">
        <f>HLOOKUP(D1789,Inputs!$B$5:$C$8,MATCH(YEAR(B1789),Inputs!$A$5:$A$8,0),FALSE)</f>
        <v>10.89</v>
      </c>
      <c r="K1789" s="3">
        <f t="shared" si="27"/>
        <v>1045.44</v>
      </c>
      <c r="L1789" t="s">
        <v>3059</v>
      </c>
      <c r="M1789" t="s">
        <v>3085</v>
      </c>
      <c r="N1789" t="s">
        <v>3073</v>
      </c>
    </row>
    <row r="1790" spans="1:14" x14ac:dyDescent="0.35">
      <c r="A1790">
        <v>1789</v>
      </c>
      <c r="B1790" s="1">
        <v>44851</v>
      </c>
      <c r="C1790">
        <v>4002</v>
      </c>
      <c r="D1790" t="s">
        <v>1</v>
      </c>
      <c r="E1790" t="s">
        <v>27</v>
      </c>
      <c r="F1790" t="s">
        <v>22</v>
      </c>
      <c r="G1790" t="s">
        <v>1841</v>
      </c>
      <c r="H1790" t="s">
        <v>3056</v>
      </c>
      <c r="I1790">
        <v>276</v>
      </c>
      <c r="J1790">
        <f>HLOOKUP(D1790,Inputs!$B$5:$C$8,MATCH(YEAR(B1790),Inputs!$A$5:$A$8,0),FALSE)</f>
        <v>10.89</v>
      </c>
      <c r="K1790" s="3">
        <f t="shared" si="27"/>
        <v>3005.6400000000003</v>
      </c>
      <c r="L1790" t="s">
        <v>3064</v>
      </c>
      <c r="M1790" t="s">
        <v>3089</v>
      </c>
      <c r="N1790" t="s">
        <v>3076</v>
      </c>
    </row>
    <row r="1791" spans="1:14" x14ac:dyDescent="0.35">
      <c r="A1791">
        <v>1790</v>
      </c>
      <c r="B1791" s="1">
        <v>44911</v>
      </c>
      <c r="C1791">
        <v>4002</v>
      </c>
      <c r="D1791" t="s">
        <v>1</v>
      </c>
      <c r="E1791" t="s">
        <v>27</v>
      </c>
      <c r="F1791" t="s">
        <v>14</v>
      </c>
      <c r="G1791" t="s">
        <v>1842</v>
      </c>
      <c r="H1791" t="s">
        <v>3056</v>
      </c>
      <c r="I1791">
        <v>200</v>
      </c>
      <c r="J1791">
        <f>HLOOKUP(D1791,Inputs!$B$5:$C$8,MATCH(YEAR(B1791),Inputs!$A$5:$A$8,0),FALSE)</f>
        <v>10.89</v>
      </c>
      <c r="K1791" s="3">
        <f t="shared" si="27"/>
        <v>2178</v>
      </c>
      <c r="L1791" t="s">
        <v>3066</v>
      </c>
      <c r="M1791" t="s">
        <v>3094</v>
      </c>
      <c r="N1791" t="s">
        <v>3080</v>
      </c>
    </row>
    <row r="1792" spans="1:14" x14ac:dyDescent="0.35">
      <c r="A1792">
        <v>1791</v>
      </c>
      <c r="B1792" s="1">
        <v>44810</v>
      </c>
      <c r="C1792">
        <v>4001</v>
      </c>
      <c r="D1792" t="s">
        <v>0</v>
      </c>
      <c r="E1792" t="s">
        <v>27</v>
      </c>
      <c r="F1792" t="s">
        <v>5</v>
      </c>
      <c r="G1792" t="s">
        <v>1843</v>
      </c>
      <c r="H1792" t="s">
        <v>3057</v>
      </c>
      <c r="I1792">
        <v>80</v>
      </c>
      <c r="J1792">
        <f>HLOOKUP(D1792,Inputs!$B$5:$C$8,MATCH(YEAR(B1792),Inputs!$A$5:$A$8,0),FALSE)</f>
        <v>25.99</v>
      </c>
      <c r="K1792" s="3">
        <f t="shared" si="27"/>
        <v>2079.1999999999998</v>
      </c>
      <c r="L1792" t="s">
        <v>3059</v>
      </c>
      <c r="M1792" t="s">
        <v>3085</v>
      </c>
      <c r="N1792" t="s">
        <v>3073</v>
      </c>
    </row>
    <row r="1793" spans="1:14" x14ac:dyDescent="0.35">
      <c r="A1793">
        <v>1792</v>
      </c>
      <c r="B1793" s="1">
        <v>44753</v>
      </c>
      <c r="C1793">
        <v>4001</v>
      </c>
      <c r="D1793" t="s">
        <v>0</v>
      </c>
      <c r="E1793" t="s">
        <v>27</v>
      </c>
      <c r="F1793" t="s">
        <v>15</v>
      </c>
      <c r="G1793" t="s">
        <v>1844</v>
      </c>
      <c r="H1793" t="s">
        <v>3056</v>
      </c>
      <c r="I1793">
        <v>92</v>
      </c>
      <c r="J1793">
        <f>HLOOKUP(D1793,Inputs!$B$5:$C$8,MATCH(YEAR(B1793),Inputs!$A$5:$A$8,0),FALSE)</f>
        <v>25.99</v>
      </c>
      <c r="K1793" s="3">
        <f t="shared" si="27"/>
        <v>2391.08</v>
      </c>
      <c r="L1793" t="s">
        <v>3062</v>
      </c>
      <c r="M1793" t="s">
        <v>3090</v>
      </c>
      <c r="N1793" t="s">
        <v>3079</v>
      </c>
    </row>
    <row r="1794" spans="1:14" x14ac:dyDescent="0.35">
      <c r="A1794">
        <v>1793</v>
      </c>
      <c r="B1794" s="1">
        <v>44910</v>
      </c>
      <c r="C1794">
        <v>4002</v>
      </c>
      <c r="D1794" t="s">
        <v>1</v>
      </c>
      <c r="E1794" t="s">
        <v>27</v>
      </c>
      <c r="F1794" t="s">
        <v>10</v>
      </c>
      <c r="G1794" t="s">
        <v>1845</v>
      </c>
      <c r="H1794" t="s">
        <v>3056</v>
      </c>
      <c r="I1794">
        <v>184</v>
      </c>
      <c r="J1794">
        <f>HLOOKUP(D1794,Inputs!$B$5:$C$8,MATCH(YEAR(B1794),Inputs!$A$5:$A$8,0),FALSE)</f>
        <v>10.89</v>
      </c>
      <c r="K1794" s="3">
        <f t="shared" ref="K1794:K1857" si="28">I1794*J1794</f>
        <v>2003.7600000000002</v>
      </c>
      <c r="L1794" t="s">
        <v>3059</v>
      </c>
      <c r="M1794" t="s">
        <v>3085</v>
      </c>
      <c r="N1794" t="s">
        <v>3073</v>
      </c>
    </row>
    <row r="1795" spans="1:14" x14ac:dyDescent="0.35">
      <c r="A1795">
        <v>1794</v>
      </c>
      <c r="B1795" s="1">
        <v>44792</v>
      </c>
      <c r="C1795">
        <v>4002</v>
      </c>
      <c r="D1795" t="s">
        <v>1</v>
      </c>
      <c r="E1795" t="s">
        <v>27</v>
      </c>
      <c r="F1795" t="s">
        <v>13</v>
      </c>
      <c r="G1795" t="s">
        <v>1846</v>
      </c>
      <c r="H1795" t="s">
        <v>3056</v>
      </c>
      <c r="I1795">
        <v>248</v>
      </c>
      <c r="J1795">
        <f>HLOOKUP(D1795,Inputs!$B$5:$C$8,MATCH(YEAR(B1795),Inputs!$A$5:$A$8,0),FALSE)</f>
        <v>10.89</v>
      </c>
      <c r="K1795" s="3">
        <f t="shared" si="28"/>
        <v>2700.7200000000003</v>
      </c>
      <c r="L1795" t="s">
        <v>3061</v>
      </c>
      <c r="M1795" t="s">
        <v>3087</v>
      </c>
      <c r="N1795" t="s">
        <v>3078</v>
      </c>
    </row>
    <row r="1796" spans="1:14" x14ac:dyDescent="0.35">
      <c r="A1796">
        <v>1795</v>
      </c>
      <c r="B1796" s="1">
        <v>44916</v>
      </c>
      <c r="C1796">
        <v>4002</v>
      </c>
      <c r="D1796" t="s">
        <v>1</v>
      </c>
      <c r="E1796" t="s">
        <v>27</v>
      </c>
      <c r="F1796" t="s">
        <v>21</v>
      </c>
      <c r="G1796" t="s">
        <v>1847</v>
      </c>
      <c r="H1796" t="s">
        <v>3056</v>
      </c>
      <c r="I1796">
        <v>208</v>
      </c>
      <c r="J1796">
        <f>HLOOKUP(D1796,Inputs!$B$5:$C$8,MATCH(YEAR(B1796),Inputs!$A$5:$A$8,0),FALSE)</f>
        <v>10.89</v>
      </c>
      <c r="K1796" s="3">
        <f t="shared" si="28"/>
        <v>2265.12</v>
      </c>
      <c r="L1796" t="s">
        <v>3068</v>
      </c>
      <c r="M1796" t="s">
        <v>3088</v>
      </c>
      <c r="N1796" t="s">
        <v>3075</v>
      </c>
    </row>
    <row r="1797" spans="1:14" x14ac:dyDescent="0.35">
      <c r="A1797">
        <v>1796</v>
      </c>
      <c r="B1797" s="1">
        <v>44896</v>
      </c>
      <c r="C1797">
        <v>4001</v>
      </c>
      <c r="D1797" t="s">
        <v>0</v>
      </c>
      <c r="E1797" t="s">
        <v>27</v>
      </c>
      <c r="F1797" t="s">
        <v>11</v>
      </c>
      <c r="G1797" t="s">
        <v>1848</v>
      </c>
      <c r="H1797" t="s">
        <v>3056</v>
      </c>
      <c r="I1797">
        <v>116</v>
      </c>
      <c r="J1797">
        <f>HLOOKUP(D1797,Inputs!$B$5:$C$8,MATCH(YEAR(B1797),Inputs!$A$5:$A$8,0),FALSE)</f>
        <v>25.99</v>
      </c>
      <c r="K1797" s="3">
        <f t="shared" si="28"/>
        <v>3014.8399999999997</v>
      </c>
      <c r="L1797" t="s">
        <v>3064</v>
      </c>
      <c r="M1797" t="s">
        <v>3089</v>
      </c>
      <c r="N1797" t="s">
        <v>3076</v>
      </c>
    </row>
    <row r="1798" spans="1:14" x14ac:dyDescent="0.35">
      <c r="A1798">
        <v>1797</v>
      </c>
      <c r="B1798" s="1">
        <v>44748</v>
      </c>
      <c r="C1798">
        <v>4001</v>
      </c>
      <c r="D1798" t="s">
        <v>0</v>
      </c>
      <c r="E1798" t="s">
        <v>27</v>
      </c>
      <c r="F1798" t="s">
        <v>4</v>
      </c>
      <c r="G1798" t="s">
        <v>1849</v>
      </c>
      <c r="H1798" t="s">
        <v>3057</v>
      </c>
      <c r="I1798">
        <v>176</v>
      </c>
      <c r="J1798">
        <f>HLOOKUP(D1798,Inputs!$B$5:$C$8,MATCH(YEAR(B1798),Inputs!$A$5:$A$8,0),FALSE)</f>
        <v>25.99</v>
      </c>
      <c r="K1798" s="3">
        <f t="shared" si="28"/>
        <v>4574.24</v>
      </c>
      <c r="L1798" t="s">
        <v>3063</v>
      </c>
      <c r="M1798" t="s">
        <v>3092</v>
      </c>
      <c r="N1798" t="s">
        <v>3074</v>
      </c>
    </row>
    <row r="1799" spans="1:14" x14ac:dyDescent="0.35">
      <c r="A1799">
        <v>1798</v>
      </c>
      <c r="B1799" s="1">
        <v>44866</v>
      </c>
      <c r="C1799">
        <v>4001</v>
      </c>
      <c r="D1799" t="s">
        <v>0</v>
      </c>
      <c r="E1799" t="s">
        <v>27</v>
      </c>
      <c r="F1799" t="s">
        <v>17</v>
      </c>
      <c r="G1799" t="s">
        <v>1850</v>
      </c>
      <c r="H1799" t="s">
        <v>3056</v>
      </c>
      <c r="I1799">
        <v>112</v>
      </c>
      <c r="J1799">
        <f>HLOOKUP(D1799,Inputs!$B$5:$C$8,MATCH(YEAR(B1799),Inputs!$A$5:$A$8,0),FALSE)</f>
        <v>25.99</v>
      </c>
      <c r="K1799" s="3">
        <f t="shared" si="28"/>
        <v>2910.8799999999997</v>
      </c>
      <c r="L1799" t="s">
        <v>3060</v>
      </c>
      <c r="M1799" t="s">
        <v>3095</v>
      </c>
      <c r="N1799" t="s">
        <v>3081</v>
      </c>
    </row>
    <row r="1800" spans="1:14" x14ac:dyDescent="0.35">
      <c r="A1800">
        <v>1799</v>
      </c>
      <c r="B1800" s="1">
        <v>44852</v>
      </c>
      <c r="C1800">
        <v>4002</v>
      </c>
      <c r="D1800" t="s">
        <v>1</v>
      </c>
      <c r="E1800" t="s">
        <v>27</v>
      </c>
      <c r="F1800" t="s">
        <v>12</v>
      </c>
      <c r="G1800" t="s">
        <v>1851</v>
      </c>
      <c r="H1800" t="s">
        <v>3057</v>
      </c>
      <c r="I1800">
        <v>212</v>
      </c>
      <c r="J1800">
        <f>HLOOKUP(D1800,Inputs!$B$5:$C$8,MATCH(YEAR(B1800),Inputs!$A$5:$A$8,0),FALSE)</f>
        <v>10.89</v>
      </c>
      <c r="K1800" s="3">
        <f t="shared" si="28"/>
        <v>2308.6800000000003</v>
      </c>
      <c r="L1800" t="s">
        <v>3061</v>
      </c>
      <c r="M1800" t="s">
        <v>3087</v>
      </c>
      <c r="N1800" t="s">
        <v>3078</v>
      </c>
    </row>
    <row r="1801" spans="1:14" x14ac:dyDescent="0.35">
      <c r="A1801">
        <v>1800</v>
      </c>
      <c r="B1801" s="1">
        <v>44919</v>
      </c>
      <c r="C1801">
        <v>4002</v>
      </c>
      <c r="D1801" t="s">
        <v>1</v>
      </c>
      <c r="E1801" t="s">
        <v>27</v>
      </c>
      <c r="F1801" t="s">
        <v>10</v>
      </c>
      <c r="G1801" t="s">
        <v>1852</v>
      </c>
      <c r="H1801" t="s">
        <v>3056</v>
      </c>
      <c r="I1801">
        <v>148</v>
      </c>
      <c r="J1801">
        <f>HLOOKUP(D1801,Inputs!$B$5:$C$8,MATCH(YEAR(B1801),Inputs!$A$5:$A$8,0),FALSE)</f>
        <v>10.89</v>
      </c>
      <c r="K1801" s="3">
        <f t="shared" si="28"/>
        <v>1611.72</v>
      </c>
      <c r="L1801" t="s">
        <v>3059</v>
      </c>
      <c r="M1801" t="s">
        <v>3085</v>
      </c>
      <c r="N1801" t="s">
        <v>3073</v>
      </c>
    </row>
    <row r="1802" spans="1:14" x14ac:dyDescent="0.35">
      <c r="A1802">
        <v>1801</v>
      </c>
      <c r="B1802" s="1">
        <v>44888</v>
      </c>
      <c r="C1802">
        <v>4002</v>
      </c>
      <c r="D1802" t="s">
        <v>1</v>
      </c>
      <c r="E1802" t="s">
        <v>27</v>
      </c>
      <c r="F1802" t="s">
        <v>6</v>
      </c>
      <c r="G1802" t="s">
        <v>1853</v>
      </c>
      <c r="H1802" t="s">
        <v>3056</v>
      </c>
      <c r="I1802">
        <v>80</v>
      </c>
      <c r="J1802">
        <f>HLOOKUP(D1802,Inputs!$B$5:$C$8,MATCH(YEAR(B1802),Inputs!$A$5:$A$8,0),FALSE)</f>
        <v>10.89</v>
      </c>
      <c r="K1802" s="3">
        <f t="shared" si="28"/>
        <v>871.2</v>
      </c>
      <c r="L1802" t="s">
        <v>3059</v>
      </c>
      <c r="M1802" t="s">
        <v>3085</v>
      </c>
      <c r="N1802" t="s">
        <v>3073</v>
      </c>
    </row>
    <row r="1803" spans="1:14" x14ac:dyDescent="0.35">
      <c r="A1803">
        <v>1802</v>
      </c>
      <c r="B1803" s="1">
        <v>44653</v>
      </c>
      <c r="C1803">
        <v>4001</v>
      </c>
      <c r="D1803" t="s">
        <v>0</v>
      </c>
      <c r="E1803" t="s">
        <v>27</v>
      </c>
      <c r="F1803" t="s">
        <v>5</v>
      </c>
      <c r="G1803" t="s">
        <v>1854</v>
      </c>
      <c r="H1803" t="s">
        <v>3057</v>
      </c>
      <c r="I1803">
        <v>176</v>
      </c>
      <c r="J1803">
        <f>HLOOKUP(D1803,Inputs!$B$5:$C$8,MATCH(YEAR(B1803),Inputs!$A$5:$A$8,0),FALSE)</f>
        <v>25.99</v>
      </c>
      <c r="K1803" s="3">
        <f t="shared" si="28"/>
        <v>4574.24</v>
      </c>
      <c r="L1803" t="s">
        <v>3059</v>
      </c>
      <c r="M1803" t="s">
        <v>3085</v>
      </c>
      <c r="N1803" t="s">
        <v>3073</v>
      </c>
    </row>
    <row r="1804" spans="1:14" x14ac:dyDescent="0.35">
      <c r="A1804">
        <v>1803</v>
      </c>
      <c r="B1804" s="1">
        <v>44661</v>
      </c>
      <c r="C1804">
        <v>4002</v>
      </c>
      <c r="D1804" t="s">
        <v>1</v>
      </c>
      <c r="E1804" t="s">
        <v>27</v>
      </c>
      <c r="F1804" t="s">
        <v>21</v>
      </c>
      <c r="G1804" t="s">
        <v>1855</v>
      </c>
      <c r="H1804" t="s">
        <v>3056</v>
      </c>
      <c r="I1804">
        <v>232</v>
      </c>
      <c r="J1804">
        <f>HLOOKUP(D1804,Inputs!$B$5:$C$8,MATCH(YEAR(B1804),Inputs!$A$5:$A$8,0),FALSE)</f>
        <v>10.89</v>
      </c>
      <c r="K1804" s="3">
        <f t="shared" si="28"/>
        <v>2526.48</v>
      </c>
      <c r="L1804" t="s">
        <v>3068</v>
      </c>
      <c r="M1804" t="s">
        <v>3088</v>
      </c>
      <c r="N1804" t="s">
        <v>3075</v>
      </c>
    </row>
    <row r="1805" spans="1:14" x14ac:dyDescent="0.35">
      <c r="A1805">
        <v>1804</v>
      </c>
      <c r="B1805" s="1">
        <v>44665</v>
      </c>
      <c r="C1805">
        <v>4002</v>
      </c>
      <c r="D1805" t="s">
        <v>1</v>
      </c>
      <c r="E1805" t="s">
        <v>27</v>
      </c>
      <c r="F1805" t="s">
        <v>6</v>
      </c>
      <c r="G1805" t="s">
        <v>1856</v>
      </c>
      <c r="H1805" t="s">
        <v>3056</v>
      </c>
      <c r="I1805">
        <v>288</v>
      </c>
      <c r="J1805">
        <f>HLOOKUP(D1805,Inputs!$B$5:$C$8,MATCH(YEAR(B1805),Inputs!$A$5:$A$8,0),FALSE)</f>
        <v>10.89</v>
      </c>
      <c r="K1805" s="3">
        <f t="shared" si="28"/>
        <v>3136.32</v>
      </c>
      <c r="L1805" t="s">
        <v>3059</v>
      </c>
      <c r="M1805" t="s">
        <v>3085</v>
      </c>
      <c r="N1805" t="s">
        <v>3073</v>
      </c>
    </row>
    <row r="1806" spans="1:14" x14ac:dyDescent="0.35">
      <c r="A1806">
        <v>1805</v>
      </c>
      <c r="B1806" s="1">
        <v>44920</v>
      </c>
      <c r="C1806">
        <v>4001</v>
      </c>
      <c r="D1806" t="s">
        <v>0</v>
      </c>
      <c r="E1806" t="s">
        <v>27</v>
      </c>
      <c r="F1806" t="s">
        <v>13</v>
      </c>
      <c r="G1806" t="s">
        <v>1857</v>
      </c>
      <c r="H1806" t="s">
        <v>3056</v>
      </c>
      <c r="I1806">
        <v>212</v>
      </c>
      <c r="J1806">
        <f>HLOOKUP(D1806,Inputs!$B$5:$C$8,MATCH(YEAR(B1806),Inputs!$A$5:$A$8,0),FALSE)</f>
        <v>25.99</v>
      </c>
      <c r="K1806" s="3">
        <f t="shared" si="28"/>
        <v>5509.88</v>
      </c>
      <c r="L1806" t="s">
        <v>3061</v>
      </c>
      <c r="M1806" t="s">
        <v>3087</v>
      </c>
      <c r="N1806" t="s">
        <v>3078</v>
      </c>
    </row>
    <row r="1807" spans="1:14" x14ac:dyDescent="0.35">
      <c r="A1807">
        <v>1806</v>
      </c>
      <c r="B1807" s="1">
        <v>44635</v>
      </c>
      <c r="C1807">
        <v>4001</v>
      </c>
      <c r="D1807" t="s">
        <v>0</v>
      </c>
      <c r="E1807" t="s">
        <v>27</v>
      </c>
      <c r="F1807" t="s">
        <v>11</v>
      </c>
      <c r="G1807" t="s">
        <v>1858</v>
      </c>
      <c r="H1807" t="s">
        <v>3056</v>
      </c>
      <c r="I1807">
        <v>112</v>
      </c>
      <c r="J1807">
        <f>HLOOKUP(D1807,Inputs!$B$5:$C$8,MATCH(YEAR(B1807),Inputs!$A$5:$A$8,0),FALSE)</f>
        <v>25.99</v>
      </c>
      <c r="K1807" s="3">
        <f t="shared" si="28"/>
        <v>2910.8799999999997</v>
      </c>
      <c r="L1807" t="s">
        <v>3064</v>
      </c>
      <c r="M1807" t="s">
        <v>3089</v>
      </c>
      <c r="N1807" t="s">
        <v>3076</v>
      </c>
    </row>
    <row r="1808" spans="1:14" x14ac:dyDescent="0.35">
      <c r="A1808">
        <v>1807</v>
      </c>
      <c r="B1808" s="1">
        <v>44910</v>
      </c>
      <c r="C1808">
        <v>4002</v>
      </c>
      <c r="D1808" t="s">
        <v>1</v>
      </c>
      <c r="E1808" t="s">
        <v>27</v>
      </c>
      <c r="F1808" t="s">
        <v>10</v>
      </c>
      <c r="G1808" t="s">
        <v>1859</v>
      </c>
      <c r="H1808" t="s">
        <v>3056</v>
      </c>
      <c r="I1808">
        <v>252</v>
      </c>
      <c r="J1808">
        <f>HLOOKUP(D1808,Inputs!$B$5:$C$8,MATCH(YEAR(B1808),Inputs!$A$5:$A$8,0),FALSE)</f>
        <v>10.89</v>
      </c>
      <c r="K1808" s="3">
        <f t="shared" si="28"/>
        <v>2744.28</v>
      </c>
      <c r="L1808" t="s">
        <v>3059</v>
      </c>
      <c r="M1808" t="s">
        <v>3085</v>
      </c>
      <c r="N1808" t="s">
        <v>3073</v>
      </c>
    </row>
    <row r="1809" spans="1:14" x14ac:dyDescent="0.35">
      <c r="A1809">
        <v>1808</v>
      </c>
      <c r="B1809" s="1">
        <v>44760</v>
      </c>
      <c r="C1809">
        <v>4001</v>
      </c>
      <c r="D1809" t="s">
        <v>0</v>
      </c>
      <c r="E1809" t="s">
        <v>27</v>
      </c>
      <c r="F1809" t="s">
        <v>10</v>
      </c>
      <c r="G1809" t="s">
        <v>1860</v>
      </c>
      <c r="H1809" t="s">
        <v>3056</v>
      </c>
      <c r="I1809">
        <v>232</v>
      </c>
      <c r="J1809">
        <f>HLOOKUP(D1809,Inputs!$B$5:$C$8,MATCH(YEAR(B1809),Inputs!$A$5:$A$8,0),FALSE)</f>
        <v>25.99</v>
      </c>
      <c r="K1809" s="3">
        <f t="shared" si="28"/>
        <v>6029.6799999999994</v>
      </c>
      <c r="L1809" t="s">
        <v>3059</v>
      </c>
      <c r="M1809" t="s">
        <v>3085</v>
      </c>
      <c r="N1809" t="s">
        <v>3073</v>
      </c>
    </row>
    <row r="1810" spans="1:14" x14ac:dyDescent="0.35">
      <c r="A1810">
        <v>1809</v>
      </c>
      <c r="B1810" s="1">
        <v>44832</v>
      </c>
      <c r="C1810">
        <v>4001</v>
      </c>
      <c r="D1810" t="s">
        <v>0</v>
      </c>
      <c r="E1810" t="s">
        <v>27</v>
      </c>
      <c r="F1810" t="s">
        <v>6</v>
      </c>
      <c r="G1810" t="s">
        <v>1861</v>
      </c>
      <c r="H1810" t="s">
        <v>3056</v>
      </c>
      <c r="I1810">
        <v>200</v>
      </c>
      <c r="J1810">
        <f>HLOOKUP(D1810,Inputs!$B$5:$C$8,MATCH(YEAR(B1810),Inputs!$A$5:$A$8,0),FALSE)</f>
        <v>25.99</v>
      </c>
      <c r="K1810" s="3">
        <f t="shared" si="28"/>
        <v>5198</v>
      </c>
      <c r="L1810" t="s">
        <v>3059</v>
      </c>
      <c r="M1810" t="s">
        <v>3085</v>
      </c>
      <c r="N1810" t="s">
        <v>3073</v>
      </c>
    </row>
    <row r="1811" spans="1:14" x14ac:dyDescent="0.35">
      <c r="A1811">
        <v>1810</v>
      </c>
      <c r="B1811" s="1">
        <v>44659</v>
      </c>
      <c r="C1811">
        <v>4002</v>
      </c>
      <c r="D1811" t="s">
        <v>1</v>
      </c>
      <c r="E1811" t="s">
        <v>27</v>
      </c>
      <c r="F1811" t="s">
        <v>6</v>
      </c>
      <c r="G1811" t="s">
        <v>1862</v>
      </c>
      <c r="H1811" t="s">
        <v>3056</v>
      </c>
      <c r="I1811">
        <v>152</v>
      </c>
      <c r="J1811">
        <f>HLOOKUP(D1811,Inputs!$B$5:$C$8,MATCH(YEAR(B1811),Inputs!$A$5:$A$8,0),FALSE)</f>
        <v>10.89</v>
      </c>
      <c r="K1811" s="3">
        <f t="shared" si="28"/>
        <v>1655.2800000000002</v>
      </c>
      <c r="L1811" t="s">
        <v>3059</v>
      </c>
      <c r="M1811" t="s">
        <v>3085</v>
      </c>
      <c r="N1811" t="s">
        <v>3073</v>
      </c>
    </row>
    <row r="1812" spans="1:14" x14ac:dyDescent="0.35">
      <c r="A1812">
        <v>1811</v>
      </c>
      <c r="B1812" s="1">
        <v>44766</v>
      </c>
      <c r="C1812">
        <v>4001</v>
      </c>
      <c r="D1812" t="s">
        <v>0</v>
      </c>
      <c r="E1812" t="s">
        <v>27</v>
      </c>
      <c r="F1812" t="s">
        <v>19</v>
      </c>
      <c r="G1812" t="s">
        <v>1863</v>
      </c>
      <c r="H1812" t="s">
        <v>3056</v>
      </c>
      <c r="I1812">
        <v>92</v>
      </c>
      <c r="J1812">
        <f>HLOOKUP(D1812,Inputs!$B$5:$C$8,MATCH(YEAR(B1812),Inputs!$A$5:$A$8,0),FALSE)</f>
        <v>25.99</v>
      </c>
      <c r="K1812" s="3">
        <f t="shared" si="28"/>
        <v>2391.08</v>
      </c>
      <c r="L1812" t="s">
        <v>3061</v>
      </c>
      <c r="M1812" t="s">
        <v>3087</v>
      </c>
      <c r="N1812" t="s">
        <v>3078</v>
      </c>
    </row>
    <row r="1813" spans="1:14" x14ac:dyDescent="0.35">
      <c r="A1813">
        <v>1812</v>
      </c>
      <c r="B1813" s="1">
        <v>44900</v>
      </c>
      <c r="C1813">
        <v>4001</v>
      </c>
      <c r="D1813" t="s">
        <v>0</v>
      </c>
      <c r="E1813" t="s">
        <v>27</v>
      </c>
      <c r="F1813" t="s">
        <v>21</v>
      </c>
      <c r="G1813" t="s">
        <v>1864</v>
      </c>
      <c r="H1813" t="s">
        <v>3056</v>
      </c>
      <c r="I1813">
        <v>256</v>
      </c>
      <c r="J1813">
        <f>HLOOKUP(D1813,Inputs!$B$5:$C$8,MATCH(YEAR(B1813),Inputs!$A$5:$A$8,0),FALSE)</f>
        <v>25.99</v>
      </c>
      <c r="K1813" s="3">
        <f t="shared" si="28"/>
        <v>6653.44</v>
      </c>
      <c r="L1813" t="s">
        <v>3068</v>
      </c>
      <c r="M1813" t="s">
        <v>3088</v>
      </c>
      <c r="N1813" t="s">
        <v>3075</v>
      </c>
    </row>
    <row r="1814" spans="1:14" x14ac:dyDescent="0.35">
      <c r="A1814">
        <v>1813</v>
      </c>
      <c r="B1814" s="1">
        <v>44750</v>
      </c>
      <c r="C1814">
        <v>4001</v>
      </c>
      <c r="D1814" t="s">
        <v>0</v>
      </c>
      <c r="E1814" t="s">
        <v>27</v>
      </c>
      <c r="F1814" t="s">
        <v>10</v>
      </c>
      <c r="G1814" t="s">
        <v>1865</v>
      </c>
      <c r="H1814" t="s">
        <v>3056</v>
      </c>
      <c r="I1814">
        <v>244</v>
      </c>
      <c r="J1814">
        <f>HLOOKUP(D1814,Inputs!$B$5:$C$8,MATCH(YEAR(B1814),Inputs!$A$5:$A$8,0),FALSE)</f>
        <v>25.99</v>
      </c>
      <c r="K1814" s="3">
        <f t="shared" si="28"/>
        <v>6341.5599999999995</v>
      </c>
      <c r="L1814" t="s">
        <v>3059</v>
      </c>
      <c r="M1814" t="s">
        <v>3085</v>
      </c>
      <c r="N1814" t="s">
        <v>3073</v>
      </c>
    </row>
    <row r="1815" spans="1:14" x14ac:dyDescent="0.35">
      <c r="A1815">
        <v>1814</v>
      </c>
      <c r="B1815" s="1">
        <v>44781</v>
      </c>
      <c r="C1815">
        <v>4001</v>
      </c>
      <c r="D1815" t="s">
        <v>0</v>
      </c>
      <c r="E1815" t="s">
        <v>27</v>
      </c>
      <c r="F1815" t="s">
        <v>11</v>
      </c>
      <c r="G1815" t="s">
        <v>1866</v>
      </c>
      <c r="H1815" t="s">
        <v>3056</v>
      </c>
      <c r="I1815">
        <v>44</v>
      </c>
      <c r="J1815">
        <f>HLOOKUP(D1815,Inputs!$B$5:$C$8,MATCH(YEAR(B1815),Inputs!$A$5:$A$8,0),FALSE)</f>
        <v>25.99</v>
      </c>
      <c r="K1815" s="3">
        <f t="shared" si="28"/>
        <v>1143.56</v>
      </c>
      <c r="L1815" t="s">
        <v>3064</v>
      </c>
      <c r="M1815" t="s">
        <v>3089</v>
      </c>
      <c r="N1815" t="s">
        <v>3076</v>
      </c>
    </row>
    <row r="1816" spans="1:14" x14ac:dyDescent="0.35">
      <c r="A1816">
        <v>1815</v>
      </c>
      <c r="B1816" s="1">
        <v>44761</v>
      </c>
      <c r="C1816">
        <v>4001</v>
      </c>
      <c r="D1816" t="s">
        <v>0</v>
      </c>
      <c r="E1816" t="s">
        <v>27</v>
      </c>
      <c r="F1816" t="s">
        <v>10</v>
      </c>
      <c r="G1816" t="s">
        <v>1867</v>
      </c>
      <c r="H1816" t="s">
        <v>3056</v>
      </c>
      <c r="I1816">
        <v>196</v>
      </c>
      <c r="J1816">
        <f>HLOOKUP(D1816,Inputs!$B$5:$C$8,MATCH(YEAR(B1816),Inputs!$A$5:$A$8,0),FALSE)</f>
        <v>25.99</v>
      </c>
      <c r="K1816" s="3">
        <f t="shared" si="28"/>
        <v>5094.04</v>
      </c>
      <c r="L1816" t="s">
        <v>3059</v>
      </c>
      <c r="M1816" t="s">
        <v>3085</v>
      </c>
      <c r="N1816" t="s">
        <v>3073</v>
      </c>
    </row>
    <row r="1817" spans="1:14" x14ac:dyDescent="0.35">
      <c r="A1817">
        <v>1816</v>
      </c>
      <c r="B1817" s="1">
        <v>44828</v>
      </c>
      <c r="C1817">
        <v>4002</v>
      </c>
      <c r="D1817" t="s">
        <v>1</v>
      </c>
      <c r="E1817" t="s">
        <v>27</v>
      </c>
      <c r="F1817" t="s">
        <v>11</v>
      </c>
      <c r="G1817" t="s">
        <v>1868</v>
      </c>
      <c r="H1817" t="s">
        <v>3056</v>
      </c>
      <c r="I1817">
        <v>168</v>
      </c>
      <c r="J1817">
        <f>HLOOKUP(D1817,Inputs!$B$5:$C$8,MATCH(YEAR(B1817),Inputs!$A$5:$A$8,0),FALSE)</f>
        <v>10.89</v>
      </c>
      <c r="K1817" s="3">
        <f t="shared" si="28"/>
        <v>1829.52</v>
      </c>
      <c r="L1817" t="s">
        <v>3064</v>
      </c>
      <c r="M1817" t="s">
        <v>3089</v>
      </c>
      <c r="N1817" t="s">
        <v>3076</v>
      </c>
    </row>
    <row r="1818" spans="1:14" x14ac:dyDescent="0.35">
      <c r="A1818">
        <v>1817</v>
      </c>
      <c r="B1818" s="1">
        <v>44793</v>
      </c>
      <c r="C1818">
        <v>4001</v>
      </c>
      <c r="D1818" t="s">
        <v>0</v>
      </c>
      <c r="E1818" t="s">
        <v>27</v>
      </c>
      <c r="F1818" t="s">
        <v>10</v>
      </c>
      <c r="G1818" t="s">
        <v>1869</v>
      </c>
      <c r="H1818" t="s">
        <v>3056</v>
      </c>
      <c r="I1818">
        <v>212</v>
      </c>
      <c r="J1818">
        <f>HLOOKUP(D1818,Inputs!$B$5:$C$8,MATCH(YEAR(B1818),Inputs!$A$5:$A$8,0),FALSE)</f>
        <v>25.99</v>
      </c>
      <c r="K1818" s="3">
        <f t="shared" si="28"/>
        <v>5509.88</v>
      </c>
      <c r="L1818" t="s">
        <v>3059</v>
      </c>
      <c r="M1818" t="s">
        <v>3085</v>
      </c>
      <c r="N1818" t="s">
        <v>3073</v>
      </c>
    </row>
    <row r="1819" spans="1:14" x14ac:dyDescent="0.35">
      <c r="A1819">
        <v>1818</v>
      </c>
      <c r="B1819" s="1">
        <v>44827</v>
      </c>
      <c r="C1819">
        <v>4002</v>
      </c>
      <c r="D1819" t="s">
        <v>1</v>
      </c>
      <c r="E1819" t="s">
        <v>27</v>
      </c>
      <c r="F1819" t="s">
        <v>13</v>
      </c>
      <c r="G1819" t="s">
        <v>1870</v>
      </c>
      <c r="H1819" t="s">
        <v>3056</v>
      </c>
      <c r="I1819">
        <v>276</v>
      </c>
      <c r="J1819">
        <f>HLOOKUP(D1819,Inputs!$B$5:$C$8,MATCH(YEAR(B1819),Inputs!$A$5:$A$8,0),FALSE)</f>
        <v>10.89</v>
      </c>
      <c r="K1819" s="3">
        <f t="shared" si="28"/>
        <v>3005.6400000000003</v>
      </c>
      <c r="L1819" t="s">
        <v>3061</v>
      </c>
      <c r="M1819" t="s">
        <v>3087</v>
      </c>
      <c r="N1819" t="s">
        <v>3078</v>
      </c>
    </row>
    <row r="1820" spans="1:14" x14ac:dyDescent="0.35">
      <c r="A1820">
        <v>1819</v>
      </c>
      <c r="B1820" s="1">
        <v>44841</v>
      </c>
      <c r="C1820">
        <v>4001</v>
      </c>
      <c r="D1820" t="s">
        <v>0</v>
      </c>
      <c r="E1820" t="s">
        <v>27</v>
      </c>
      <c r="F1820" t="s">
        <v>11</v>
      </c>
      <c r="G1820" t="s">
        <v>1871</v>
      </c>
      <c r="H1820" t="s">
        <v>3056</v>
      </c>
      <c r="I1820">
        <v>164</v>
      </c>
      <c r="J1820">
        <f>HLOOKUP(D1820,Inputs!$B$5:$C$8,MATCH(YEAR(B1820),Inputs!$A$5:$A$8,0),FALSE)</f>
        <v>25.99</v>
      </c>
      <c r="K1820" s="3">
        <f t="shared" si="28"/>
        <v>4262.3599999999997</v>
      </c>
      <c r="L1820" t="s">
        <v>3064</v>
      </c>
      <c r="M1820" t="s">
        <v>3089</v>
      </c>
      <c r="N1820" t="s">
        <v>3076</v>
      </c>
    </row>
    <row r="1821" spans="1:14" x14ac:dyDescent="0.35">
      <c r="A1821">
        <v>1820</v>
      </c>
      <c r="B1821" s="1">
        <v>44876</v>
      </c>
      <c r="C1821">
        <v>4001</v>
      </c>
      <c r="D1821" t="s">
        <v>0</v>
      </c>
      <c r="E1821" t="s">
        <v>27</v>
      </c>
      <c r="F1821" t="s">
        <v>9</v>
      </c>
      <c r="G1821" t="s">
        <v>1872</v>
      </c>
      <c r="H1821" t="s">
        <v>3056</v>
      </c>
      <c r="I1821">
        <v>72</v>
      </c>
      <c r="J1821">
        <f>HLOOKUP(D1821,Inputs!$B$5:$C$8,MATCH(YEAR(B1821),Inputs!$A$5:$A$8,0),FALSE)</f>
        <v>25.99</v>
      </c>
      <c r="K1821" s="3">
        <f t="shared" si="28"/>
        <v>1871.28</v>
      </c>
      <c r="L1821" t="s">
        <v>3070</v>
      </c>
      <c r="M1821" t="s">
        <v>3089</v>
      </c>
      <c r="N1821" t="s">
        <v>3076</v>
      </c>
    </row>
    <row r="1822" spans="1:14" x14ac:dyDescent="0.35">
      <c r="A1822">
        <v>1821</v>
      </c>
      <c r="B1822" s="1">
        <v>44814</v>
      </c>
      <c r="C1822">
        <v>4002</v>
      </c>
      <c r="D1822" t="s">
        <v>1</v>
      </c>
      <c r="E1822" t="s">
        <v>27</v>
      </c>
      <c r="F1822" t="s">
        <v>13</v>
      </c>
      <c r="G1822" t="s">
        <v>1873</v>
      </c>
      <c r="H1822" t="s">
        <v>3056</v>
      </c>
      <c r="I1822">
        <v>192</v>
      </c>
      <c r="J1822">
        <f>HLOOKUP(D1822,Inputs!$B$5:$C$8,MATCH(YEAR(B1822),Inputs!$A$5:$A$8,0),FALSE)</f>
        <v>10.89</v>
      </c>
      <c r="K1822" s="3">
        <f t="shared" si="28"/>
        <v>2090.88</v>
      </c>
      <c r="L1822" t="s">
        <v>3061</v>
      </c>
      <c r="M1822" t="s">
        <v>3087</v>
      </c>
      <c r="N1822" t="s">
        <v>3078</v>
      </c>
    </row>
    <row r="1823" spans="1:14" x14ac:dyDescent="0.35">
      <c r="A1823">
        <v>1822</v>
      </c>
      <c r="B1823" s="1">
        <v>44910</v>
      </c>
      <c r="C1823">
        <v>4002</v>
      </c>
      <c r="D1823" t="s">
        <v>1</v>
      </c>
      <c r="E1823" t="s">
        <v>27</v>
      </c>
      <c r="F1823" t="s">
        <v>12</v>
      </c>
      <c r="G1823" t="s">
        <v>1874</v>
      </c>
      <c r="H1823" t="s">
        <v>3057</v>
      </c>
      <c r="I1823">
        <v>172</v>
      </c>
      <c r="J1823">
        <f>HLOOKUP(D1823,Inputs!$B$5:$C$8,MATCH(YEAR(B1823),Inputs!$A$5:$A$8,0),FALSE)</f>
        <v>10.89</v>
      </c>
      <c r="K1823" s="3">
        <f t="shared" si="28"/>
        <v>1873.0800000000002</v>
      </c>
      <c r="L1823" t="s">
        <v>3061</v>
      </c>
      <c r="M1823" t="s">
        <v>3087</v>
      </c>
      <c r="N1823" t="s">
        <v>3078</v>
      </c>
    </row>
    <row r="1824" spans="1:14" x14ac:dyDescent="0.35">
      <c r="A1824">
        <v>1823</v>
      </c>
      <c r="B1824" s="1">
        <v>44869</v>
      </c>
      <c r="C1824">
        <v>4001</v>
      </c>
      <c r="D1824" t="s">
        <v>0</v>
      </c>
      <c r="E1824" t="s">
        <v>27</v>
      </c>
      <c r="F1824" t="s">
        <v>10</v>
      </c>
      <c r="G1824" t="s">
        <v>1875</v>
      </c>
      <c r="H1824" t="s">
        <v>3056</v>
      </c>
      <c r="I1824">
        <v>132</v>
      </c>
      <c r="J1824">
        <f>HLOOKUP(D1824,Inputs!$B$5:$C$8,MATCH(YEAR(B1824),Inputs!$A$5:$A$8,0),FALSE)</f>
        <v>25.99</v>
      </c>
      <c r="K1824" s="3">
        <f t="shared" si="28"/>
        <v>3430.68</v>
      </c>
      <c r="L1824" t="s">
        <v>3059</v>
      </c>
      <c r="M1824" t="s">
        <v>3085</v>
      </c>
      <c r="N1824" t="s">
        <v>3073</v>
      </c>
    </row>
    <row r="1825" spans="1:14" x14ac:dyDescent="0.35">
      <c r="A1825">
        <v>1824</v>
      </c>
      <c r="B1825" s="1">
        <v>44789</v>
      </c>
      <c r="C1825">
        <v>4001</v>
      </c>
      <c r="D1825" t="s">
        <v>0</v>
      </c>
      <c r="E1825" t="s">
        <v>27</v>
      </c>
      <c r="F1825" t="s">
        <v>10</v>
      </c>
      <c r="G1825" t="s">
        <v>1876</v>
      </c>
      <c r="H1825" t="s">
        <v>3056</v>
      </c>
      <c r="I1825">
        <v>120</v>
      </c>
      <c r="J1825">
        <f>HLOOKUP(D1825,Inputs!$B$5:$C$8,MATCH(YEAR(B1825),Inputs!$A$5:$A$8,0),FALSE)</f>
        <v>25.99</v>
      </c>
      <c r="K1825" s="3">
        <f t="shared" si="28"/>
        <v>3118.7999999999997</v>
      </c>
      <c r="L1825" t="s">
        <v>3059</v>
      </c>
      <c r="M1825" t="s">
        <v>3085</v>
      </c>
      <c r="N1825" t="s">
        <v>3073</v>
      </c>
    </row>
    <row r="1826" spans="1:14" x14ac:dyDescent="0.35">
      <c r="A1826">
        <v>1825</v>
      </c>
      <c r="B1826" s="1">
        <v>44906</v>
      </c>
      <c r="C1826">
        <v>4001</v>
      </c>
      <c r="D1826" t="s">
        <v>0</v>
      </c>
      <c r="E1826" t="s">
        <v>27</v>
      </c>
      <c r="F1826" t="s">
        <v>5</v>
      </c>
      <c r="G1826" t="s">
        <v>1877</v>
      </c>
      <c r="H1826" t="s">
        <v>3057</v>
      </c>
      <c r="I1826">
        <v>172</v>
      </c>
      <c r="J1826">
        <f>HLOOKUP(D1826,Inputs!$B$5:$C$8,MATCH(YEAR(B1826),Inputs!$A$5:$A$8,0),FALSE)</f>
        <v>25.99</v>
      </c>
      <c r="K1826" s="3">
        <f t="shared" si="28"/>
        <v>4470.28</v>
      </c>
      <c r="L1826" t="s">
        <v>3059</v>
      </c>
      <c r="M1826" t="s">
        <v>3085</v>
      </c>
      <c r="N1826" t="s">
        <v>3073</v>
      </c>
    </row>
    <row r="1827" spans="1:14" x14ac:dyDescent="0.35">
      <c r="A1827">
        <v>1826</v>
      </c>
      <c r="B1827" s="1">
        <v>44876</v>
      </c>
      <c r="C1827">
        <v>4002</v>
      </c>
      <c r="D1827" t="s">
        <v>1</v>
      </c>
      <c r="E1827" t="s">
        <v>27</v>
      </c>
      <c r="F1827" t="s">
        <v>16</v>
      </c>
      <c r="G1827" t="s">
        <v>1878</v>
      </c>
      <c r="H1827" t="s">
        <v>3056</v>
      </c>
      <c r="I1827">
        <v>80</v>
      </c>
      <c r="J1827">
        <f>HLOOKUP(D1827,Inputs!$B$5:$C$8,MATCH(YEAR(B1827),Inputs!$A$5:$A$8,0),FALSE)</f>
        <v>10.89</v>
      </c>
      <c r="K1827" s="3">
        <f t="shared" si="28"/>
        <v>871.2</v>
      </c>
      <c r="L1827" t="s">
        <v>3067</v>
      </c>
      <c r="M1827" t="s">
        <v>3092</v>
      </c>
      <c r="N1827" t="s">
        <v>3074</v>
      </c>
    </row>
    <row r="1828" spans="1:14" x14ac:dyDescent="0.35">
      <c r="A1828">
        <v>1827</v>
      </c>
      <c r="B1828" s="1">
        <v>44824</v>
      </c>
      <c r="C1828">
        <v>4002</v>
      </c>
      <c r="D1828" t="s">
        <v>1</v>
      </c>
      <c r="E1828" t="s">
        <v>27</v>
      </c>
      <c r="F1828" t="s">
        <v>12</v>
      </c>
      <c r="G1828" t="s">
        <v>1879</v>
      </c>
      <c r="H1828" t="s">
        <v>3057</v>
      </c>
      <c r="I1828">
        <v>256</v>
      </c>
      <c r="J1828">
        <f>HLOOKUP(D1828,Inputs!$B$5:$C$8,MATCH(YEAR(B1828),Inputs!$A$5:$A$8,0),FALSE)</f>
        <v>10.89</v>
      </c>
      <c r="K1828" s="3">
        <f t="shared" si="28"/>
        <v>2787.84</v>
      </c>
      <c r="L1828" t="s">
        <v>3061</v>
      </c>
      <c r="M1828" t="s">
        <v>3087</v>
      </c>
      <c r="N1828" t="s">
        <v>3078</v>
      </c>
    </row>
    <row r="1829" spans="1:14" x14ac:dyDescent="0.35">
      <c r="A1829">
        <v>1828</v>
      </c>
      <c r="B1829" s="1">
        <v>44766</v>
      </c>
      <c r="C1829">
        <v>4001</v>
      </c>
      <c r="D1829" t="s">
        <v>0</v>
      </c>
      <c r="E1829" t="s">
        <v>27</v>
      </c>
      <c r="F1829" t="s">
        <v>11</v>
      </c>
      <c r="G1829" t="s">
        <v>1880</v>
      </c>
      <c r="H1829" t="s">
        <v>3056</v>
      </c>
      <c r="I1829">
        <v>236</v>
      </c>
      <c r="J1829">
        <f>HLOOKUP(D1829,Inputs!$B$5:$C$8,MATCH(YEAR(B1829),Inputs!$A$5:$A$8,0),FALSE)</f>
        <v>25.99</v>
      </c>
      <c r="K1829" s="3">
        <f t="shared" si="28"/>
        <v>6133.6399999999994</v>
      </c>
      <c r="L1829" t="s">
        <v>3064</v>
      </c>
      <c r="M1829" t="s">
        <v>3089</v>
      </c>
      <c r="N1829" t="s">
        <v>3076</v>
      </c>
    </row>
    <row r="1830" spans="1:14" x14ac:dyDescent="0.35">
      <c r="A1830">
        <v>1829</v>
      </c>
      <c r="B1830" s="1">
        <v>44798</v>
      </c>
      <c r="C1830">
        <v>4002</v>
      </c>
      <c r="D1830" t="s">
        <v>1</v>
      </c>
      <c r="E1830" t="s">
        <v>27</v>
      </c>
      <c r="F1830" t="s">
        <v>19</v>
      </c>
      <c r="G1830" t="s">
        <v>1881</v>
      </c>
      <c r="H1830" t="s">
        <v>3056</v>
      </c>
      <c r="I1830">
        <v>196</v>
      </c>
      <c r="J1830">
        <f>HLOOKUP(D1830,Inputs!$B$5:$C$8,MATCH(YEAR(B1830),Inputs!$A$5:$A$8,0),FALSE)</f>
        <v>10.89</v>
      </c>
      <c r="K1830" s="3">
        <f t="shared" si="28"/>
        <v>2134.44</v>
      </c>
      <c r="L1830" t="s">
        <v>3061</v>
      </c>
      <c r="M1830" t="s">
        <v>3087</v>
      </c>
      <c r="N1830" t="s">
        <v>3078</v>
      </c>
    </row>
    <row r="1831" spans="1:14" x14ac:dyDescent="0.35">
      <c r="A1831">
        <v>1830</v>
      </c>
      <c r="B1831" s="1">
        <v>44895</v>
      </c>
      <c r="C1831">
        <v>4002</v>
      </c>
      <c r="D1831" t="s">
        <v>1</v>
      </c>
      <c r="E1831" t="s">
        <v>27</v>
      </c>
      <c r="F1831" t="s">
        <v>12</v>
      </c>
      <c r="G1831" t="s">
        <v>1882</v>
      </c>
      <c r="H1831" t="s">
        <v>3057</v>
      </c>
      <c r="I1831">
        <v>112</v>
      </c>
      <c r="J1831">
        <f>HLOOKUP(D1831,Inputs!$B$5:$C$8,MATCH(YEAR(B1831),Inputs!$A$5:$A$8,0),FALSE)</f>
        <v>10.89</v>
      </c>
      <c r="K1831" s="3">
        <f t="shared" si="28"/>
        <v>1219.68</v>
      </c>
      <c r="L1831" t="s">
        <v>3061</v>
      </c>
      <c r="M1831" t="s">
        <v>3087</v>
      </c>
      <c r="N1831" t="s">
        <v>3078</v>
      </c>
    </row>
    <row r="1832" spans="1:14" x14ac:dyDescent="0.35">
      <c r="A1832">
        <v>1831</v>
      </c>
      <c r="B1832" s="1">
        <v>44872</v>
      </c>
      <c r="C1832">
        <v>4001</v>
      </c>
      <c r="D1832" t="s">
        <v>0</v>
      </c>
      <c r="E1832" t="s">
        <v>27</v>
      </c>
      <c r="F1832" t="s">
        <v>15</v>
      </c>
      <c r="G1832" t="s">
        <v>1883</v>
      </c>
      <c r="H1832" t="s">
        <v>3056</v>
      </c>
      <c r="I1832">
        <v>80</v>
      </c>
      <c r="J1832">
        <f>HLOOKUP(D1832,Inputs!$B$5:$C$8,MATCH(YEAR(B1832),Inputs!$A$5:$A$8,0),FALSE)</f>
        <v>25.99</v>
      </c>
      <c r="K1832" s="3">
        <f t="shared" si="28"/>
        <v>2079.1999999999998</v>
      </c>
      <c r="L1832" t="s">
        <v>3062</v>
      </c>
      <c r="M1832" t="s">
        <v>3090</v>
      </c>
      <c r="N1832" t="s">
        <v>3079</v>
      </c>
    </row>
    <row r="1833" spans="1:14" x14ac:dyDescent="0.35">
      <c r="A1833">
        <v>1832</v>
      </c>
      <c r="B1833" s="1">
        <v>44609</v>
      </c>
      <c r="C1833">
        <v>4002</v>
      </c>
      <c r="D1833" t="s">
        <v>1</v>
      </c>
      <c r="E1833" t="s">
        <v>27</v>
      </c>
      <c r="F1833" t="s">
        <v>10</v>
      </c>
      <c r="G1833" t="s">
        <v>1884</v>
      </c>
      <c r="H1833" t="s">
        <v>3056</v>
      </c>
      <c r="I1833">
        <v>140</v>
      </c>
      <c r="J1833">
        <f>HLOOKUP(D1833,Inputs!$B$5:$C$8,MATCH(YEAR(B1833),Inputs!$A$5:$A$8,0),FALSE)</f>
        <v>10.89</v>
      </c>
      <c r="K1833" s="3">
        <f t="shared" si="28"/>
        <v>1524.6000000000001</v>
      </c>
      <c r="L1833" t="s">
        <v>3059</v>
      </c>
      <c r="M1833" t="s">
        <v>3085</v>
      </c>
      <c r="N1833" t="s">
        <v>3073</v>
      </c>
    </row>
    <row r="1834" spans="1:14" x14ac:dyDescent="0.35">
      <c r="A1834">
        <v>1833</v>
      </c>
      <c r="B1834" s="1">
        <v>44716</v>
      </c>
      <c r="C1834">
        <v>4001</v>
      </c>
      <c r="D1834" t="s">
        <v>0</v>
      </c>
      <c r="E1834" t="s">
        <v>27</v>
      </c>
      <c r="F1834" t="s">
        <v>18</v>
      </c>
      <c r="G1834" t="s">
        <v>1885</v>
      </c>
      <c r="H1834" t="s">
        <v>3056</v>
      </c>
      <c r="I1834">
        <v>68</v>
      </c>
      <c r="J1834">
        <f>HLOOKUP(D1834,Inputs!$B$5:$C$8,MATCH(YEAR(B1834),Inputs!$A$5:$A$8,0),FALSE)</f>
        <v>25.99</v>
      </c>
      <c r="K1834" s="3">
        <f t="shared" si="28"/>
        <v>1767.32</v>
      </c>
      <c r="L1834" t="s">
        <v>3069</v>
      </c>
      <c r="M1834" t="s">
        <v>3093</v>
      </c>
      <c r="N1834" t="s">
        <v>3077</v>
      </c>
    </row>
    <row r="1835" spans="1:14" x14ac:dyDescent="0.35">
      <c r="A1835">
        <v>1834</v>
      </c>
      <c r="B1835" s="1">
        <v>44885</v>
      </c>
      <c r="C1835">
        <v>4002</v>
      </c>
      <c r="D1835" t="s">
        <v>1</v>
      </c>
      <c r="E1835" t="s">
        <v>27</v>
      </c>
      <c r="F1835" t="s">
        <v>11</v>
      </c>
      <c r="G1835" t="s">
        <v>1886</v>
      </c>
      <c r="H1835" t="s">
        <v>3056</v>
      </c>
      <c r="I1835">
        <v>176</v>
      </c>
      <c r="J1835">
        <f>HLOOKUP(D1835,Inputs!$B$5:$C$8,MATCH(YEAR(B1835),Inputs!$A$5:$A$8,0),FALSE)</f>
        <v>10.89</v>
      </c>
      <c r="K1835" s="3">
        <f t="shared" si="28"/>
        <v>1916.64</v>
      </c>
      <c r="L1835" t="s">
        <v>3064</v>
      </c>
      <c r="M1835" t="s">
        <v>3089</v>
      </c>
      <c r="N1835" t="s">
        <v>3076</v>
      </c>
    </row>
    <row r="1836" spans="1:14" x14ac:dyDescent="0.35">
      <c r="A1836">
        <v>1835</v>
      </c>
      <c r="B1836" s="1">
        <v>44761</v>
      </c>
      <c r="C1836">
        <v>4002</v>
      </c>
      <c r="D1836" t="s">
        <v>1</v>
      </c>
      <c r="E1836" t="s">
        <v>27</v>
      </c>
      <c r="F1836" t="s">
        <v>20</v>
      </c>
      <c r="G1836" t="s">
        <v>1887</v>
      </c>
      <c r="H1836" t="s">
        <v>3056</v>
      </c>
      <c r="I1836">
        <v>180</v>
      </c>
      <c r="J1836">
        <f>HLOOKUP(D1836,Inputs!$B$5:$C$8,MATCH(YEAR(B1836),Inputs!$A$5:$A$8,0),FALSE)</f>
        <v>10.89</v>
      </c>
      <c r="K1836" s="3">
        <f t="shared" si="28"/>
        <v>1960.2</v>
      </c>
      <c r="L1836" t="s">
        <v>3059</v>
      </c>
      <c r="M1836" t="s">
        <v>3085</v>
      </c>
      <c r="N1836" t="s">
        <v>3073</v>
      </c>
    </row>
    <row r="1837" spans="1:14" x14ac:dyDescent="0.35">
      <c r="A1837">
        <v>1836</v>
      </c>
      <c r="B1837" s="1">
        <v>44813</v>
      </c>
      <c r="C1837">
        <v>4001</v>
      </c>
      <c r="D1837" t="s">
        <v>0</v>
      </c>
      <c r="E1837" t="s">
        <v>27</v>
      </c>
      <c r="F1837" t="s">
        <v>22</v>
      </c>
      <c r="G1837" t="s">
        <v>1888</v>
      </c>
      <c r="H1837" t="s">
        <v>3056</v>
      </c>
      <c r="I1837">
        <v>228</v>
      </c>
      <c r="J1837">
        <f>HLOOKUP(D1837,Inputs!$B$5:$C$8,MATCH(YEAR(B1837),Inputs!$A$5:$A$8,0),FALSE)</f>
        <v>25.99</v>
      </c>
      <c r="K1837" s="3">
        <f t="shared" si="28"/>
        <v>5925.7199999999993</v>
      </c>
      <c r="L1837" t="s">
        <v>3064</v>
      </c>
      <c r="M1837" t="s">
        <v>3089</v>
      </c>
      <c r="N1837" t="s">
        <v>3076</v>
      </c>
    </row>
    <row r="1838" spans="1:14" x14ac:dyDescent="0.35">
      <c r="A1838">
        <v>1837</v>
      </c>
      <c r="B1838" s="1">
        <v>44813</v>
      </c>
      <c r="C1838">
        <v>4002</v>
      </c>
      <c r="D1838" t="s">
        <v>1</v>
      </c>
      <c r="E1838" t="s">
        <v>27</v>
      </c>
      <c r="F1838" t="s">
        <v>22</v>
      </c>
      <c r="G1838" t="s">
        <v>1889</v>
      </c>
      <c r="H1838" t="s">
        <v>3056</v>
      </c>
      <c r="I1838">
        <v>228</v>
      </c>
      <c r="J1838">
        <f>HLOOKUP(D1838,Inputs!$B$5:$C$8,MATCH(YEAR(B1838),Inputs!$A$5:$A$8,0),FALSE)</f>
        <v>10.89</v>
      </c>
      <c r="K1838" s="3">
        <f t="shared" si="28"/>
        <v>2482.92</v>
      </c>
      <c r="L1838" t="s">
        <v>3064</v>
      </c>
      <c r="M1838" t="s">
        <v>3089</v>
      </c>
      <c r="N1838" t="s">
        <v>3076</v>
      </c>
    </row>
    <row r="1839" spans="1:14" x14ac:dyDescent="0.35">
      <c r="A1839">
        <v>1838</v>
      </c>
      <c r="B1839" s="1">
        <v>44694</v>
      </c>
      <c r="C1839">
        <v>4001</v>
      </c>
      <c r="D1839" t="s">
        <v>0</v>
      </c>
      <c r="E1839" t="s">
        <v>27</v>
      </c>
      <c r="F1839" t="s">
        <v>13</v>
      </c>
      <c r="G1839" t="s">
        <v>1890</v>
      </c>
      <c r="H1839" t="s">
        <v>3056</v>
      </c>
      <c r="I1839">
        <v>64</v>
      </c>
      <c r="J1839">
        <f>HLOOKUP(D1839,Inputs!$B$5:$C$8,MATCH(YEAR(B1839),Inputs!$A$5:$A$8,0),FALSE)</f>
        <v>25.99</v>
      </c>
      <c r="K1839" s="3">
        <f t="shared" si="28"/>
        <v>1663.36</v>
      </c>
      <c r="L1839" t="s">
        <v>3061</v>
      </c>
      <c r="M1839" t="s">
        <v>3087</v>
      </c>
      <c r="N1839" t="s">
        <v>3078</v>
      </c>
    </row>
    <row r="1840" spans="1:14" x14ac:dyDescent="0.35">
      <c r="A1840">
        <v>1839</v>
      </c>
      <c r="B1840" s="1">
        <v>44893</v>
      </c>
      <c r="C1840">
        <v>4002</v>
      </c>
      <c r="D1840" t="s">
        <v>1</v>
      </c>
      <c r="E1840" t="s">
        <v>27</v>
      </c>
      <c r="F1840" t="s">
        <v>6</v>
      </c>
      <c r="G1840" t="s">
        <v>1891</v>
      </c>
      <c r="H1840" t="s">
        <v>3056</v>
      </c>
      <c r="I1840">
        <v>128</v>
      </c>
      <c r="J1840">
        <f>HLOOKUP(D1840,Inputs!$B$5:$C$8,MATCH(YEAR(B1840),Inputs!$A$5:$A$8,0),FALSE)</f>
        <v>10.89</v>
      </c>
      <c r="K1840" s="3">
        <f t="shared" si="28"/>
        <v>1393.92</v>
      </c>
      <c r="L1840" t="s">
        <v>3059</v>
      </c>
      <c r="M1840" t="s">
        <v>3085</v>
      </c>
      <c r="N1840" t="s">
        <v>3073</v>
      </c>
    </row>
    <row r="1841" spans="1:14" x14ac:dyDescent="0.35">
      <c r="A1841">
        <v>1840</v>
      </c>
      <c r="B1841" s="1">
        <v>44845</v>
      </c>
      <c r="C1841">
        <v>4002</v>
      </c>
      <c r="D1841" t="s">
        <v>1</v>
      </c>
      <c r="E1841" t="s">
        <v>27</v>
      </c>
      <c r="F1841" t="s">
        <v>6</v>
      </c>
      <c r="G1841" t="s">
        <v>1892</v>
      </c>
      <c r="H1841" t="s">
        <v>3056</v>
      </c>
      <c r="I1841">
        <v>276</v>
      </c>
      <c r="J1841">
        <f>HLOOKUP(D1841,Inputs!$B$5:$C$8,MATCH(YEAR(B1841),Inputs!$A$5:$A$8,0),FALSE)</f>
        <v>10.89</v>
      </c>
      <c r="K1841" s="3">
        <f t="shared" si="28"/>
        <v>3005.6400000000003</v>
      </c>
      <c r="L1841" t="s">
        <v>3059</v>
      </c>
      <c r="M1841" t="s">
        <v>3085</v>
      </c>
      <c r="N1841" t="s">
        <v>3073</v>
      </c>
    </row>
    <row r="1842" spans="1:14" x14ac:dyDescent="0.35">
      <c r="A1842">
        <v>1841</v>
      </c>
      <c r="B1842" s="1">
        <v>44662</v>
      </c>
      <c r="C1842">
        <v>4002</v>
      </c>
      <c r="D1842" t="s">
        <v>1</v>
      </c>
      <c r="E1842" t="s">
        <v>27</v>
      </c>
      <c r="F1842" t="s">
        <v>20</v>
      </c>
      <c r="G1842" t="s">
        <v>1893</v>
      </c>
      <c r="H1842" t="s">
        <v>3056</v>
      </c>
      <c r="I1842">
        <v>112</v>
      </c>
      <c r="J1842">
        <f>HLOOKUP(D1842,Inputs!$B$5:$C$8,MATCH(YEAR(B1842),Inputs!$A$5:$A$8,0),FALSE)</f>
        <v>10.89</v>
      </c>
      <c r="K1842" s="3">
        <f t="shared" si="28"/>
        <v>1219.68</v>
      </c>
      <c r="L1842" t="s">
        <v>3059</v>
      </c>
      <c r="M1842" t="s">
        <v>3085</v>
      </c>
      <c r="N1842" t="s">
        <v>3073</v>
      </c>
    </row>
    <row r="1843" spans="1:14" x14ac:dyDescent="0.35">
      <c r="A1843">
        <v>1842</v>
      </c>
      <c r="B1843" s="1">
        <v>44907</v>
      </c>
      <c r="C1843">
        <v>4002</v>
      </c>
      <c r="D1843" t="s">
        <v>1</v>
      </c>
      <c r="E1843" t="s">
        <v>27</v>
      </c>
      <c r="F1843" t="s">
        <v>18</v>
      </c>
      <c r="G1843" t="s">
        <v>1894</v>
      </c>
      <c r="H1843" t="s">
        <v>3056</v>
      </c>
      <c r="I1843">
        <v>184</v>
      </c>
      <c r="J1843">
        <f>HLOOKUP(D1843,Inputs!$B$5:$C$8,MATCH(YEAR(B1843),Inputs!$A$5:$A$8,0),FALSE)</f>
        <v>10.89</v>
      </c>
      <c r="K1843" s="3">
        <f t="shared" si="28"/>
        <v>2003.7600000000002</v>
      </c>
      <c r="L1843" t="s">
        <v>3069</v>
      </c>
      <c r="M1843" t="s">
        <v>3093</v>
      </c>
      <c r="N1843" t="s">
        <v>3077</v>
      </c>
    </row>
    <row r="1844" spans="1:14" x14ac:dyDescent="0.35">
      <c r="A1844">
        <v>1843</v>
      </c>
      <c r="B1844" s="1">
        <v>44898</v>
      </c>
      <c r="C1844">
        <v>4002</v>
      </c>
      <c r="D1844" t="s">
        <v>1</v>
      </c>
      <c r="E1844" t="s">
        <v>27</v>
      </c>
      <c r="F1844" t="s">
        <v>13</v>
      </c>
      <c r="G1844" t="s">
        <v>1895</v>
      </c>
      <c r="H1844" t="s">
        <v>3056</v>
      </c>
      <c r="I1844">
        <v>232</v>
      </c>
      <c r="J1844">
        <f>HLOOKUP(D1844,Inputs!$B$5:$C$8,MATCH(YEAR(B1844),Inputs!$A$5:$A$8,0),FALSE)</f>
        <v>10.89</v>
      </c>
      <c r="K1844" s="3">
        <f t="shared" si="28"/>
        <v>2526.48</v>
      </c>
      <c r="L1844" t="s">
        <v>3061</v>
      </c>
      <c r="M1844" t="s">
        <v>3087</v>
      </c>
      <c r="N1844" t="s">
        <v>3078</v>
      </c>
    </row>
    <row r="1845" spans="1:14" x14ac:dyDescent="0.35">
      <c r="A1845">
        <v>1844</v>
      </c>
      <c r="B1845" s="1">
        <v>44754</v>
      </c>
      <c r="C1845">
        <v>4002</v>
      </c>
      <c r="D1845" t="s">
        <v>1</v>
      </c>
      <c r="E1845" t="s">
        <v>27</v>
      </c>
      <c r="F1845" t="s">
        <v>11</v>
      </c>
      <c r="G1845" t="s">
        <v>1896</v>
      </c>
      <c r="H1845" t="s">
        <v>3056</v>
      </c>
      <c r="I1845">
        <v>248</v>
      </c>
      <c r="J1845">
        <f>HLOOKUP(D1845,Inputs!$B$5:$C$8,MATCH(YEAR(B1845),Inputs!$A$5:$A$8,0),FALSE)</f>
        <v>10.89</v>
      </c>
      <c r="K1845" s="3">
        <f t="shared" si="28"/>
        <v>2700.7200000000003</v>
      </c>
      <c r="L1845" t="s">
        <v>3064</v>
      </c>
      <c r="M1845" t="s">
        <v>3089</v>
      </c>
      <c r="N1845" t="s">
        <v>3076</v>
      </c>
    </row>
    <row r="1846" spans="1:14" x14ac:dyDescent="0.35">
      <c r="A1846">
        <v>1845</v>
      </c>
      <c r="B1846" s="1">
        <v>44909</v>
      </c>
      <c r="C1846">
        <v>4002</v>
      </c>
      <c r="D1846" t="s">
        <v>1</v>
      </c>
      <c r="E1846" t="s">
        <v>27</v>
      </c>
      <c r="F1846" t="s">
        <v>10</v>
      </c>
      <c r="G1846" t="s">
        <v>1897</v>
      </c>
      <c r="H1846" t="s">
        <v>3056</v>
      </c>
      <c r="I1846">
        <v>192</v>
      </c>
      <c r="J1846">
        <f>HLOOKUP(D1846,Inputs!$B$5:$C$8,MATCH(YEAR(B1846),Inputs!$A$5:$A$8,0),FALSE)</f>
        <v>10.89</v>
      </c>
      <c r="K1846" s="3">
        <f t="shared" si="28"/>
        <v>2090.88</v>
      </c>
      <c r="L1846" t="s">
        <v>3059</v>
      </c>
      <c r="M1846" t="s">
        <v>3085</v>
      </c>
      <c r="N1846" t="s">
        <v>3073</v>
      </c>
    </row>
    <row r="1847" spans="1:14" x14ac:dyDescent="0.35">
      <c r="A1847">
        <v>1846</v>
      </c>
      <c r="B1847" s="1">
        <v>44878</v>
      </c>
      <c r="C1847">
        <v>4001</v>
      </c>
      <c r="D1847" t="s">
        <v>0</v>
      </c>
      <c r="E1847" t="s">
        <v>27</v>
      </c>
      <c r="F1847" t="s">
        <v>12</v>
      </c>
      <c r="G1847" t="s">
        <v>1898</v>
      </c>
      <c r="H1847" t="s">
        <v>3057</v>
      </c>
      <c r="I1847">
        <v>196</v>
      </c>
      <c r="J1847">
        <f>HLOOKUP(D1847,Inputs!$B$5:$C$8,MATCH(YEAR(B1847),Inputs!$A$5:$A$8,0),FALSE)</f>
        <v>25.99</v>
      </c>
      <c r="K1847" s="3">
        <f t="shared" si="28"/>
        <v>5094.04</v>
      </c>
      <c r="L1847" t="s">
        <v>3061</v>
      </c>
      <c r="M1847" t="s">
        <v>3087</v>
      </c>
      <c r="N1847" t="s">
        <v>3078</v>
      </c>
    </row>
    <row r="1848" spans="1:14" x14ac:dyDescent="0.35">
      <c r="A1848">
        <v>1847</v>
      </c>
      <c r="B1848" s="1">
        <v>44912</v>
      </c>
      <c r="C1848">
        <v>4002</v>
      </c>
      <c r="D1848" t="s">
        <v>1</v>
      </c>
      <c r="E1848" t="s">
        <v>27</v>
      </c>
      <c r="F1848" t="s">
        <v>10</v>
      </c>
      <c r="G1848" t="s">
        <v>1899</v>
      </c>
      <c r="H1848" t="s">
        <v>3056</v>
      </c>
      <c r="I1848">
        <v>200</v>
      </c>
      <c r="J1848">
        <f>HLOOKUP(D1848,Inputs!$B$5:$C$8,MATCH(YEAR(B1848),Inputs!$A$5:$A$8,0),FALSE)</f>
        <v>10.89</v>
      </c>
      <c r="K1848" s="3">
        <f t="shared" si="28"/>
        <v>2178</v>
      </c>
      <c r="L1848" t="s">
        <v>3059</v>
      </c>
      <c r="M1848" t="s">
        <v>3085</v>
      </c>
      <c r="N1848" t="s">
        <v>3073</v>
      </c>
    </row>
    <row r="1849" spans="1:14" x14ac:dyDescent="0.35">
      <c r="A1849">
        <v>1848</v>
      </c>
      <c r="B1849" s="1">
        <v>44899</v>
      </c>
      <c r="C1849">
        <v>4001</v>
      </c>
      <c r="D1849" t="s">
        <v>0</v>
      </c>
      <c r="E1849" t="s">
        <v>27</v>
      </c>
      <c r="F1849" t="s">
        <v>14</v>
      </c>
      <c r="G1849" t="s">
        <v>1900</v>
      </c>
      <c r="H1849" t="s">
        <v>3056</v>
      </c>
      <c r="I1849">
        <v>44</v>
      </c>
      <c r="J1849">
        <f>HLOOKUP(D1849,Inputs!$B$5:$C$8,MATCH(YEAR(B1849),Inputs!$A$5:$A$8,0),FALSE)</f>
        <v>25.99</v>
      </c>
      <c r="K1849" s="3">
        <f t="shared" si="28"/>
        <v>1143.56</v>
      </c>
      <c r="L1849" t="s">
        <v>3066</v>
      </c>
      <c r="M1849" t="s">
        <v>3094</v>
      </c>
      <c r="N1849" t="s">
        <v>3080</v>
      </c>
    </row>
    <row r="1850" spans="1:14" x14ac:dyDescent="0.35">
      <c r="A1850">
        <v>1849</v>
      </c>
      <c r="B1850" s="1">
        <v>44722</v>
      </c>
      <c r="C1850">
        <v>4002</v>
      </c>
      <c r="D1850" t="s">
        <v>1</v>
      </c>
      <c r="E1850" t="s">
        <v>27</v>
      </c>
      <c r="F1850" t="s">
        <v>12</v>
      </c>
      <c r="G1850" t="s">
        <v>1901</v>
      </c>
      <c r="H1850" t="s">
        <v>3057</v>
      </c>
      <c r="I1850">
        <v>208</v>
      </c>
      <c r="J1850">
        <f>HLOOKUP(D1850,Inputs!$B$5:$C$8,MATCH(YEAR(B1850),Inputs!$A$5:$A$8,0),FALSE)</f>
        <v>10.89</v>
      </c>
      <c r="K1850" s="3">
        <f t="shared" si="28"/>
        <v>2265.12</v>
      </c>
      <c r="L1850" t="s">
        <v>3061</v>
      </c>
      <c r="M1850" t="s">
        <v>3087</v>
      </c>
      <c r="N1850" t="s">
        <v>3078</v>
      </c>
    </row>
    <row r="1851" spans="1:14" x14ac:dyDescent="0.35">
      <c r="A1851">
        <v>1850</v>
      </c>
      <c r="B1851" s="1">
        <v>44921</v>
      </c>
      <c r="C1851">
        <v>4001</v>
      </c>
      <c r="D1851" t="s">
        <v>0</v>
      </c>
      <c r="E1851" t="s">
        <v>27</v>
      </c>
      <c r="F1851" t="s">
        <v>20</v>
      </c>
      <c r="G1851" t="s">
        <v>1902</v>
      </c>
      <c r="H1851" t="s">
        <v>3056</v>
      </c>
      <c r="I1851">
        <v>184</v>
      </c>
      <c r="J1851">
        <f>HLOOKUP(D1851,Inputs!$B$5:$C$8,MATCH(YEAR(B1851),Inputs!$A$5:$A$8,0),FALSE)</f>
        <v>25.99</v>
      </c>
      <c r="K1851" s="3">
        <f t="shared" si="28"/>
        <v>4782.16</v>
      </c>
      <c r="L1851" t="s">
        <v>3059</v>
      </c>
      <c r="M1851" t="s">
        <v>3085</v>
      </c>
      <c r="N1851" t="s">
        <v>3073</v>
      </c>
    </row>
    <row r="1852" spans="1:14" x14ac:dyDescent="0.35">
      <c r="A1852">
        <v>1851</v>
      </c>
      <c r="B1852" s="1">
        <v>44900</v>
      </c>
      <c r="C1852">
        <v>4001</v>
      </c>
      <c r="D1852" t="s">
        <v>0</v>
      </c>
      <c r="E1852" t="s">
        <v>27</v>
      </c>
      <c r="F1852" t="s">
        <v>21</v>
      </c>
      <c r="G1852" t="s">
        <v>1903</v>
      </c>
      <c r="H1852" t="s">
        <v>3056</v>
      </c>
      <c r="I1852">
        <v>176</v>
      </c>
      <c r="J1852">
        <f>HLOOKUP(D1852,Inputs!$B$5:$C$8,MATCH(YEAR(B1852),Inputs!$A$5:$A$8,0),FALSE)</f>
        <v>25.99</v>
      </c>
      <c r="K1852" s="3">
        <f t="shared" si="28"/>
        <v>4574.24</v>
      </c>
      <c r="L1852" t="s">
        <v>3068</v>
      </c>
      <c r="M1852" t="s">
        <v>3088</v>
      </c>
      <c r="N1852" t="s">
        <v>3075</v>
      </c>
    </row>
    <row r="1853" spans="1:14" x14ac:dyDescent="0.35">
      <c r="A1853">
        <v>1852</v>
      </c>
      <c r="B1853" s="1">
        <v>44794</v>
      </c>
      <c r="C1853">
        <v>4001</v>
      </c>
      <c r="D1853" t="s">
        <v>0</v>
      </c>
      <c r="E1853" t="s">
        <v>27</v>
      </c>
      <c r="F1853" t="s">
        <v>10</v>
      </c>
      <c r="G1853" t="s">
        <v>1904</v>
      </c>
      <c r="H1853" t="s">
        <v>3056</v>
      </c>
      <c r="I1853">
        <v>112</v>
      </c>
      <c r="J1853">
        <f>HLOOKUP(D1853,Inputs!$B$5:$C$8,MATCH(YEAR(B1853),Inputs!$A$5:$A$8,0),FALSE)</f>
        <v>25.99</v>
      </c>
      <c r="K1853" s="3">
        <f t="shared" si="28"/>
        <v>2910.8799999999997</v>
      </c>
      <c r="L1853" t="s">
        <v>3059</v>
      </c>
      <c r="M1853" t="s">
        <v>3085</v>
      </c>
      <c r="N1853" t="s">
        <v>3073</v>
      </c>
    </row>
    <row r="1854" spans="1:14" x14ac:dyDescent="0.35">
      <c r="A1854">
        <v>1853</v>
      </c>
      <c r="B1854" s="1">
        <v>44918</v>
      </c>
      <c r="C1854">
        <v>4001</v>
      </c>
      <c r="D1854" t="s">
        <v>0</v>
      </c>
      <c r="E1854" t="s">
        <v>27</v>
      </c>
      <c r="F1854" t="s">
        <v>21</v>
      </c>
      <c r="G1854" t="s">
        <v>1905</v>
      </c>
      <c r="H1854" t="s">
        <v>3056</v>
      </c>
      <c r="I1854">
        <v>192</v>
      </c>
      <c r="J1854">
        <f>HLOOKUP(D1854,Inputs!$B$5:$C$8,MATCH(YEAR(B1854),Inputs!$A$5:$A$8,0),FALSE)</f>
        <v>25.99</v>
      </c>
      <c r="K1854" s="3">
        <f t="shared" si="28"/>
        <v>4990.08</v>
      </c>
      <c r="L1854" t="s">
        <v>3068</v>
      </c>
      <c r="M1854" t="s">
        <v>3088</v>
      </c>
      <c r="N1854" t="s">
        <v>3075</v>
      </c>
    </row>
    <row r="1855" spans="1:14" x14ac:dyDescent="0.35">
      <c r="A1855">
        <v>1854</v>
      </c>
      <c r="B1855" s="1">
        <v>44872</v>
      </c>
      <c r="C1855">
        <v>4002</v>
      </c>
      <c r="D1855" t="s">
        <v>1</v>
      </c>
      <c r="E1855" t="s">
        <v>27</v>
      </c>
      <c r="F1855" t="s">
        <v>10</v>
      </c>
      <c r="G1855" t="s">
        <v>1906</v>
      </c>
      <c r="H1855" t="s">
        <v>3056</v>
      </c>
      <c r="I1855">
        <v>272</v>
      </c>
      <c r="J1855">
        <f>HLOOKUP(D1855,Inputs!$B$5:$C$8,MATCH(YEAR(B1855),Inputs!$A$5:$A$8,0),FALSE)</f>
        <v>10.89</v>
      </c>
      <c r="K1855" s="3">
        <f t="shared" si="28"/>
        <v>2962.08</v>
      </c>
      <c r="L1855" t="s">
        <v>3059</v>
      </c>
      <c r="M1855" t="s">
        <v>3085</v>
      </c>
      <c r="N1855" t="s">
        <v>3073</v>
      </c>
    </row>
    <row r="1856" spans="1:14" x14ac:dyDescent="0.35">
      <c r="A1856">
        <v>1855</v>
      </c>
      <c r="B1856" s="1">
        <v>44819</v>
      </c>
      <c r="C1856">
        <v>4002</v>
      </c>
      <c r="D1856" t="s">
        <v>1</v>
      </c>
      <c r="E1856" t="s">
        <v>27</v>
      </c>
      <c r="F1856" t="s">
        <v>14</v>
      </c>
      <c r="G1856" t="s">
        <v>1907</v>
      </c>
      <c r="H1856" t="s">
        <v>3056</v>
      </c>
      <c r="I1856">
        <v>240</v>
      </c>
      <c r="J1856">
        <f>HLOOKUP(D1856,Inputs!$B$5:$C$8,MATCH(YEAR(B1856),Inputs!$A$5:$A$8,0),FALSE)</f>
        <v>10.89</v>
      </c>
      <c r="K1856" s="3">
        <f t="shared" si="28"/>
        <v>2613.6000000000004</v>
      </c>
      <c r="L1856" t="s">
        <v>3066</v>
      </c>
      <c r="M1856" t="s">
        <v>3094</v>
      </c>
      <c r="N1856" t="s">
        <v>3080</v>
      </c>
    </row>
    <row r="1857" spans="1:14" x14ac:dyDescent="0.35">
      <c r="A1857">
        <v>1856</v>
      </c>
      <c r="B1857" s="1">
        <v>44871</v>
      </c>
      <c r="C1857">
        <v>4002</v>
      </c>
      <c r="D1857" t="s">
        <v>1</v>
      </c>
      <c r="E1857" t="s">
        <v>27</v>
      </c>
      <c r="F1857" t="s">
        <v>11</v>
      </c>
      <c r="G1857" t="s">
        <v>1908</v>
      </c>
      <c r="H1857" t="s">
        <v>3056</v>
      </c>
      <c r="I1857">
        <v>288</v>
      </c>
      <c r="J1857">
        <f>HLOOKUP(D1857,Inputs!$B$5:$C$8,MATCH(YEAR(B1857),Inputs!$A$5:$A$8,0),FALSE)</f>
        <v>10.89</v>
      </c>
      <c r="K1857" s="3">
        <f t="shared" si="28"/>
        <v>3136.32</v>
      </c>
      <c r="L1857" t="s">
        <v>3064</v>
      </c>
      <c r="M1857" t="s">
        <v>3089</v>
      </c>
      <c r="N1857" t="s">
        <v>3076</v>
      </c>
    </row>
    <row r="1858" spans="1:14" x14ac:dyDescent="0.35">
      <c r="A1858">
        <v>1857</v>
      </c>
      <c r="B1858" s="1">
        <v>44842</v>
      </c>
      <c r="C1858">
        <v>4002</v>
      </c>
      <c r="D1858" t="s">
        <v>1</v>
      </c>
      <c r="E1858" t="s">
        <v>27</v>
      </c>
      <c r="F1858" t="s">
        <v>16</v>
      </c>
      <c r="G1858" t="s">
        <v>1909</v>
      </c>
      <c r="H1858" t="s">
        <v>3056</v>
      </c>
      <c r="I1858">
        <v>288</v>
      </c>
      <c r="J1858">
        <f>HLOOKUP(D1858,Inputs!$B$5:$C$8,MATCH(YEAR(B1858),Inputs!$A$5:$A$8,0),FALSE)</f>
        <v>10.89</v>
      </c>
      <c r="K1858" s="3">
        <f t="shared" ref="K1858:K1921" si="29">I1858*J1858</f>
        <v>3136.32</v>
      </c>
      <c r="L1858" t="s">
        <v>3067</v>
      </c>
      <c r="M1858" t="s">
        <v>3092</v>
      </c>
      <c r="N1858" t="s">
        <v>3074</v>
      </c>
    </row>
    <row r="1859" spans="1:14" x14ac:dyDescent="0.35">
      <c r="A1859">
        <v>1858</v>
      </c>
      <c r="B1859" s="1">
        <v>44835</v>
      </c>
      <c r="C1859">
        <v>4002</v>
      </c>
      <c r="D1859" t="s">
        <v>1</v>
      </c>
      <c r="E1859" t="s">
        <v>27</v>
      </c>
      <c r="F1859" t="s">
        <v>20</v>
      </c>
      <c r="G1859" t="s">
        <v>1910</v>
      </c>
      <c r="H1859" t="s">
        <v>3056</v>
      </c>
      <c r="I1859">
        <v>148</v>
      </c>
      <c r="J1859">
        <f>HLOOKUP(D1859,Inputs!$B$5:$C$8,MATCH(YEAR(B1859),Inputs!$A$5:$A$8,0),FALSE)</f>
        <v>10.89</v>
      </c>
      <c r="K1859" s="3">
        <f t="shared" si="29"/>
        <v>1611.72</v>
      </c>
      <c r="L1859" t="s">
        <v>3059</v>
      </c>
      <c r="M1859" t="s">
        <v>3085</v>
      </c>
      <c r="N1859" t="s">
        <v>3073</v>
      </c>
    </row>
    <row r="1860" spans="1:14" x14ac:dyDescent="0.35">
      <c r="A1860">
        <v>1859</v>
      </c>
      <c r="B1860" s="1">
        <v>44722</v>
      </c>
      <c r="C1860">
        <v>4002</v>
      </c>
      <c r="D1860" t="s">
        <v>1</v>
      </c>
      <c r="E1860" t="s">
        <v>27</v>
      </c>
      <c r="F1860" t="s">
        <v>7</v>
      </c>
      <c r="G1860" t="s">
        <v>1911</v>
      </c>
      <c r="H1860" t="s">
        <v>3056</v>
      </c>
      <c r="I1860">
        <v>288</v>
      </c>
      <c r="J1860">
        <f>HLOOKUP(D1860,Inputs!$B$5:$C$8,MATCH(YEAR(B1860),Inputs!$A$5:$A$8,0),FALSE)</f>
        <v>10.89</v>
      </c>
      <c r="K1860" s="3">
        <f t="shared" si="29"/>
        <v>3136.32</v>
      </c>
      <c r="L1860" t="s">
        <v>3063</v>
      </c>
      <c r="M1860" t="s">
        <v>3092</v>
      </c>
      <c r="N1860" t="s">
        <v>3074</v>
      </c>
    </row>
    <row r="1861" spans="1:14" x14ac:dyDescent="0.35">
      <c r="A1861">
        <v>1860</v>
      </c>
      <c r="B1861" s="1">
        <v>44639</v>
      </c>
      <c r="C1861">
        <v>4002</v>
      </c>
      <c r="D1861" t="s">
        <v>1</v>
      </c>
      <c r="E1861" t="s">
        <v>27</v>
      </c>
      <c r="F1861" t="s">
        <v>12</v>
      </c>
      <c r="G1861" t="s">
        <v>1912</v>
      </c>
      <c r="H1861" t="s">
        <v>3057</v>
      </c>
      <c r="I1861">
        <v>180</v>
      </c>
      <c r="J1861">
        <f>HLOOKUP(D1861,Inputs!$B$5:$C$8,MATCH(YEAR(B1861),Inputs!$A$5:$A$8,0),FALSE)</f>
        <v>10.89</v>
      </c>
      <c r="K1861" s="3">
        <f t="shared" si="29"/>
        <v>1960.2</v>
      </c>
      <c r="L1861" t="s">
        <v>3061</v>
      </c>
      <c r="M1861" t="s">
        <v>3087</v>
      </c>
      <c r="N1861" t="s">
        <v>3078</v>
      </c>
    </row>
    <row r="1862" spans="1:14" x14ac:dyDescent="0.35">
      <c r="A1862">
        <v>1861</v>
      </c>
      <c r="B1862" s="1">
        <v>44869</v>
      </c>
      <c r="C1862">
        <v>4002</v>
      </c>
      <c r="D1862" t="s">
        <v>1</v>
      </c>
      <c r="E1862" t="s">
        <v>27</v>
      </c>
      <c r="F1862" t="s">
        <v>10</v>
      </c>
      <c r="G1862" t="s">
        <v>1913</v>
      </c>
      <c r="H1862" t="s">
        <v>3056</v>
      </c>
      <c r="I1862">
        <v>264</v>
      </c>
      <c r="J1862">
        <f>HLOOKUP(D1862,Inputs!$B$5:$C$8,MATCH(YEAR(B1862),Inputs!$A$5:$A$8,0),FALSE)</f>
        <v>10.89</v>
      </c>
      <c r="K1862" s="3">
        <f t="shared" si="29"/>
        <v>2874.96</v>
      </c>
      <c r="L1862" t="s">
        <v>3059</v>
      </c>
      <c r="M1862" t="s">
        <v>3085</v>
      </c>
      <c r="N1862" t="s">
        <v>3073</v>
      </c>
    </row>
    <row r="1863" spans="1:14" x14ac:dyDescent="0.35">
      <c r="A1863">
        <v>1862</v>
      </c>
      <c r="B1863" s="1">
        <v>44899</v>
      </c>
      <c r="C1863">
        <v>4002</v>
      </c>
      <c r="D1863" t="s">
        <v>1</v>
      </c>
      <c r="E1863" t="s">
        <v>27</v>
      </c>
      <c r="F1863" t="s">
        <v>18</v>
      </c>
      <c r="G1863" t="s">
        <v>1914</v>
      </c>
      <c r="H1863" t="s">
        <v>3056</v>
      </c>
      <c r="I1863">
        <v>248</v>
      </c>
      <c r="J1863">
        <f>HLOOKUP(D1863,Inputs!$B$5:$C$8,MATCH(YEAR(B1863),Inputs!$A$5:$A$8,0),FALSE)</f>
        <v>10.89</v>
      </c>
      <c r="K1863" s="3">
        <f t="shared" si="29"/>
        <v>2700.7200000000003</v>
      </c>
      <c r="L1863" t="s">
        <v>3069</v>
      </c>
      <c r="M1863" t="s">
        <v>3093</v>
      </c>
      <c r="N1863" t="s">
        <v>3077</v>
      </c>
    </row>
    <row r="1864" spans="1:14" x14ac:dyDescent="0.35">
      <c r="A1864">
        <v>1863</v>
      </c>
      <c r="B1864" s="1">
        <v>44889</v>
      </c>
      <c r="C1864">
        <v>4002</v>
      </c>
      <c r="D1864" t="s">
        <v>1</v>
      </c>
      <c r="E1864" t="s">
        <v>27</v>
      </c>
      <c r="F1864" t="s">
        <v>8</v>
      </c>
      <c r="G1864" t="s">
        <v>1915</v>
      </c>
      <c r="H1864" t="s">
        <v>3056</v>
      </c>
      <c r="I1864">
        <v>128</v>
      </c>
      <c r="J1864">
        <f>HLOOKUP(D1864,Inputs!$B$5:$C$8,MATCH(YEAR(B1864),Inputs!$A$5:$A$8,0),FALSE)</f>
        <v>10.89</v>
      </c>
      <c r="K1864" s="3">
        <f t="shared" si="29"/>
        <v>1393.92</v>
      </c>
      <c r="L1864" t="s">
        <v>3065</v>
      </c>
      <c r="M1864" t="s">
        <v>3085</v>
      </c>
      <c r="N1864" t="s">
        <v>3073</v>
      </c>
    </row>
    <row r="1865" spans="1:14" x14ac:dyDescent="0.35">
      <c r="A1865">
        <v>1864</v>
      </c>
      <c r="B1865" s="1">
        <v>44918</v>
      </c>
      <c r="C1865">
        <v>4001</v>
      </c>
      <c r="D1865" t="s">
        <v>0</v>
      </c>
      <c r="E1865" t="s">
        <v>27</v>
      </c>
      <c r="F1865" t="s">
        <v>20</v>
      </c>
      <c r="G1865" t="s">
        <v>1916</v>
      </c>
      <c r="H1865" t="s">
        <v>3056</v>
      </c>
      <c r="I1865">
        <v>180</v>
      </c>
      <c r="J1865">
        <f>HLOOKUP(D1865,Inputs!$B$5:$C$8,MATCH(YEAR(B1865),Inputs!$A$5:$A$8,0),FALSE)</f>
        <v>25.99</v>
      </c>
      <c r="K1865" s="3">
        <f t="shared" si="29"/>
        <v>4678.2</v>
      </c>
      <c r="L1865" t="s">
        <v>3059</v>
      </c>
      <c r="M1865" t="s">
        <v>3085</v>
      </c>
      <c r="N1865" t="s">
        <v>3073</v>
      </c>
    </row>
    <row r="1866" spans="1:14" x14ac:dyDescent="0.35">
      <c r="A1866">
        <v>1865</v>
      </c>
      <c r="B1866" s="1">
        <v>44587</v>
      </c>
      <c r="C1866">
        <v>4001</v>
      </c>
      <c r="D1866" t="s">
        <v>0</v>
      </c>
      <c r="E1866" t="s">
        <v>27</v>
      </c>
      <c r="F1866" t="s">
        <v>12</v>
      </c>
      <c r="G1866" t="s">
        <v>1917</v>
      </c>
      <c r="H1866" t="s">
        <v>3057</v>
      </c>
      <c r="I1866">
        <v>152</v>
      </c>
      <c r="J1866">
        <f>HLOOKUP(D1866,Inputs!$B$5:$C$8,MATCH(YEAR(B1866),Inputs!$A$5:$A$8,0),FALSE)</f>
        <v>25.99</v>
      </c>
      <c r="K1866" s="3">
        <f t="shared" si="29"/>
        <v>3950.4799999999996</v>
      </c>
      <c r="L1866" t="s">
        <v>3061</v>
      </c>
      <c r="M1866" t="s">
        <v>3087</v>
      </c>
      <c r="N1866" t="s">
        <v>3078</v>
      </c>
    </row>
    <row r="1867" spans="1:14" x14ac:dyDescent="0.35">
      <c r="A1867">
        <v>1866</v>
      </c>
      <c r="B1867" s="1">
        <v>44565</v>
      </c>
      <c r="C1867">
        <v>4002</v>
      </c>
      <c r="D1867" t="s">
        <v>1</v>
      </c>
      <c r="E1867" t="s">
        <v>27</v>
      </c>
      <c r="F1867" t="s">
        <v>18</v>
      </c>
      <c r="G1867" t="s">
        <v>1918</v>
      </c>
      <c r="H1867" t="s">
        <v>3056</v>
      </c>
      <c r="I1867">
        <v>288</v>
      </c>
      <c r="J1867">
        <f>HLOOKUP(D1867,Inputs!$B$5:$C$8,MATCH(YEAR(B1867),Inputs!$A$5:$A$8,0),FALSE)</f>
        <v>10.89</v>
      </c>
      <c r="K1867" s="3">
        <f t="shared" si="29"/>
        <v>3136.32</v>
      </c>
      <c r="L1867" t="s">
        <v>3069</v>
      </c>
      <c r="M1867" t="s">
        <v>3093</v>
      </c>
      <c r="N1867" t="s">
        <v>3077</v>
      </c>
    </row>
    <row r="1868" spans="1:14" x14ac:dyDescent="0.35">
      <c r="A1868">
        <v>1867</v>
      </c>
      <c r="B1868" s="1">
        <v>44869</v>
      </c>
      <c r="C1868">
        <v>4002</v>
      </c>
      <c r="D1868" t="s">
        <v>1</v>
      </c>
      <c r="E1868" t="s">
        <v>27</v>
      </c>
      <c r="F1868" t="s">
        <v>12</v>
      </c>
      <c r="G1868" t="s">
        <v>1919</v>
      </c>
      <c r="H1868" t="s">
        <v>3057</v>
      </c>
      <c r="I1868">
        <v>172</v>
      </c>
      <c r="J1868">
        <f>HLOOKUP(D1868,Inputs!$B$5:$C$8,MATCH(YEAR(B1868),Inputs!$A$5:$A$8,0),FALSE)</f>
        <v>10.89</v>
      </c>
      <c r="K1868" s="3">
        <f t="shared" si="29"/>
        <v>1873.0800000000002</v>
      </c>
      <c r="L1868" t="s">
        <v>3061</v>
      </c>
      <c r="M1868" t="s">
        <v>3087</v>
      </c>
      <c r="N1868" t="s">
        <v>3078</v>
      </c>
    </row>
    <row r="1869" spans="1:14" x14ac:dyDescent="0.35">
      <c r="A1869">
        <v>1868</v>
      </c>
      <c r="B1869" s="1">
        <v>44877</v>
      </c>
      <c r="C1869">
        <v>4002</v>
      </c>
      <c r="D1869" t="s">
        <v>1</v>
      </c>
      <c r="E1869" t="s">
        <v>27</v>
      </c>
      <c r="F1869" t="s">
        <v>21</v>
      </c>
      <c r="G1869" t="s">
        <v>1920</v>
      </c>
      <c r="H1869" t="s">
        <v>3056</v>
      </c>
      <c r="I1869">
        <v>196</v>
      </c>
      <c r="J1869">
        <f>HLOOKUP(D1869,Inputs!$B$5:$C$8,MATCH(YEAR(B1869),Inputs!$A$5:$A$8,0),FALSE)</f>
        <v>10.89</v>
      </c>
      <c r="K1869" s="3">
        <f t="shared" si="29"/>
        <v>2134.44</v>
      </c>
      <c r="L1869" t="s">
        <v>3068</v>
      </c>
      <c r="M1869" t="s">
        <v>3088</v>
      </c>
      <c r="N1869" t="s">
        <v>3075</v>
      </c>
    </row>
    <row r="1870" spans="1:14" x14ac:dyDescent="0.35">
      <c r="A1870">
        <v>1869</v>
      </c>
      <c r="B1870" s="1">
        <v>44622</v>
      </c>
      <c r="C1870">
        <v>4001</v>
      </c>
      <c r="D1870" t="s">
        <v>0</v>
      </c>
      <c r="E1870" t="s">
        <v>27</v>
      </c>
      <c r="F1870" t="s">
        <v>10</v>
      </c>
      <c r="G1870" t="s">
        <v>1921</v>
      </c>
      <c r="H1870" t="s">
        <v>3056</v>
      </c>
      <c r="I1870">
        <v>100</v>
      </c>
      <c r="J1870">
        <f>HLOOKUP(D1870,Inputs!$B$5:$C$8,MATCH(YEAR(B1870),Inputs!$A$5:$A$8,0),FALSE)</f>
        <v>25.99</v>
      </c>
      <c r="K1870" s="3">
        <f t="shared" si="29"/>
        <v>2599</v>
      </c>
      <c r="L1870" t="s">
        <v>3059</v>
      </c>
      <c r="M1870" t="s">
        <v>3085</v>
      </c>
      <c r="N1870" t="s">
        <v>3073</v>
      </c>
    </row>
    <row r="1871" spans="1:14" x14ac:dyDescent="0.35">
      <c r="A1871">
        <v>1870</v>
      </c>
      <c r="B1871" s="1">
        <v>44594</v>
      </c>
      <c r="C1871">
        <v>4001</v>
      </c>
      <c r="D1871" t="s">
        <v>0</v>
      </c>
      <c r="E1871" t="s">
        <v>27</v>
      </c>
      <c r="F1871" t="s">
        <v>11</v>
      </c>
      <c r="G1871" t="s">
        <v>1922</v>
      </c>
      <c r="H1871" t="s">
        <v>3056</v>
      </c>
      <c r="I1871">
        <v>208</v>
      </c>
      <c r="J1871">
        <f>HLOOKUP(D1871,Inputs!$B$5:$C$8,MATCH(YEAR(B1871),Inputs!$A$5:$A$8,0),FALSE)</f>
        <v>25.99</v>
      </c>
      <c r="K1871" s="3">
        <f t="shared" si="29"/>
        <v>5405.92</v>
      </c>
      <c r="L1871" t="s">
        <v>3064</v>
      </c>
      <c r="M1871" t="s">
        <v>3089</v>
      </c>
      <c r="N1871" t="s">
        <v>3076</v>
      </c>
    </row>
    <row r="1872" spans="1:14" x14ac:dyDescent="0.35">
      <c r="A1872">
        <v>1871</v>
      </c>
      <c r="B1872" s="1">
        <v>44921</v>
      </c>
      <c r="C1872">
        <v>4002</v>
      </c>
      <c r="D1872" t="s">
        <v>1</v>
      </c>
      <c r="E1872" t="s">
        <v>27</v>
      </c>
      <c r="F1872" t="s">
        <v>10</v>
      </c>
      <c r="G1872" t="s">
        <v>1923</v>
      </c>
      <c r="H1872" t="s">
        <v>3056</v>
      </c>
      <c r="I1872">
        <v>188</v>
      </c>
      <c r="J1872">
        <f>HLOOKUP(D1872,Inputs!$B$5:$C$8,MATCH(YEAR(B1872),Inputs!$A$5:$A$8,0),FALSE)</f>
        <v>10.89</v>
      </c>
      <c r="K1872" s="3">
        <f t="shared" si="29"/>
        <v>2047.3200000000002</v>
      </c>
      <c r="L1872" t="s">
        <v>3059</v>
      </c>
      <c r="M1872" t="s">
        <v>3085</v>
      </c>
      <c r="N1872" t="s">
        <v>3073</v>
      </c>
    </row>
    <row r="1873" spans="1:14" x14ac:dyDescent="0.35">
      <c r="A1873">
        <v>1872</v>
      </c>
      <c r="B1873" s="1">
        <v>44596</v>
      </c>
      <c r="C1873">
        <v>4002</v>
      </c>
      <c r="D1873" t="s">
        <v>1</v>
      </c>
      <c r="E1873" t="s">
        <v>27</v>
      </c>
      <c r="F1873" t="s">
        <v>19</v>
      </c>
      <c r="G1873" t="s">
        <v>1924</v>
      </c>
      <c r="H1873" t="s">
        <v>3056</v>
      </c>
      <c r="I1873">
        <v>156</v>
      </c>
      <c r="J1873">
        <f>HLOOKUP(D1873,Inputs!$B$5:$C$8,MATCH(YEAR(B1873),Inputs!$A$5:$A$8,0),FALSE)</f>
        <v>10.89</v>
      </c>
      <c r="K1873" s="3">
        <f t="shared" si="29"/>
        <v>1698.8400000000001</v>
      </c>
      <c r="L1873" t="s">
        <v>3061</v>
      </c>
      <c r="M1873" t="s">
        <v>3087</v>
      </c>
      <c r="N1873" t="s">
        <v>3078</v>
      </c>
    </row>
    <row r="1874" spans="1:14" x14ac:dyDescent="0.35">
      <c r="A1874">
        <v>1873</v>
      </c>
      <c r="B1874" s="1">
        <v>44821</v>
      </c>
      <c r="C1874">
        <v>4001</v>
      </c>
      <c r="D1874" t="s">
        <v>0</v>
      </c>
      <c r="E1874" t="s">
        <v>27</v>
      </c>
      <c r="F1874" t="s">
        <v>5</v>
      </c>
      <c r="G1874" t="s">
        <v>1925</v>
      </c>
      <c r="H1874" t="s">
        <v>3057</v>
      </c>
      <c r="I1874">
        <v>196</v>
      </c>
      <c r="J1874">
        <f>HLOOKUP(D1874,Inputs!$B$5:$C$8,MATCH(YEAR(B1874),Inputs!$A$5:$A$8,0),FALSE)</f>
        <v>25.99</v>
      </c>
      <c r="K1874" s="3">
        <f t="shared" si="29"/>
        <v>5094.04</v>
      </c>
      <c r="L1874" t="s">
        <v>3059</v>
      </c>
      <c r="M1874" t="s">
        <v>3085</v>
      </c>
      <c r="N1874" t="s">
        <v>3073</v>
      </c>
    </row>
    <row r="1875" spans="1:14" x14ac:dyDescent="0.35">
      <c r="A1875">
        <v>1874</v>
      </c>
      <c r="B1875" s="1">
        <v>44746</v>
      </c>
      <c r="C1875">
        <v>4002</v>
      </c>
      <c r="D1875" t="s">
        <v>1</v>
      </c>
      <c r="E1875" t="s">
        <v>27</v>
      </c>
      <c r="F1875" t="s">
        <v>12</v>
      </c>
      <c r="G1875" t="s">
        <v>1926</v>
      </c>
      <c r="H1875" t="s">
        <v>3057</v>
      </c>
      <c r="I1875">
        <v>264</v>
      </c>
      <c r="J1875">
        <f>HLOOKUP(D1875,Inputs!$B$5:$C$8,MATCH(YEAR(B1875),Inputs!$A$5:$A$8,0),FALSE)</f>
        <v>10.89</v>
      </c>
      <c r="K1875" s="3">
        <f t="shared" si="29"/>
        <v>2874.96</v>
      </c>
      <c r="L1875" t="s">
        <v>3061</v>
      </c>
      <c r="M1875" t="s">
        <v>3087</v>
      </c>
      <c r="N1875" t="s">
        <v>3078</v>
      </c>
    </row>
    <row r="1876" spans="1:14" x14ac:dyDescent="0.35">
      <c r="A1876">
        <v>1875</v>
      </c>
      <c r="B1876" s="1">
        <v>44877</v>
      </c>
      <c r="C1876">
        <v>4001</v>
      </c>
      <c r="D1876" t="s">
        <v>0</v>
      </c>
      <c r="E1876" t="s">
        <v>27</v>
      </c>
      <c r="F1876" t="s">
        <v>21</v>
      </c>
      <c r="G1876" t="s">
        <v>1927</v>
      </c>
      <c r="H1876" t="s">
        <v>3056</v>
      </c>
      <c r="I1876">
        <v>148</v>
      </c>
      <c r="J1876">
        <f>HLOOKUP(D1876,Inputs!$B$5:$C$8,MATCH(YEAR(B1876),Inputs!$A$5:$A$8,0),FALSE)</f>
        <v>25.99</v>
      </c>
      <c r="K1876" s="3">
        <f t="shared" si="29"/>
        <v>3846.52</v>
      </c>
      <c r="L1876" t="s">
        <v>3068</v>
      </c>
      <c r="M1876" t="s">
        <v>3088</v>
      </c>
      <c r="N1876" t="s">
        <v>3075</v>
      </c>
    </row>
    <row r="1877" spans="1:14" x14ac:dyDescent="0.35">
      <c r="A1877">
        <v>1876</v>
      </c>
      <c r="B1877" s="1">
        <v>44697</v>
      </c>
      <c r="C1877">
        <v>4002</v>
      </c>
      <c r="D1877" t="s">
        <v>1</v>
      </c>
      <c r="E1877" t="s">
        <v>27</v>
      </c>
      <c r="F1877" t="s">
        <v>9</v>
      </c>
      <c r="G1877" t="s">
        <v>1928</v>
      </c>
      <c r="H1877" t="s">
        <v>3056</v>
      </c>
      <c r="I1877">
        <v>212</v>
      </c>
      <c r="J1877">
        <f>HLOOKUP(D1877,Inputs!$B$5:$C$8,MATCH(YEAR(B1877),Inputs!$A$5:$A$8,0),FALSE)</f>
        <v>10.89</v>
      </c>
      <c r="K1877" s="3">
        <f t="shared" si="29"/>
        <v>2308.6800000000003</v>
      </c>
      <c r="L1877" t="s">
        <v>3070</v>
      </c>
      <c r="M1877" t="s">
        <v>3089</v>
      </c>
      <c r="N1877" t="s">
        <v>3076</v>
      </c>
    </row>
    <row r="1878" spans="1:14" x14ac:dyDescent="0.35">
      <c r="A1878">
        <v>1877</v>
      </c>
      <c r="B1878" s="1">
        <v>44925</v>
      </c>
      <c r="C1878">
        <v>4001</v>
      </c>
      <c r="D1878" t="s">
        <v>0</v>
      </c>
      <c r="E1878" t="s">
        <v>27</v>
      </c>
      <c r="F1878" t="s">
        <v>13</v>
      </c>
      <c r="G1878" t="s">
        <v>1929</v>
      </c>
      <c r="H1878" t="s">
        <v>3056</v>
      </c>
      <c r="I1878">
        <v>216</v>
      </c>
      <c r="J1878">
        <f>HLOOKUP(D1878,Inputs!$B$5:$C$8,MATCH(YEAR(B1878),Inputs!$A$5:$A$8,0),FALSE)</f>
        <v>25.99</v>
      </c>
      <c r="K1878" s="3">
        <f t="shared" si="29"/>
        <v>5613.8399999999992</v>
      </c>
      <c r="L1878" t="s">
        <v>3061</v>
      </c>
      <c r="M1878" t="s">
        <v>3087</v>
      </c>
      <c r="N1878" t="s">
        <v>3078</v>
      </c>
    </row>
    <row r="1879" spans="1:14" x14ac:dyDescent="0.35">
      <c r="A1879">
        <v>1878</v>
      </c>
      <c r="B1879" s="1">
        <v>44785</v>
      </c>
      <c r="C1879">
        <v>4002</v>
      </c>
      <c r="D1879" t="s">
        <v>1</v>
      </c>
      <c r="E1879" t="s">
        <v>27</v>
      </c>
      <c r="F1879" t="s">
        <v>10</v>
      </c>
      <c r="G1879" t="s">
        <v>1930</v>
      </c>
      <c r="H1879" t="s">
        <v>3056</v>
      </c>
      <c r="I1879">
        <v>216</v>
      </c>
      <c r="J1879">
        <f>HLOOKUP(D1879,Inputs!$B$5:$C$8,MATCH(YEAR(B1879),Inputs!$A$5:$A$8,0),FALSE)</f>
        <v>10.89</v>
      </c>
      <c r="K1879" s="3">
        <f t="shared" si="29"/>
        <v>2352.2400000000002</v>
      </c>
      <c r="L1879" t="s">
        <v>3059</v>
      </c>
      <c r="M1879" t="s">
        <v>3085</v>
      </c>
      <c r="N1879" t="s">
        <v>3073</v>
      </c>
    </row>
    <row r="1880" spans="1:14" x14ac:dyDescent="0.35">
      <c r="A1880">
        <v>1879</v>
      </c>
      <c r="B1880" s="1">
        <v>44707</v>
      </c>
      <c r="C1880">
        <v>4002</v>
      </c>
      <c r="D1880" t="s">
        <v>1</v>
      </c>
      <c r="E1880" t="s">
        <v>27</v>
      </c>
      <c r="F1880" t="s">
        <v>10</v>
      </c>
      <c r="G1880" t="s">
        <v>1931</v>
      </c>
      <c r="H1880" t="s">
        <v>3056</v>
      </c>
      <c r="I1880">
        <v>124</v>
      </c>
      <c r="J1880">
        <f>HLOOKUP(D1880,Inputs!$B$5:$C$8,MATCH(YEAR(B1880),Inputs!$A$5:$A$8,0),FALSE)</f>
        <v>10.89</v>
      </c>
      <c r="K1880" s="3">
        <f t="shared" si="29"/>
        <v>1350.3600000000001</v>
      </c>
      <c r="L1880" t="s">
        <v>3059</v>
      </c>
      <c r="M1880" t="s">
        <v>3085</v>
      </c>
      <c r="N1880" t="s">
        <v>3073</v>
      </c>
    </row>
    <row r="1881" spans="1:14" x14ac:dyDescent="0.35">
      <c r="A1881">
        <v>1880</v>
      </c>
      <c r="B1881" s="1">
        <v>44903</v>
      </c>
      <c r="C1881">
        <v>4002</v>
      </c>
      <c r="D1881" t="s">
        <v>1</v>
      </c>
      <c r="E1881" t="s">
        <v>27</v>
      </c>
      <c r="F1881" t="s">
        <v>12</v>
      </c>
      <c r="G1881" t="s">
        <v>1932</v>
      </c>
      <c r="H1881" t="s">
        <v>3057</v>
      </c>
      <c r="I1881">
        <v>252</v>
      </c>
      <c r="J1881">
        <f>HLOOKUP(D1881,Inputs!$B$5:$C$8,MATCH(YEAR(B1881),Inputs!$A$5:$A$8,0),FALSE)</f>
        <v>10.89</v>
      </c>
      <c r="K1881" s="3">
        <f t="shared" si="29"/>
        <v>2744.28</v>
      </c>
      <c r="L1881" t="s">
        <v>3061</v>
      </c>
      <c r="M1881" t="s">
        <v>3087</v>
      </c>
      <c r="N1881" t="s">
        <v>3078</v>
      </c>
    </row>
    <row r="1882" spans="1:14" x14ac:dyDescent="0.35">
      <c r="A1882">
        <v>1881</v>
      </c>
      <c r="B1882" s="1">
        <v>44580</v>
      </c>
      <c r="C1882">
        <v>4001</v>
      </c>
      <c r="D1882" t="s">
        <v>0</v>
      </c>
      <c r="E1882" t="s">
        <v>27</v>
      </c>
      <c r="F1882" t="s">
        <v>13</v>
      </c>
      <c r="G1882" t="s">
        <v>1933</v>
      </c>
      <c r="H1882" t="s">
        <v>3056</v>
      </c>
      <c r="I1882">
        <v>68</v>
      </c>
      <c r="J1882">
        <f>HLOOKUP(D1882,Inputs!$B$5:$C$8,MATCH(YEAR(B1882),Inputs!$A$5:$A$8,0),FALSE)</f>
        <v>25.99</v>
      </c>
      <c r="K1882" s="3">
        <f t="shared" si="29"/>
        <v>1767.32</v>
      </c>
      <c r="L1882" t="s">
        <v>3061</v>
      </c>
      <c r="M1882" t="s">
        <v>3087</v>
      </c>
      <c r="N1882" t="s">
        <v>3078</v>
      </c>
    </row>
    <row r="1883" spans="1:14" x14ac:dyDescent="0.35">
      <c r="A1883">
        <v>1882</v>
      </c>
      <c r="B1883" s="1">
        <v>44779</v>
      </c>
      <c r="C1883">
        <v>4001</v>
      </c>
      <c r="D1883" t="s">
        <v>0</v>
      </c>
      <c r="E1883" t="s">
        <v>27</v>
      </c>
      <c r="F1883" t="s">
        <v>21</v>
      </c>
      <c r="G1883" t="s">
        <v>1934</v>
      </c>
      <c r="H1883" t="s">
        <v>3056</v>
      </c>
      <c r="I1883">
        <v>128</v>
      </c>
      <c r="J1883">
        <f>HLOOKUP(D1883,Inputs!$B$5:$C$8,MATCH(YEAR(B1883),Inputs!$A$5:$A$8,0),FALSE)</f>
        <v>25.99</v>
      </c>
      <c r="K1883" s="3">
        <f t="shared" si="29"/>
        <v>3326.72</v>
      </c>
      <c r="L1883" t="s">
        <v>3068</v>
      </c>
      <c r="M1883" t="s">
        <v>3088</v>
      </c>
      <c r="N1883" t="s">
        <v>3075</v>
      </c>
    </row>
    <row r="1884" spans="1:14" x14ac:dyDescent="0.35">
      <c r="A1884">
        <v>1883</v>
      </c>
      <c r="B1884" s="1">
        <v>44768</v>
      </c>
      <c r="C1884">
        <v>4001</v>
      </c>
      <c r="D1884" t="s">
        <v>0</v>
      </c>
      <c r="E1884" t="s">
        <v>27</v>
      </c>
      <c r="F1884" t="s">
        <v>9</v>
      </c>
      <c r="G1884" t="s">
        <v>1935</v>
      </c>
      <c r="H1884" t="s">
        <v>3056</v>
      </c>
      <c r="I1884">
        <v>128</v>
      </c>
      <c r="J1884">
        <f>HLOOKUP(D1884,Inputs!$B$5:$C$8,MATCH(YEAR(B1884),Inputs!$A$5:$A$8,0),FALSE)</f>
        <v>25.99</v>
      </c>
      <c r="K1884" s="3">
        <f t="shared" si="29"/>
        <v>3326.72</v>
      </c>
      <c r="L1884" t="s">
        <v>3070</v>
      </c>
      <c r="M1884" t="s">
        <v>3089</v>
      </c>
      <c r="N1884" t="s">
        <v>3076</v>
      </c>
    </row>
    <row r="1885" spans="1:14" x14ac:dyDescent="0.35">
      <c r="A1885">
        <v>1884</v>
      </c>
      <c r="B1885" s="1">
        <v>44630</v>
      </c>
      <c r="C1885">
        <v>4002</v>
      </c>
      <c r="D1885" t="s">
        <v>1</v>
      </c>
      <c r="E1885" t="s">
        <v>27</v>
      </c>
      <c r="F1885" t="s">
        <v>17</v>
      </c>
      <c r="G1885" t="s">
        <v>1936</v>
      </c>
      <c r="H1885" t="s">
        <v>3056</v>
      </c>
      <c r="I1885">
        <v>224</v>
      </c>
      <c r="J1885">
        <f>HLOOKUP(D1885,Inputs!$B$5:$C$8,MATCH(YEAR(B1885),Inputs!$A$5:$A$8,0),FALSE)</f>
        <v>10.89</v>
      </c>
      <c r="K1885" s="3">
        <f t="shared" si="29"/>
        <v>2439.36</v>
      </c>
      <c r="L1885" t="s">
        <v>3060</v>
      </c>
      <c r="M1885" t="s">
        <v>3095</v>
      </c>
      <c r="N1885" t="s">
        <v>3081</v>
      </c>
    </row>
    <row r="1886" spans="1:14" x14ac:dyDescent="0.35">
      <c r="A1886">
        <v>1885</v>
      </c>
      <c r="B1886" s="1">
        <v>44705</v>
      </c>
      <c r="C1886">
        <v>4002</v>
      </c>
      <c r="D1886" t="s">
        <v>1</v>
      </c>
      <c r="E1886" t="s">
        <v>27</v>
      </c>
      <c r="F1886" t="s">
        <v>12</v>
      </c>
      <c r="G1886" t="s">
        <v>1937</v>
      </c>
      <c r="H1886" t="s">
        <v>3057</v>
      </c>
      <c r="I1886">
        <v>104</v>
      </c>
      <c r="J1886">
        <f>HLOOKUP(D1886,Inputs!$B$5:$C$8,MATCH(YEAR(B1886),Inputs!$A$5:$A$8,0),FALSE)</f>
        <v>10.89</v>
      </c>
      <c r="K1886" s="3">
        <f t="shared" si="29"/>
        <v>1132.56</v>
      </c>
      <c r="L1886" t="s">
        <v>3061</v>
      </c>
      <c r="M1886" t="s">
        <v>3087</v>
      </c>
      <c r="N1886" t="s">
        <v>3078</v>
      </c>
    </row>
    <row r="1887" spans="1:14" x14ac:dyDescent="0.35">
      <c r="A1887">
        <v>1886</v>
      </c>
      <c r="B1887" s="1">
        <v>44918</v>
      </c>
      <c r="C1887">
        <v>4001</v>
      </c>
      <c r="D1887" t="s">
        <v>0</v>
      </c>
      <c r="E1887" t="s">
        <v>27</v>
      </c>
      <c r="F1887" t="s">
        <v>10</v>
      </c>
      <c r="G1887" t="s">
        <v>1938</v>
      </c>
      <c r="H1887" t="s">
        <v>3056</v>
      </c>
      <c r="I1887">
        <v>104</v>
      </c>
      <c r="J1887">
        <f>HLOOKUP(D1887,Inputs!$B$5:$C$8,MATCH(YEAR(B1887),Inputs!$A$5:$A$8,0),FALSE)</f>
        <v>25.99</v>
      </c>
      <c r="K1887" s="3">
        <f t="shared" si="29"/>
        <v>2702.96</v>
      </c>
      <c r="L1887" t="s">
        <v>3059</v>
      </c>
      <c r="M1887" t="s">
        <v>3085</v>
      </c>
      <c r="N1887" t="s">
        <v>3073</v>
      </c>
    </row>
    <row r="1888" spans="1:14" x14ac:dyDescent="0.35">
      <c r="A1888">
        <v>1887</v>
      </c>
      <c r="B1888" s="1">
        <v>44917</v>
      </c>
      <c r="C1888">
        <v>4001</v>
      </c>
      <c r="D1888" t="s">
        <v>0</v>
      </c>
      <c r="E1888" t="s">
        <v>27</v>
      </c>
      <c r="F1888" t="s">
        <v>20</v>
      </c>
      <c r="G1888" t="s">
        <v>1939</v>
      </c>
      <c r="H1888" t="s">
        <v>3056</v>
      </c>
      <c r="I1888">
        <v>176</v>
      </c>
      <c r="J1888">
        <f>HLOOKUP(D1888,Inputs!$B$5:$C$8,MATCH(YEAR(B1888),Inputs!$A$5:$A$8,0),FALSE)</f>
        <v>25.99</v>
      </c>
      <c r="K1888" s="3">
        <f t="shared" si="29"/>
        <v>4574.24</v>
      </c>
      <c r="L1888" t="s">
        <v>3059</v>
      </c>
      <c r="M1888" t="s">
        <v>3085</v>
      </c>
      <c r="N1888" t="s">
        <v>3073</v>
      </c>
    </row>
    <row r="1889" spans="1:14" x14ac:dyDescent="0.35">
      <c r="A1889">
        <v>1888</v>
      </c>
      <c r="B1889" s="1">
        <v>44867</v>
      </c>
      <c r="C1889">
        <v>4001</v>
      </c>
      <c r="D1889" t="s">
        <v>0</v>
      </c>
      <c r="E1889" t="s">
        <v>27</v>
      </c>
      <c r="F1889" t="s">
        <v>15</v>
      </c>
      <c r="G1889" t="s">
        <v>1940</v>
      </c>
      <c r="H1889" t="s">
        <v>3056</v>
      </c>
      <c r="I1889">
        <v>124</v>
      </c>
      <c r="J1889">
        <f>HLOOKUP(D1889,Inputs!$B$5:$C$8,MATCH(YEAR(B1889),Inputs!$A$5:$A$8,0),FALSE)</f>
        <v>25.99</v>
      </c>
      <c r="K1889" s="3">
        <f t="shared" si="29"/>
        <v>3222.7599999999998</v>
      </c>
      <c r="L1889" t="s">
        <v>3062</v>
      </c>
      <c r="M1889" t="s">
        <v>3090</v>
      </c>
      <c r="N1889" t="s">
        <v>3079</v>
      </c>
    </row>
    <row r="1890" spans="1:14" x14ac:dyDescent="0.35">
      <c r="A1890">
        <v>1889</v>
      </c>
      <c r="B1890" s="1">
        <v>44907</v>
      </c>
      <c r="C1890">
        <v>4002</v>
      </c>
      <c r="D1890" t="s">
        <v>1</v>
      </c>
      <c r="E1890" t="s">
        <v>27</v>
      </c>
      <c r="F1890" t="s">
        <v>12</v>
      </c>
      <c r="G1890" t="s">
        <v>1941</v>
      </c>
      <c r="H1890" t="s">
        <v>3057</v>
      </c>
      <c r="I1890">
        <v>128</v>
      </c>
      <c r="J1890">
        <f>HLOOKUP(D1890,Inputs!$B$5:$C$8,MATCH(YEAR(B1890),Inputs!$A$5:$A$8,0),FALSE)</f>
        <v>10.89</v>
      </c>
      <c r="K1890" s="3">
        <f t="shared" si="29"/>
        <v>1393.92</v>
      </c>
      <c r="L1890" t="s">
        <v>3061</v>
      </c>
      <c r="M1890" t="s">
        <v>3087</v>
      </c>
      <c r="N1890" t="s">
        <v>3078</v>
      </c>
    </row>
    <row r="1891" spans="1:14" x14ac:dyDescent="0.35">
      <c r="A1891">
        <v>1890</v>
      </c>
      <c r="B1891" s="1">
        <v>44897</v>
      </c>
      <c r="C1891">
        <v>4002</v>
      </c>
      <c r="D1891" t="s">
        <v>1</v>
      </c>
      <c r="E1891" t="s">
        <v>27</v>
      </c>
      <c r="F1891" t="s">
        <v>6</v>
      </c>
      <c r="G1891" t="s">
        <v>1942</v>
      </c>
      <c r="H1891" t="s">
        <v>3056</v>
      </c>
      <c r="I1891">
        <v>288</v>
      </c>
      <c r="J1891">
        <f>HLOOKUP(D1891,Inputs!$B$5:$C$8,MATCH(YEAR(B1891),Inputs!$A$5:$A$8,0),FALSE)</f>
        <v>10.89</v>
      </c>
      <c r="K1891" s="3">
        <f t="shared" si="29"/>
        <v>3136.32</v>
      </c>
      <c r="L1891" t="s">
        <v>3059</v>
      </c>
      <c r="M1891" t="s">
        <v>3085</v>
      </c>
      <c r="N1891" t="s">
        <v>3073</v>
      </c>
    </row>
    <row r="1892" spans="1:14" x14ac:dyDescent="0.35">
      <c r="A1892">
        <v>1891</v>
      </c>
      <c r="B1892" s="1">
        <v>44900</v>
      </c>
      <c r="C1892">
        <v>4002</v>
      </c>
      <c r="D1892" t="s">
        <v>1</v>
      </c>
      <c r="E1892" t="s">
        <v>27</v>
      </c>
      <c r="F1892" t="s">
        <v>21</v>
      </c>
      <c r="G1892" t="s">
        <v>1943</v>
      </c>
      <c r="H1892" t="s">
        <v>3056</v>
      </c>
      <c r="I1892">
        <v>88</v>
      </c>
      <c r="J1892">
        <f>HLOOKUP(D1892,Inputs!$B$5:$C$8,MATCH(YEAR(B1892),Inputs!$A$5:$A$8,0),FALSE)</f>
        <v>10.89</v>
      </c>
      <c r="K1892" s="3">
        <f t="shared" si="29"/>
        <v>958.32</v>
      </c>
      <c r="L1892" t="s">
        <v>3068</v>
      </c>
      <c r="M1892" t="s">
        <v>3088</v>
      </c>
      <c r="N1892" t="s">
        <v>3075</v>
      </c>
    </row>
    <row r="1893" spans="1:14" x14ac:dyDescent="0.35">
      <c r="A1893">
        <v>1892</v>
      </c>
      <c r="B1893" s="1">
        <v>44897</v>
      </c>
      <c r="C1893">
        <v>4002</v>
      </c>
      <c r="D1893" t="s">
        <v>1</v>
      </c>
      <c r="E1893" t="s">
        <v>27</v>
      </c>
      <c r="F1893" t="s">
        <v>21</v>
      </c>
      <c r="G1893" t="s">
        <v>1944</v>
      </c>
      <c r="H1893" t="s">
        <v>3056</v>
      </c>
      <c r="I1893">
        <v>264</v>
      </c>
      <c r="J1893">
        <f>HLOOKUP(D1893,Inputs!$B$5:$C$8,MATCH(YEAR(B1893),Inputs!$A$5:$A$8,0),FALSE)</f>
        <v>10.89</v>
      </c>
      <c r="K1893" s="3">
        <f t="shared" si="29"/>
        <v>2874.96</v>
      </c>
      <c r="L1893" t="s">
        <v>3068</v>
      </c>
      <c r="M1893" t="s">
        <v>3088</v>
      </c>
      <c r="N1893" t="s">
        <v>3075</v>
      </c>
    </row>
    <row r="1894" spans="1:14" x14ac:dyDescent="0.35">
      <c r="A1894">
        <v>1893</v>
      </c>
      <c r="B1894" s="1">
        <v>44816</v>
      </c>
      <c r="C1894">
        <v>4002</v>
      </c>
      <c r="D1894" t="s">
        <v>1</v>
      </c>
      <c r="E1894" t="s">
        <v>27</v>
      </c>
      <c r="F1894" t="s">
        <v>4</v>
      </c>
      <c r="G1894" t="s">
        <v>1945</v>
      </c>
      <c r="H1894" t="s">
        <v>3057</v>
      </c>
      <c r="I1894">
        <v>228</v>
      </c>
      <c r="J1894">
        <f>HLOOKUP(D1894,Inputs!$B$5:$C$8,MATCH(YEAR(B1894),Inputs!$A$5:$A$8,0),FALSE)</f>
        <v>10.89</v>
      </c>
      <c r="K1894" s="3">
        <f t="shared" si="29"/>
        <v>2482.92</v>
      </c>
      <c r="L1894" t="s">
        <v>3063</v>
      </c>
      <c r="M1894" t="s">
        <v>3092</v>
      </c>
      <c r="N1894" t="s">
        <v>3074</v>
      </c>
    </row>
    <row r="1895" spans="1:14" x14ac:dyDescent="0.35">
      <c r="A1895">
        <v>1894</v>
      </c>
      <c r="B1895" s="1">
        <v>44565</v>
      </c>
      <c r="C1895">
        <v>4001</v>
      </c>
      <c r="D1895" t="s">
        <v>0</v>
      </c>
      <c r="E1895" t="s">
        <v>27</v>
      </c>
      <c r="F1895" t="s">
        <v>20</v>
      </c>
      <c r="G1895" t="s">
        <v>1946</v>
      </c>
      <c r="H1895" t="s">
        <v>3056</v>
      </c>
      <c r="I1895">
        <v>208</v>
      </c>
      <c r="J1895">
        <f>HLOOKUP(D1895,Inputs!$B$5:$C$8,MATCH(YEAR(B1895),Inputs!$A$5:$A$8,0),FALSE)</f>
        <v>25.99</v>
      </c>
      <c r="K1895" s="3">
        <f t="shared" si="29"/>
        <v>5405.92</v>
      </c>
      <c r="L1895" t="s">
        <v>3059</v>
      </c>
      <c r="M1895" t="s">
        <v>3085</v>
      </c>
      <c r="N1895" t="s">
        <v>3073</v>
      </c>
    </row>
    <row r="1896" spans="1:14" x14ac:dyDescent="0.35">
      <c r="A1896">
        <v>1895</v>
      </c>
      <c r="B1896" s="1">
        <v>44820</v>
      </c>
      <c r="C1896">
        <v>4001</v>
      </c>
      <c r="D1896" t="s">
        <v>0</v>
      </c>
      <c r="E1896" t="s">
        <v>27</v>
      </c>
      <c r="F1896" t="s">
        <v>21</v>
      </c>
      <c r="G1896" t="s">
        <v>1947</v>
      </c>
      <c r="H1896" t="s">
        <v>3056</v>
      </c>
      <c r="I1896">
        <v>252</v>
      </c>
      <c r="J1896">
        <f>HLOOKUP(D1896,Inputs!$B$5:$C$8,MATCH(YEAR(B1896),Inputs!$A$5:$A$8,0),FALSE)</f>
        <v>25.99</v>
      </c>
      <c r="K1896" s="3">
        <f t="shared" si="29"/>
        <v>6549.48</v>
      </c>
      <c r="L1896" t="s">
        <v>3068</v>
      </c>
      <c r="M1896" t="s">
        <v>3088</v>
      </c>
      <c r="N1896" t="s">
        <v>3075</v>
      </c>
    </row>
    <row r="1897" spans="1:14" x14ac:dyDescent="0.35">
      <c r="A1897">
        <v>1896</v>
      </c>
      <c r="B1897" s="1">
        <v>44641</v>
      </c>
      <c r="C1897">
        <v>4002</v>
      </c>
      <c r="D1897" t="s">
        <v>1</v>
      </c>
      <c r="E1897" t="s">
        <v>27</v>
      </c>
      <c r="F1897" t="s">
        <v>20</v>
      </c>
      <c r="G1897" t="s">
        <v>1948</v>
      </c>
      <c r="H1897" t="s">
        <v>3056</v>
      </c>
      <c r="I1897">
        <v>120</v>
      </c>
      <c r="J1897">
        <f>HLOOKUP(D1897,Inputs!$B$5:$C$8,MATCH(YEAR(B1897),Inputs!$A$5:$A$8,0),FALSE)</f>
        <v>10.89</v>
      </c>
      <c r="K1897" s="3">
        <f t="shared" si="29"/>
        <v>1306.8000000000002</v>
      </c>
      <c r="L1897" t="s">
        <v>3059</v>
      </c>
      <c r="M1897" t="s">
        <v>3085</v>
      </c>
      <c r="N1897" t="s">
        <v>3073</v>
      </c>
    </row>
    <row r="1898" spans="1:14" x14ac:dyDescent="0.35">
      <c r="A1898">
        <v>1897</v>
      </c>
      <c r="B1898" s="1">
        <v>44850</v>
      </c>
      <c r="C1898">
        <v>4002</v>
      </c>
      <c r="D1898" t="s">
        <v>1</v>
      </c>
      <c r="E1898" t="s">
        <v>27</v>
      </c>
      <c r="F1898" t="s">
        <v>10</v>
      </c>
      <c r="G1898" t="s">
        <v>1949</v>
      </c>
      <c r="H1898" t="s">
        <v>3056</v>
      </c>
      <c r="I1898">
        <v>156</v>
      </c>
      <c r="J1898">
        <f>HLOOKUP(D1898,Inputs!$B$5:$C$8,MATCH(YEAR(B1898),Inputs!$A$5:$A$8,0),FALSE)</f>
        <v>10.89</v>
      </c>
      <c r="K1898" s="3">
        <f t="shared" si="29"/>
        <v>1698.8400000000001</v>
      </c>
      <c r="L1898" t="s">
        <v>3059</v>
      </c>
      <c r="M1898" t="s">
        <v>3085</v>
      </c>
      <c r="N1898" t="s">
        <v>3073</v>
      </c>
    </row>
    <row r="1899" spans="1:14" x14ac:dyDescent="0.35">
      <c r="A1899">
        <v>1898</v>
      </c>
      <c r="B1899" s="1">
        <v>44858</v>
      </c>
      <c r="C1899">
        <v>4001</v>
      </c>
      <c r="D1899" t="s">
        <v>0</v>
      </c>
      <c r="E1899" t="s">
        <v>27</v>
      </c>
      <c r="F1899" t="s">
        <v>10</v>
      </c>
      <c r="G1899" t="s">
        <v>1950</v>
      </c>
      <c r="H1899" t="s">
        <v>3056</v>
      </c>
      <c r="I1899">
        <v>120</v>
      </c>
      <c r="J1899">
        <f>HLOOKUP(D1899,Inputs!$B$5:$C$8,MATCH(YEAR(B1899),Inputs!$A$5:$A$8,0),FALSE)</f>
        <v>25.99</v>
      </c>
      <c r="K1899" s="3">
        <f t="shared" si="29"/>
        <v>3118.7999999999997</v>
      </c>
      <c r="L1899" t="s">
        <v>3059</v>
      </c>
      <c r="M1899" t="s">
        <v>3085</v>
      </c>
      <c r="N1899" t="s">
        <v>3073</v>
      </c>
    </row>
    <row r="1900" spans="1:14" x14ac:dyDescent="0.35">
      <c r="A1900">
        <v>1899</v>
      </c>
      <c r="B1900" s="1">
        <v>44918</v>
      </c>
      <c r="C1900">
        <v>4002</v>
      </c>
      <c r="D1900" t="s">
        <v>1</v>
      </c>
      <c r="E1900" t="s">
        <v>27</v>
      </c>
      <c r="F1900" t="s">
        <v>20</v>
      </c>
      <c r="G1900" t="s">
        <v>1951</v>
      </c>
      <c r="H1900" t="s">
        <v>3056</v>
      </c>
      <c r="I1900">
        <v>112</v>
      </c>
      <c r="J1900">
        <f>HLOOKUP(D1900,Inputs!$B$5:$C$8,MATCH(YEAR(B1900),Inputs!$A$5:$A$8,0),FALSE)</f>
        <v>10.89</v>
      </c>
      <c r="K1900" s="3">
        <f t="shared" si="29"/>
        <v>1219.68</v>
      </c>
      <c r="L1900" t="s">
        <v>3059</v>
      </c>
      <c r="M1900" t="s">
        <v>3085</v>
      </c>
      <c r="N1900" t="s">
        <v>3073</v>
      </c>
    </row>
    <row r="1901" spans="1:14" x14ac:dyDescent="0.35">
      <c r="A1901">
        <v>1900</v>
      </c>
      <c r="B1901" s="1">
        <v>44924</v>
      </c>
      <c r="C1901">
        <v>4002</v>
      </c>
      <c r="D1901" t="s">
        <v>1</v>
      </c>
      <c r="E1901" t="s">
        <v>27</v>
      </c>
      <c r="F1901" t="s">
        <v>6</v>
      </c>
      <c r="G1901" t="s">
        <v>1952</v>
      </c>
      <c r="H1901" t="s">
        <v>3056</v>
      </c>
      <c r="I1901">
        <v>236</v>
      </c>
      <c r="J1901">
        <f>HLOOKUP(D1901,Inputs!$B$5:$C$8,MATCH(YEAR(B1901),Inputs!$A$5:$A$8,0),FALSE)</f>
        <v>10.89</v>
      </c>
      <c r="K1901" s="3">
        <f t="shared" si="29"/>
        <v>2570.04</v>
      </c>
      <c r="L1901" t="s">
        <v>3059</v>
      </c>
      <c r="M1901" t="s">
        <v>3085</v>
      </c>
      <c r="N1901" t="s">
        <v>3073</v>
      </c>
    </row>
    <row r="1902" spans="1:14" x14ac:dyDescent="0.35">
      <c r="A1902">
        <v>1901</v>
      </c>
      <c r="B1902" s="1">
        <v>44839</v>
      </c>
      <c r="C1902">
        <v>4001</v>
      </c>
      <c r="D1902" t="s">
        <v>0</v>
      </c>
      <c r="E1902" t="s">
        <v>27</v>
      </c>
      <c r="F1902" t="s">
        <v>10</v>
      </c>
      <c r="G1902" t="s">
        <v>1953</v>
      </c>
      <c r="H1902" t="s">
        <v>3056</v>
      </c>
      <c r="I1902">
        <v>88</v>
      </c>
      <c r="J1902">
        <f>HLOOKUP(D1902,Inputs!$B$5:$C$8,MATCH(YEAR(B1902),Inputs!$A$5:$A$8,0),FALSE)</f>
        <v>25.99</v>
      </c>
      <c r="K1902" s="3">
        <f t="shared" si="29"/>
        <v>2287.12</v>
      </c>
      <c r="L1902" t="s">
        <v>3059</v>
      </c>
      <c r="M1902" t="s">
        <v>3085</v>
      </c>
      <c r="N1902" t="s">
        <v>3073</v>
      </c>
    </row>
    <row r="1903" spans="1:14" x14ac:dyDescent="0.35">
      <c r="A1903">
        <v>1902</v>
      </c>
      <c r="B1903" s="1">
        <v>44817</v>
      </c>
      <c r="C1903">
        <v>4002</v>
      </c>
      <c r="D1903" t="s">
        <v>1</v>
      </c>
      <c r="E1903" t="s">
        <v>27</v>
      </c>
      <c r="F1903" t="s">
        <v>20</v>
      </c>
      <c r="G1903" t="s">
        <v>1954</v>
      </c>
      <c r="H1903" t="s">
        <v>3056</v>
      </c>
      <c r="I1903">
        <v>92</v>
      </c>
      <c r="J1903">
        <f>HLOOKUP(D1903,Inputs!$B$5:$C$8,MATCH(YEAR(B1903),Inputs!$A$5:$A$8,0),FALSE)</f>
        <v>10.89</v>
      </c>
      <c r="K1903" s="3">
        <f t="shared" si="29"/>
        <v>1001.8800000000001</v>
      </c>
      <c r="L1903" t="s">
        <v>3059</v>
      </c>
      <c r="M1903" t="s">
        <v>3085</v>
      </c>
      <c r="N1903" t="s">
        <v>3073</v>
      </c>
    </row>
    <row r="1904" spans="1:14" x14ac:dyDescent="0.35">
      <c r="A1904">
        <v>1903</v>
      </c>
      <c r="B1904" s="1">
        <v>44913</v>
      </c>
      <c r="C1904">
        <v>4002</v>
      </c>
      <c r="D1904" t="s">
        <v>1</v>
      </c>
      <c r="E1904" t="s">
        <v>27</v>
      </c>
      <c r="F1904" t="s">
        <v>12</v>
      </c>
      <c r="G1904" t="s">
        <v>1955</v>
      </c>
      <c r="H1904" t="s">
        <v>3057</v>
      </c>
      <c r="I1904">
        <v>80</v>
      </c>
      <c r="J1904">
        <f>HLOOKUP(D1904,Inputs!$B$5:$C$8,MATCH(YEAR(B1904),Inputs!$A$5:$A$8,0),FALSE)</f>
        <v>10.89</v>
      </c>
      <c r="K1904" s="3">
        <f t="shared" si="29"/>
        <v>871.2</v>
      </c>
      <c r="L1904" t="s">
        <v>3061</v>
      </c>
      <c r="M1904" t="s">
        <v>3087</v>
      </c>
      <c r="N1904" t="s">
        <v>3078</v>
      </c>
    </row>
    <row r="1905" spans="1:14" x14ac:dyDescent="0.35">
      <c r="A1905">
        <v>1904</v>
      </c>
      <c r="B1905" s="1">
        <v>44807</v>
      </c>
      <c r="C1905">
        <v>4001</v>
      </c>
      <c r="D1905" t="s">
        <v>0</v>
      </c>
      <c r="E1905" t="s">
        <v>27</v>
      </c>
      <c r="F1905" t="s">
        <v>13</v>
      </c>
      <c r="G1905" t="s">
        <v>1956</v>
      </c>
      <c r="H1905" t="s">
        <v>3056</v>
      </c>
      <c r="I1905">
        <v>80</v>
      </c>
      <c r="J1905">
        <f>HLOOKUP(D1905,Inputs!$B$5:$C$8,MATCH(YEAR(B1905),Inputs!$A$5:$A$8,0),FALSE)</f>
        <v>25.99</v>
      </c>
      <c r="K1905" s="3">
        <f t="shared" si="29"/>
        <v>2079.1999999999998</v>
      </c>
      <c r="L1905" t="s">
        <v>3061</v>
      </c>
      <c r="M1905" t="s">
        <v>3087</v>
      </c>
      <c r="N1905" t="s">
        <v>3078</v>
      </c>
    </row>
    <row r="1906" spans="1:14" x14ac:dyDescent="0.35">
      <c r="A1906">
        <v>1905</v>
      </c>
      <c r="B1906" s="1">
        <v>44820</v>
      </c>
      <c r="C1906">
        <v>4002</v>
      </c>
      <c r="D1906" t="s">
        <v>1</v>
      </c>
      <c r="E1906" t="s">
        <v>27</v>
      </c>
      <c r="F1906" t="s">
        <v>15</v>
      </c>
      <c r="G1906" t="s">
        <v>1957</v>
      </c>
      <c r="H1906" t="s">
        <v>3056</v>
      </c>
      <c r="I1906">
        <v>92</v>
      </c>
      <c r="J1906">
        <f>HLOOKUP(D1906,Inputs!$B$5:$C$8,MATCH(YEAR(B1906),Inputs!$A$5:$A$8,0),FALSE)</f>
        <v>10.89</v>
      </c>
      <c r="K1906" s="3">
        <f t="shared" si="29"/>
        <v>1001.8800000000001</v>
      </c>
      <c r="L1906" t="s">
        <v>3062</v>
      </c>
      <c r="M1906" t="s">
        <v>3090</v>
      </c>
      <c r="N1906" t="s">
        <v>3079</v>
      </c>
    </row>
    <row r="1907" spans="1:14" x14ac:dyDescent="0.35">
      <c r="A1907">
        <v>1906</v>
      </c>
      <c r="B1907" s="1">
        <v>44916</v>
      </c>
      <c r="C1907">
        <v>4002</v>
      </c>
      <c r="D1907" t="s">
        <v>1</v>
      </c>
      <c r="E1907" t="s">
        <v>27</v>
      </c>
      <c r="F1907" t="s">
        <v>12</v>
      </c>
      <c r="G1907" t="s">
        <v>1958</v>
      </c>
      <c r="H1907" t="s">
        <v>3057</v>
      </c>
      <c r="I1907">
        <v>148</v>
      </c>
      <c r="J1907">
        <f>HLOOKUP(D1907,Inputs!$B$5:$C$8,MATCH(YEAR(B1907),Inputs!$A$5:$A$8,0),FALSE)</f>
        <v>10.89</v>
      </c>
      <c r="K1907" s="3">
        <f t="shared" si="29"/>
        <v>1611.72</v>
      </c>
      <c r="L1907" t="s">
        <v>3061</v>
      </c>
      <c r="M1907" t="s">
        <v>3087</v>
      </c>
      <c r="N1907" t="s">
        <v>3078</v>
      </c>
    </row>
    <row r="1908" spans="1:14" x14ac:dyDescent="0.35">
      <c r="A1908">
        <v>1907</v>
      </c>
      <c r="B1908" s="1">
        <v>44905</v>
      </c>
      <c r="C1908">
        <v>4001</v>
      </c>
      <c r="D1908" t="s">
        <v>0</v>
      </c>
      <c r="E1908" t="s">
        <v>27</v>
      </c>
      <c r="F1908" t="s">
        <v>19</v>
      </c>
      <c r="G1908" t="s">
        <v>1959</v>
      </c>
      <c r="H1908" t="s">
        <v>3056</v>
      </c>
      <c r="I1908">
        <v>164</v>
      </c>
      <c r="J1908">
        <f>HLOOKUP(D1908,Inputs!$B$5:$C$8,MATCH(YEAR(B1908),Inputs!$A$5:$A$8,0),FALSE)</f>
        <v>25.99</v>
      </c>
      <c r="K1908" s="3">
        <f t="shared" si="29"/>
        <v>4262.3599999999997</v>
      </c>
      <c r="L1908" t="s">
        <v>3061</v>
      </c>
      <c r="M1908" t="s">
        <v>3087</v>
      </c>
      <c r="N1908" t="s">
        <v>3078</v>
      </c>
    </row>
    <row r="1909" spans="1:14" x14ac:dyDescent="0.35">
      <c r="A1909">
        <v>1908</v>
      </c>
      <c r="B1909" s="1">
        <v>44770</v>
      </c>
      <c r="C1909">
        <v>4002</v>
      </c>
      <c r="D1909" t="s">
        <v>1</v>
      </c>
      <c r="E1909" t="s">
        <v>27</v>
      </c>
      <c r="F1909" t="s">
        <v>14</v>
      </c>
      <c r="G1909" t="s">
        <v>1960</v>
      </c>
      <c r="H1909" t="s">
        <v>3056</v>
      </c>
      <c r="I1909">
        <v>288</v>
      </c>
      <c r="J1909">
        <f>HLOOKUP(D1909,Inputs!$B$5:$C$8,MATCH(YEAR(B1909),Inputs!$A$5:$A$8,0),FALSE)</f>
        <v>10.89</v>
      </c>
      <c r="K1909" s="3">
        <f t="shared" si="29"/>
        <v>3136.32</v>
      </c>
      <c r="L1909" t="s">
        <v>3066</v>
      </c>
      <c r="M1909" t="s">
        <v>3094</v>
      </c>
      <c r="N1909" t="s">
        <v>3080</v>
      </c>
    </row>
    <row r="1910" spans="1:14" x14ac:dyDescent="0.35">
      <c r="A1910">
        <v>1909</v>
      </c>
      <c r="B1910" s="1">
        <v>44890</v>
      </c>
      <c r="C1910">
        <v>4001</v>
      </c>
      <c r="D1910" t="s">
        <v>0</v>
      </c>
      <c r="E1910" t="s">
        <v>27</v>
      </c>
      <c r="F1910" t="s">
        <v>21</v>
      </c>
      <c r="G1910" t="s">
        <v>1961</v>
      </c>
      <c r="H1910" t="s">
        <v>3056</v>
      </c>
      <c r="I1910">
        <v>236</v>
      </c>
      <c r="J1910">
        <f>HLOOKUP(D1910,Inputs!$B$5:$C$8,MATCH(YEAR(B1910),Inputs!$A$5:$A$8,0),FALSE)</f>
        <v>25.99</v>
      </c>
      <c r="K1910" s="3">
        <f t="shared" si="29"/>
        <v>6133.6399999999994</v>
      </c>
      <c r="L1910" t="s">
        <v>3068</v>
      </c>
      <c r="M1910" t="s">
        <v>3088</v>
      </c>
      <c r="N1910" t="s">
        <v>3075</v>
      </c>
    </row>
    <row r="1911" spans="1:14" x14ac:dyDescent="0.35">
      <c r="A1911">
        <v>1910</v>
      </c>
      <c r="B1911" s="1">
        <v>44791</v>
      </c>
      <c r="C1911">
        <v>4002</v>
      </c>
      <c r="D1911" t="s">
        <v>1</v>
      </c>
      <c r="E1911" t="s">
        <v>27</v>
      </c>
      <c r="F1911" t="s">
        <v>10</v>
      </c>
      <c r="G1911" t="s">
        <v>1962</v>
      </c>
      <c r="H1911" t="s">
        <v>3056</v>
      </c>
      <c r="I1911">
        <v>116</v>
      </c>
      <c r="J1911">
        <f>HLOOKUP(D1911,Inputs!$B$5:$C$8,MATCH(YEAR(B1911),Inputs!$A$5:$A$8,0),FALSE)</f>
        <v>10.89</v>
      </c>
      <c r="K1911" s="3">
        <f t="shared" si="29"/>
        <v>1263.24</v>
      </c>
      <c r="L1911" t="s">
        <v>3059</v>
      </c>
      <c r="M1911" t="s">
        <v>3085</v>
      </c>
      <c r="N1911" t="s">
        <v>3073</v>
      </c>
    </row>
    <row r="1912" spans="1:14" x14ac:dyDescent="0.35">
      <c r="A1912">
        <v>1911</v>
      </c>
      <c r="B1912" s="1">
        <v>44792</v>
      </c>
      <c r="C1912">
        <v>4002</v>
      </c>
      <c r="D1912" t="s">
        <v>1</v>
      </c>
      <c r="E1912" t="s">
        <v>27</v>
      </c>
      <c r="F1912" t="s">
        <v>8</v>
      </c>
      <c r="G1912" t="s">
        <v>1963</v>
      </c>
      <c r="H1912" t="s">
        <v>3056</v>
      </c>
      <c r="I1912">
        <v>164</v>
      </c>
      <c r="J1912">
        <f>HLOOKUP(D1912,Inputs!$B$5:$C$8,MATCH(YEAR(B1912),Inputs!$A$5:$A$8,0),FALSE)</f>
        <v>10.89</v>
      </c>
      <c r="K1912" s="3">
        <f t="shared" si="29"/>
        <v>1785.96</v>
      </c>
      <c r="L1912" t="s">
        <v>3065</v>
      </c>
      <c r="M1912" t="s">
        <v>3085</v>
      </c>
      <c r="N1912" t="s">
        <v>3073</v>
      </c>
    </row>
    <row r="1913" spans="1:14" x14ac:dyDescent="0.35">
      <c r="A1913">
        <v>1912</v>
      </c>
      <c r="B1913" s="1">
        <v>44589</v>
      </c>
      <c r="C1913">
        <v>4001</v>
      </c>
      <c r="D1913" t="s">
        <v>0</v>
      </c>
      <c r="E1913" t="s">
        <v>27</v>
      </c>
      <c r="F1913" t="s">
        <v>21</v>
      </c>
      <c r="G1913" t="s">
        <v>1964</v>
      </c>
      <c r="H1913" t="s">
        <v>3056</v>
      </c>
      <c r="I1913">
        <v>152</v>
      </c>
      <c r="J1913">
        <f>HLOOKUP(D1913,Inputs!$B$5:$C$8,MATCH(YEAR(B1913),Inputs!$A$5:$A$8,0),FALSE)</f>
        <v>25.99</v>
      </c>
      <c r="K1913" s="3">
        <f t="shared" si="29"/>
        <v>3950.4799999999996</v>
      </c>
      <c r="L1913" t="s">
        <v>3068</v>
      </c>
      <c r="M1913" t="s">
        <v>3088</v>
      </c>
      <c r="N1913" t="s">
        <v>3075</v>
      </c>
    </row>
    <row r="1914" spans="1:14" x14ac:dyDescent="0.35">
      <c r="A1914">
        <v>1913</v>
      </c>
      <c r="B1914" s="1">
        <v>44893</v>
      </c>
      <c r="C1914">
        <v>4001</v>
      </c>
      <c r="D1914" t="s">
        <v>0</v>
      </c>
      <c r="E1914" t="s">
        <v>27</v>
      </c>
      <c r="F1914" t="s">
        <v>6</v>
      </c>
      <c r="G1914" t="s">
        <v>1965</v>
      </c>
      <c r="H1914" t="s">
        <v>3056</v>
      </c>
      <c r="I1914">
        <v>228</v>
      </c>
      <c r="J1914">
        <f>HLOOKUP(D1914,Inputs!$B$5:$C$8,MATCH(YEAR(B1914),Inputs!$A$5:$A$8,0),FALSE)</f>
        <v>25.99</v>
      </c>
      <c r="K1914" s="3">
        <f t="shared" si="29"/>
        <v>5925.7199999999993</v>
      </c>
      <c r="L1914" t="s">
        <v>3059</v>
      </c>
      <c r="M1914" t="s">
        <v>3085</v>
      </c>
      <c r="N1914" t="s">
        <v>3073</v>
      </c>
    </row>
    <row r="1915" spans="1:14" x14ac:dyDescent="0.35">
      <c r="A1915">
        <v>1914</v>
      </c>
      <c r="B1915" s="1">
        <v>44877</v>
      </c>
      <c r="C1915">
        <v>4002</v>
      </c>
      <c r="D1915" t="s">
        <v>1</v>
      </c>
      <c r="E1915" t="s">
        <v>27</v>
      </c>
      <c r="F1915" t="s">
        <v>11</v>
      </c>
      <c r="G1915" t="s">
        <v>1966</v>
      </c>
      <c r="H1915" t="s">
        <v>3056</v>
      </c>
      <c r="I1915">
        <v>240</v>
      </c>
      <c r="J1915">
        <f>HLOOKUP(D1915,Inputs!$B$5:$C$8,MATCH(YEAR(B1915),Inputs!$A$5:$A$8,0),FALSE)</f>
        <v>10.89</v>
      </c>
      <c r="K1915" s="3">
        <f t="shared" si="29"/>
        <v>2613.6000000000004</v>
      </c>
      <c r="L1915" t="s">
        <v>3064</v>
      </c>
      <c r="M1915" t="s">
        <v>3089</v>
      </c>
      <c r="N1915" t="s">
        <v>3076</v>
      </c>
    </row>
    <row r="1916" spans="1:14" x14ac:dyDescent="0.35">
      <c r="A1916">
        <v>1915</v>
      </c>
      <c r="B1916" s="1">
        <v>44833</v>
      </c>
      <c r="C1916">
        <v>4001</v>
      </c>
      <c r="D1916" t="s">
        <v>0</v>
      </c>
      <c r="E1916" t="s">
        <v>27</v>
      </c>
      <c r="F1916" t="s">
        <v>19</v>
      </c>
      <c r="G1916" t="s">
        <v>1967</v>
      </c>
      <c r="H1916" t="s">
        <v>3056</v>
      </c>
      <c r="I1916">
        <v>228</v>
      </c>
      <c r="J1916">
        <f>HLOOKUP(D1916,Inputs!$B$5:$C$8,MATCH(YEAR(B1916),Inputs!$A$5:$A$8,0),FALSE)</f>
        <v>25.99</v>
      </c>
      <c r="K1916" s="3">
        <f t="shared" si="29"/>
        <v>5925.7199999999993</v>
      </c>
      <c r="L1916" t="s">
        <v>3061</v>
      </c>
      <c r="M1916" t="s">
        <v>3087</v>
      </c>
      <c r="N1916" t="s">
        <v>3078</v>
      </c>
    </row>
    <row r="1917" spans="1:14" x14ac:dyDescent="0.35">
      <c r="A1917">
        <v>1916</v>
      </c>
      <c r="B1917" s="1">
        <v>44910</v>
      </c>
      <c r="C1917">
        <v>4002</v>
      </c>
      <c r="D1917" t="s">
        <v>1</v>
      </c>
      <c r="E1917" t="s">
        <v>27</v>
      </c>
      <c r="F1917" t="s">
        <v>19</v>
      </c>
      <c r="G1917" t="s">
        <v>1968</v>
      </c>
      <c r="H1917" t="s">
        <v>3056</v>
      </c>
      <c r="I1917">
        <v>100</v>
      </c>
      <c r="J1917">
        <f>HLOOKUP(D1917,Inputs!$B$5:$C$8,MATCH(YEAR(B1917),Inputs!$A$5:$A$8,0),FALSE)</f>
        <v>10.89</v>
      </c>
      <c r="K1917" s="3">
        <f t="shared" si="29"/>
        <v>1089</v>
      </c>
      <c r="L1917" t="s">
        <v>3061</v>
      </c>
      <c r="M1917" t="s">
        <v>3087</v>
      </c>
      <c r="N1917" t="s">
        <v>3078</v>
      </c>
    </row>
    <row r="1918" spans="1:14" x14ac:dyDescent="0.35">
      <c r="A1918">
        <v>1917</v>
      </c>
      <c r="B1918" s="1">
        <v>44922</v>
      </c>
      <c r="C1918">
        <v>4001</v>
      </c>
      <c r="D1918" t="s">
        <v>0</v>
      </c>
      <c r="E1918" t="s">
        <v>27</v>
      </c>
      <c r="F1918" t="s">
        <v>9</v>
      </c>
      <c r="G1918" t="s">
        <v>1969</v>
      </c>
      <c r="H1918" t="s">
        <v>3056</v>
      </c>
      <c r="I1918">
        <v>208</v>
      </c>
      <c r="J1918">
        <f>HLOOKUP(D1918,Inputs!$B$5:$C$8,MATCH(YEAR(B1918),Inputs!$A$5:$A$8,0),FALSE)</f>
        <v>25.99</v>
      </c>
      <c r="K1918" s="3">
        <f t="shared" si="29"/>
        <v>5405.92</v>
      </c>
      <c r="L1918" t="s">
        <v>3070</v>
      </c>
      <c r="M1918" t="s">
        <v>3089</v>
      </c>
      <c r="N1918" t="s">
        <v>3076</v>
      </c>
    </row>
    <row r="1919" spans="1:14" x14ac:dyDescent="0.35">
      <c r="A1919">
        <v>1918</v>
      </c>
      <c r="B1919" s="1">
        <v>44861</v>
      </c>
      <c r="C1919">
        <v>4001</v>
      </c>
      <c r="D1919" t="s">
        <v>0</v>
      </c>
      <c r="E1919" t="s">
        <v>27</v>
      </c>
      <c r="F1919" t="s">
        <v>12</v>
      </c>
      <c r="G1919" t="s">
        <v>1970</v>
      </c>
      <c r="H1919" t="s">
        <v>3057</v>
      </c>
      <c r="I1919">
        <v>160</v>
      </c>
      <c r="J1919">
        <f>HLOOKUP(D1919,Inputs!$B$5:$C$8,MATCH(YEAR(B1919),Inputs!$A$5:$A$8,0),FALSE)</f>
        <v>25.99</v>
      </c>
      <c r="K1919" s="3">
        <f t="shared" si="29"/>
        <v>4158.3999999999996</v>
      </c>
      <c r="L1919" t="s">
        <v>3061</v>
      </c>
      <c r="M1919" t="s">
        <v>3087</v>
      </c>
      <c r="N1919" t="s">
        <v>3078</v>
      </c>
    </row>
    <row r="1920" spans="1:14" x14ac:dyDescent="0.35">
      <c r="A1920">
        <v>1919</v>
      </c>
      <c r="B1920" s="1">
        <v>44911</v>
      </c>
      <c r="C1920">
        <v>4001</v>
      </c>
      <c r="D1920" t="s">
        <v>0</v>
      </c>
      <c r="E1920" t="s">
        <v>27</v>
      </c>
      <c r="F1920" t="s">
        <v>13</v>
      </c>
      <c r="G1920" t="s">
        <v>1971</v>
      </c>
      <c r="H1920" t="s">
        <v>3056</v>
      </c>
      <c r="I1920">
        <v>84</v>
      </c>
      <c r="J1920">
        <f>HLOOKUP(D1920,Inputs!$B$5:$C$8,MATCH(YEAR(B1920),Inputs!$A$5:$A$8,0),FALSE)</f>
        <v>25.99</v>
      </c>
      <c r="K1920" s="3">
        <f t="shared" si="29"/>
        <v>2183.16</v>
      </c>
      <c r="L1920" t="s">
        <v>3061</v>
      </c>
      <c r="M1920" t="s">
        <v>3087</v>
      </c>
      <c r="N1920" t="s">
        <v>3078</v>
      </c>
    </row>
    <row r="1921" spans="1:14" x14ac:dyDescent="0.35">
      <c r="A1921">
        <v>1920</v>
      </c>
      <c r="B1921" s="1">
        <v>44794</v>
      </c>
      <c r="C1921">
        <v>4002</v>
      </c>
      <c r="D1921" t="s">
        <v>1</v>
      </c>
      <c r="E1921" t="s">
        <v>27</v>
      </c>
      <c r="F1921" t="s">
        <v>10</v>
      </c>
      <c r="G1921" t="s">
        <v>1972</v>
      </c>
      <c r="H1921" t="s">
        <v>3056</v>
      </c>
      <c r="I1921">
        <v>288</v>
      </c>
      <c r="J1921">
        <f>HLOOKUP(D1921,Inputs!$B$5:$C$8,MATCH(YEAR(B1921),Inputs!$A$5:$A$8,0),FALSE)</f>
        <v>10.89</v>
      </c>
      <c r="K1921" s="3">
        <f t="shared" si="29"/>
        <v>3136.32</v>
      </c>
      <c r="L1921" t="s">
        <v>3059</v>
      </c>
      <c r="M1921" t="s">
        <v>3085</v>
      </c>
      <c r="N1921" t="s">
        <v>3073</v>
      </c>
    </row>
    <row r="1922" spans="1:14" x14ac:dyDescent="0.35">
      <c r="A1922">
        <v>1921</v>
      </c>
      <c r="B1922" s="1">
        <v>44563</v>
      </c>
      <c r="C1922">
        <v>4001</v>
      </c>
      <c r="D1922" t="s">
        <v>0</v>
      </c>
      <c r="E1922" t="s">
        <v>27</v>
      </c>
      <c r="F1922" t="s">
        <v>11</v>
      </c>
      <c r="G1922" t="s">
        <v>1973</v>
      </c>
      <c r="H1922" t="s">
        <v>3056</v>
      </c>
      <c r="I1922">
        <v>168</v>
      </c>
      <c r="J1922">
        <f>HLOOKUP(D1922,Inputs!$B$5:$C$8,MATCH(YEAR(B1922),Inputs!$A$5:$A$8,0),FALSE)</f>
        <v>25.99</v>
      </c>
      <c r="K1922" s="3">
        <f t="shared" ref="K1922:K1985" si="30">I1922*J1922</f>
        <v>4366.32</v>
      </c>
      <c r="L1922" t="s">
        <v>3064</v>
      </c>
      <c r="M1922" t="s">
        <v>3089</v>
      </c>
      <c r="N1922" t="s">
        <v>3076</v>
      </c>
    </row>
    <row r="1923" spans="1:14" x14ac:dyDescent="0.35">
      <c r="A1923">
        <v>1922</v>
      </c>
      <c r="B1923" s="1">
        <v>44828</v>
      </c>
      <c r="C1923">
        <v>4001</v>
      </c>
      <c r="D1923" t="s">
        <v>0</v>
      </c>
      <c r="E1923" t="s">
        <v>27</v>
      </c>
      <c r="F1923" t="s">
        <v>14</v>
      </c>
      <c r="G1923" t="s">
        <v>1974</v>
      </c>
      <c r="H1923" t="s">
        <v>3056</v>
      </c>
      <c r="I1923">
        <v>156</v>
      </c>
      <c r="J1923">
        <f>HLOOKUP(D1923,Inputs!$B$5:$C$8,MATCH(YEAR(B1923),Inputs!$A$5:$A$8,0),FALSE)</f>
        <v>25.99</v>
      </c>
      <c r="K1923" s="3">
        <f t="shared" si="30"/>
        <v>4054.4399999999996</v>
      </c>
      <c r="L1923" t="s">
        <v>3066</v>
      </c>
      <c r="M1923" t="s">
        <v>3094</v>
      </c>
      <c r="N1923" t="s">
        <v>3080</v>
      </c>
    </row>
    <row r="1924" spans="1:14" x14ac:dyDescent="0.35">
      <c r="A1924">
        <v>1923</v>
      </c>
      <c r="B1924" s="1">
        <v>44761</v>
      </c>
      <c r="C1924">
        <v>4001</v>
      </c>
      <c r="D1924" t="s">
        <v>0</v>
      </c>
      <c r="E1924" t="s">
        <v>27</v>
      </c>
      <c r="F1924" t="s">
        <v>10</v>
      </c>
      <c r="G1924" t="s">
        <v>1975</v>
      </c>
      <c r="H1924" t="s">
        <v>3056</v>
      </c>
      <c r="I1924">
        <v>220</v>
      </c>
      <c r="J1924">
        <f>HLOOKUP(D1924,Inputs!$B$5:$C$8,MATCH(YEAR(B1924),Inputs!$A$5:$A$8,0),FALSE)</f>
        <v>25.99</v>
      </c>
      <c r="K1924" s="3">
        <f t="shared" si="30"/>
        <v>5717.7999999999993</v>
      </c>
      <c r="L1924" t="s">
        <v>3059</v>
      </c>
      <c r="M1924" t="s">
        <v>3085</v>
      </c>
      <c r="N1924" t="s">
        <v>3073</v>
      </c>
    </row>
    <row r="1925" spans="1:14" x14ac:dyDescent="0.35">
      <c r="A1925">
        <v>1924</v>
      </c>
      <c r="B1925" s="1">
        <v>44916</v>
      </c>
      <c r="C1925">
        <v>4001</v>
      </c>
      <c r="D1925" t="s">
        <v>0</v>
      </c>
      <c r="E1925" t="s">
        <v>27</v>
      </c>
      <c r="F1925" t="s">
        <v>10</v>
      </c>
      <c r="G1925" t="s">
        <v>1976</v>
      </c>
      <c r="H1925" t="s">
        <v>3056</v>
      </c>
      <c r="I1925">
        <v>172</v>
      </c>
      <c r="J1925">
        <f>HLOOKUP(D1925,Inputs!$B$5:$C$8,MATCH(YEAR(B1925),Inputs!$A$5:$A$8,0),FALSE)</f>
        <v>25.99</v>
      </c>
      <c r="K1925" s="3">
        <f t="shared" si="30"/>
        <v>4470.28</v>
      </c>
      <c r="L1925" t="s">
        <v>3059</v>
      </c>
      <c r="M1925" t="s">
        <v>3085</v>
      </c>
      <c r="N1925" t="s">
        <v>3073</v>
      </c>
    </row>
    <row r="1926" spans="1:14" x14ac:dyDescent="0.35">
      <c r="A1926">
        <v>1925</v>
      </c>
      <c r="B1926" s="1">
        <v>44851</v>
      </c>
      <c r="C1926">
        <v>4001</v>
      </c>
      <c r="D1926" t="s">
        <v>0</v>
      </c>
      <c r="E1926" t="s">
        <v>27</v>
      </c>
      <c r="F1926" t="s">
        <v>10</v>
      </c>
      <c r="G1926" t="s">
        <v>1977</v>
      </c>
      <c r="H1926" t="s">
        <v>3056</v>
      </c>
      <c r="I1926">
        <v>236</v>
      </c>
      <c r="J1926">
        <f>HLOOKUP(D1926,Inputs!$B$5:$C$8,MATCH(YEAR(B1926),Inputs!$A$5:$A$8,0),FALSE)</f>
        <v>25.99</v>
      </c>
      <c r="K1926" s="3">
        <f t="shared" si="30"/>
        <v>6133.6399999999994</v>
      </c>
      <c r="L1926" t="s">
        <v>3059</v>
      </c>
      <c r="M1926" t="s">
        <v>3085</v>
      </c>
      <c r="N1926" t="s">
        <v>3073</v>
      </c>
    </row>
    <row r="1927" spans="1:14" x14ac:dyDescent="0.35">
      <c r="A1927">
        <v>1926</v>
      </c>
      <c r="B1927" s="1">
        <v>44830</v>
      </c>
      <c r="C1927">
        <v>4001</v>
      </c>
      <c r="D1927" t="s">
        <v>0</v>
      </c>
      <c r="E1927" t="s">
        <v>27</v>
      </c>
      <c r="F1927" t="s">
        <v>20</v>
      </c>
      <c r="G1927" t="s">
        <v>1978</v>
      </c>
      <c r="H1927" t="s">
        <v>3056</v>
      </c>
      <c r="I1927">
        <v>140</v>
      </c>
      <c r="J1927">
        <f>HLOOKUP(D1927,Inputs!$B$5:$C$8,MATCH(YEAR(B1927),Inputs!$A$5:$A$8,0),FALSE)</f>
        <v>25.99</v>
      </c>
      <c r="K1927" s="3">
        <f t="shared" si="30"/>
        <v>3638.6</v>
      </c>
      <c r="L1927" t="s">
        <v>3059</v>
      </c>
      <c r="M1927" t="s">
        <v>3085</v>
      </c>
      <c r="N1927" t="s">
        <v>3073</v>
      </c>
    </row>
    <row r="1928" spans="1:14" x14ac:dyDescent="0.35">
      <c r="A1928">
        <v>1927</v>
      </c>
      <c r="B1928" s="1">
        <v>44860</v>
      </c>
      <c r="C1928">
        <v>4001</v>
      </c>
      <c r="D1928" t="s">
        <v>0</v>
      </c>
      <c r="E1928" t="s">
        <v>27</v>
      </c>
      <c r="F1928" t="s">
        <v>8</v>
      </c>
      <c r="G1928" t="s">
        <v>1979</v>
      </c>
      <c r="H1928" t="s">
        <v>3056</v>
      </c>
      <c r="I1928">
        <v>232</v>
      </c>
      <c r="J1928">
        <f>HLOOKUP(D1928,Inputs!$B$5:$C$8,MATCH(YEAR(B1928),Inputs!$A$5:$A$8,0),FALSE)</f>
        <v>25.99</v>
      </c>
      <c r="K1928" s="3">
        <f t="shared" si="30"/>
        <v>6029.6799999999994</v>
      </c>
      <c r="L1928" t="s">
        <v>3065</v>
      </c>
      <c r="M1928" t="s">
        <v>3085</v>
      </c>
      <c r="N1928" t="s">
        <v>3073</v>
      </c>
    </row>
    <row r="1929" spans="1:14" x14ac:dyDescent="0.35">
      <c r="A1929">
        <v>1928</v>
      </c>
      <c r="B1929" s="1">
        <v>44564</v>
      </c>
      <c r="C1929">
        <v>4002</v>
      </c>
      <c r="D1929" t="s">
        <v>1</v>
      </c>
      <c r="E1929" t="s">
        <v>27</v>
      </c>
      <c r="F1929" t="s">
        <v>21</v>
      </c>
      <c r="G1929" t="s">
        <v>1980</v>
      </c>
      <c r="H1929" t="s">
        <v>3056</v>
      </c>
      <c r="I1929">
        <v>244</v>
      </c>
      <c r="J1929">
        <f>HLOOKUP(D1929,Inputs!$B$5:$C$8,MATCH(YEAR(B1929),Inputs!$A$5:$A$8,0),FALSE)</f>
        <v>10.89</v>
      </c>
      <c r="K1929" s="3">
        <f t="shared" si="30"/>
        <v>2657.1600000000003</v>
      </c>
      <c r="L1929" t="s">
        <v>3068</v>
      </c>
      <c r="M1929" t="s">
        <v>3088</v>
      </c>
      <c r="N1929" t="s">
        <v>3075</v>
      </c>
    </row>
    <row r="1930" spans="1:14" x14ac:dyDescent="0.35">
      <c r="A1930">
        <v>1929</v>
      </c>
      <c r="B1930" s="1">
        <v>44639</v>
      </c>
      <c r="C1930">
        <v>4001</v>
      </c>
      <c r="D1930" t="s">
        <v>0</v>
      </c>
      <c r="E1930" t="s">
        <v>27</v>
      </c>
      <c r="F1930" t="s">
        <v>6</v>
      </c>
      <c r="G1930" t="s">
        <v>1981</v>
      </c>
      <c r="H1930" t="s">
        <v>3056</v>
      </c>
      <c r="I1930">
        <v>48</v>
      </c>
      <c r="J1930">
        <f>HLOOKUP(D1930,Inputs!$B$5:$C$8,MATCH(YEAR(B1930),Inputs!$A$5:$A$8,0),FALSE)</f>
        <v>25.99</v>
      </c>
      <c r="K1930" s="3">
        <f t="shared" si="30"/>
        <v>1247.52</v>
      </c>
      <c r="L1930" t="s">
        <v>3059</v>
      </c>
      <c r="M1930" t="s">
        <v>3085</v>
      </c>
      <c r="N1930" t="s">
        <v>3073</v>
      </c>
    </row>
    <row r="1931" spans="1:14" x14ac:dyDescent="0.35">
      <c r="A1931">
        <v>1930</v>
      </c>
      <c r="B1931" s="1">
        <v>44569</v>
      </c>
      <c r="C1931">
        <v>4001</v>
      </c>
      <c r="D1931" t="s">
        <v>0</v>
      </c>
      <c r="E1931" t="s">
        <v>27</v>
      </c>
      <c r="F1931" t="s">
        <v>13</v>
      </c>
      <c r="G1931" t="s">
        <v>1982</v>
      </c>
      <c r="H1931" t="s">
        <v>3056</v>
      </c>
      <c r="I1931">
        <v>100</v>
      </c>
      <c r="J1931">
        <f>HLOOKUP(D1931,Inputs!$B$5:$C$8,MATCH(YEAR(B1931),Inputs!$A$5:$A$8,0),FALSE)</f>
        <v>25.99</v>
      </c>
      <c r="K1931" s="3">
        <f t="shared" si="30"/>
        <v>2599</v>
      </c>
      <c r="L1931" t="s">
        <v>3061</v>
      </c>
      <c r="M1931" t="s">
        <v>3087</v>
      </c>
      <c r="N1931" t="s">
        <v>3078</v>
      </c>
    </row>
    <row r="1932" spans="1:14" x14ac:dyDescent="0.35">
      <c r="A1932">
        <v>1931</v>
      </c>
      <c r="B1932" s="1">
        <v>44808</v>
      </c>
      <c r="C1932">
        <v>4001</v>
      </c>
      <c r="D1932" t="s">
        <v>0</v>
      </c>
      <c r="E1932" t="s">
        <v>27</v>
      </c>
      <c r="F1932" t="s">
        <v>12</v>
      </c>
      <c r="G1932" t="s">
        <v>1983</v>
      </c>
      <c r="H1932" t="s">
        <v>3057</v>
      </c>
      <c r="I1932">
        <v>40</v>
      </c>
      <c r="J1932">
        <f>HLOOKUP(D1932,Inputs!$B$5:$C$8,MATCH(YEAR(B1932),Inputs!$A$5:$A$8,0),FALSE)</f>
        <v>25.99</v>
      </c>
      <c r="K1932" s="3">
        <f t="shared" si="30"/>
        <v>1039.5999999999999</v>
      </c>
      <c r="L1932" t="s">
        <v>3061</v>
      </c>
      <c r="M1932" t="s">
        <v>3087</v>
      </c>
      <c r="N1932" t="s">
        <v>3078</v>
      </c>
    </row>
    <row r="1933" spans="1:14" x14ac:dyDescent="0.35">
      <c r="A1933">
        <v>1932</v>
      </c>
      <c r="B1933" s="1">
        <v>44777</v>
      </c>
      <c r="C1933">
        <v>4002</v>
      </c>
      <c r="D1933" t="s">
        <v>1</v>
      </c>
      <c r="E1933" t="s">
        <v>27</v>
      </c>
      <c r="F1933" t="s">
        <v>12</v>
      </c>
      <c r="G1933" t="s">
        <v>1984</v>
      </c>
      <c r="H1933" t="s">
        <v>3057</v>
      </c>
      <c r="I1933">
        <v>140</v>
      </c>
      <c r="J1933">
        <f>HLOOKUP(D1933,Inputs!$B$5:$C$8,MATCH(YEAR(B1933),Inputs!$A$5:$A$8,0),FALSE)</f>
        <v>10.89</v>
      </c>
      <c r="K1933" s="3">
        <f t="shared" si="30"/>
        <v>1524.6000000000001</v>
      </c>
      <c r="L1933" t="s">
        <v>3061</v>
      </c>
      <c r="M1933" t="s">
        <v>3087</v>
      </c>
      <c r="N1933" t="s">
        <v>3078</v>
      </c>
    </row>
    <row r="1934" spans="1:14" x14ac:dyDescent="0.35">
      <c r="A1934">
        <v>1933</v>
      </c>
      <c r="B1934" s="1">
        <v>44632</v>
      </c>
      <c r="C1934">
        <v>4001</v>
      </c>
      <c r="D1934" t="s">
        <v>0</v>
      </c>
      <c r="E1934" t="s">
        <v>27</v>
      </c>
      <c r="F1934" t="s">
        <v>11</v>
      </c>
      <c r="G1934" t="s">
        <v>1985</v>
      </c>
      <c r="H1934" t="s">
        <v>3056</v>
      </c>
      <c r="I1934">
        <v>188</v>
      </c>
      <c r="J1934">
        <f>HLOOKUP(D1934,Inputs!$B$5:$C$8,MATCH(YEAR(B1934),Inputs!$A$5:$A$8,0),FALSE)</f>
        <v>25.99</v>
      </c>
      <c r="K1934" s="3">
        <f t="shared" si="30"/>
        <v>4886.12</v>
      </c>
      <c r="L1934" t="s">
        <v>3064</v>
      </c>
      <c r="M1934" t="s">
        <v>3089</v>
      </c>
      <c r="N1934" t="s">
        <v>3076</v>
      </c>
    </row>
    <row r="1935" spans="1:14" x14ac:dyDescent="0.35">
      <c r="A1935">
        <v>1934</v>
      </c>
      <c r="B1935" s="1">
        <v>44819</v>
      </c>
      <c r="C1935">
        <v>4002</v>
      </c>
      <c r="D1935" t="s">
        <v>1</v>
      </c>
      <c r="E1935" t="s">
        <v>27</v>
      </c>
      <c r="F1935" t="s">
        <v>20</v>
      </c>
      <c r="G1935" t="s">
        <v>1986</v>
      </c>
      <c r="H1935" t="s">
        <v>3056</v>
      </c>
      <c r="I1935">
        <v>284</v>
      </c>
      <c r="J1935">
        <f>HLOOKUP(D1935,Inputs!$B$5:$C$8,MATCH(YEAR(B1935),Inputs!$A$5:$A$8,0),FALSE)</f>
        <v>10.89</v>
      </c>
      <c r="K1935" s="3">
        <f t="shared" si="30"/>
        <v>3092.76</v>
      </c>
      <c r="L1935" t="s">
        <v>3059</v>
      </c>
      <c r="M1935" t="s">
        <v>3085</v>
      </c>
      <c r="N1935" t="s">
        <v>3073</v>
      </c>
    </row>
    <row r="1936" spans="1:14" x14ac:dyDescent="0.35">
      <c r="A1936">
        <v>1935</v>
      </c>
      <c r="B1936" s="1">
        <v>44913</v>
      </c>
      <c r="C1936">
        <v>4002</v>
      </c>
      <c r="D1936" t="s">
        <v>1</v>
      </c>
      <c r="E1936" t="s">
        <v>27</v>
      </c>
      <c r="F1936" t="s">
        <v>12</v>
      </c>
      <c r="G1936" t="s">
        <v>1987</v>
      </c>
      <c r="H1936" t="s">
        <v>3057</v>
      </c>
      <c r="I1936">
        <v>160</v>
      </c>
      <c r="J1936">
        <f>HLOOKUP(D1936,Inputs!$B$5:$C$8,MATCH(YEAR(B1936),Inputs!$A$5:$A$8,0),FALSE)</f>
        <v>10.89</v>
      </c>
      <c r="K1936" s="3">
        <f t="shared" si="30"/>
        <v>1742.4</v>
      </c>
      <c r="L1936" t="s">
        <v>3061</v>
      </c>
      <c r="M1936" t="s">
        <v>3087</v>
      </c>
      <c r="N1936" t="s">
        <v>3078</v>
      </c>
    </row>
    <row r="1937" spans="1:14" x14ac:dyDescent="0.35">
      <c r="A1937">
        <v>1936</v>
      </c>
      <c r="B1937" s="1">
        <v>44905</v>
      </c>
      <c r="C1937">
        <v>4002</v>
      </c>
      <c r="D1937" t="s">
        <v>1</v>
      </c>
      <c r="E1937" t="s">
        <v>27</v>
      </c>
      <c r="F1937" t="s">
        <v>10</v>
      </c>
      <c r="G1937" t="s">
        <v>1988</v>
      </c>
      <c r="H1937" t="s">
        <v>3056</v>
      </c>
      <c r="I1937">
        <v>84</v>
      </c>
      <c r="J1937">
        <f>HLOOKUP(D1937,Inputs!$B$5:$C$8,MATCH(YEAR(B1937),Inputs!$A$5:$A$8,0),FALSE)</f>
        <v>10.89</v>
      </c>
      <c r="K1937" s="3">
        <f t="shared" si="30"/>
        <v>914.76</v>
      </c>
      <c r="L1937" t="s">
        <v>3059</v>
      </c>
      <c r="M1937" t="s">
        <v>3085</v>
      </c>
      <c r="N1937" t="s">
        <v>3073</v>
      </c>
    </row>
    <row r="1938" spans="1:14" x14ac:dyDescent="0.35">
      <c r="A1938">
        <v>1937</v>
      </c>
      <c r="B1938" s="1">
        <v>44807</v>
      </c>
      <c r="C1938">
        <v>4002</v>
      </c>
      <c r="D1938" t="s">
        <v>1</v>
      </c>
      <c r="E1938" t="s">
        <v>27</v>
      </c>
      <c r="F1938" t="s">
        <v>16</v>
      </c>
      <c r="G1938" t="s">
        <v>1989</v>
      </c>
      <c r="H1938" t="s">
        <v>3056</v>
      </c>
      <c r="I1938">
        <v>84</v>
      </c>
      <c r="J1938">
        <f>HLOOKUP(D1938,Inputs!$B$5:$C$8,MATCH(YEAR(B1938),Inputs!$A$5:$A$8,0),FALSE)</f>
        <v>10.89</v>
      </c>
      <c r="K1938" s="3">
        <f t="shared" si="30"/>
        <v>914.76</v>
      </c>
      <c r="L1938" t="s">
        <v>3067</v>
      </c>
      <c r="M1938" t="s">
        <v>3092</v>
      </c>
      <c r="N1938" t="s">
        <v>3074</v>
      </c>
    </row>
    <row r="1939" spans="1:14" x14ac:dyDescent="0.35">
      <c r="A1939">
        <v>1938</v>
      </c>
      <c r="B1939" s="1">
        <v>44781</v>
      </c>
      <c r="C1939">
        <v>4002</v>
      </c>
      <c r="D1939" t="s">
        <v>1</v>
      </c>
      <c r="E1939" t="s">
        <v>27</v>
      </c>
      <c r="F1939" t="s">
        <v>13</v>
      </c>
      <c r="G1939" t="s">
        <v>1990</v>
      </c>
      <c r="H1939" t="s">
        <v>3056</v>
      </c>
      <c r="I1939">
        <v>184</v>
      </c>
      <c r="J1939">
        <f>HLOOKUP(D1939,Inputs!$B$5:$C$8,MATCH(YEAR(B1939),Inputs!$A$5:$A$8,0),FALSE)</f>
        <v>10.89</v>
      </c>
      <c r="K1939" s="3">
        <f t="shared" si="30"/>
        <v>2003.7600000000002</v>
      </c>
      <c r="L1939" t="s">
        <v>3061</v>
      </c>
      <c r="M1939" t="s">
        <v>3087</v>
      </c>
      <c r="N1939" t="s">
        <v>3078</v>
      </c>
    </row>
    <row r="1940" spans="1:14" x14ac:dyDescent="0.35">
      <c r="A1940">
        <v>1939</v>
      </c>
      <c r="B1940" s="1">
        <v>44904</v>
      </c>
      <c r="C1940">
        <v>4002</v>
      </c>
      <c r="D1940" t="s">
        <v>1</v>
      </c>
      <c r="E1940" t="s">
        <v>27</v>
      </c>
      <c r="F1940" t="s">
        <v>20</v>
      </c>
      <c r="G1940" t="s">
        <v>1991</v>
      </c>
      <c r="H1940" t="s">
        <v>3056</v>
      </c>
      <c r="I1940">
        <v>140</v>
      </c>
      <c r="J1940">
        <f>HLOOKUP(D1940,Inputs!$B$5:$C$8,MATCH(YEAR(B1940),Inputs!$A$5:$A$8,0),FALSE)</f>
        <v>10.89</v>
      </c>
      <c r="K1940" s="3">
        <f t="shared" si="30"/>
        <v>1524.6000000000001</v>
      </c>
      <c r="L1940" t="s">
        <v>3059</v>
      </c>
      <c r="M1940" t="s">
        <v>3085</v>
      </c>
      <c r="N1940" t="s">
        <v>3073</v>
      </c>
    </row>
    <row r="1941" spans="1:14" x14ac:dyDescent="0.35">
      <c r="A1941">
        <v>1940</v>
      </c>
      <c r="B1941" s="1">
        <v>44903</v>
      </c>
      <c r="C1941">
        <v>4002</v>
      </c>
      <c r="D1941" t="s">
        <v>1</v>
      </c>
      <c r="E1941" t="s">
        <v>27</v>
      </c>
      <c r="F1941" t="s">
        <v>21</v>
      </c>
      <c r="G1941" t="s">
        <v>1992</v>
      </c>
      <c r="H1941" t="s">
        <v>3056</v>
      </c>
      <c r="I1941">
        <v>184</v>
      </c>
      <c r="J1941">
        <f>HLOOKUP(D1941,Inputs!$B$5:$C$8,MATCH(YEAR(B1941),Inputs!$A$5:$A$8,0),FALSE)</f>
        <v>10.89</v>
      </c>
      <c r="K1941" s="3">
        <f t="shared" si="30"/>
        <v>2003.7600000000002</v>
      </c>
      <c r="L1941" t="s">
        <v>3068</v>
      </c>
      <c r="M1941" t="s">
        <v>3088</v>
      </c>
      <c r="N1941" t="s">
        <v>3075</v>
      </c>
    </row>
    <row r="1942" spans="1:14" x14ac:dyDescent="0.35">
      <c r="A1942">
        <v>1941</v>
      </c>
      <c r="B1942" s="1">
        <v>44879</v>
      </c>
      <c r="C1942">
        <v>4001</v>
      </c>
      <c r="D1942" t="s">
        <v>0</v>
      </c>
      <c r="E1942" t="s">
        <v>27</v>
      </c>
      <c r="F1942" t="s">
        <v>20</v>
      </c>
      <c r="G1942" t="s">
        <v>1993</v>
      </c>
      <c r="H1942" t="s">
        <v>3056</v>
      </c>
      <c r="I1942">
        <v>248</v>
      </c>
      <c r="J1942">
        <f>HLOOKUP(D1942,Inputs!$B$5:$C$8,MATCH(YEAR(B1942),Inputs!$A$5:$A$8,0),FALSE)</f>
        <v>25.99</v>
      </c>
      <c r="K1942" s="3">
        <f t="shared" si="30"/>
        <v>6445.5199999999995</v>
      </c>
      <c r="L1942" t="s">
        <v>3059</v>
      </c>
      <c r="M1942" t="s">
        <v>3085</v>
      </c>
      <c r="N1942" t="s">
        <v>3073</v>
      </c>
    </row>
    <row r="1943" spans="1:14" x14ac:dyDescent="0.35">
      <c r="A1943">
        <v>1942</v>
      </c>
      <c r="B1943" s="1">
        <v>44815</v>
      </c>
      <c r="C1943">
        <v>4001</v>
      </c>
      <c r="D1943" t="s">
        <v>0</v>
      </c>
      <c r="E1943" t="s">
        <v>27</v>
      </c>
      <c r="F1943" t="s">
        <v>11</v>
      </c>
      <c r="G1943" t="s">
        <v>1994</v>
      </c>
      <c r="H1943" t="s">
        <v>3056</v>
      </c>
      <c r="I1943">
        <v>52</v>
      </c>
      <c r="J1943">
        <f>HLOOKUP(D1943,Inputs!$B$5:$C$8,MATCH(YEAR(B1943),Inputs!$A$5:$A$8,0),FALSE)</f>
        <v>25.99</v>
      </c>
      <c r="K1943" s="3">
        <f t="shared" si="30"/>
        <v>1351.48</v>
      </c>
      <c r="L1943" t="s">
        <v>3064</v>
      </c>
      <c r="M1943" t="s">
        <v>3089</v>
      </c>
      <c r="N1943" t="s">
        <v>3076</v>
      </c>
    </row>
    <row r="1944" spans="1:14" x14ac:dyDescent="0.35">
      <c r="A1944">
        <v>1943</v>
      </c>
      <c r="B1944" s="1">
        <v>44679</v>
      </c>
      <c r="C1944">
        <v>4001</v>
      </c>
      <c r="D1944" t="s">
        <v>0</v>
      </c>
      <c r="E1944" t="s">
        <v>27</v>
      </c>
      <c r="F1944" t="s">
        <v>20</v>
      </c>
      <c r="G1944" t="s">
        <v>1995</v>
      </c>
      <c r="H1944" t="s">
        <v>3056</v>
      </c>
      <c r="I1944">
        <v>184</v>
      </c>
      <c r="J1944">
        <f>HLOOKUP(D1944,Inputs!$B$5:$C$8,MATCH(YEAR(B1944),Inputs!$A$5:$A$8,0),FALSE)</f>
        <v>25.99</v>
      </c>
      <c r="K1944" s="3">
        <f t="shared" si="30"/>
        <v>4782.16</v>
      </c>
      <c r="L1944" t="s">
        <v>3059</v>
      </c>
      <c r="M1944" t="s">
        <v>3085</v>
      </c>
      <c r="N1944" t="s">
        <v>3073</v>
      </c>
    </row>
    <row r="1945" spans="1:14" x14ac:dyDescent="0.35">
      <c r="A1945">
        <v>1944</v>
      </c>
      <c r="B1945" s="1">
        <v>44821</v>
      </c>
      <c r="C1945">
        <v>4002</v>
      </c>
      <c r="D1945" t="s">
        <v>1</v>
      </c>
      <c r="E1945" t="s">
        <v>27</v>
      </c>
      <c r="F1945" t="s">
        <v>11</v>
      </c>
      <c r="G1945" t="s">
        <v>1996</v>
      </c>
      <c r="H1945" t="s">
        <v>3056</v>
      </c>
      <c r="I1945">
        <v>140</v>
      </c>
      <c r="J1945">
        <f>HLOOKUP(D1945,Inputs!$B$5:$C$8,MATCH(YEAR(B1945),Inputs!$A$5:$A$8,0),FALSE)</f>
        <v>10.89</v>
      </c>
      <c r="K1945" s="3">
        <f t="shared" si="30"/>
        <v>1524.6000000000001</v>
      </c>
      <c r="L1945" t="s">
        <v>3064</v>
      </c>
      <c r="M1945" t="s">
        <v>3089</v>
      </c>
      <c r="N1945" t="s">
        <v>3076</v>
      </c>
    </row>
    <row r="1946" spans="1:14" x14ac:dyDescent="0.35">
      <c r="A1946">
        <v>1945</v>
      </c>
      <c r="B1946" s="1">
        <v>44755</v>
      </c>
      <c r="C1946">
        <v>4002</v>
      </c>
      <c r="D1946" t="s">
        <v>1</v>
      </c>
      <c r="E1946" t="s">
        <v>27</v>
      </c>
      <c r="F1946" t="s">
        <v>13</v>
      </c>
      <c r="G1946" t="s">
        <v>1997</v>
      </c>
      <c r="H1946" t="s">
        <v>3056</v>
      </c>
      <c r="I1946">
        <v>176</v>
      </c>
      <c r="J1946">
        <f>HLOOKUP(D1946,Inputs!$B$5:$C$8,MATCH(YEAR(B1946),Inputs!$A$5:$A$8,0),FALSE)</f>
        <v>10.89</v>
      </c>
      <c r="K1946" s="3">
        <f t="shared" si="30"/>
        <v>1916.64</v>
      </c>
      <c r="L1946" t="s">
        <v>3061</v>
      </c>
      <c r="M1946" t="s">
        <v>3087</v>
      </c>
      <c r="N1946" t="s">
        <v>3078</v>
      </c>
    </row>
    <row r="1947" spans="1:14" x14ac:dyDescent="0.35">
      <c r="A1947">
        <v>1946</v>
      </c>
      <c r="B1947" s="1">
        <v>44782</v>
      </c>
      <c r="C1947">
        <v>4002</v>
      </c>
      <c r="D1947" t="s">
        <v>1</v>
      </c>
      <c r="E1947" t="s">
        <v>27</v>
      </c>
      <c r="F1947" t="s">
        <v>10</v>
      </c>
      <c r="G1947" t="s">
        <v>1998</v>
      </c>
      <c r="H1947" t="s">
        <v>3056</v>
      </c>
      <c r="I1947">
        <v>268</v>
      </c>
      <c r="J1947">
        <f>HLOOKUP(D1947,Inputs!$B$5:$C$8,MATCH(YEAR(B1947),Inputs!$A$5:$A$8,0),FALSE)</f>
        <v>10.89</v>
      </c>
      <c r="K1947" s="3">
        <f t="shared" si="30"/>
        <v>2918.52</v>
      </c>
      <c r="L1947" t="s">
        <v>3059</v>
      </c>
      <c r="M1947" t="s">
        <v>3085</v>
      </c>
      <c r="N1947" t="s">
        <v>3073</v>
      </c>
    </row>
    <row r="1948" spans="1:14" x14ac:dyDescent="0.35">
      <c r="A1948">
        <v>1947</v>
      </c>
      <c r="B1948" s="1">
        <v>44908</v>
      </c>
      <c r="C1948">
        <v>4001</v>
      </c>
      <c r="D1948" t="s">
        <v>0</v>
      </c>
      <c r="E1948" t="s">
        <v>27</v>
      </c>
      <c r="F1948" t="s">
        <v>17</v>
      </c>
      <c r="G1948" t="s">
        <v>1999</v>
      </c>
      <c r="H1948" t="s">
        <v>3056</v>
      </c>
      <c r="I1948">
        <v>176</v>
      </c>
      <c r="J1948">
        <f>HLOOKUP(D1948,Inputs!$B$5:$C$8,MATCH(YEAR(B1948),Inputs!$A$5:$A$8,0),FALSE)</f>
        <v>25.99</v>
      </c>
      <c r="K1948" s="3">
        <f t="shared" si="30"/>
        <v>4574.24</v>
      </c>
      <c r="L1948" t="s">
        <v>3060</v>
      </c>
      <c r="M1948" t="s">
        <v>3095</v>
      </c>
      <c r="N1948" t="s">
        <v>3081</v>
      </c>
    </row>
    <row r="1949" spans="1:14" x14ac:dyDescent="0.35">
      <c r="A1949">
        <v>1948</v>
      </c>
      <c r="B1949" s="1">
        <v>44867</v>
      </c>
      <c r="C1949">
        <v>4002</v>
      </c>
      <c r="D1949" t="s">
        <v>1</v>
      </c>
      <c r="E1949" t="s">
        <v>27</v>
      </c>
      <c r="F1949" t="s">
        <v>10</v>
      </c>
      <c r="G1949" t="s">
        <v>2000</v>
      </c>
      <c r="H1949" t="s">
        <v>3056</v>
      </c>
      <c r="I1949">
        <v>248</v>
      </c>
      <c r="J1949">
        <f>HLOOKUP(D1949,Inputs!$B$5:$C$8,MATCH(YEAR(B1949),Inputs!$A$5:$A$8,0),FALSE)</f>
        <v>10.89</v>
      </c>
      <c r="K1949" s="3">
        <f t="shared" si="30"/>
        <v>2700.7200000000003</v>
      </c>
      <c r="L1949" t="s">
        <v>3059</v>
      </c>
      <c r="M1949" t="s">
        <v>3085</v>
      </c>
      <c r="N1949" t="s">
        <v>3073</v>
      </c>
    </row>
    <row r="1950" spans="1:14" x14ac:dyDescent="0.35">
      <c r="A1950">
        <v>1949</v>
      </c>
      <c r="B1950" s="1">
        <v>44577</v>
      </c>
      <c r="C1950">
        <v>4001</v>
      </c>
      <c r="D1950" t="s">
        <v>0</v>
      </c>
      <c r="E1950" t="s">
        <v>27</v>
      </c>
      <c r="F1950" t="s">
        <v>21</v>
      </c>
      <c r="G1950" t="s">
        <v>2001</v>
      </c>
      <c r="H1950" t="s">
        <v>3056</v>
      </c>
      <c r="I1950">
        <v>48</v>
      </c>
      <c r="J1950">
        <f>HLOOKUP(D1950,Inputs!$B$5:$C$8,MATCH(YEAR(B1950),Inputs!$A$5:$A$8,0),FALSE)</f>
        <v>25.99</v>
      </c>
      <c r="K1950" s="3">
        <f t="shared" si="30"/>
        <v>1247.52</v>
      </c>
      <c r="L1950" t="s">
        <v>3068</v>
      </c>
      <c r="M1950" t="s">
        <v>3088</v>
      </c>
      <c r="N1950" t="s">
        <v>3075</v>
      </c>
    </row>
    <row r="1951" spans="1:14" x14ac:dyDescent="0.35">
      <c r="A1951">
        <v>1950</v>
      </c>
      <c r="B1951" s="1">
        <v>44864</v>
      </c>
      <c r="C1951">
        <v>4001</v>
      </c>
      <c r="D1951" t="s">
        <v>0</v>
      </c>
      <c r="E1951" t="s">
        <v>27</v>
      </c>
      <c r="F1951" t="s">
        <v>10</v>
      </c>
      <c r="G1951" t="s">
        <v>2002</v>
      </c>
      <c r="H1951" t="s">
        <v>3056</v>
      </c>
      <c r="I1951">
        <v>196</v>
      </c>
      <c r="J1951">
        <f>HLOOKUP(D1951,Inputs!$B$5:$C$8,MATCH(YEAR(B1951),Inputs!$A$5:$A$8,0),FALSE)</f>
        <v>25.99</v>
      </c>
      <c r="K1951" s="3">
        <f t="shared" si="30"/>
        <v>5094.04</v>
      </c>
      <c r="L1951" t="s">
        <v>3059</v>
      </c>
      <c r="M1951" t="s">
        <v>3085</v>
      </c>
      <c r="N1951" t="s">
        <v>3073</v>
      </c>
    </row>
    <row r="1952" spans="1:14" x14ac:dyDescent="0.35">
      <c r="A1952">
        <v>1951</v>
      </c>
      <c r="B1952" s="1">
        <v>44666</v>
      </c>
      <c r="C1952">
        <v>4002</v>
      </c>
      <c r="D1952" t="s">
        <v>1</v>
      </c>
      <c r="E1952" t="s">
        <v>27</v>
      </c>
      <c r="F1952" t="s">
        <v>20</v>
      </c>
      <c r="G1952" t="s">
        <v>2003</v>
      </c>
      <c r="H1952" t="s">
        <v>3056</v>
      </c>
      <c r="I1952">
        <v>124</v>
      </c>
      <c r="J1952">
        <f>HLOOKUP(D1952,Inputs!$B$5:$C$8,MATCH(YEAR(B1952),Inputs!$A$5:$A$8,0),FALSE)</f>
        <v>10.89</v>
      </c>
      <c r="K1952" s="3">
        <f t="shared" si="30"/>
        <v>1350.3600000000001</v>
      </c>
      <c r="L1952" t="s">
        <v>3059</v>
      </c>
      <c r="M1952" t="s">
        <v>3085</v>
      </c>
      <c r="N1952" t="s">
        <v>3073</v>
      </c>
    </row>
    <row r="1953" spans="1:14" x14ac:dyDescent="0.35">
      <c r="A1953">
        <v>1952</v>
      </c>
      <c r="B1953" s="1">
        <v>44607</v>
      </c>
      <c r="C1953">
        <v>4002</v>
      </c>
      <c r="D1953" t="s">
        <v>1</v>
      </c>
      <c r="E1953" t="s">
        <v>27</v>
      </c>
      <c r="F1953" t="s">
        <v>18</v>
      </c>
      <c r="G1953" t="s">
        <v>2004</v>
      </c>
      <c r="H1953" t="s">
        <v>3056</v>
      </c>
      <c r="I1953">
        <v>128</v>
      </c>
      <c r="J1953">
        <f>HLOOKUP(D1953,Inputs!$B$5:$C$8,MATCH(YEAR(B1953),Inputs!$A$5:$A$8,0),FALSE)</f>
        <v>10.89</v>
      </c>
      <c r="K1953" s="3">
        <f t="shared" si="30"/>
        <v>1393.92</v>
      </c>
      <c r="L1953" t="s">
        <v>3069</v>
      </c>
      <c r="M1953" t="s">
        <v>3093</v>
      </c>
      <c r="N1953" t="s">
        <v>3077</v>
      </c>
    </row>
    <row r="1954" spans="1:14" x14ac:dyDescent="0.35">
      <c r="A1954">
        <v>1953</v>
      </c>
      <c r="B1954" s="1">
        <v>44862</v>
      </c>
      <c r="C1954">
        <v>4002</v>
      </c>
      <c r="D1954" t="s">
        <v>1</v>
      </c>
      <c r="E1954" t="s">
        <v>27</v>
      </c>
      <c r="F1954" t="s">
        <v>21</v>
      </c>
      <c r="G1954" t="s">
        <v>2005</v>
      </c>
      <c r="H1954" t="s">
        <v>3056</v>
      </c>
      <c r="I1954">
        <v>100</v>
      </c>
      <c r="J1954">
        <f>HLOOKUP(D1954,Inputs!$B$5:$C$8,MATCH(YEAR(B1954),Inputs!$A$5:$A$8,0),FALSE)</f>
        <v>10.89</v>
      </c>
      <c r="K1954" s="3">
        <f t="shared" si="30"/>
        <v>1089</v>
      </c>
      <c r="L1954" t="s">
        <v>3068</v>
      </c>
      <c r="M1954" t="s">
        <v>3088</v>
      </c>
      <c r="N1954" t="s">
        <v>3075</v>
      </c>
    </row>
    <row r="1955" spans="1:14" x14ac:dyDescent="0.35">
      <c r="A1955">
        <v>1954</v>
      </c>
      <c r="B1955" s="1">
        <v>44609</v>
      </c>
      <c r="C1955">
        <v>4001</v>
      </c>
      <c r="D1955" t="s">
        <v>0</v>
      </c>
      <c r="E1955" t="s">
        <v>27</v>
      </c>
      <c r="F1955" t="s">
        <v>20</v>
      </c>
      <c r="G1955" t="s">
        <v>2006</v>
      </c>
      <c r="H1955" t="s">
        <v>3056</v>
      </c>
      <c r="I1955">
        <v>172</v>
      </c>
      <c r="J1955">
        <f>HLOOKUP(D1955,Inputs!$B$5:$C$8,MATCH(YEAR(B1955),Inputs!$A$5:$A$8,0),FALSE)</f>
        <v>25.99</v>
      </c>
      <c r="K1955" s="3">
        <f t="shared" si="30"/>
        <v>4470.28</v>
      </c>
      <c r="L1955" t="s">
        <v>3059</v>
      </c>
      <c r="M1955" t="s">
        <v>3085</v>
      </c>
      <c r="N1955" t="s">
        <v>3073</v>
      </c>
    </row>
    <row r="1956" spans="1:14" x14ac:dyDescent="0.35">
      <c r="A1956">
        <v>1955</v>
      </c>
      <c r="B1956" s="1">
        <v>44886</v>
      </c>
      <c r="C1956">
        <v>4001</v>
      </c>
      <c r="D1956" t="s">
        <v>0</v>
      </c>
      <c r="E1956" t="s">
        <v>27</v>
      </c>
      <c r="F1956" t="s">
        <v>22</v>
      </c>
      <c r="G1956" t="s">
        <v>2007</v>
      </c>
      <c r="H1956" t="s">
        <v>3056</v>
      </c>
      <c r="I1956">
        <v>204</v>
      </c>
      <c r="J1956">
        <f>HLOOKUP(D1956,Inputs!$B$5:$C$8,MATCH(YEAR(B1956),Inputs!$A$5:$A$8,0),FALSE)</f>
        <v>25.99</v>
      </c>
      <c r="K1956" s="3">
        <f t="shared" si="30"/>
        <v>5301.96</v>
      </c>
      <c r="L1956" t="s">
        <v>3064</v>
      </c>
      <c r="M1956" t="s">
        <v>3089</v>
      </c>
      <c r="N1956" t="s">
        <v>3076</v>
      </c>
    </row>
    <row r="1957" spans="1:14" x14ac:dyDescent="0.35">
      <c r="A1957">
        <v>1956</v>
      </c>
      <c r="B1957" s="1">
        <v>44590</v>
      </c>
      <c r="C1957">
        <v>4001</v>
      </c>
      <c r="D1957" t="s">
        <v>0</v>
      </c>
      <c r="E1957" t="s">
        <v>27</v>
      </c>
      <c r="F1957" t="s">
        <v>13</v>
      </c>
      <c r="G1957" t="s">
        <v>2008</v>
      </c>
      <c r="H1957" t="s">
        <v>3056</v>
      </c>
      <c r="I1957">
        <v>184</v>
      </c>
      <c r="J1957">
        <f>HLOOKUP(D1957,Inputs!$B$5:$C$8,MATCH(YEAR(B1957),Inputs!$A$5:$A$8,0),FALSE)</f>
        <v>25.99</v>
      </c>
      <c r="K1957" s="3">
        <f t="shared" si="30"/>
        <v>4782.16</v>
      </c>
      <c r="L1957" t="s">
        <v>3061</v>
      </c>
      <c r="M1957" t="s">
        <v>3087</v>
      </c>
      <c r="N1957" t="s">
        <v>3078</v>
      </c>
    </row>
    <row r="1958" spans="1:14" x14ac:dyDescent="0.35">
      <c r="A1958">
        <v>1957</v>
      </c>
      <c r="B1958" s="1">
        <v>44818</v>
      </c>
      <c r="C1958">
        <v>4001</v>
      </c>
      <c r="D1958" t="s">
        <v>0</v>
      </c>
      <c r="E1958" t="s">
        <v>27</v>
      </c>
      <c r="F1958" t="s">
        <v>11</v>
      </c>
      <c r="G1958" t="s">
        <v>2009</v>
      </c>
      <c r="H1958" t="s">
        <v>3056</v>
      </c>
      <c r="I1958">
        <v>244</v>
      </c>
      <c r="J1958">
        <f>HLOOKUP(D1958,Inputs!$B$5:$C$8,MATCH(YEAR(B1958),Inputs!$A$5:$A$8,0),FALSE)</f>
        <v>25.99</v>
      </c>
      <c r="K1958" s="3">
        <f t="shared" si="30"/>
        <v>6341.5599999999995</v>
      </c>
      <c r="L1958" t="s">
        <v>3064</v>
      </c>
      <c r="M1958" t="s">
        <v>3089</v>
      </c>
      <c r="N1958" t="s">
        <v>3076</v>
      </c>
    </row>
    <row r="1959" spans="1:14" x14ac:dyDescent="0.35">
      <c r="A1959">
        <v>1958</v>
      </c>
      <c r="B1959" s="1">
        <v>44817</v>
      </c>
      <c r="C1959">
        <v>4001</v>
      </c>
      <c r="D1959" t="s">
        <v>0</v>
      </c>
      <c r="E1959" t="s">
        <v>27</v>
      </c>
      <c r="F1959" t="s">
        <v>10</v>
      </c>
      <c r="G1959" t="s">
        <v>2010</v>
      </c>
      <c r="H1959" t="s">
        <v>3056</v>
      </c>
      <c r="I1959">
        <v>104</v>
      </c>
      <c r="J1959">
        <f>HLOOKUP(D1959,Inputs!$B$5:$C$8,MATCH(YEAR(B1959),Inputs!$A$5:$A$8,0),FALSE)</f>
        <v>25.99</v>
      </c>
      <c r="K1959" s="3">
        <f t="shared" si="30"/>
        <v>2702.96</v>
      </c>
      <c r="L1959" t="s">
        <v>3059</v>
      </c>
      <c r="M1959" t="s">
        <v>3085</v>
      </c>
      <c r="N1959" t="s">
        <v>3073</v>
      </c>
    </row>
    <row r="1960" spans="1:14" x14ac:dyDescent="0.35">
      <c r="A1960">
        <v>1959</v>
      </c>
      <c r="B1960" s="1">
        <v>44635</v>
      </c>
      <c r="C1960">
        <v>4002</v>
      </c>
      <c r="D1960" t="s">
        <v>1</v>
      </c>
      <c r="E1960" t="s">
        <v>27</v>
      </c>
      <c r="F1960" t="s">
        <v>6</v>
      </c>
      <c r="G1960" t="s">
        <v>2011</v>
      </c>
      <c r="H1960" t="s">
        <v>3056</v>
      </c>
      <c r="I1960">
        <v>160</v>
      </c>
      <c r="J1960">
        <f>HLOOKUP(D1960,Inputs!$B$5:$C$8,MATCH(YEAR(B1960),Inputs!$A$5:$A$8,0),FALSE)</f>
        <v>10.89</v>
      </c>
      <c r="K1960" s="3">
        <f t="shared" si="30"/>
        <v>1742.4</v>
      </c>
      <c r="L1960" t="s">
        <v>3059</v>
      </c>
      <c r="M1960" t="s">
        <v>3085</v>
      </c>
      <c r="N1960" t="s">
        <v>3073</v>
      </c>
    </row>
    <row r="1961" spans="1:14" x14ac:dyDescent="0.35">
      <c r="A1961">
        <v>1960</v>
      </c>
      <c r="B1961" s="1">
        <v>44879</v>
      </c>
      <c r="C1961">
        <v>4002</v>
      </c>
      <c r="D1961" t="s">
        <v>1</v>
      </c>
      <c r="E1961" t="s">
        <v>27</v>
      </c>
      <c r="F1961" t="s">
        <v>11</v>
      </c>
      <c r="G1961" t="s">
        <v>2012</v>
      </c>
      <c r="H1961" t="s">
        <v>3056</v>
      </c>
      <c r="I1961">
        <v>80</v>
      </c>
      <c r="J1961">
        <f>HLOOKUP(D1961,Inputs!$B$5:$C$8,MATCH(YEAR(B1961),Inputs!$A$5:$A$8,0),FALSE)</f>
        <v>10.89</v>
      </c>
      <c r="K1961" s="3">
        <f t="shared" si="30"/>
        <v>871.2</v>
      </c>
      <c r="L1961" t="s">
        <v>3064</v>
      </c>
      <c r="M1961" t="s">
        <v>3089</v>
      </c>
      <c r="N1961" t="s">
        <v>3076</v>
      </c>
    </row>
    <row r="1962" spans="1:14" x14ac:dyDescent="0.35">
      <c r="A1962">
        <v>1961</v>
      </c>
      <c r="B1962" s="1">
        <v>44821</v>
      </c>
      <c r="C1962">
        <v>4001</v>
      </c>
      <c r="D1962" t="s">
        <v>0</v>
      </c>
      <c r="E1962" t="s">
        <v>27</v>
      </c>
      <c r="F1962" t="s">
        <v>10</v>
      </c>
      <c r="G1962" t="s">
        <v>2013</v>
      </c>
      <c r="H1962" t="s">
        <v>3056</v>
      </c>
      <c r="I1962">
        <v>260</v>
      </c>
      <c r="J1962">
        <f>HLOOKUP(D1962,Inputs!$B$5:$C$8,MATCH(YEAR(B1962),Inputs!$A$5:$A$8,0),FALSE)</f>
        <v>25.99</v>
      </c>
      <c r="K1962" s="3">
        <f t="shared" si="30"/>
        <v>6757.4</v>
      </c>
      <c r="L1962" t="s">
        <v>3059</v>
      </c>
      <c r="M1962" t="s">
        <v>3085</v>
      </c>
      <c r="N1962" t="s">
        <v>3073</v>
      </c>
    </row>
    <row r="1963" spans="1:14" x14ac:dyDescent="0.35">
      <c r="A1963">
        <v>1962</v>
      </c>
      <c r="B1963" s="1">
        <v>44859</v>
      </c>
      <c r="C1963">
        <v>4001</v>
      </c>
      <c r="D1963" t="s">
        <v>0</v>
      </c>
      <c r="E1963" t="s">
        <v>27</v>
      </c>
      <c r="F1963" t="s">
        <v>20</v>
      </c>
      <c r="G1963" t="s">
        <v>2014</v>
      </c>
      <c r="H1963" t="s">
        <v>3056</v>
      </c>
      <c r="I1963">
        <v>172</v>
      </c>
      <c r="J1963">
        <f>HLOOKUP(D1963,Inputs!$B$5:$C$8,MATCH(YEAR(B1963),Inputs!$A$5:$A$8,0),FALSE)</f>
        <v>25.99</v>
      </c>
      <c r="K1963" s="3">
        <f t="shared" si="30"/>
        <v>4470.28</v>
      </c>
      <c r="L1963" t="s">
        <v>3059</v>
      </c>
      <c r="M1963" t="s">
        <v>3085</v>
      </c>
      <c r="N1963" t="s">
        <v>3073</v>
      </c>
    </row>
    <row r="1964" spans="1:14" x14ac:dyDescent="0.35">
      <c r="A1964">
        <v>1963</v>
      </c>
      <c r="B1964" s="1">
        <v>44808</v>
      </c>
      <c r="C1964">
        <v>4001</v>
      </c>
      <c r="D1964" t="s">
        <v>0</v>
      </c>
      <c r="E1964" t="s">
        <v>27</v>
      </c>
      <c r="F1964" t="s">
        <v>18</v>
      </c>
      <c r="G1964" t="s">
        <v>2015</v>
      </c>
      <c r="H1964" t="s">
        <v>3056</v>
      </c>
      <c r="I1964">
        <v>88</v>
      </c>
      <c r="J1964">
        <f>HLOOKUP(D1964,Inputs!$B$5:$C$8,MATCH(YEAR(B1964),Inputs!$A$5:$A$8,0),FALSE)</f>
        <v>25.99</v>
      </c>
      <c r="K1964" s="3">
        <f t="shared" si="30"/>
        <v>2287.12</v>
      </c>
      <c r="L1964" t="s">
        <v>3069</v>
      </c>
      <c r="M1964" t="s">
        <v>3093</v>
      </c>
      <c r="N1964" t="s">
        <v>3077</v>
      </c>
    </row>
    <row r="1965" spans="1:14" x14ac:dyDescent="0.35">
      <c r="A1965">
        <v>1964</v>
      </c>
      <c r="B1965" s="1">
        <v>44922</v>
      </c>
      <c r="C1965">
        <v>4001</v>
      </c>
      <c r="D1965" t="s">
        <v>0</v>
      </c>
      <c r="E1965" t="s">
        <v>27</v>
      </c>
      <c r="F1965" t="s">
        <v>12</v>
      </c>
      <c r="G1965" t="s">
        <v>2016</v>
      </c>
      <c r="H1965" t="s">
        <v>3057</v>
      </c>
      <c r="I1965">
        <v>184</v>
      </c>
      <c r="J1965">
        <f>HLOOKUP(D1965,Inputs!$B$5:$C$8,MATCH(YEAR(B1965),Inputs!$A$5:$A$8,0),FALSE)</f>
        <v>25.99</v>
      </c>
      <c r="K1965" s="3">
        <f t="shared" si="30"/>
        <v>4782.16</v>
      </c>
      <c r="L1965" t="s">
        <v>3061</v>
      </c>
      <c r="M1965" t="s">
        <v>3087</v>
      </c>
      <c r="N1965" t="s">
        <v>3078</v>
      </c>
    </row>
    <row r="1966" spans="1:14" x14ac:dyDescent="0.35">
      <c r="A1966">
        <v>1965</v>
      </c>
      <c r="B1966" s="1">
        <v>44614</v>
      </c>
      <c r="C1966">
        <v>4001</v>
      </c>
      <c r="D1966" t="s">
        <v>0</v>
      </c>
      <c r="E1966" t="s">
        <v>27</v>
      </c>
      <c r="F1966" t="s">
        <v>14</v>
      </c>
      <c r="G1966" t="s">
        <v>2017</v>
      </c>
      <c r="H1966" t="s">
        <v>3056</v>
      </c>
      <c r="I1966">
        <v>120</v>
      </c>
      <c r="J1966">
        <f>HLOOKUP(D1966,Inputs!$B$5:$C$8,MATCH(YEAR(B1966),Inputs!$A$5:$A$8,0),FALSE)</f>
        <v>25.99</v>
      </c>
      <c r="K1966" s="3">
        <f t="shared" si="30"/>
        <v>3118.7999999999997</v>
      </c>
      <c r="L1966" t="s">
        <v>3066</v>
      </c>
      <c r="M1966" t="s">
        <v>3094</v>
      </c>
      <c r="N1966" t="s">
        <v>3080</v>
      </c>
    </row>
    <row r="1967" spans="1:14" x14ac:dyDescent="0.35">
      <c r="A1967">
        <v>1966</v>
      </c>
      <c r="B1967" s="1">
        <v>44883</v>
      </c>
      <c r="C1967">
        <v>4002</v>
      </c>
      <c r="D1967" t="s">
        <v>1</v>
      </c>
      <c r="E1967" t="s">
        <v>27</v>
      </c>
      <c r="F1967" t="s">
        <v>4</v>
      </c>
      <c r="G1967" t="s">
        <v>2018</v>
      </c>
      <c r="H1967" t="s">
        <v>3057</v>
      </c>
      <c r="I1967">
        <v>244</v>
      </c>
      <c r="J1967">
        <f>HLOOKUP(D1967,Inputs!$B$5:$C$8,MATCH(YEAR(B1967),Inputs!$A$5:$A$8,0),FALSE)</f>
        <v>10.89</v>
      </c>
      <c r="K1967" s="3">
        <f t="shared" si="30"/>
        <v>2657.1600000000003</v>
      </c>
      <c r="L1967" t="s">
        <v>3063</v>
      </c>
      <c r="M1967" t="s">
        <v>3092</v>
      </c>
      <c r="N1967" t="s">
        <v>3074</v>
      </c>
    </row>
    <row r="1968" spans="1:14" x14ac:dyDescent="0.35">
      <c r="A1968">
        <v>1967</v>
      </c>
      <c r="B1968" s="1">
        <v>44840</v>
      </c>
      <c r="C1968">
        <v>4002</v>
      </c>
      <c r="D1968" t="s">
        <v>1</v>
      </c>
      <c r="E1968" t="s">
        <v>27</v>
      </c>
      <c r="F1968" t="s">
        <v>13</v>
      </c>
      <c r="G1968" t="s">
        <v>2019</v>
      </c>
      <c r="H1968" t="s">
        <v>3056</v>
      </c>
      <c r="I1968">
        <v>148</v>
      </c>
      <c r="J1968">
        <f>HLOOKUP(D1968,Inputs!$B$5:$C$8,MATCH(YEAR(B1968),Inputs!$A$5:$A$8,0),FALSE)</f>
        <v>10.89</v>
      </c>
      <c r="K1968" s="3">
        <f t="shared" si="30"/>
        <v>1611.72</v>
      </c>
      <c r="L1968" t="s">
        <v>3061</v>
      </c>
      <c r="M1968" t="s">
        <v>3087</v>
      </c>
      <c r="N1968" t="s">
        <v>3078</v>
      </c>
    </row>
    <row r="1969" spans="1:14" x14ac:dyDescent="0.35">
      <c r="A1969">
        <v>1968</v>
      </c>
      <c r="B1969" s="1">
        <v>44770</v>
      </c>
      <c r="C1969">
        <v>4001</v>
      </c>
      <c r="D1969" t="s">
        <v>0</v>
      </c>
      <c r="E1969" t="s">
        <v>27</v>
      </c>
      <c r="F1969" t="s">
        <v>5</v>
      </c>
      <c r="G1969" t="s">
        <v>2020</v>
      </c>
      <c r="H1969" t="s">
        <v>3057</v>
      </c>
      <c r="I1969">
        <v>56</v>
      </c>
      <c r="J1969">
        <f>HLOOKUP(D1969,Inputs!$B$5:$C$8,MATCH(YEAR(B1969),Inputs!$A$5:$A$8,0),FALSE)</f>
        <v>25.99</v>
      </c>
      <c r="K1969" s="3">
        <f t="shared" si="30"/>
        <v>1455.4399999999998</v>
      </c>
      <c r="L1969" t="s">
        <v>3059</v>
      </c>
      <c r="M1969" t="s">
        <v>3085</v>
      </c>
      <c r="N1969" t="s">
        <v>3073</v>
      </c>
    </row>
    <row r="1970" spans="1:14" x14ac:dyDescent="0.35">
      <c r="A1970">
        <v>1969</v>
      </c>
      <c r="B1970" s="1">
        <v>44606</v>
      </c>
      <c r="C1970">
        <v>4002</v>
      </c>
      <c r="D1970" t="s">
        <v>1</v>
      </c>
      <c r="E1970" t="s">
        <v>27</v>
      </c>
      <c r="F1970" t="s">
        <v>5</v>
      </c>
      <c r="G1970" t="s">
        <v>2021</v>
      </c>
      <c r="H1970" t="s">
        <v>3057</v>
      </c>
      <c r="I1970">
        <v>184</v>
      </c>
      <c r="J1970">
        <f>HLOOKUP(D1970,Inputs!$B$5:$C$8,MATCH(YEAR(B1970),Inputs!$A$5:$A$8,0),FALSE)</f>
        <v>10.89</v>
      </c>
      <c r="K1970" s="3">
        <f t="shared" si="30"/>
        <v>2003.7600000000002</v>
      </c>
      <c r="L1970" t="s">
        <v>3059</v>
      </c>
      <c r="M1970" t="s">
        <v>3085</v>
      </c>
      <c r="N1970" t="s">
        <v>3073</v>
      </c>
    </row>
    <row r="1971" spans="1:14" x14ac:dyDescent="0.35">
      <c r="A1971">
        <v>1970</v>
      </c>
      <c r="B1971" s="1">
        <v>44879</v>
      </c>
      <c r="C1971">
        <v>4001</v>
      </c>
      <c r="D1971" t="s">
        <v>0</v>
      </c>
      <c r="E1971" t="s">
        <v>27</v>
      </c>
      <c r="F1971" t="s">
        <v>18</v>
      </c>
      <c r="G1971" t="s">
        <v>2022</v>
      </c>
      <c r="H1971" t="s">
        <v>3056</v>
      </c>
      <c r="I1971">
        <v>180</v>
      </c>
      <c r="J1971">
        <f>HLOOKUP(D1971,Inputs!$B$5:$C$8,MATCH(YEAR(B1971),Inputs!$A$5:$A$8,0),FALSE)</f>
        <v>25.99</v>
      </c>
      <c r="K1971" s="3">
        <f t="shared" si="30"/>
        <v>4678.2</v>
      </c>
      <c r="L1971" t="s">
        <v>3069</v>
      </c>
      <c r="M1971" t="s">
        <v>3093</v>
      </c>
      <c r="N1971" t="s">
        <v>3077</v>
      </c>
    </row>
    <row r="1972" spans="1:14" x14ac:dyDescent="0.35">
      <c r="A1972">
        <v>1971</v>
      </c>
      <c r="B1972" s="1">
        <v>44811</v>
      </c>
      <c r="C1972">
        <v>4002</v>
      </c>
      <c r="D1972" t="s">
        <v>1</v>
      </c>
      <c r="E1972" t="s">
        <v>27</v>
      </c>
      <c r="F1972" t="s">
        <v>21</v>
      </c>
      <c r="G1972" t="s">
        <v>2023</v>
      </c>
      <c r="H1972" t="s">
        <v>3056</v>
      </c>
      <c r="I1972">
        <v>272</v>
      </c>
      <c r="J1972">
        <f>HLOOKUP(D1972,Inputs!$B$5:$C$8,MATCH(YEAR(B1972),Inputs!$A$5:$A$8,0),FALSE)</f>
        <v>10.89</v>
      </c>
      <c r="K1972" s="3">
        <f t="shared" si="30"/>
        <v>2962.08</v>
      </c>
      <c r="L1972" t="s">
        <v>3068</v>
      </c>
      <c r="M1972" t="s">
        <v>3088</v>
      </c>
      <c r="N1972" t="s">
        <v>3075</v>
      </c>
    </row>
    <row r="1973" spans="1:14" x14ac:dyDescent="0.35">
      <c r="A1973">
        <v>1972</v>
      </c>
      <c r="B1973" s="1">
        <v>44871</v>
      </c>
      <c r="C1973">
        <v>4002</v>
      </c>
      <c r="D1973" t="s">
        <v>1</v>
      </c>
      <c r="E1973" t="s">
        <v>27</v>
      </c>
      <c r="F1973" t="s">
        <v>11</v>
      </c>
      <c r="G1973" t="s">
        <v>2024</v>
      </c>
      <c r="H1973" t="s">
        <v>3056</v>
      </c>
      <c r="I1973">
        <v>228</v>
      </c>
      <c r="J1973">
        <f>HLOOKUP(D1973,Inputs!$B$5:$C$8,MATCH(YEAR(B1973),Inputs!$A$5:$A$8,0),FALSE)</f>
        <v>10.89</v>
      </c>
      <c r="K1973" s="3">
        <f t="shared" si="30"/>
        <v>2482.92</v>
      </c>
      <c r="L1973" t="s">
        <v>3064</v>
      </c>
      <c r="M1973" t="s">
        <v>3089</v>
      </c>
      <c r="N1973" t="s">
        <v>3076</v>
      </c>
    </row>
    <row r="1974" spans="1:14" x14ac:dyDescent="0.35">
      <c r="A1974">
        <v>1973</v>
      </c>
      <c r="B1974" s="1">
        <v>44782</v>
      </c>
      <c r="C1974">
        <v>4001</v>
      </c>
      <c r="D1974" t="s">
        <v>0</v>
      </c>
      <c r="E1974" t="s">
        <v>27</v>
      </c>
      <c r="F1974" t="s">
        <v>20</v>
      </c>
      <c r="G1974" t="s">
        <v>2025</v>
      </c>
      <c r="H1974" t="s">
        <v>3056</v>
      </c>
      <c r="I1974">
        <v>60</v>
      </c>
      <c r="J1974">
        <f>HLOOKUP(D1974,Inputs!$B$5:$C$8,MATCH(YEAR(B1974),Inputs!$A$5:$A$8,0),FALSE)</f>
        <v>25.99</v>
      </c>
      <c r="K1974" s="3">
        <f t="shared" si="30"/>
        <v>1559.3999999999999</v>
      </c>
      <c r="L1974" t="s">
        <v>3059</v>
      </c>
      <c r="M1974" t="s">
        <v>3085</v>
      </c>
      <c r="N1974" t="s">
        <v>3073</v>
      </c>
    </row>
    <row r="1975" spans="1:14" x14ac:dyDescent="0.35">
      <c r="A1975">
        <v>1974</v>
      </c>
      <c r="B1975" s="1">
        <v>44617</v>
      </c>
      <c r="C1975">
        <v>4002</v>
      </c>
      <c r="D1975" t="s">
        <v>1</v>
      </c>
      <c r="E1975" t="s">
        <v>27</v>
      </c>
      <c r="F1975" t="s">
        <v>16</v>
      </c>
      <c r="G1975" t="s">
        <v>2026</v>
      </c>
      <c r="H1975" t="s">
        <v>3056</v>
      </c>
      <c r="I1975">
        <v>232</v>
      </c>
      <c r="J1975">
        <f>HLOOKUP(D1975,Inputs!$B$5:$C$8,MATCH(YEAR(B1975),Inputs!$A$5:$A$8,0),FALSE)</f>
        <v>10.89</v>
      </c>
      <c r="K1975" s="3">
        <f t="shared" si="30"/>
        <v>2526.48</v>
      </c>
      <c r="L1975" t="s">
        <v>3067</v>
      </c>
      <c r="M1975" t="s">
        <v>3092</v>
      </c>
      <c r="N1975" t="s">
        <v>3074</v>
      </c>
    </row>
    <row r="1976" spans="1:14" x14ac:dyDescent="0.35">
      <c r="A1976">
        <v>1975</v>
      </c>
      <c r="B1976" s="1">
        <v>44813</v>
      </c>
      <c r="C1976">
        <v>4001</v>
      </c>
      <c r="D1976" t="s">
        <v>0</v>
      </c>
      <c r="E1976" t="s">
        <v>27</v>
      </c>
      <c r="F1976" t="s">
        <v>12</v>
      </c>
      <c r="G1976" t="s">
        <v>2027</v>
      </c>
      <c r="H1976" t="s">
        <v>3057</v>
      </c>
      <c r="I1976">
        <v>88</v>
      </c>
      <c r="J1976">
        <f>HLOOKUP(D1976,Inputs!$B$5:$C$8,MATCH(YEAR(B1976),Inputs!$A$5:$A$8,0),FALSE)</f>
        <v>25.99</v>
      </c>
      <c r="K1976" s="3">
        <f t="shared" si="30"/>
        <v>2287.12</v>
      </c>
      <c r="L1976" t="s">
        <v>3061</v>
      </c>
      <c r="M1976" t="s">
        <v>3087</v>
      </c>
      <c r="N1976" t="s">
        <v>3078</v>
      </c>
    </row>
    <row r="1977" spans="1:14" x14ac:dyDescent="0.35">
      <c r="A1977">
        <v>1976</v>
      </c>
      <c r="B1977" s="1">
        <v>44749</v>
      </c>
      <c r="C1977">
        <v>4002</v>
      </c>
      <c r="D1977" t="s">
        <v>1</v>
      </c>
      <c r="E1977" t="s">
        <v>27</v>
      </c>
      <c r="F1977" t="s">
        <v>14</v>
      </c>
      <c r="G1977" t="s">
        <v>2028</v>
      </c>
      <c r="H1977" t="s">
        <v>3056</v>
      </c>
      <c r="I1977">
        <v>252</v>
      </c>
      <c r="J1977">
        <f>HLOOKUP(D1977,Inputs!$B$5:$C$8,MATCH(YEAR(B1977),Inputs!$A$5:$A$8,0),FALSE)</f>
        <v>10.89</v>
      </c>
      <c r="K1977" s="3">
        <f t="shared" si="30"/>
        <v>2744.28</v>
      </c>
      <c r="L1977" t="s">
        <v>3066</v>
      </c>
      <c r="M1977" t="s">
        <v>3094</v>
      </c>
      <c r="N1977" t="s">
        <v>3080</v>
      </c>
    </row>
    <row r="1978" spans="1:14" x14ac:dyDescent="0.35">
      <c r="A1978">
        <v>1977</v>
      </c>
      <c r="B1978" s="1">
        <v>44788</v>
      </c>
      <c r="C1978">
        <v>4001</v>
      </c>
      <c r="D1978" t="s">
        <v>0</v>
      </c>
      <c r="E1978" t="s">
        <v>27</v>
      </c>
      <c r="F1978" t="s">
        <v>6</v>
      </c>
      <c r="G1978" t="s">
        <v>2029</v>
      </c>
      <c r="H1978" t="s">
        <v>3056</v>
      </c>
      <c r="I1978">
        <v>64</v>
      </c>
      <c r="J1978">
        <f>HLOOKUP(D1978,Inputs!$B$5:$C$8,MATCH(YEAR(B1978),Inputs!$A$5:$A$8,0),FALSE)</f>
        <v>25.99</v>
      </c>
      <c r="K1978" s="3">
        <f t="shared" si="30"/>
        <v>1663.36</v>
      </c>
      <c r="L1978" t="s">
        <v>3059</v>
      </c>
      <c r="M1978" t="s">
        <v>3085</v>
      </c>
      <c r="N1978" t="s">
        <v>3073</v>
      </c>
    </row>
    <row r="1979" spans="1:14" x14ac:dyDescent="0.35">
      <c r="A1979">
        <v>1978</v>
      </c>
      <c r="B1979" s="1">
        <v>44749</v>
      </c>
      <c r="C1979">
        <v>4001</v>
      </c>
      <c r="D1979" t="s">
        <v>0</v>
      </c>
      <c r="E1979" t="s">
        <v>27</v>
      </c>
      <c r="F1979" t="s">
        <v>10</v>
      </c>
      <c r="G1979" t="s">
        <v>2030</v>
      </c>
      <c r="H1979" t="s">
        <v>3056</v>
      </c>
      <c r="I1979">
        <v>168</v>
      </c>
      <c r="J1979">
        <f>HLOOKUP(D1979,Inputs!$B$5:$C$8,MATCH(YEAR(B1979),Inputs!$A$5:$A$8,0),FALSE)</f>
        <v>25.99</v>
      </c>
      <c r="K1979" s="3">
        <f t="shared" si="30"/>
        <v>4366.32</v>
      </c>
      <c r="L1979" t="s">
        <v>3059</v>
      </c>
      <c r="M1979" t="s">
        <v>3085</v>
      </c>
      <c r="N1979" t="s">
        <v>3073</v>
      </c>
    </row>
    <row r="1980" spans="1:14" x14ac:dyDescent="0.35">
      <c r="A1980">
        <v>1979</v>
      </c>
      <c r="B1980" s="1">
        <v>44783</v>
      </c>
      <c r="C1980">
        <v>4001</v>
      </c>
      <c r="D1980" t="s">
        <v>0</v>
      </c>
      <c r="E1980" t="s">
        <v>27</v>
      </c>
      <c r="F1980" t="s">
        <v>16</v>
      </c>
      <c r="G1980" t="s">
        <v>2031</v>
      </c>
      <c r="H1980" t="s">
        <v>3056</v>
      </c>
      <c r="I1980">
        <v>100</v>
      </c>
      <c r="J1980">
        <f>HLOOKUP(D1980,Inputs!$B$5:$C$8,MATCH(YEAR(B1980),Inputs!$A$5:$A$8,0),FALSE)</f>
        <v>25.99</v>
      </c>
      <c r="K1980" s="3">
        <f t="shared" si="30"/>
        <v>2599</v>
      </c>
      <c r="L1980" t="s">
        <v>3067</v>
      </c>
      <c r="M1980" t="s">
        <v>3092</v>
      </c>
      <c r="N1980" t="s">
        <v>3074</v>
      </c>
    </row>
    <row r="1981" spans="1:14" x14ac:dyDescent="0.35">
      <c r="A1981">
        <v>1980</v>
      </c>
      <c r="B1981" s="1">
        <v>44901</v>
      </c>
      <c r="C1981">
        <v>4001</v>
      </c>
      <c r="D1981" t="s">
        <v>0</v>
      </c>
      <c r="E1981" t="s">
        <v>27</v>
      </c>
      <c r="F1981" t="s">
        <v>5</v>
      </c>
      <c r="G1981" t="s">
        <v>2032</v>
      </c>
      <c r="H1981" t="s">
        <v>3057</v>
      </c>
      <c r="I1981">
        <v>80</v>
      </c>
      <c r="J1981">
        <f>HLOOKUP(D1981,Inputs!$B$5:$C$8,MATCH(YEAR(B1981),Inputs!$A$5:$A$8,0),FALSE)</f>
        <v>25.99</v>
      </c>
      <c r="K1981" s="3">
        <f t="shared" si="30"/>
        <v>2079.1999999999998</v>
      </c>
      <c r="L1981" t="s">
        <v>3059</v>
      </c>
      <c r="M1981" t="s">
        <v>3085</v>
      </c>
      <c r="N1981" t="s">
        <v>3073</v>
      </c>
    </row>
    <row r="1982" spans="1:14" x14ac:dyDescent="0.35">
      <c r="A1982">
        <v>1981</v>
      </c>
      <c r="B1982" s="1">
        <v>44803</v>
      </c>
      <c r="C1982">
        <v>4002</v>
      </c>
      <c r="D1982" t="s">
        <v>1</v>
      </c>
      <c r="E1982" t="s">
        <v>27</v>
      </c>
      <c r="F1982" t="s">
        <v>11</v>
      </c>
      <c r="G1982" t="s">
        <v>2033</v>
      </c>
      <c r="H1982" t="s">
        <v>3056</v>
      </c>
      <c r="I1982">
        <v>84</v>
      </c>
      <c r="J1982">
        <f>HLOOKUP(D1982,Inputs!$B$5:$C$8,MATCH(YEAR(B1982),Inputs!$A$5:$A$8,0),FALSE)</f>
        <v>10.89</v>
      </c>
      <c r="K1982" s="3">
        <f t="shared" si="30"/>
        <v>914.76</v>
      </c>
      <c r="L1982" t="s">
        <v>3064</v>
      </c>
      <c r="M1982" t="s">
        <v>3089</v>
      </c>
      <c r="N1982" t="s">
        <v>3076</v>
      </c>
    </row>
    <row r="1983" spans="1:14" x14ac:dyDescent="0.35">
      <c r="A1983">
        <v>1982</v>
      </c>
      <c r="B1983" s="1">
        <v>44896</v>
      </c>
      <c r="C1983">
        <v>4002</v>
      </c>
      <c r="D1983" t="s">
        <v>1</v>
      </c>
      <c r="E1983" t="s">
        <v>27</v>
      </c>
      <c r="F1983" t="s">
        <v>14</v>
      </c>
      <c r="G1983" t="s">
        <v>2034</v>
      </c>
      <c r="H1983" t="s">
        <v>3056</v>
      </c>
      <c r="I1983">
        <v>84</v>
      </c>
      <c r="J1983">
        <f>HLOOKUP(D1983,Inputs!$B$5:$C$8,MATCH(YEAR(B1983),Inputs!$A$5:$A$8,0),FALSE)</f>
        <v>10.89</v>
      </c>
      <c r="K1983" s="3">
        <f t="shared" si="30"/>
        <v>914.76</v>
      </c>
      <c r="L1983" t="s">
        <v>3066</v>
      </c>
      <c r="M1983" t="s">
        <v>3094</v>
      </c>
      <c r="N1983" t="s">
        <v>3080</v>
      </c>
    </row>
    <row r="1984" spans="1:14" x14ac:dyDescent="0.35">
      <c r="A1984">
        <v>1983</v>
      </c>
      <c r="B1984" s="1">
        <v>44688</v>
      </c>
      <c r="C1984">
        <v>4002</v>
      </c>
      <c r="D1984" t="s">
        <v>1</v>
      </c>
      <c r="E1984" t="s">
        <v>27</v>
      </c>
      <c r="F1984" t="s">
        <v>20</v>
      </c>
      <c r="G1984" t="s">
        <v>2035</v>
      </c>
      <c r="H1984" t="s">
        <v>3056</v>
      </c>
      <c r="I1984">
        <v>284</v>
      </c>
      <c r="J1984">
        <f>HLOOKUP(D1984,Inputs!$B$5:$C$8,MATCH(YEAR(B1984),Inputs!$A$5:$A$8,0),FALSE)</f>
        <v>10.89</v>
      </c>
      <c r="K1984" s="3">
        <f t="shared" si="30"/>
        <v>3092.76</v>
      </c>
      <c r="L1984" t="s">
        <v>3059</v>
      </c>
      <c r="M1984" t="s">
        <v>3085</v>
      </c>
      <c r="N1984" t="s">
        <v>3073</v>
      </c>
    </row>
    <row r="1985" spans="1:14" x14ac:dyDescent="0.35">
      <c r="A1985">
        <v>1984</v>
      </c>
      <c r="B1985" s="1">
        <v>44897</v>
      </c>
      <c r="C1985">
        <v>4002</v>
      </c>
      <c r="D1985" t="s">
        <v>1</v>
      </c>
      <c r="E1985" t="s">
        <v>27</v>
      </c>
      <c r="F1985" t="s">
        <v>18</v>
      </c>
      <c r="G1985" t="s">
        <v>2036</v>
      </c>
      <c r="H1985" t="s">
        <v>3056</v>
      </c>
      <c r="I1985">
        <v>244</v>
      </c>
      <c r="J1985">
        <f>HLOOKUP(D1985,Inputs!$B$5:$C$8,MATCH(YEAR(B1985),Inputs!$A$5:$A$8,0),FALSE)</f>
        <v>10.89</v>
      </c>
      <c r="K1985" s="3">
        <f t="shared" si="30"/>
        <v>2657.1600000000003</v>
      </c>
      <c r="L1985" t="s">
        <v>3069</v>
      </c>
      <c r="M1985" t="s">
        <v>3093</v>
      </c>
      <c r="N1985" t="s">
        <v>3077</v>
      </c>
    </row>
    <row r="1986" spans="1:14" x14ac:dyDescent="0.35">
      <c r="A1986">
        <v>1985</v>
      </c>
      <c r="B1986" s="1">
        <v>44911</v>
      </c>
      <c r="C1986">
        <v>4002</v>
      </c>
      <c r="D1986" t="s">
        <v>1</v>
      </c>
      <c r="E1986" t="s">
        <v>27</v>
      </c>
      <c r="F1986" t="s">
        <v>9</v>
      </c>
      <c r="G1986" t="s">
        <v>2037</v>
      </c>
      <c r="H1986" t="s">
        <v>3056</v>
      </c>
      <c r="I1986">
        <v>116</v>
      </c>
      <c r="J1986">
        <f>HLOOKUP(D1986,Inputs!$B$5:$C$8,MATCH(YEAR(B1986),Inputs!$A$5:$A$8,0),FALSE)</f>
        <v>10.89</v>
      </c>
      <c r="K1986" s="3">
        <f t="shared" ref="K1986:K2049" si="31">I1986*J1986</f>
        <v>1263.24</v>
      </c>
      <c r="L1986" t="s">
        <v>3070</v>
      </c>
      <c r="M1986" t="s">
        <v>3089</v>
      </c>
      <c r="N1986" t="s">
        <v>3076</v>
      </c>
    </row>
    <row r="1987" spans="1:14" x14ac:dyDescent="0.35">
      <c r="A1987">
        <v>1986</v>
      </c>
      <c r="B1987" s="1">
        <v>44730</v>
      </c>
      <c r="C1987">
        <v>4001</v>
      </c>
      <c r="D1987" t="s">
        <v>0</v>
      </c>
      <c r="E1987" t="s">
        <v>27</v>
      </c>
      <c r="F1987" t="s">
        <v>10</v>
      </c>
      <c r="G1987" t="s">
        <v>2038</v>
      </c>
      <c r="H1987" t="s">
        <v>3056</v>
      </c>
      <c r="I1987">
        <v>216</v>
      </c>
      <c r="J1987">
        <f>HLOOKUP(D1987,Inputs!$B$5:$C$8,MATCH(YEAR(B1987),Inputs!$A$5:$A$8,0),FALSE)</f>
        <v>25.99</v>
      </c>
      <c r="K1987" s="3">
        <f t="shared" si="31"/>
        <v>5613.8399999999992</v>
      </c>
      <c r="L1987" t="s">
        <v>3059</v>
      </c>
      <c r="M1987" t="s">
        <v>3085</v>
      </c>
      <c r="N1987" t="s">
        <v>3073</v>
      </c>
    </row>
    <row r="1988" spans="1:14" x14ac:dyDescent="0.35">
      <c r="A1988">
        <v>1987</v>
      </c>
      <c r="B1988" s="1">
        <v>44610</v>
      </c>
      <c r="C1988">
        <v>4001</v>
      </c>
      <c r="D1988" t="s">
        <v>0</v>
      </c>
      <c r="E1988" t="s">
        <v>27</v>
      </c>
      <c r="F1988" t="s">
        <v>4</v>
      </c>
      <c r="G1988" t="s">
        <v>2039</v>
      </c>
      <c r="H1988" t="s">
        <v>3057</v>
      </c>
      <c r="I1988">
        <v>100</v>
      </c>
      <c r="J1988">
        <f>HLOOKUP(D1988,Inputs!$B$5:$C$8,MATCH(YEAR(B1988),Inputs!$A$5:$A$8,0),FALSE)</f>
        <v>25.99</v>
      </c>
      <c r="K1988" s="3">
        <f t="shared" si="31"/>
        <v>2599</v>
      </c>
      <c r="L1988" t="s">
        <v>3063</v>
      </c>
      <c r="M1988" t="s">
        <v>3092</v>
      </c>
      <c r="N1988" t="s">
        <v>3074</v>
      </c>
    </row>
    <row r="1989" spans="1:14" x14ac:dyDescent="0.35">
      <c r="A1989">
        <v>1988</v>
      </c>
      <c r="B1989" s="1">
        <v>44598</v>
      </c>
      <c r="C1989">
        <v>4002</v>
      </c>
      <c r="D1989" t="s">
        <v>1</v>
      </c>
      <c r="E1989" t="s">
        <v>27</v>
      </c>
      <c r="F1989" t="s">
        <v>14</v>
      </c>
      <c r="G1989" t="s">
        <v>2040</v>
      </c>
      <c r="H1989" t="s">
        <v>3056</v>
      </c>
      <c r="I1989">
        <v>144</v>
      </c>
      <c r="J1989">
        <f>HLOOKUP(D1989,Inputs!$B$5:$C$8,MATCH(YEAR(B1989),Inputs!$A$5:$A$8,0),FALSE)</f>
        <v>10.89</v>
      </c>
      <c r="K1989" s="3">
        <f t="shared" si="31"/>
        <v>1568.16</v>
      </c>
      <c r="L1989" t="s">
        <v>3066</v>
      </c>
      <c r="M1989" t="s">
        <v>3094</v>
      </c>
      <c r="N1989" t="s">
        <v>3080</v>
      </c>
    </row>
    <row r="1990" spans="1:14" x14ac:dyDescent="0.35">
      <c r="A1990">
        <v>1989</v>
      </c>
      <c r="B1990" s="1">
        <v>44901</v>
      </c>
      <c r="C1990">
        <v>4002</v>
      </c>
      <c r="D1990" t="s">
        <v>1</v>
      </c>
      <c r="E1990" t="s">
        <v>27</v>
      </c>
      <c r="F1990" t="s">
        <v>10</v>
      </c>
      <c r="G1990" t="s">
        <v>2041</v>
      </c>
      <c r="H1990" t="s">
        <v>3056</v>
      </c>
      <c r="I1990">
        <v>108</v>
      </c>
      <c r="J1990">
        <f>HLOOKUP(D1990,Inputs!$B$5:$C$8,MATCH(YEAR(B1990),Inputs!$A$5:$A$8,0),FALSE)</f>
        <v>10.89</v>
      </c>
      <c r="K1990" s="3">
        <f t="shared" si="31"/>
        <v>1176.1200000000001</v>
      </c>
      <c r="L1990" t="s">
        <v>3059</v>
      </c>
      <c r="M1990" t="s">
        <v>3085</v>
      </c>
      <c r="N1990" t="s">
        <v>3073</v>
      </c>
    </row>
    <row r="1991" spans="1:14" x14ac:dyDescent="0.35">
      <c r="A1991">
        <v>1990</v>
      </c>
      <c r="B1991" s="1">
        <v>44845</v>
      </c>
      <c r="C1991">
        <v>4001</v>
      </c>
      <c r="D1991" t="s">
        <v>0</v>
      </c>
      <c r="E1991" t="s">
        <v>27</v>
      </c>
      <c r="F1991" t="s">
        <v>11</v>
      </c>
      <c r="G1991" t="s">
        <v>2042</v>
      </c>
      <c r="H1991" t="s">
        <v>3056</v>
      </c>
      <c r="I1991">
        <v>164</v>
      </c>
      <c r="J1991">
        <f>HLOOKUP(D1991,Inputs!$B$5:$C$8,MATCH(YEAR(B1991),Inputs!$A$5:$A$8,0),FALSE)</f>
        <v>25.99</v>
      </c>
      <c r="K1991" s="3">
        <f t="shared" si="31"/>
        <v>4262.3599999999997</v>
      </c>
      <c r="L1991" t="s">
        <v>3064</v>
      </c>
      <c r="M1991" t="s">
        <v>3089</v>
      </c>
      <c r="N1991" t="s">
        <v>3076</v>
      </c>
    </row>
    <row r="1992" spans="1:14" x14ac:dyDescent="0.35">
      <c r="A1992">
        <v>1991</v>
      </c>
      <c r="B1992" s="1">
        <v>44769</v>
      </c>
      <c r="C1992">
        <v>4002</v>
      </c>
      <c r="D1992" t="s">
        <v>1</v>
      </c>
      <c r="E1992" t="s">
        <v>27</v>
      </c>
      <c r="F1992" t="s">
        <v>10</v>
      </c>
      <c r="G1992" t="s">
        <v>2043</v>
      </c>
      <c r="H1992" t="s">
        <v>3056</v>
      </c>
      <c r="I1992">
        <v>244</v>
      </c>
      <c r="J1992">
        <f>HLOOKUP(D1992,Inputs!$B$5:$C$8,MATCH(YEAR(B1992),Inputs!$A$5:$A$8,0),FALSE)</f>
        <v>10.89</v>
      </c>
      <c r="K1992" s="3">
        <f t="shared" si="31"/>
        <v>2657.1600000000003</v>
      </c>
      <c r="L1992" t="s">
        <v>3059</v>
      </c>
      <c r="M1992" t="s">
        <v>3085</v>
      </c>
      <c r="N1992" t="s">
        <v>3073</v>
      </c>
    </row>
    <row r="1993" spans="1:14" x14ac:dyDescent="0.35">
      <c r="A1993">
        <v>1992</v>
      </c>
      <c r="B1993" s="1">
        <v>44711</v>
      </c>
      <c r="C1993">
        <v>4001</v>
      </c>
      <c r="D1993" t="s">
        <v>0</v>
      </c>
      <c r="E1993" t="s">
        <v>27</v>
      </c>
      <c r="F1993" t="s">
        <v>20</v>
      </c>
      <c r="G1993" t="s">
        <v>2044</v>
      </c>
      <c r="H1993" t="s">
        <v>3056</v>
      </c>
      <c r="I1993">
        <v>96</v>
      </c>
      <c r="J1993">
        <f>HLOOKUP(D1993,Inputs!$B$5:$C$8,MATCH(YEAR(B1993),Inputs!$A$5:$A$8,0),FALSE)</f>
        <v>25.99</v>
      </c>
      <c r="K1993" s="3">
        <f t="shared" si="31"/>
        <v>2495.04</v>
      </c>
      <c r="L1993" t="s">
        <v>3059</v>
      </c>
      <c r="M1993" t="s">
        <v>3085</v>
      </c>
      <c r="N1993" t="s">
        <v>3073</v>
      </c>
    </row>
    <row r="1994" spans="1:14" x14ac:dyDescent="0.35">
      <c r="A1994">
        <v>1993</v>
      </c>
      <c r="B1994" s="1">
        <v>44813</v>
      </c>
      <c r="C1994">
        <v>4002</v>
      </c>
      <c r="D1994" t="s">
        <v>1</v>
      </c>
      <c r="E1994" t="s">
        <v>27</v>
      </c>
      <c r="F1994" t="s">
        <v>10</v>
      </c>
      <c r="G1994" t="s">
        <v>2045</v>
      </c>
      <c r="H1994" t="s">
        <v>3056</v>
      </c>
      <c r="I1994">
        <v>152</v>
      </c>
      <c r="J1994">
        <f>HLOOKUP(D1994,Inputs!$B$5:$C$8,MATCH(YEAR(B1994),Inputs!$A$5:$A$8,0),FALSE)</f>
        <v>10.89</v>
      </c>
      <c r="K1994" s="3">
        <f t="shared" si="31"/>
        <v>1655.2800000000002</v>
      </c>
      <c r="L1994" t="s">
        <v>3059</v>
      </c>
      <c r="M1994" t="s">
        <v>3085</v>
      </c>
      <c r="N1994" t="s">
        <v>3073</v>
      </c>
    </row>
    <row r="1995" spans="1:14" x14ac:dyDescent="0.35">
      <c r="A1995">
        <v>1994</v>
      </c>
      <c r="B1995" s="1">
        <v>44925</v>
      </c>
      <c r="C1995">
        <v>4002</v>
      </c>
      <c r="D1995" t="s">
        <v>1</v>
      </c>
      <c r="E1995" t="s">
        <v>27</v>
      </c>
      <c r="F1995" t="s">
        <v>12</v>
      </c>
      <c r="G1995" t="s">
        <v>2046</v>
      </c>
      <c r="H1995" t="s">
        <v>3057</v>
      </c>
      <c r="I1995">
        <v>112</v>
      </c>
      <c r="J1995">
        <f>HLOOKUP(D1995,Inputs!$B$5:$C$8,MATCH(YEAR(B1995),Inputs!$A$5:$A$8,0),FALSE)</f>
        <v>10.89</v>
      </c>
      <c r="K1995" s="3">
        <f t="shared" si="31"/>
        <v>1219.68</v>
      </c>
      <c r="L1995" t="s">
        <v>3061</v>
      </c>
      <c r="M1995" t="s">
        <v>3087</v>
      </c>
      <c r="N1995" t="s">
        <v>3078</v>
      </c>
    </row>
    <row r="1996" spans="1:14" x14ac:dyDescent="0.35">
      <c r="A1996">
        <v>1995</v>
      </c>
      <c r="B1996" s="1">
        <v>44918</v>
      </c>
      <c r="C1996">
        <v>4001</v>
      </c>
      <c r="D1996" t="s">
        <v>0</v>
      </c>
      <c r="E1996" t="s">
        <v>27</v>
      </c>
      <c r="F1996" t="s">
        <v>21</v>
      </c>
      <c r="G1996" t="s">
        <v>2047</v>
      </c>
      <c r="H1996" t="s">
        <v>3056</v>
      </c>
      <c r="I1996">
        <v>184</v>
      </c>
      <c r="J1996">
        <f>HLOOKUP(D1996,Inputs!$B$5:$C$8,MATCH(YEAR(B1996),Inputs!$A$5:$A$8,0),FALSE)</f>
        <v>25.99</v>
      </c>
      <c r="K1996" s="3">
        <f t="shared" si="31"/>
        <v>4782.16</v>
      </c>
      <c r="L1996" t="s">
        <v>3068</v>
      </c>
      <c r="M1996" t="s">
        <v>3088</v>
      </c>
      <c r="N1996" t="s">
        <v>3075</v>
      </c>
    </row>
    <row r="1997" spans="1:14" x14ac:dyDescent="0.35">
      <c r="A1997">
        <v>1996</v>
      </c>
      <c r="B1997" s="1">
        <v>44821</v>
      </c>
      <c r="C1997">
        <v>4002</v>
      </c>
      <c r="D1997" t="s">
        <v>1</v>
      </c>
      <c r="E1997" t="s">
        <v>27</v>
      </c>
      <c r="F1997" t="s">
        <v>19</v>
      </c>
      <c r="G1997" t="s">
        <v>2048</v>
      </c>
      <c r="H1997" t="s">
        <v>3056</v>
      </c>
      <c r="I1997">
        <v>276</v>
      </c>
      <c r="J1997">
        <f>HLOOKUP(D1997,Inputs!$B$5:$C$8,MATCH(YEAR(B1997),Inputs!$A$5:$A$8,0),FALSE)</f>
        <v>10.89</v>
      </c>
      <c r="K1997" s="3">
        <f t="shared" si="31"/>
        <v>3005.6400000000003</v>
      </c>
      <c r="L1997" t="s">
        <v>3061</v>
      </c>
      <c r="M1997" t="s">
        <v>3087</v>
      </c>
      <c r="N1997" t="s">
        <v>3078</v>
      </c>
    </row>
    <row r="1998" spans="1:14" x14ac:dyDescent="0.35">
      <c r="A1998">
        <v>1997</v>
      </c>
      <c r="B1998" s="1">
        <v>44783</v>
      </c>
      <c r="C1998">
        <v>4001</v>
      </c>
      <c r="D1998" t="s">
        <v>0</v>
      </c>
      <c r="E1998" t="s">
        <v>27</v>
      </c>
      <c r="F1998" t="s">
        <v>14</v>
      </c>
      <c r="G1998" t="s">
        <v>2049</v>
      </c>
      <c r="H1998" t="s">
        <v>3056</v>
      </c>
      <c r="I1998">
        <v>80</v>
      </c>
      <c r="J1998">
        <f>HLOOKUP(D1998,Inputs!$B$5:$C$8,MATCH(YEAR(B1998),Inputs!$A$5:$A$8,0),FALSE)</f>
        <v>25.99</v>
      </c>
      <c r="K1998" s="3">
        <f t="shared" si="31"/>
        <v>2079.1999999999998</v>
      </c>
      <c r="L1998" t="s">
        <v>3066</v>
      </c>
      <c r="M1998" t="s">
        <v>3094</v>
      </c>
      <c r="N1998" t="s">
        <v>3080</v>
      </c>
    </row>
    <row r="1999" spans="1:14" x14ac:dyDescent="0.35">
      <c r="A1999">
        <v>1998</v>
      </c>
      <c r="B1999" s="1">
        <v>44775</v>
      </c>
      <c r="C1999">
        <v>4001</v>
      </c>
      <c r="D1999" t="s">
        <v>0</v>
      </c>
      <c r="E1999" t="s">
        <v>27</v>
      </c>
      <c r="F1999" t="s">
        <v>20</v>
      </c>
      <c r="G1999" t="s">
        <v>2050</v>
      </c>
      <c r="H1999" t="s">
        <v>3056</v>
      </c>
      <c r="I1999">
        <v>240</v>
      </c>
      <c r="J1999">
        <f>HLOOKUP(D1999,Inputs!$B$5:$C$8,MATCH(YEAR(B1999),Inputs!$A$5:$A$8,0),FALSE)</f>
        <v>25.99</v>
      </c>
      <c r="K1999" s="3">
        <f t="shared" si="31"/>
        <v>6237.5999999999995</v>
      </c>
      <c r="L1999" t="s">
        <v>3059</v>
      </c>
      <c r="M1999" t="s">
        <v>3085</v>
      </c>
      <c r="N1999" t="s">
        <v>3073</v>
      </c>
    </row>
    <row r="2000" spans="1:14" x14ac:dyDescent="0.35">
      <c r="A2000">
        <v>1999</v>
      </c>
      <c r="B2000" s="1">
        <v>44903</v>
      </c>
      <c r="C2000">
        <v>4001</v>
      </c>
      <c r="D2000" t="s">
        <v>0</v>
      </c>
      <c r="E2000" t="s">
        <v>27</v>
      </c>
      <c r="F2000" t="s">
        <v>10</v>
      </c>
      <c r="G2000" t="s">
        <v>2051</v>
      </c>
      <c r="H2000" t="s">
        <v>3056</v>
      </c>
      <c r="I2000">
        <v>200</v>
      </c>
      <c r="J2000">
        <f>HLOOKUP(D2000,Inputs!$B$5:$C$8,MATCH(YEAR(B2000),Inputs!$A$5:$A$8,0),FALSE)</f>
        <v>25.99</v>
      </c>
      <c r="K2000" s="3">
        <f t="shared" si="31"/>
        <v>5198</v>
      </c>
      <c r="L2000" t="s">
        <v>3059</v>
      </c>
      <c r="M2000" t="s">
        <v>3085</v>
      </c>
      <c r="N2000" t="s">
        <v>3073</v>
      </c>
    </row>
    <row r="2001" spans="1:14" x14ac:dyDescent="0.35">
      <c r="A2001">
        <v>2000</v>
      </c>
      <c r="B2001" s="1">
        <v>44564</v>
      </c>
      <c r="C2001">
        <v>4002</v>
      </c>
      <c r="D2001" t="s">
        <v>1</v>
      </c>
      <c r="E2001" t="s">
        <v>27</v>
      </c>
      <c r="F2001" t="s">
        <v>18</v>
      </c>
      <c r="G2001" t="s">
        <v>2052</v>
      </c>
      <c r="H2001" t="s">
        <v>3056</v>
      </c>
      <c r="I2001">
        <v>84</v>
      </c>
      <c r="J2001">
        <f>HLOOKUP(D2001,Inputs!$B$5:$C$8,MATCH(YEAR(B2001),Inputs!$A$5:$A$8,0),FALSE)</f>
        <v>10.89</v>
      </c>
      <c r="K2001" s="3">
        <f t="shared" si="31"/>
        <v>914.76</v>
      </c>
      <c r="L2001" t="s">
        <v>3069</v>
      </c>
      <c r="M2001" t="s">
        <v>3093</v>
      </c>
      <c r="N2001" t="s">
        <v>3077</v>
      </c>
    </row>
    <row r="2002" spans="1:14" x14ac:dyDescent="0.35">
      <c r="A2002">
        <v>2001</v>
      </c>
      <c r="B2002" s="1">
        <v>45149</v>
      </c>
      <c r="C2002">
        <v>4001</v>
      </c>
      <c r="D2002" t="s">
        <v>0</v>
      </c>
      <c r="E2002" t="s">
        <v>27</v>
      </c>
      <c r="F2002" t="s">
        <v>10</v>
      </c>
      <c r="G2002" t="s">
        <v>2053</v>
      </c>
      <c r="H2002" t="s">
        <v>3056</v>
      </c>
      <c r="I2002">
        <v>92</v>
      </c>
      <c r="J2002">
        <f>HLOOKUP(D2002,Inputs!$B$5:$C$8,MATCH(YEAR(B2002),Inputs!$A$5:$A$8,0),FALSE)</f>
        <v>32.99</v>
      </c>
      <c r="K2002" s="3">
        <f t="shared" si="31"/>
        <v>3035.0800000000004</v>
      </c>
      <c r="L2002" t="s">
        <v>3059</v>
      </c>
      <c r="M2002" t="s">
        <v>3085</v>
      </c>
      <c r="N2002" t="s">
        <v>3073</v>
      </c>
    </row>
    <row r="2003" spans="1:14" x14ac:dyDescent="0.35">
      <c r="A2003">
        <v>2002</v>
      </c>
      <c r="B2003" s="1">
        <v>45269</v>
      </c>
      <c r="C2003">
        <v>4002</v>
      </c>
      <c r="D2003" t="s">
        <v>1</v>
      </c>
      <c r="E2003" t="s">
        <v>27</v>
      </c>
      <c r="F2003" t="s">
        <v>10</v>
      </c>
      <c r="G2003" t="s">
        <v>2054</v>
      </c>
      <c r="H2003" t="s">
        <v>3056</v>
      </c>
      <c r="I2003">
        <v>276</v>
      </c>
      <c r="J2003">
        <f>HLOOKUP(D2003,Inputs!$B$5:$C$8,MATCH(YEAR(B2003),Inputs!$A$5:$A$8,0),FALSE)</f>
        <v>11.25</v>
      </c>
      <c r="K2003" s="3">
        <f t="shared" si="31"/>
        <v>3105</v>
      </c>
      <c r="L2003" t="s">
        <v>3059</v>
      </c>
      <c r="M2003" t="s">
        <v>3085</v>
      </c>
      <c r="N2003" t="s">
        <v>3073</v>
      </c>
    </row>
    <row r="2004" spans="1:14" x14ac:dyDescent="0.35">
      <c r="A2004">
        <v>2003</v>
      </c>
      <c r="B2004" s="1">
        <v>45162</v>
      </c>
      <c r="C2004">
        <v>4002</v>
      </c>
      <c r="D2004" t="s">
        <v>1</v>
      </c>
      <c r="E2004" t="s">
        <v>27</v>
      </c>
      <c r="F2004" t="s">
        <v>18</v>
      </c>
      <c r="G2004" t="s">
        <v>2055</v>
      </c>
      <c r="H2004" t="s">
        <v>3056</v>
      </c>
      <c r="I2004">
        <v>260</v>
      </c>
      <c r="J2004">
        <f>HLOOKUP(D2004,Inputs!$B$5:$C$8,MATCH(YEAR(B2004),Inputs!$A$5:$A$8,0),FALSE)</f>
        <v>11.25</v>
      </c>
      <c r="K2004" s="3">
        <f t="shared" si="31"/>
        <v>2925</v>
      </c>
      <c r="L2004" t="s">
        <v>3069</v>
      </c>
      <c r="M2004" t="s">
        <v>3093</v>
      </c>
      <c r="N2004" t="s">
        <v>3077</v>
      </c>
    </row>
    <row r="2005" spans="1:14" x14ac:dyDescent="0.35">
      <c r="A2005">
        <v>2004</v>
      </c>
      <c r="B2005" s="1">
        <v>45096</v>
      </c>
      <c r="C2005">
        <v>4002</v>
      </c>
      <c r="D2005" t="s">
        <v>1</v>
      </c>
      <c r="E2005" t="s">
        <v>27</v>
      </c>
      <c r="F2005" t="s">
        <v>11</v>
      </c>
      <c r="G2005" t="s">
        <v>2056</v>
      </c>
      <c r="H2005" t="s">
        <v>3056</v>
      </c>
      <c r="I2005">
        <v>144</v>
      </c>
      <c r="J2005">
        <f>HLOOKUP(D2005,Inputs!$B$5:$C$8,MATCH(YEAR(B2005),Inputs!$A$5:$A$8,0),FALSE)</f>
        <v>11.25</v>
      </c>
      <c r="K2005" s="3">
        <f t="shared" si="31"/>
        <v>1620</v>
      </c>
      <c r="L2005" t="s">
        <v>3064</v>
      </c>
      <c r="M2005" t="s">
        <v>3089</v>
      </c>
      <c r="N2005" t="s">
        <v>3076</v>
      </c>
    </row>
    <row r="2006" spans="1:14" x14ac:dyDescent="0.35">
      <c r="A2006">
        <v>2005</v>
      </c>
      <c r="B2006" s="1">
        <v>45242</v>
      </c>
      <c r="C2006">
        <v>4002</v>
      </c>
      <c r="D2006" t="s">
        <v>1</v>
      </c>
      <c r="E2006" t="s">
        <v>27</v>
      </c>
      <c r="F2006" t="s">
        <v>10</v>
      </c>
      <c r="G2006" t="s">
        <v>2057</v>
      </c>
      <c r="H2006" t="s">
        <v>3056</v>
      </c>
      <c r="I2006">
        <v>108</v>
      </c>
      <c r="J2006">
        <f>HLOOKUP(D2006,Inputs!$B$5:$C$8,MATCH(YEAR(B2006),Inputs!$A$5:$A$8,0),FALSE)</f>
        <v>11.25</v>
      </c>
      <c r="K2006" s="3">
        <f t="shared" si="31"/>
        <v>1215</v>
      </c>
      <c r="L2006" t="s">
        <v>3059</v>
      </c>
      <c r="M2006" t="s">
        <v>3085</v>
      </c>
      <c r="N2006" t="s">
        <v>3073</v>
      </c>
    </row>
    <row r="2007" spans="1:14" x14ac:dyDescent="0.35">
      <c r="A2007">
        <v>2006</v>
      </c>
      <c r="B2007" s="1">
        <v>45265</v>
      </c>
      <c r="C2007">
        <v>4001</v>
      </c>
      <c r="D2007" t="s">
        <v>0</v>
      </c>
      <c r="E2007" t="s">
        <v>27</v>
      </c>
      <c r="F2007" t="s">
        <v>13</v>
      </c>
      <c r="G2007" t="s">
        <v>2058</v>
      </c>
      <c r="H2007" t="s">
        <v>3056</v>
      </c>
      <c r="I2007">
        <v>100</v>
      </c>
      <c r="J2007">
        <f>HLOOKUP(D2007,Inputs!$B$5:$C$8,MATCH(YEAR(B2007),Inputs!$A$5:$A$8,0),FALSE)</f>
        <v>32.99</v>
      </c>
      <c r="K2007" s="3">
        <f t="shared" si="31"/>
        <v>3299</v>
      </c>
      <c r="L2007" t="s">
        <v>3061</v>
      </c>
      <c r="M2007" t="s">
        <v>3087</v>
      </c>
      <c r="N2007" t="s">
        <v>3078</v>
      </c>
    </row>
    <row r="2008" spans="1:14" x14ac:dyDescent="0.35">
      <c r="A2008">
        <v>2007</v>
      </c>
      <c r="B2008" s="1">
        <v>45265</v>
      </c>
      <c r="C2008">
        <v>4001</v>
      </c>
      <c r="D2008" t="s">
        <v>0</v>
      </c>
      <c r="E2008" t="s">
        <v>27</v>
      </c>
      <c r="F2008" t="s">
        <v>10</v>
      </c>
      <c r="G2008" t="s">
        <v>2059</v>
      </c>
      <c r="H2008" t="s">
        <v>3056</v>
      </c>
      <c r="I2008">
        <v>104</v>
      </c>
      <c r="J2008">
        <f>HLOOKUP(D2008,Inputs!$B$5:$C$8,MATCH(YEAR(B2008),Inputs!$A$5:$A$8,0),FALSE)</f>
        <v>32.99</v>
      </c>
      <c r="K2008" s="3">
        <f t="shared" si="31"/>
        <v>3430.96</v>
      </c>
      <c r="L2008" t="s">
        <v>3059</v>
      </c>
      <c r="M2008" t="s">
        <v>3085</v>
      </c>
      <c r="N2008" t="s">
        <v>3073</v>
      </c>
    </row>
    <row r="2009" spans="1:14" x14ac:dyDescent="0.35">
      <c r="A2009">
        <v>2008</v>
      </c>
      <c r="B2009" s="1">
        <v>45202</v>
      </c>
      <c r="C2009">
        <v>4002</v>
      </c>
      <c r="D2009" t="s">
        <v>1</v>
      </c>
      <c r="E2009" t="s">
        <v>27</v>
      </c>
      <c r="F2009" t="s">
        <v>4</v>
      </c>
      <c r="G2009" t="s">
        <v>2060</v>
      </c>
      <c r="H2009" t="s">
        <v>3057</v>
      </c>
      <c r="I2009">
        <v>212</v>
      </c>
      <c r="J2009">
        <f>HLOOKUP(D2009,Inputs!$B$5:$C$8,MATCH(YEAR(B2009),Inputs!$A$5:$A$8,0),FALSE)</f>
        <v>11.25</v>
      </c>
      <c r="K2009" s="3">
        <f t="shared" si="31"/>
        <v>2385</v>
      </c>
      <c r="L2009" t="s">
        <v>3063</v>
      </c>
      <c r="M2009" t="s">
        <v>3092</v>
      </c>
      <c r="N2009" t="s">
        <v>3074</v>
      </c>
    </row>
    <row r="2010" spans="1:14" x14ac:dyDescent="0.35">
      <c r="A2010">
        <v>2009</v>
      </c>
      <c r="B2010" s="1">
        <v>45203</v>
      </c>
      <c r="C2010">
        <v>4001</v>
      </c>
      <c r="D2010" t="s">
        <v>0</v>
      </c>
      <c r="E2010" t="s">
        <v>27</v>
      </c>
      <c r="F2010" t="s">
        <v>11</v>
      </c>
      <c r="G2010" t="s">
        <v>2061</v>
      </c>
      <c r="H2010" t="s">
        <v>3056</v>
      </c>
      <c r="I2010">
        <v>40</v>
      </c>
      <c r="J2010">
        <f>HLOOKUP(D2010,Inputs!$B$5:$C$8,MATCH(YEAR(B2010),Inputs!$A$5:$A$8,0),FALSE)</f>
        <v>32.99</v>
      </c>
      <c r="K2010" s="3">
        <f t="shared" si="31"/>
        <v>1319.6000000000001</v>
      </c>
      <c r="L2010" t="s">
        <v>3064</v>
      </c>
      <c r="M2010" t="s">
        <v>3089</v>
      </c>
      <c r="N2010" t="s">
        <v>3076</v>
      </c>
    </row>
    <row r="2011" spans="1:14" x14ac:dyDescent="0.35">
      <c r="A2011">
        <v>2010</v>
      </c>
      <c r="B2011" s="1">
        <v>45285</v>
      </c>
      <c r="C2011">
        <v>4002</v>
      </c>
      <c r="D2011" t="s">
        <v>1</v>
      </c>
      <c r="E2011" t="s">
        <v>27</v>
      </c>
      <c r="F2011" t="s">
        <v>10</v>
      </c>
      <c r="G2011" t="s">
        <v>2062</v>
      </c>
      <c r="H2011" t="s">
        <v>3056</v>
      </c>
      <c r="I2011">
        <v>260</v>
      </c>
      <c r="J2011">
        <f>HLOOKUP(D2011,Inputs!$B$5:$C$8,MATCH(YEAR(B2011),Inputs!$A$5:$A$8,0),FALSE)</f>
        <v>11.25</v>
      </c>
      <c r="K2011" s="3">
        <f t="shared" si="31"/>
        <v>2925</v>
      </c>
      <c r="L2011" t="s">
        <v>3059</v>
      </c>
      <c r="M2011" t="s">
        <v>3085</v>
      </c>
      <c r="N2011" t="s">
        <v>3073</v>
      </c>
    </row>
    <row r="2012" spans="1:14" x14ac:dyDescent="0.35">
      <c r="A2012">
        <v>2011</v>
      </c>
      <c r="B2012" s="1">
        <v>45181</v>
      </c>
      <c r="C2012">
        <v>4002</v>
      </c>
      <c r="D2012" t="s">
        <v>1</v>
      </c>
      <c r="E2012" t="s">
        <v>27</v>
      </c>
      <c r="F2012" t="s">
        <v>12</v>
      </c>
      <c r="G2012" t="s">
        <v>2063</v>
      </c>
      <c r="H2012" t="s">
        <v>3057</v>
      </c>
      <c r="I2012">
        <v>172</v>
      </c>
      <c r="J2012">
        <f>HLOOKUP(D2012,Inputs!$B$5:$C$8,MATCH(YEAR(B2012),Inputs!$A$5:$A$8,0),FALSE)</f>
        <v>11.25</v>
      </c>
      <c r="K2012" s="3">
        <f t="shared" si="31"/>
        <v>1935</v>
      </c>
      <c r="L2012" t="s">
        <v>3061</v>
      </c>
      <c r="M2012" t="s">
        <v>3087</v>
      </c>
      <c r="N2012" t="s">
        <v>3078</v>
      </c>
    </row>
    <row r="2013" spans="1:14" x14ac:dyDescent="0.35">
      <c r="A2013">
        <v>2012</v>
      </c>
      <c r="B2013" s="1">
        <v>45120</v>
      </c>
      <c r="C2013">
        <v>4002</v>
      </c>
      <c r="D2013" t="s">
        <v>1</v>
      </c>
      <c r="E2013" t="s">
        <v>27</v>
      </c>
      <c r="F2013" t="s">
        <v>11</v>
      </c>
      <c r="G2013" t="s">
        <v>2064</v>
      </c>
      <c r="H2013" t="s">
        <v>3056</v>
      </c>
      <c r="I2013">
        <v>164</v>
      </c>
      <c r="J2013">
        <f>HLOOKUP(D2013,Inputs!$B$5:$C$8,MATCH(YEAR(B2013),Inputs!$A$5:$A$8,0),FALSE)</f>
        <v>11.25</v>
      </c>
      <c r="K2013" s="3">
        <f t="shared" si="31"/>
        <v>1845</v>
      </c>
      <c r="L2013" t="s">
        <v>3064</v>
      </c>
      <c r="M2013" t="s">
        <v>3089</v>
      </c>
      <c r="N2013" t="s">
        <v>3076</v>
      </c>
    </row>
    <row r="2014" spans="1:14" x14ac:dyDescent="0.35">
      <c r="A2014">
        <v>2013</v>
      </c>
      <c r="B2014" s="1">
        <v>45145</v>
      </c>
      <c r="C2014">
        <v>4001</v>
      </c>
      <c r="D2014" t="s">
        <v>0</v>
      </c>
      <c r="E2014" t="s">
        <v>27</v>
      </c>
      <c r="F2014" t="s">
        <v>9</v>
      </c>
      <c r="G2014" t="s">
        <v>2065</v>
      </c>
      <c r="H2014" t="s">
        <v>3056</v>
      </c>
      <c r="I2014">
        <v>124</v>
      </c>
      <c r="J2014">
        <f>HLOOKUP(D2014,Inputs!$B$5:$C$8,MATCH(YEAR(B2014),Inputs!$A$5:$A$8,0),FALSE)</f>
        <v>32.99</v>
      </c>
      <c r="K2014" s="3">
        <f t="shared" si="31"/>
        <v>4090.76</v>
      </c>
      <c r="L2014" t="s">
        <v>3070</v>
      </c>
      <c r="M2014" t="s">
        <v>3089</v>
      </c>
      <c r="N2014" t="s">
        <v>3076</v>
      </c>
    </row>
    <row r="2015" spans="1:14" x14ac:dyDescent="0.35">
      <c r="A2015">
        <v>2014</v>
      </c>
      <c r="B2015" s="1">
        <v>45160</v>
      </c>
      <c r="C2015">
        <v>4002</v>
      </c>
      <c r="D2015" t="s">
        <v>1</v>
      </c>
      <c r="E2015" t="s">
        <v>27</v>
      </c>
      <c r="F2015" t="s">
        <v>12</v>
      </c>
      <c r="G2015" t="s">
        <v>2066</v>
      </c>
      <c r="H2015" t="s">
        <v>3057</v>
      </c>
      <c r="I2015">
        <v>288</v>
      </c>
      <c r="J2015">
        <f>HLOOKUP(D2015,Inputs!$B$5:$C$8,MATCH(YEAR(B2015),Inputs!$A$5:$A$8,0),FALSE)</f>
        <v>11.25</v>
      </c>
      <c r="K2015" s="3">
        <f t="shared" si="31"/>
        <v>3240</v>
      </c>
      <c r="L2015" t="s">
        <v>3061</v>
      </c>
      <c r="M2015" t="s">
        <v>3087</v>
      </c>
      <c r="N2015" t="s">
        <v>3078</v>
      </c>
    </row>
    <row r="2016" spans="1:14" x14ac:dyDescent="0.35">
      <c r="A2016">
        <v>2015</v>
      </c>
      <c r="B2016" s="1">
        <v>45092</v>
      </c>
      <c r="C2016">
        <v>4002</v>
      </c>
      <c r="D2016" t="s">
        <v>1</v>
      </c>
      <c r="E2016" t="s">
        <v>27</v>
      </c>
      <c r="F2016" t="s">
        <v>13</v>
      </c>
      <c r="G2016" t="s">
        <v>2067</v>
      </c>
      <c r="H2016" t="s">
        <v>3056</v>
      </c>
      <c r="I2016">
        <v>156</v>
      </c>
      <c r="J2016">
        <f>HLOOKUP(D2016,Inputs!$B$5:$C$8,MATCH(YEAR(B2016),Inputs!$A$5:$A$8,0),FALSE)</f>
        <v>11.25</v>
      </c>
      <c r="K2016" s="3">
        <f t="shared" si="31"/>
        <v>1755</v>
      </c>
      <c r="L2016" t="s">
        <v>3061</v>
      </c>
      <c r="M2016" t="s">
        <v>3087</v>
      </c>
      <c r="N2016" t="s">
        <v>3078</v>
      </c>
    </row>
    <row r="2017" spans="1:14" x14ac:dyDescent="0.35">
      <c r="A2017">
        <v>2016</v>
      </c>
      <c r="B2017" s="1">
        <v>45290</v>
      </c>
      <c r="C2017">
        <v>4002</v>
      </c>
      <c r="D2017" t="s">
        <v>1</v>
      </c>
      <c r="E2017" t="s">
        <v>27</v>
      </c>
      <c r="F2017" t="s">
        <v>5</v>
      </c>
      <c r="G2017" t="s">
        <v>2068</v>
      </c>
      <c r="H2017" t="s">
        <v>3057</v>
      </c>
      <c r="I2017">
        <v>172</v>
      </c>
      <c r="J2017">
        <f>HLOOKUP(D2017,Inputs!$B$5:$C$8,MATCH(YEAR(B2017),Inputs!$A$5:$A$8,0),FALSE)</f>
        <v>11.25</v>
      </c>
      <c r="K2017" s="3">
        <f t="shared" si="31"/>
        <v>1935</v>
      </c>
      <c r="L2017" t="s">
        <v>3059</v>
      </c>
      <c r="M2017" t="s">
        <v>3085</v>
      </c>
      <c r="N2017" t="s">
        <v>3073</v>
      </c>
    </row>
    <row r="2018" spans="1:14" x14ac:dyDescent="0.35">
      <c r="A2018">
        <v>2017</v>
      </c>
      <c r="B2018" s="1">
        <v>45058</v>
      </c>
      <c r="C2018">
        <v>4002</v>
      </c>
      <c r="D2018" t="s">
        <v>1</v>
      </c>
      <c r="E2018" t="s">
        <v>27</v>
      </c>
      <c r="F2018" t="s">
        <v>9</v>
      </c>
      <c r="G2018" t="s">
        <v>2069</v>
      </c>
      <c r="H2018" t="s">
        <v>3056</v>
      </c>
      <c r="I2018">
        <v>188</v>
      </c>
      <c r="J2018">
        <f>HLOOKUP(D2018,Inputs!$B$5:$C$8,MATCH(YEAR(B2018),Inputs!$A$5:$A$8,0),FALSE)</f>
        <v>11.25</v>
      </c>
      <c r="K2018" s="3">
        <f t="shared" si="31"/>
        <v>2115</v>
      </c>
      <c r="L2018" t="s">
        <v>3070</v>
      </c>
      <c r="M2018" t="s">
        <v>3089</v>
      </c>
      <c r="N2018" t="s">
        <v>3076</v>
      </c>
    </row>
    <row r="2019" spans="1:14" x14ac:dyDescent="0.35">
      <c r="A2019">
        <v>2018</v>
      </c>
      <c r="B2019" s="1">
        <v>45135</v>
      </c>
      <c r="C2019">
        <v>4001</v>
      </c>
      <c r="D2019" t="s">
        <v>0</v>
      </c>
      <c r="E2019" t="s">
        <v>27</v>
      </c>
      <c r="F2019" t="s">
        <v>10</v>
      </c>
      <c r="G2019" t="s">
        <v>2070</v>
      </c>
      <c r="H2019" t="s">
        <v>3056</v>
      </c>
      <c r="I2019">
        <v>116</v>
      </c>
      <c r="J2019">
        <f>HLOOKUP(D2019,Inputs!$B$5:$C$8,MATCH(YEAR(B2019),Inputs!$A$5:$A$8,0),FALSE)</f>
        <v>32.99</v>
      </c>
      <c r="K2019" s="3">
        <f t="shared" si="31"/>
        <v>3826.84</v>
      </c>
      <c r="L2019" t="s">
        <v>3059</v>
      </c>
      <c r="M2019" t="s">
        <v>3085</v>
      </c>
      <c r="N2019" t="s">
        <v>3073</v>
      </c>
    </row>
    <row r="2020" spans="1:14" x14ac:dyDescent="0.35">
      <c r="A2020">
        <v>2019</v>
      </c>
      <c r="B2020" s="1">
        <v>45246</v>
      </c>
      <c r="C2020">
        <v>4002</v>
      </c>
      <c r="D2020" t="s">
        <v>1</v>
      </c>
      <c r="E2020" t="s">
        <v>27</v>
      </c>
      <c r="F2020" t="s">
        <v>10</v>
      </c>
      <c r="G2020" t="s">
        <v>2071</v>
      </c>
      <c r="H2020" t="s">
        <v>3056</v>
      </c>
      <c r="I2020">
        <v>228</v>
      </c>
      <c r="J2020">
        <f>HLOOKUP(D2020,Inputs!$B$5:$C$8,MATCH(YEAR(B2020),Inputs!$A$5:$A$8,0),FALSE)</f>
        <v>11.25</v>
      </c>
      <c r="K2020" s="3">
        <f t="shared" si="31"/>
        <v>2565</v>
      </c>
      <c r="L2020" t="s">
        <v>3059</v>
      </c>
      <c r="M2020" t="s">
        <v>3085</v>
      </c>
      <c r="N2020" t="s">
        <v>3073</v>
      </c>
    </row>
    <row r="2021" spans="1:14" x14ac:dyDescent="0.35">
      <c r="A2021">
        <v>2020</v>
      </c>
      <c r="B2021" s="1">
        <v>45127</v>
      </c>
      <c r="C2021">
        <v>4002</v>
      </c>
      <c r="D2021" t="s">
        <v>1</v>
      </c>
      <c r="E2021" t="s">
        <v>27</v>
      </c>
      <c r="F2021" t="s">
        <v>20</v>
      </c>
      <c r="G2021" t="s">
        <v>2072</v>
      </c>
      <c r="H2021" t="s">
        <v>3056</v>
      </c>
      <c r="I2021">
        <v>152</v>
      </c>
      <c r="J2021">
        <f>HLOOKUP(D2021,Inputs!$B$5:$C$8,MATCH(YEAR(B2021),Inputs!$A$5:$A$8,0),FALSE)</f>
        <v>11.25</v>
      </c>
      <c r="K2021" s="3">
        <f t="shared" si="31"/>
        <v>1710</v>
      </c>
      <c r="L2021" t="s">
        <v>3059</v>
      </c>
      <c r="M2021" t="s">
        <v>3085</v>
      </c>
      <c r="N2021" t="s">
        <v>3073</v>
      </c>
    </row>
    <row r="2022" spans="1:14" x14ac:dyDescent="0.35">
      <c r="A2022">
        <v>2021</v>
      </c>
      <c r="B2022" s="1">
        <v>45198</v>
      </c>
      <c r="C2022">
        <v>4001</v>
      </c>
      <c r="D2022" t="s">
        <v>0</v>
      </c>
      <c r="E2022" t="s">
        <v>27</v>
      </c>
      <c r="F2022" t="s">
        <v>16</v>
      </c>
      <c r="G2022" t="s">
        <v>2073</v>
      </c>
      <c r="H2022" t="s">
        <v>3056</v>
      </c>
      <c r="I2022">
        <v>200</v>
      </c>
      <c r="J2022">
        <f>HLOOKUP(D2022,Inputs!$B$5:$C$8,MATCH(YEAR(B2022),Inputs!$A$5:$A$8,0),FALSE)</f>
        <v>32.99</v>
      </c>
      <c r="K2022" s="3">
        <f t="shared" si="31"/>
        <v>6598</v>
      </c>
      <c r="L2022" t="s">
        <v>3067</v>
      </c>
      <c r="M2022" t="s">
        <v>3092</v>
      </c>
      <c r="N2022" t="s">
        <v>3074</v>
      </c>
    </row>
    <row r="2023" spans="1:14" x14ac:dyDescent="0.35">
      <c r="A2023">
        <v>2022</v>
      </c>
      <c r="B2023" s="1">
        <v>44928</v>
      </c>
      <c r="C2023">
        <v>4002</v>
      </c>
      <c r="D2023" t="s">
        <v>1</v>
      </c>
      <c r="E2023" t="s">
        <v>27</v>
      </c>
      <c r="F2023" t="s">
        <v>10</v>
      </c>
      <c r="G2023" t="s">
        <v>2074</v>
      </c>
      <c r="H2023" t="s">
        <v>3056</v>
      </c>
      <c r="I2023">
        <v>180</v>
      </c>
      <c r="J2023">
        <f>HLOOKUP(D2023,Inputs!$B$5:$C$8,MATCH(YEAR(B2023),Inputs!$A$5:$A$8,0),FALSE)</f>
        <v>11.25</v>
      </c>
      <c r="K2023" s="3">
        <f t="shared" si="31"/>
        <v>2025</v>
      </c>
      <c r="L2023" t="s">
        <v>3059</v>
      </c>
      <c r="M2023" t="s">
        <v>3085</v>
      </c>
      <c r="N2023" t="s">
        <v>3073</v>
      </c>
    </row>
    <row r="2024" spans="1:14" x14ac:dyDescent="0.35">
      <c r="A2024">
        <v>2023</v>
      </c>
      <c r="B2024" s="1">
        <v>45275</v>
      </c>
      <c r="C2024">
        <v>4002</v>
      </c>
      <c r="D2024" t="s">
        <v>1</v>
      </c>
      <c r="E2024" t="s">
        <v>27</v>
      </c>
      <c r="F2024" t="s">
        <v>12</v>
      </c>
      <c r="G2024" t="s">
        <v>2075</v>
      </c>
      <c r="H2024" t="s">
        <v>3057</v>
      </c>
      <c r="I2024">
        <v>128</v>
      </c>
      <c r="J2024">
        <f>HLOOKUP(D2024,Inputs!$B$5:$C$8,MATCH(YEAR(B2024),Inputs!$A$5:$A$8,0),FALSE)</f>
        <v>11.25</v>
      </c>
      <c r="K2024" s="3">
        <f t="shared" si="31"/>
        <v>1440</v>
      </c>
      <c r="L2024" t="s">
        <v>3061</v>
      </c>
      <c r="M2024" t="s">
        <v>3087</v>
      </c>
      <c r="N2024" t="s">
        <v>3078</v>
      </c>
    </row>
    <row r="2025" spans="1:14" x14ac:dyDescent="0.35">
      <c r="A2025">
        <v>2024</v>
      </c>
      <c r="B2025" s="1">
        <v>44973</v>
      </c>
      <c r="C2025">
        <v>4001</v>
      </c>
      <c r="D2025" t="s">
        <v>0</v>
      </c>
      <c r="E2025" t="s">
        <v>27</v>
      </c>
      <c r="F2025" t="s">
        <v>9</v>
      </c>
      <c r="G2025" t="s">
        <v>2076</v>
      </c>
      <c r="H2025" t="s">
        <v>3056</v>
      </c>
      <c r="I2025">
        <v>132</v>
      </c>
      <c r="J2025">
        <f>HLOOKUP(D2025,Inputs!$B$5:$C$8,MATCH(YEAR(B2025),Inputs!$A$5:$A$8,0),FALSE)</f>
        <v>32.99</v>
      </c>
      <c r="K2025" s="3">
        <f t="shared" si="31"/>
        <v>4354.68</v>
      </c>
      <c r="L2025" t="s">
        <v>3070</v>
      </c>
      <c r="M2025" t="s">
        <v>3089</v>
      </c>
      <c r="N2025" t="s">
        <v>3076</v>
      </c>
    </row>
    <row r="2026" spans="1:14" x14ac:dyDescent="0.35">
      <c r="A2026">
        <v>2025</v>
      </c>
      <c r="B2026" s="1">
        <v>45260</v>
      </c>
      <c r="C2026">
        <v>4002</v>
      </c>
      <c r="D2026" t="s">
        <v>1</v>
      </c>
      <c r="E2026" t="s">
        <v>27</v>
      </c>
      <c r="F2026" t="s">
        <v>11</v>
      </c>
      <c r="G2026" t="s">
        <v>2077</v>
      </c>
      <c r="H2026" t="s">
        <v>3056</v>
      </c>
      <c r="I2026">
        <v>272</v>
      </c>
      <c r="J2026">
        <f>HLOOKUP(D2026,Inputs!$B$5:$C$8,MATCH(YEAR(B2026),Inputs!$A$5:$A$8,0),FALSE)</f>
        <v>11.25</v>
      </c>
      <c r="K2026" s="3">
        <f t="shared" si="31"/>
        <v>3060</v>
      </c>
      <c r="L2026" t="s">
        <v>3064</v>
      </c>
      <c r="M2026" t="s">
        <v>3089</v>
      </c>
      <c r="N2026" t="s">
        <v>3076</v>
      </c>
    </row>
    <row r="2027" spans="1:14" x14ac:dyDescent="0.35">
      <c r="A2027">
        <v>2026</v>
      </c>
      <c r="B2027" s="1">
        <v>45288</v>
      </c>
      <c r="C2027">
        <v>4001</v>
      </c>
      <c r="D2027" t="s">
        <v>0</v>
      </c>
      <c r="E2027" t="s">
        <v>27</v>
      </c>
      <c r="F2027" t="s">
        <v>11</v>
      </c>
      <c r="G2027" t="s">
        <v>2078</v>
      </c>
      <c r="H2027" t="s">
        <v>3056</v>
      </c>
      <c r="I2027">
        <v>56</v>
      </c>
      <c r="J2027">
        <f>HLOOKUP(D2027,Inputs!$B$5:$C$8,MATCH(YEAR(B2027),Inputs!$A$5:$A$8,0),FALSE)</f>
        <v>32.99</v>
      </c>
      <c r="K2027" s="3">
        <f t="shared" si="31"/>
        <v>1847.44</v>
      </c>
      <c r="L2027" t="s">
        <v>3064</v>
      </c>
      <c r="M2027" t="s">
        <v>3089</v>
      </c>
      <c r="N2027" t="s">
        <v>3076</v>
      </c>
    </row>
    <row r="2028" spans="1:14" x14ac:dyDescent="0.35">
      <c r="A2028">
        <v>2027</v>
      </c>
      <c r="B2028" s="1">
        <v>45165</v>
      </c>
      <c r="C2028">
        <v>4002</v>
      </c>
      <c r="D2028" t="s">
        <v>1</v>
      </c>
      <c r="E2028" t="s">
        <v>27</v>
      </c>
      <c r="F2028" t="s">
        <v>7</v>
      </c>
      <c r="G2028" t="s">
        <v>2079</v>
      </c>
      <c r="H2028" t="s">
        <v>3056</v>
      </c>
      <c r="I2028">
        <v>128</v>
      </c>
      <c r="J2028">
        <f>HLOOKUP(D2028,Inputs!$B$5:$C$8,MATCH(YEAR(B2028),Inputs!$A$5:$A$8,0),FALSE)</f>
        <v>11.25</v>
      </c>
      <c r="K2028" s="3">
        <f t="shared" si="31"/>
        <v>1440</v>
      </c>
      <c r="L2028" t="s">
        <v>3063</v>
      </c>
      <c r="M2028" t="s">
        <v>3092</v>
      </c>
      <c r="N2028" t="s">
        <v>3074</v>
      </c>
    </row>
    <row r="2029" spans="1:14" x14ac:dyDescent="0.35">
      <c r="A2029">
        <v>2028</v>
      </c>
      <c r="B2029" s="1">
        <v>45050</v>
      </c>
      <c r="C2029">
        <v>4002</v>
      </c>
      <c r="D2029" t="s">
        <v>1</v>
      </c>
      <c r="E2029" t="s">
        <v>27</v>
      </c>
      <c r="F2029" t="s">
        <v>11</v>
      </c>
      <c r="G2029" t="s">
        <v>2080</v>
      </c>
      <c r="H2029" t="s">
        <v>3056</v>
      </c>
      <c r="I2029">
        <v>284</v>
      </c>
      <c r="J2029">
        <f>HLOOKUP(D2029,Inputs!$B$5:$C$8,MATCH(YEAR(B2029),Inputs!$A$5:$A$8,0),FALSE)</f>
        <v>11.25</v>
      </c>
      <c r="K2029" s="3">
        <f t="shared" si="31"/>
        <v>3195</v>
      </c>
      <c r="L2029" t="s">
        <v>3064</v>
      </c>
      <c r="M2029" t="s">
        <v>3089</v>
      </c>
      <c r="N2029" t="s">
        <v>3076</v>
      </c>
    </row>
    <row r="2030" spans="1:14" x14ac:dyDescent="0.35">
      <c r="A2030">
        <v>2029</v>
      </c>
      <c r="B2030" s="1">
        <v>45273</v>
      </c>
      <c r="C2030">
        <v>4002</v>
      </c>
      <c r="D2030" t="s">
        <v>1</v>
      </c>
      <c r="E2030" t="s">
        <v>27</v>
      </c>
      <c r="F2030" t="s">
        <v>6</v>
      </c>
      <c r="G2030" t="s">
        <v>2081</v>
      </c>
      <c r="H2030" t="s">
        <v>3056</v>
      </c>
      <c r="I2030">
        <v>116</v>
      </c>
      <c r="J2030">
        <f>HLOOKUP(D2030,Inputs!$B$5:$C$8,MATCH(YEAR(B2030),Inputs!$A$5:$A$8,0),FALSE)</f>
        <v>11.25</v>
      </c>
      <c r="K2030" s="3">
        <f t="shared" si="31"/>
        <v>1305</v>
      </c>
      <c r="L2030" t="s">
        <v>3059</v>
      </c>
      <c r="M2030" t="s">
        <v>3085</v>
      </c>
      <c r="N2030" t="s">
        <v>3073</v>
      </c>
    </row>
    <row r="2031" spans="1:14" x14ac:dyDescent="0.35">
      <c r="A2031">
        <v>2030</v>
      </c>
      <c r="B2031" s="1">
        <v>44931</v>
      </c>
      <c r="C2031">
        <v>4001</v>
      </c>
      <c r="D2031" t="s">
        <v>0</v>
      </c>
      <c r="E2031" t="s">
        <v>27</v>
      </c>
      <c r="F2031" t="s">
        <v>20</v>
      </c>
      <c r="G2031" t="s">
        <v>2082</v>
      </c>
      <c r="H2031" t="s">
        <v>3056</v>
      </c>
      <c r="I2031">
        <v>212</v>
      </c>
      <c r="J2031">
        <f>HLOOKUP(D2031,Inputs!$B$5:$C$8,MATCH(YEAR(B2031),Inputs!$A$5:$A$8,0),FALSE)</f>
        <v>32.99</v>
      </c>
      <c r="K2031" s="3">
        <f t="shared" si="31"/>
        <v>6993.88</v>
      </c>
      <c r="L2031" t="s">
        <v>3059</v>
      </c>
      <c r="M2031" t="s">
        <v>3085</v>
      </c>
      <c r="N2031" t="s">
        <v>3073</v>
      </c>
    </row>
    <row r="2032" spans="1:14" x14ac:dyDescent="0.35">
      <c r="A2032">
        <v>2031</v>
      </c>
      <c r="B2032" s="1">
        <v>45092</v>
      </c>
      <c r="C2032">
        <v>4002</v>
      </c>
      <c r="D2032" t="s">
        <v>1</v>
      </c>
      <c r="E2032" t="s">
        <v>27</v>
      </c>
      <c r="F2032" t="s">
        <v>10</v>
      </c>
      <c r="G2032" t="s">
        <v>2083</v>
      </c>
      <c r="H2032" t="s">
        <v>3056</v>
      </c>
      <c r="I2032">
        <v>184</v>
      </c>
      <c r="J2032">
        <f>HLOOKUP(D2032,Inputs!$B$5:$C$8,MATCH(YEAR(B2032),Inputs!$A$5:$A$8,0),FALSE)</f>
        <v>11.25</v>
      </c>
      <c r="K2032" s="3">
        <f t="shared" si="31"/>
        <v>2070</v>
      </c>
      <c r="L2032" t="s">
        <v>3059</v>
      </c>
      <c r="M2032" t="s">
        <v>3085</v>
      </c>
      <c r="N2032" t="s">
        <v>3073</v>
      </c>
    </row>
    <row r="2033" spans="1:14" x14ac:dyDescent="0.35">
      <c r="A2033">
        <v>2032</v>
      </c>
      <c r="B2033" s="1">
        <v>45228</v>
      </c>
      <c r="C2033">
        <v>4002</v>
      </c>
      <c r="D2033" t="s">
        <v>1</v>
      </c>
      <c r="E2033" t="s">
        <v>27</v>
      </c>
      <c r="F2033" t="s">
        <v>10</v>
      </c>
      <c r="G2033" t="s">
        <v>2084</v>
      </c>
      <c r="H2033" t="s">
        <v>3056</v>
      </c>
      <c r="I2033">
        <v>80</v>
      </c>
      <c r="J2033">
        <f>HLOOKUP(D2033,Inputs!$B$5:$C$8,MATCH(YEAR(B2033),Inputs!$A$5:$A$8,0),FALSE)</f>
        <v>11.25</v>
      </c>
      <c r="K2033" s="3">
        <f t="shared" si="31"/>
        <v>900</v>
      </c>
      <c r="L2033" t="s">
        <v>3059</v>
      </c>
      <c r="M2033" t="s">
        <v>3085</v>
      </c>
      <c r="N2033" t="s">
        <v>3073</v>
      </c>
    </row>
    <row r="2034" spans="1:14" x14ac:dyDescent="0.35">
      <c r="A2034">
        <v>2033</v>
      </c>
      <c r="B2034" s="1">
        <v>45256</v>
      </c>
      <c r="C2034">
        <v>4002</v>
      </c>
      <c r="D2034" t="s">
        <v>1</v>
      </c>
      <c r="E2034" t="s">
        <v>27</v>
      </c>
      <c r="F2034" t="s">
        <v>10</v>
      </c>
      <c r="G2034" t="s">
        <v>2085</v>
      </c>
      <c r="H2034" t="s">
        <v>3056</v>
      </c>
      <c r="I2034">
        <v>128</v>
      </c>
      <c r="J2034">
        <f>HLOOKUP(D2034,Inputs!$B$5:$C$8,MATCH(YEAR(B2034),Inputs!$A$5:$A$8,0),FALSE)</f>
        <v>11.25</v>
      </c>
      <c r="K2034" s="3">
        <f t="shared" si="31"/>
        <v>1440</v>
      </c>
      <c r="L2034" t="s">
        <v>3059</v>
      </c>
      <c r="M2034" t="s">
        <v>3085</v>
      </c>
      <c r="N2034" t="s">
        <v>3073</v>
      </c>
    </row>
    <row r="2035" spans="1:14" x14ac:dyDescent="0.35">
      <c r="A2035">
        <v>2034</v>
      </c>
      <c r="B2035" s="1">
        <v>45283</v>
      </c>
      <c r="C2035">
        <v>4002</v>
      </c>
      <c r="D2035" t="s">
        <v>1</v>
      </c>
      <c r="E2035" t="s">
        <v>27</v>
      </c>
      <c r="F2035" t="s">
        <v>10</v>
      </c>
      <c r="G2035" t="s">
        <v>2086</v>
      </c>
      <c r="H2035" t="s">
        <v>3056</v>
      </c>
      <c r="I2035">
        <v>268</v>
      </c>
      <c r="J2035">
        <f>HLOOKUP(D2035,Inputs!$B$5:$C$8,MATCH(YEAR(B2035),Inputs!$A$5:$A$8,0),FALSE)</f>
        <v>11.25</v>
      </c>
      <c r="K2035" s="3">
        <f t="shared" si="31"/>
        <v>3015</v>
      </c>
      <c r="L2035" t="s">
        <v>3059</v>
      </c>
      <c r="M2035" t="s">
        <v>3085</v>
      </c>
      <c r="N2035" t="s">
        <v>3073</v>
      </c>
    </row>
    <row r="2036" spans="1:14" x14ac:dyDescent="0.35">
      <c r="A2036">
        <v>2035</v>
      </c>
      <c r="B2036" s="1">
        <v>45166</v>
      </c>
      <c r="C2036">
        <v>4001</v>
      </c>
      <c r="D2036" t="s">
        <v>0</v>
      </c>
      <c r="E2036" t="s">
        <v>27</v>
      </c>
      <c r="F2036" t="s">
        <v>21</v>
      </c>
      <c r="G2036" t="s">
        <v>2087</v>
      </c>
      <c r="H2036" t="s">
        <v>3056</v>
      </c>
      <c r="I2036">
        <v>40</v>
      </c>
      <c r="J2036">
        <f>HLOOKUP(D2036,Inputs!$B$5:$C$8,MATCH(YEAR(B2036),Inputs!$A$5:$A$8,0),FALSE)</f>
        <v>32.99</v>
      </c>
      <c r="K2036" s="3">
        <f t="shared" si="31"/>
        <v>1319.6000000000001</v>
      </c>
      <c r="L2036" t="s">
        <v>3068</v>
      </c>
      <c r="M2036" t="s">
        <v>3088</v>
      </c>
      <c r="N2036" t="s">
        <v>3075</v>
      </c>
    </row>
    <row r="2037" spans="1:14" x14ac:dyDescent="0.35">
      <c r="A2037">
        <v>2036</v>
      </c>
      <c r="B2037" s="1">
        <v>45206</v>
      </c>
      <c r="C2037">
        <v>4002</v>
      </c>
      <c r="D2037" t="s">
        <v>1</v>
      </c>
      <c r="E2037" t="s">
        <v>27</v>
      </c>
      <c r="F2037" t="s">
        <v>10</v>
      </c>
      <c r="G2037" t="s">
        <v>2088</v>
      </c>
      <c r="H2037" t="s">
        <v>3056</v>
      </c>
      <c r="I2037">
        <v>300</v>
      </c>
      <c r="J2037">
        <f>HLOOKUP(D2037,Inputs!$B$5:$C$8,MATCH(YEAR(B2037),Inputs!$A$5:$A$8,0),FALSE)</f>
        <v>11.25</v>
      </c>
      <c r="K2037" s="3">
        <f t="shared" si="31"/>
        <v>3375</v>
      </c>
      <c r="L2037" t="s">
        <v>3059</v>
      </c>
      <c r="M2037" t="s">
        <v>3085</v>
      </c>
      <c r="N2037" t="s">
        <v>3073</v>
      </c>
    </row>
    <row r="2038" spans="1:14" x14ac:dyDescent="0.35">
      <c r="A2038">
        <v>2037</v>
      </c>
      <c r="B2038" s="1">
        <v>45166</v>
      </c>
      <c r="C2038">
        <v>4002</v>
      </c>
      <c r="D2038" t="s">
        <v>1</v>
      </c>
      <c r="E2038" t="s">
        <v>27</v>
      </c>
      <c r="F2038" t="s">
        <v>9</v>
      </c>
      <c r="G2038" t="s">
        <v>2089</v>
      </c>
      <c r="H2038" t="s">
        <v>3056</v>
      </c>
      <c r="I2038">
        <v>240</v>
      </c>
      <c r="J2038">
        <f>HLOOKUP(D2038,Inputs!$B$5:$C$8,MATCH(YEAR(B2038),Inputs!$A$5:$A$8,0),FALSE)</f>
        <v>11.25</v>
      </c>
      <c r="K2038" s="3">
        <f t="shared" si="31"/>
        <v>2700</v>
      </c>
      <c r="L2038" t="s">
        <v>3070</v>
      </c>
      <c r="M2038" t="s">
        <v>3089</v>
      </c>
      <c r="N2038" t="s">
        <v>3076</v>
      </c>
    </row>
    <row r="2039" spans="1:14" x14ac:dyDescent="0.35">
      <c r="A2039">
        <v>2038</v>
      </c>
      <c r="B2039" s="1">
        <v>45196</v>
      </c>
      <c r="C2039">
        <v>4001</v>
      </c>
      <c r="D2039" t="s">
        <v>0</v>
      </c>
      <c r="E2039" t="s">
        <v>27</v>
      </c>
      <c r="F2039" t="s">
        <v>11</v>
      </c>
      <c r="G2039" t="s">
        <v>2090</v>
      </c>
      <c r="H2039" t="s">
        <v>3056</v>
      </c>
      <c r="I2039">
        <v>200</v>
      </c>
      <c r="J2039">
        <f>HLOOKUP(D2039,Inputs!$B$5:$C$8,MATCH(YEAR(B2039),Inputs!$A$5:$A$8,0),FALSE)</f>
        <v>32.99</v>
      </c>
      <c r="K2039" s="3">
        <f t="shared" si="31"/>
        <v>6598</v>
      </c>
      <c r="L2039" t="s">
        <v>3064</v>
      </c>
      <c r="M2039" t="s">
        <v>3089</v>
      </c>
      <c r="N2039" t="s">
        <v>3076</v>
      </c>
    </row>
    <row r="2040" spans="1:14" x14ac:dyDescent="0.35">
      <c r="A2040">
        <v>2039</v>
      </c>
      <c r="B2040" s="1">
        <v>45272</v>
      </c>
      <c r="C2040">
        <v>4001</v>
      </c>
      <c r="D2040" t="s">
        <v>0</v>
      </c>
      <c r="E2040" t="s">
        <v>27</v>
      </c>
      <c r="F2040" t="s">
        <v>18</v>
      </c>
      <c r="G2040" t="s">
        <v>2091</v>
      </c>
      <c r="H2040" t="s">
        <v>3056</v>
      </c>
      <c r="I2040">
        <v>140</v>
      </c>
      <c r="J2040">
        <f>HLOOKUP(D2040,Inputs!$B$5:$C$8,MATCH(YEAR(B2040),Inputs!$A$5:$A$8,0),FALSE)</f>
        <v>32.99</v>
      </c>
      <c r="K2040" s="3">
        <f t="shared" si="31"/>
        <v>4618.6000000000004</v>
      </c>
      <c r="L2040" t="s">
        <v>3069</v>
      </c>
      <c r="M2040" t="s">
        <v>3093</v>
      </c>
      <c r="N2040" t="s">
        <v>3077</v>
      </c>
    </row>
    <row r="2041" spans="1:14" x14ac:dyDescent="0.35">
      <c r="A2041">
        <v>2040</v>
      </c>
      <c r="B2041" s="1">
        <v>45176</v>
      </c>
      <c r="C2041">
        <v>4002</v>
      </c>
      <c r="D2041" t="s">
        <v>1</v>
      </c>
      <c r="E2041" t="s">
        <v>27</v>
      </c>
      <c r="F2041" t="s">
        <v>20</v>
      </c>
      <c r="G2041" t="s">
        <v>2092</v>
      </c>
      <c r="H2041" t="s">
        <v>3056</v>
      </c>
      <c r="I2041">
        <v>260</v>
      </c>
      <c r="J2041">
        <f>HLOOKUP(D2041,Inputs!$B$5:$C$8,MATCH(YEAR(B2041),Inputs!$A$5:$A$8,0),FALSE)</f>
        <v>11.25</v>
      </c>
      <c r="K2041" s="3">
        <f t="shared" si="31"/>
        <v>2925</v>
      </c>
      <c r="L2041" t="s">
        <v>3059</v>
      </c>
      <c r="M2041" t="s">
        <v>3085</v>
      </c>
      <c r="N2041" t="s">
        <v>3073</v>
      </c>
    </row>
    <row r="2042" spans="1:14" x14ac:dyDescent="0.35">
      <c r="A2042">
        <v>2041</v>
      </c>
      <c r="B2042" s="1">
        <v>45073</v>
      </c>
      <c r="C2042">
        <v>4002</v>
      </c>
      <c r="D2042" t="s">
        <v>1</v>
      </c>
      <c r="E2042" t="s">
        <v>27</v>
      </c>
      <c r="F2042" t="s">
        <v>10</v>
      </c>
      <c r="G2042" t="s">
        <v>2093</v>
      </c>
      <c r="H2042" t="s">
        <v>3056</v>
      </c>
      <c r="I2042">
        <v>144</v>
      </c>
      <c r="J2042">
        <f>HLOOKUP(D2042,Inputs!$B$5:$C$8,MATCH(YEAR(B2042),Inputs!$A$5:$A$8,0),FALSE)</f>
        <v>11.25</v>
      </c>
      <c r="K2042" s="3">
        <f t="shared" si="31"/>
        <v>1620</v>
      </c>
      <c r="L2042" t="s">
        <v>3059</v>
      </c>
      <c r="M2042" t="s">
        <v>3085</v>
      </c>
      <c r="N2042" t="s">
        <v>3073</v>
      </c>
    </row>
    <row r="2043" spans="1:14" x14ac:dyDescent="0.35">
      <c r="A2043">
        <v>2042</v>
      </c>
      <c r="B2043" s="1">
        <v>45023</v>
      </c>
      <c r="C2043">
        <v>4001</v>
      </c>
      <c r="D2043" t="s">
        <v>0</v>
      </c>
      <c r="E2043" t="s">
        <v>27</v>
      </c>
      <c r="F2043" t="s">
        <v>18</v>
      </c>
      <c r="G2043" t="s">
        <v>2094</v>
      </c>
      <c r="H2043" t="s">
        <v>3056</v>
      </c>
      <c r="I2043">
        <v>48</v>
      </c>
      <c r="J2043">
        <f>HLOOKUP(D2043,Inputs!$B$5:$C$8,MATCH(YEAR(B2043),Inputs!$A$5:$A$8,0),FALSE)</f>
        <v>32.99</v>
      </c>
      <c r="K2043" s="3">
        <f t="shared" si="31"/>
        <v>1583.52</v>
      </c>
      <c r="L2043" t="s">
        <v>3069</v>
      </c>
      <c r="M2043" t="s">
        <v>3093</v>
      </c>
      <c r="N2043" t="s">
        <v>3077</v>
      </c>
    </row>
    <row r="2044" spans="1:14" x14ac:dyDescent="0.35">
      <c r="A2044">
        <v>2043</v>
      </c>
      <c r="B2044" s="1">
        <v>45276</v>
      </c>
      <c r="C2044">
        <v>4001</v>
      </c>
      <c r="D2044" t="s">
        <v>0</v>
      </c>
      <c r="E2044" t="s">
        <v>27</v>
      </c>
      <c r="F2044" t="s">
        <v>10</v>
      </c>
      <c r="G2044" t="s">
        <v>2095</v>
      </c>
      <c r="H2044" t="s">
        <v>3056</v>
      </c>
      <c r="I2044">
        <v>44</v>
      </c>
      <c r="J2044">
        <f>HLOOKUP(D2044,Inputs!$B$5:$C$8,MATCH(YEAR(B2044),Inputs!$A$5:$A$8,0),FALSE)</f>
        <v>32.99</v>
      </c>
      <c r="K2044" s="3">
        <f t="shared" si="31"/>
        <v>1451.5600000000002</v>
      </c>
      <c r="L2044" t="s">
        <v>3059</v>
      </c>
      <c r="M2044" t="s">
        <v>3085</v>
      </c>
      <c r="N2044" t="s">
        <v>3073</v>
      </c>
    </row>
    <row r="2045" spans="1:14" x14ac:dyDescent="0.35">
      <c r="A2045">
        <v>2044</v>
      </c>
      <c r="B2045" s="1">
        <v>45172</v>
      </c>
      <c r="C2045">
        <v>4002</v>
      </c>
      <c r="D2045" t="s">
        <v>1</v>
      </c>
      <c r="E2045" t="s">
        <v>27</v>
      </c>
      <c r="F2045" t="s">
        <v>11</v>
      </c>
      <c r="G2045" t="s">
        <v>2096</v>
      </c>
      <c r="H2045" t="s">
        <v>3056</v>
      </c>
      <c r="I2045">
        <v>136</v>
      </c>
      <c r="J2045">
        <f>HLOOKUP(D2045,Inputs!$B$5:$C$8,MATCH(YEAR(B2045),Inputs!$A$5:$A$8,0),FALSE)</f>
        <v>11.25</v>
      </c>
      <c r="K2045" s="3">
        <f t="shared" si="31"/>
        <v>1530</v>
      </c>
      <c r="L2045" t="s">
        <v>3064</v>
      </c>
      <c r="M2045" t="s">
        <v>3089</v>
      </c>
      <c r="N2045" t="s">
        <v>3076</v>
      </c>
    </row>
    <row r="2046" spans="1:14" x14ac:dyDescent="0.35">
      <c r="A2046">
        <v>2045</v>
      </c>
      <c r="B2046" s="1">
        <v>45172</v>
      </c>
      <c r="C2046">
        <v>4001</v>
      </c>
      <c r="D2046" t="s">
        <v>0</v>
      </c>
      <c r="E2046" t="s">
        <v>27</v>
      </c>
      <c r="F2046" t="s">
        <v>12</v>
      </c>
      <c r="G2046" t="s">
        <v>2097</v>
      </c>
      <c r="H2046" t="s">
        <v>3057</v>
      </c>
      <c r="I2046">
        <v>192</v>
      </c>
      <c r="J2046">
        <f>HLOOKUP(D2046,Inputs!$B$5:$C$8,MATCH(YEAR(B2046),Inputs!$A$5:$A$8,0),FALSE)</f>
        <v>32.99</v>
      </c>
      <c r="K2046" s="3">
        <f t="shared" si="31"/>
        <v>6334.08</v>
      </c>
      <c r="L2046" t="s">
        <v>3061</v>
      </c>
      <c r="M2046" t="s">
        <v>3087</v>
      </c>
      <c r="N2046" t="s">
        <v>3078</v>
      </c>
    </row>
    <row r="2047" spans="1:14" x14ac:dyDescent="0.35">
      <c r="A2047">
        <v>2046</v>
      </c>
      <c r="B2047" s="1">
        <v>45259</v>
      </c>
      <c r="C2047">
        <v>4002</v>
      </c>
      <c r="D2047" t="s">
        <v>1</v>
      </c>
      <c r="E2047" t="s">
        <v>27</v>
      </c>
      <c r="F2047" t="s">
        <v>10</v>
      </c>
      <c r="G2047" t="s">
        <v>2098</v>
      </c>
      <c r="H2047" t="s">
        <v>3056</v>
      </c>
      <c r="I2047">
        <v>88</v>
      </c>
      <c r="J2047">
        <f>HLOOKUP(D2047,Inputs!$B$5:$C$8,MATCH(YEAR(B2047),Inputs!$A$5:$A$8,0),FALSE)</f>
        <v>11.25</v>
      </c>
      <c r="K2047" s="3">
        <f t="shared" si="31"/>
        <v>990</v>
      </c>
      <c r="L2047" t="s">
        <v>3059</v>
      </c>
      <c r="M2047" t="s">
        <v>3085</v>
      </c>
      <c r="N2047" t="s">
        <v>3073</v>
      </c>
    </row>
    <row r="2048" spans="1:14" x14ac:dyDescent="0.35">
      <c r="A2048">
        <v>2047</v>
      </c>
      <c r="B2048" s="1">
        <v>45109</v>
      </c>
      <c r="C2048">
        <v>4002</v>
      </c>
      <c r="D2048" t="s">
        <v>1</v>
      </c>
      <c r="E2048" t="s">
        <v>27</v>
      </c>
      <c r="F2048" t="s">
        <v>10</v>
      </c>
      <c r="G2048" t="s">
        <v>2099</v>
      </c>
      <c r="H2048" t="s">
        <v>3056</v>
      </c>
      <c r="I2048">
        <v>112</v>
      </c>
      <c r="J2048">
        <f>HLOOKUP(D2048,Inputs!$B$5:$C$8,MATCH(YEAR(B2048),Inputs!$A$5:$A$8,0),FALSE)</f>
        <v>11.25</v>
      </c>
      <c r="K2048" s="3">
        <f t="shared" si="31"/>
        <v>1260</v>
      </c>
      <c r="L2048" t="s">
        <v>3059</v>
      </c>
      <c r="M2048" t="s">
        <v>3085</v>
      </c>
      <c r="N2048" t="s">
        <v>3073</v>
      </c>
    </row>
    <row r="2049" spans="1:14" x14ac:dyDescent="0.35">
      <c r="A2049">
        <v>2048</v>
      </c>
      <c r="B2049" s="1">
        <v>45095</v>
      </c>
      <c r="C2049">
        <v>4002</v>
      </c>
      <c r="D2049" t="s">
        <v>1</v>
      </c>
      <c r="E2049" t="s">
        <v>27</v>
      </c>
      <c r="F2049" t="s">
        <v>10</v>
      </c>
      <c r="G2049" t="s">
        <v>2100</v>
      </c>
      <c r="H2049" t="s">
        <v>3056</v>
      </c>
      <c r="I2049">
        <v>88</v>
      </c>
      <c r="J2049">
        <f>HLOOKUP(D2049,Inputs!$B$5:$C$8,MATCH(YEAR(B2049),Inputs!$A$5:$A$8,0),FALSE)</f>
        <v>11.25</v>
      </c>
      <c r="K2049" s="3">
        <f t="shared" si="31"/>
        <v>990</v>
      </c>
      <c r="L2049" t="s">
        <v>3059</v>
      </c>
      <c r="M2049" t="s">
        <v>3085</v>
      </c>
      <c r="N2049" t="s">
        <v>3073</v>
      </c>
    </row>
    <row r="2050" spans="1:14" x14ac:dyDescent="0.35">
      <c r="A2050">
        <v>2049</v>
      </c>
      <c r="B2050" s="1">
        <v>44977</v>
      </c>
      <c r="C2050">
        <v>4001</v>
      </c>
      <c r="D2050" t="s">
        <v>0</v>
      </c>
      <c r="E2050" t="s">
        <v>27</v>
      </c>
      <c r="F2050" t="s">
        <v>5</v>
      </c>
      <c r="G2050" t="s">
        <v>2101</v>
      </c>
      <c r="H2050" t="s">
        <v>3057</v>
      </c>
      <c r="I2050">
        <v>136</v>
      </c>
      <c r="J2050">
        <f>HLOOKUP(D2050,Inputs!$B$5:$C$8,MATCH(YEAR(B2050),Inputs!$A$5:$A$8,0),FALSE)</f>
        <v>32.99</v>
      </c>
      <c r="K2050" s="3">
        <f t="shared" ref="K2050:K2113" si="32">I2050*J2050</f>
        <v>4486.6400000000003</v>
      </c>
      <c r="L2050" t="s">
        <v>3059</v>
      </c>
      <c r="M2050" t="s">
        <v>3085</v>
      </c>
      <c r="N2050" t="s">
        <v>3073</v>
      </c>
    </row>
    <row r="2051" spans="1:14" x14ac:dyDescent="0.35">
      <c r="A2051">
        <v>2050</v>
      </c>
      <c r="B2051" s="1">
        <v>45163</v>
      </c>
      <c r="C2051">
        <v>4002</v>
      </c>
      <c r="D2051" t="s">
        <v>1</v>
      </c>
      <c r="E2051" t="s">
        <v>27</v>
      </c>
      <c r="F2051" t="s">
        <v>10</v>
      </c>
      <c r="G2051" t="s">
        <v>2102</v>
      </c>
      <c r="H2051" t="s">
        <v>3056</v>
      </c>
      <c r="I2051">
        <v>232</v>
      </c>
      <c r="J2051">
        <f>HLOOKUP(D2051,Inputs!$B$5:$C$8,MATCH(YEAR(B2051),Inputs!$A$5:$A$8,0),FALSE)</f>
        <v>11.25</v>
      </c>
      <c r="K2051" s="3">
        <f t="shared" si="32"/>
        <v>2610</v>
      </c>
      <c r="L2051" t="s">
        <v>3059</v>
      </c>
      <c r="M2051" t="s">
        <v>3085</v>
      </c>
      <c r="N2051" t="s">
        <v>3073</v>
      </c>
    </row>
    <row r="2052" spans="1:14" x14ac:dyDescent="0.35">
      <c r="A2052">
        <v>2051</v>
      </c>
      <c r="B2052" s="1">
        <v>45288</v>
      </c>
      <c r="C2052">
        <v>4001</v>
      </c>
      <c r="D2052" t="s">
        <v>0</v>
      </c>
      <c r="E2052" t="s">
        <v>27</v>
      </c>
      <c r="F2052" t="s">
        <v>11</v>
      </c>
      <c r="G2052" t="s">
        <v>2103</v>
      </c>
      <c r="H2052" t="s">
        <v>3056</v>
      </c>
      <c r="I2052">
        <v>212</v>
      </c>
      <c r="J2052">
        <f>HLOOKUP(D2052,Inputs!$B$5:$C$8,MATCH(YEAR(B2052),Inputs!$A$5:$A$8,0),FALSE)</f>
        <v>32.99</v>
      </c>
      <c r="K2052" s="3">
        <f t="shared" si="32"/>
        <v>6993.88</v>
      </c>
      <c r="L2052" t="s">
        <v>3064</v>
      </c>
      <c r="M2052" t="s">
        <v>3089</v>
      </c>
      <c r="N2052" t="s">
        <v>3076</v>
      </c>
    </row>
    <row r="2053" spans="1:14" x14ac:dyDescent="0.35">
      <c r="A2053">
        <v>2052</v>
      </c>
      <c r="B2053" s="1">
        <v>45170</v>
      </c>
      <c r="C2053">
        <v>4002</v>
      </c>
      <c r="D2053" t="s">
        <v>1</v>
      </c>
      <c r="E2053" t="s">
        <v>27</v>
      </c>
      <c r="F2053" t="s">
        <v>20</v>
      </c>
      <c r="G2053" t="s">
        <v>2104</v>
      </c>
      <c r="H2053" t="s">
        <v>3056</v>
      </c>
      <c r="I2053">
        <v>280</v>
      </c>
      <c r="J2053">
        <f>HLOOKUP(D2053,Inputs!$B$5:$C$8,MATCH(YEAR(B2053),Inputs!$A$5:$A$8,0),FALSE)</f>
        <v>11.25</v>
      </c>
      <c r="K2053" s="3">
        <f t="shared" si="32"/>
        <v>3150</v>
      </c>
      <c r="L2053" t="s">
        <v>3059</v>
      </c>
      <c r="M2053" t="s">
        <v>3085</v>
      </c>
      <c r="N2053" t="s">
        <v>3073</v>
      </c>
    </row>
    <row r="2054" spans="1:14" x14ac:dyDescent="0.35">
      <c r="A2054">
        <v>2053</v>
      </c>
      <c r="B2054" s="1">
        <v>45241</v>
      </c>
      <c r="C2054">
        <v>4002</v>
      </c>
      <c r="D2054" t="s">
        <v>1</v>
      </c>
      <c r="E2054" t="s">
        <v>27</v>
      </c>
      <c r="F2054" t="s">
        <v>18</v>
      </c>
      <c r="G2054" t="s">
        <v>2105</v>
      </c>
      <c r="H2054" t="s">
        <v>3056</v>
      </c>
      <c r="I2054">
        <v>248</v>
      </c>
      <c r="J2054">
        <f>HLOOKUP(D2054,Inputs!$B$5:$C$8,MATCH(YEAR(B2054),Inputs!$A$5:$A$8,0),FALSE)</f>
        <v>11.25</v>
      </c>
      <c r="K2054" s="3">
        <f t="shared" si="32"/>
        <v>2790</v>
      </c>
      <c r="L2054" t="s">
        <v>3069</v>
      </c>
      <c r="M2054" t="s">
        <v>3093</v>
      </c>
      <c r="N2054" t="s">
        <v>3077</v>
      </c>
    </row>
    <row r="2055" spans="1:14" x14ac:dyDescent="0.35">
      <c r="A2055">
        <v>2054</v>
      </c>
      <c r="B2055" s="1">
        <v>44943</v>
      </c>
      <c r="C2055">
        <v>4002</v>
      </c>
      <c r="D2055" t="s">
        <v>1</v>
      </c>
      <c r="E2055" t="s">
        <v>27</v>
      </c>
      <c r="F2055" t="s">
        <v>14</v>
      </c>
      <c r="G2055" t="s">
        <v>2106</v>
      </c>
      <c r="H2055" t="s">
        <v>3056</v>
      </c>
      <c r="I2055">
        <v>252</v>
      </c>
      <c r="J2055">
        <f>HLOOKUP(D2055,Inputs!$B$5:$C$8,MATCH(YEAR(B2055),Inputs!$A$5:$A$8,0),FALSE)</f>
        <v>11.25</v>
      </c>
      <c r="K2055" s="3">
        <f t="shared" si="32"/>
        <v>2835</v>
      </c>
      <c r="L2055" t="s">
        <v>3066</v>
      </c>
      <c r="M2055" t="s">
        <v>3094</v>
      </c>
      <c r="N2055" t="s">
        <v>3080</v>
      </c>
    </row>
    <row r="2056" spans="1:14" x14ac:dyDescent="0.35">
      <c r="A2056">
        <v>2055</v>
      </c>
      <c r="B2056" s="1">
        <v>45239</v>
      </c>
      <c r="C2056">
        <v>4002</v>
      </c>
      <c r="D2056" t="s">
        <v>1</v>
      </c>
      <c r="E2056" t="s">
        <v>27</v>
      </c>
      <c r="F2056" t="s">
        <v>21</v>
      </c>
      <c r="G2056" t="s">
        <v>2107</v>
      </c>
      <c r="H2056" t="s">
        <v>3056</v>
      </c>
      <c r="I2056">
        <v>220</v>
      </c>
      <c r="J2056">
        <f>HLOOKUP(D2056,Inputs!$B$5:$C$8,MATCH(YEAR(B2056),Inputs!$A$5:$A$8,0),FALSE)</f>
        <v>11.25</v>
      </c>
      <c r="K2056" s="3">
        <f t="shared" si="32"/>
        <v>2475</v>
      </c>
      <c r="L2056" t="s">
        <v>3068</v>
      </c>
      <c r="M2056" t="s">
        <v>3088</v>
      </c>
      <c r="N2056" t="s">
        <v>3075</v>
      </c>
    </row>
    <row r="2057" spans="1:14" x14ac:dyDescent="0.35">
      <c r="A2057">
        <v>2056</v>
      </c>
      <c r="B2057" s="1">
        <v>45278</v>
      </c>
      <c r="C2057">
        <v>4002</v>
      </c>
      <c r="D2057" t="s">
        <v>1</v>
      </c>
      <c r="E2057" t="s">
        <v>27</v>
      </c>
      <c r="F2057" t="s">
        <v>13</v>
      </c>
      <c r="G2057" t="s">
        <v>2108</v>
      </c>
      <c r="H2057" t="s">
        <v>3056</v>
      </c>
      <c r="I2057">
        <v>252</v>
      </c>
      <c r="J2057">
        <f>HLOOKUP(D2057,Inputs!$B$5:$C$8,MATCH(YEAR(B2057),Inputs!$A$5:$A$8,0),FALSE)</f>
        <v>11.25</v>
      </c>
      <c r="K2057" s="3">
        <f t="shared" si="32"/>
        <v>2835</v>
      </c>
      <c r="L2057" t="s">
        <v>3061</v>
      </c>
      <c r="M2057" t="s">
        <v>3087</v>
      </c>
      <c r="N2057" t="s">
        <v>3078</v>
      </c>
    </row>
    <row r="2058" spans="1:14" x14ac:dyDescent="0.35">
      <c r="A2058">
        <v>2057</v>
      </c>
      <c r="B2058" s="1">
        <v>45209</v>
      </c>
      <c r="C2058">
        <v>4001</v>
      </c>
      <c r="D2058" t="s">
        <v>0</v>
      </c>
      <c r="E2058" t="s">
        <v>27</v>
      </c>
      <c r="F2058" t="s">
        <v>22</v>
      </c>
      <c r="G2058" t="s">
        <v>2109</v>
      </c>
      <c r="H2058" t="s">
        <v>3056</v>
      </c>
      <c r="I2058">
        <v>40</v>
      </c>
      <c r="J2058">
        <f>HLOOKUP(D2058,Inputs!$B$5:$C$8,MATCH(YEAR(B2058),Inputs!$A$5:$A$8,0),FALSE)</f>
        <v>32.99</v>
      </c>
      <c r="K2058" s="3">
        <f t="shared" si="32"/>
        <v>1319.6000000000001</v>
      </c>
      <c r="L2058" t="s">
        <v>3064</v>
      </c>
      <c r="M2058" t="s">
        <v>3089</v>
      </c>
      <c r="N2058" t="s">
        <v>3076</v>
      </c>
    </row>
    <row r="2059" spans="1:14" x14ac:dyDescent="0.35">
      <c r="A2059">
        <v>2058</v>
      </c>
      <c r="B2059" s="1">
        <v>44947</v>
      </c>
      <c r="C2059">
        <v>4001</v>
      </c>
      <c r="D2059" t="s">
        <v>0</v>
      </c>
      <c r="E2059" t="s">
        <v>27</v>
      </c>
      <c r="F2059" t="s">
        <v>20</v>
      </c>
      <c r="G2059" t="s">
        <v>2110</v>
      </c>
      <c r="H2059" t="s">
        <v>3056</v>
      </c>
      <c r="I2059">
        <v>84</v>
      </c>
      <c r="J2059">
        <f>HLOOKUP(D2059,Inputs!$B$5:$C$8,MATCH(YEAR(B2059),Inputs!$A$5:$A$8,0),FALSE)</f>
        <v>32.99</v>
      </c>
      <c r="K2059" s="3">
        <f t="shared" si="32"/>
        <v>2771.1600000000003</v>
      </c>
      <c r="L2059" t="s">
        <v>3059</v>
      </c>
      <c r="M2059" t="s">
        <v>3085</v>
      </c>
      <c r="N2059" t="s">
        <v>3073</v>
      </c>
    </row>
    <row r="2060" spans="1:14" x14ac:dyDescent="0.35">
      <c r="A2060">
        <v>2059</v>
      </c>
      <c r="B2060" s="1">
        <v>45290</v>
      </c>
      <c r="C2060">
        <v>4001</v>
      </c>
      <c r="D2060" t="s">
        <v>0</v>
      </c>
      <c r="E2060" t="s">
        <v>27</v>
      </c>
      <c r="F2060" t="s">
        <v>19</v>
      </c>
      <c r="G2060" t="s">
        <v>2111</v>
      </c>
      <c r="H2060" t="s">
        <v>3056</v>
      </c>
      <c r="I2060">
        <v>68</v>
      </c>
      <c r="J2060">
        <f>HLOOKUP(D2060,Inputs!$B$5:$C$8,MATCH(YEAR(B2060),Inputs!$A$5:$A$8,0),FALSE)</f>
        <v>32.99</v>
      </c>
      <c r="K2060" s="3">
        <f t="shared" si="32"/>
        <v>2243.3200000000002</v>
      </c>
      <c r="L2060" t="s">
        <v>3061</v>
      </c>
      <c r="M2060" t="s">
        <v>3087</v>
      </c>
      <c r="N2060" t="s">
        <v>3078</v>
      </c>
    </row>
    <row r="2061" spans="1:14" x14ac:dyDescent="0.35">
      <c r="A2061">
        <v>2060</v>
      </c>
      <c r="B2061" s="1">
        <v>45103</v>
      </c>
      <c r="C2061">
        <v>4002</v>
      </c>
      <c r="D2061" t="s">
        <v>1</v>
      </c>
      <c r="E2061" t="s">
        <v>27</v>
      </c>
      <c r="F2061" t="s">
        <v>9</v>
      </c>
      <c r="G2061" t="s">
        <v>2112</v>
      </c>
      <c r="H2061" t="s">
        <v>3056</v>
      </c>
      <c r="I2061">
        <v>300</v>
      </c>
      <c r="J2061">
        <f>HLOOKUP(D2061,Inputs!$B$5:$C$8,MATCH(YEAR(B2061),Inputs!$A$5:$A$8,0),FALSE)</f>
        <v>11.25</v>
      </c>
      <c r="K2061" s="3">
        <f t="shared" si="32"/>
        <v>3375</v>
      </c>
      <c r="L2061" t="s">
        <v>3070</v>
      </c>
      <c r="M2061" t="s">
        <v>3089</v>
      </c>
      <c r="N2061" t="s">
        <v>3076</v>
      </c>
    </row>
    <row r="2062" spans="1:14" x14ac:dyDescent="0.35">
      <c r="A2062">
        <v>2061</v>
      </c>
      <c r="B2062" s="1">
        <v>44994</v>
      </c>
      <c r="C2062">
        <v>4001</v>
      </c>
      <c r="D2062" t="s">
        <v>0</v>
      </c>
      <c r="E2062" t="s">
        <v>27</v>
      </c>
      <c r="F2062" t="s">
        <v>14</v>
      </c>
      <c r="G2062" t="s">
        <v>2113</v>
      </c>
      <c r="H2062" t="s">
        <v>3056</v>
      </c>
      <c r="I2062">
        <v>160</v>
      </c>
      <c r="J2062">
        <f>HLOOKUP(D2062,Inputs!$B$5:$C$8,MATCH(YEAR(B2062),Inputs!$A$5:$A$8,0),FALSE)</f>
        <v>32.99</v>
      </c>
      <c r="K2062" s="3">
        <f t="shared" si="32"/>
        <v>5278.4000000000005</v>
      </c>
      <c r="L2062" t="s">
        <v>3066</v>
      </c>
      <c r="M2062" t="s">
        <v>3094</v>
      </c>
      <c r="N2062" t="s">
        <v>3080</v>
      </c>
    </row>
    <row r="2063" spans="1:14" x14ac:dyDescent="0.35">
      <c r="A2063">
        <v>2062</v>
      </c>
      <c r="B2063" s="1">
        <v>44950</v>
      </c>
      <c r="C2063">
        <v>4001</v>
      </c>
      <c r="D2063" t="s">
        <v>0</v>
      </c>
      <c r="E2063" t="s">
        <v>27</v>
      </c>
      <c r="F2063" t="s">
        <v>5</v>
      </c>
      <c r="G2063" t="s">
        <v>2114</v>
      </c>
      <c r="H2063" t="s">
        <v>3057</v>
      </c>
      <c r="I2063">
        <v>240</v>
      </c>
      <c r="J2063">
        <f>HLOOKUP(D2063,Inputs!$B$5:$C$8,MATCH(YEAR(B2063),Inputs!$A$5:$A$8,0),FALSE)</f>
        <v>32.99</v>
      </c>
      <c r="K2063" s="3">
        <f t="shared" si="32"/>
        <v>7917.6</v>
      </c>
      <c r="L2063" t="s">
        <v>3059</v>
      </c>
      <c r="M2063" t="s">
        <v>3085</v>
      </c>
      <c r="N2063" t="s">
        <v>3073</v>
      </c>
    </row>
    <row r="2064" spans="1:14" x14ac:dyDescent="0.35">
      <c r="A2064">
        <v>2063</v>
      </c>
      <c r="B2064" s="1">
        <v>45256</v>
      </c>
      <c r="C2064">
        <v>4001</v>
      </c>
      <c r="D2064" t="s">
        <v>0</v>
      </c>
      <c r="E2064" t="s">
        <v>27</v>
      </c>
      <c r="F2064" t="s">
        <v>15</v>
      </c>
      <c r="G2064" t="s">
        <v>2115</v>
      </c>
      <c r="H2064" t="s">
        <v>3056</v>
      </c>
      <c r="I2064">
        <v>164</v>
      </c>
      <c r="J2064">
        <f>HLOOKUP(D2064,Inputs!$B$5:$C$8,MATCH(YEAR(B2064),Inputs!$A$5:$A$8,0),FALSE)</f>
        <v>32.99</v>
      </c>
      <c r="K2064" s="3">
        <f t="shared" si="32"/>
        <v>5410.3600000000006</v>
      </c>
      <c r="L2064" t="s">
        <v>3062</v>
      </c>
      <c r="M2064" t="s">
        <v>3090</v>
      </c>
      <c r="N2064" t="s">
        <v>3079</v>
      </c>
    </row>
    <row r="2065" spans="1:14" x14ac:dyDescent="0.35">
      <c r="A2065">
        <v>2064</v>
      </c>
      <c r="B2065" s="1">
        <v>45282</v>
      </c>
      <c r="C2065">
        <v>4001</v>
      </c>
      <c r="D2065" t="s">
        <v>0</v>
      </c>
      <c r="E2065" t="s">
        <v>27</v>
      </c>
      <c r="F2065" t="s">
        <v>11</v>
      </c>
      <c r="G2065" t="s">
        <v>2116</v>
      </c>
      <c r="H2065" t="s">
        <v>3056</v>
      </c>
      <c r="I2065">
        <v>208</v>
      </c>
      <c r="J2065">
        <f>HLOOKUP(D2065,Inputs!$B$5:$C$8,MATCH(YEAR(B2065),Inputs!$A$5:$A$8,0),FALSE)</f>
        <v>32.99</v>
      </c>
      <c r="K2065" s="3">
        <f t="shared" si="32"/>
        <v>6861.92</v>
      </c>
      <c r="L2065" t="s">
        <v>3064</v>
      </c>
      <c r="M2065" t="s">
        <v>3089</v>
      </c>
      <c r="N2065" t="s">
        <v>3076</v>
      </c>
    </row>
    <row r="2066" spans="1:14" x14ac:dyDescent="0.35">
      <c r="A2066">
        <v>2065</v>
      </c>
      <c r="B2066" s="1">
        <v>45049</v>
      </c>
      <c r="C2066">
        <v>4001</v>
      </c>
      <c r="D2066" t="s">
        <v>0</v>
      </c>
      <c r="E2066" t="s">
        <v>27</v>
      </c>
      <c r="F2066" t="s">
        <v>19</v>
      </c>
      <c r="G2066" t="s">
        <v>2117</v>
      </c>
      <c r="H2066" t="s">
        <v>3056</v>
      </c>
      <c r="I2066">
        <v>164</v>
      </c>
      <c r="J2066">
        <f>HLOOKUP(D2066,Inputs!$B$5:$C$8,MATCH(YEAR(B2066),Inputs!$A$5:$A$8,0),FALSE)</f>
        <v>32.99</v>
      </c>
      <c r="K2066" s="3">
        <f t="shared" si="32"/>
        <v>5410.3600000000006</v>
      </c>
      <c r="L2066" t="s">
        <v>3061</v>
      </c>
      <c r="M2066" t="s">
        <v>3087</v>
      </c>
      <c r="N2066" t="s">
        <v>3078</v>
      </c>
    </row>
    <row r="2067" spans="1:14" x14ac:dyDescent="0.35">
      <c r="A2067">
        <v>2066</v>
      </c>
      <c r="B2067" s="1">
        <v>44983</v>
      </c>
      <c r="C2067">
        <v>4002</v>
      </c>
      <c r="D2067" t="s">
        <v>1</v>
      </c>
      <c r="E2067" t="s">
        <v>27</v>
      </c>
      <c r="F2067" t="s">
        <v>6</v>
      </c>
      <c r="G2067" t="s">
        <v>2118</v>
      </c>
      <c r="H2067" t="s">
        <v>3056</v>
      </c>
      <c r="I2067">
        <v>160</v>
      </c>
      <c r="J2067">
        <f>HLOOKUP(D2067,Inputs!$B$5:$C$8,MATCH(YEAR(B2067),Inputs!$A$5:$A$8,0),FALSE)</f>
        <v>11.25</v>
      </c>
      <c r="K2067" s="3">
        <f t="shared" si="32"/>
        <v>1800</v>
      </c>
      <c r="L2067" t="s">
        <v>3059</v>
      </c>
      <c r="M2067" t="s">
        <v>3085</v>
      </c>
      <c r="N2067" t="s">
        <v>3073</v>
      </c>
    </row>
    <row r="2068" spans="1:14" x14ac:dyDescent="0.35">
      <c r="A2068">
        <v>2067</v>
      </c>
      <c r="B2068" s="1">
        <v>45132</v>
      </c>
      <c r="C2068">
        <v>4002</v>
      </c>
      <c r="D2068" t="s">
        <v>1</v>
      </c>
      <c r="E2068" t="s">
        <v>27</v>
      </c>
      <c r="F2068" t="s">
        <v>20</v>
      </c>
      <c r="G2068" t="s">
        <v>2119</v>
      </c>
      <c r="H2068" t="s">
        <v>3056</v>
      </c>
      <c r="I2068">
        <v>264</v>
      </c>
      <c r="J2068">
        <f>HLOOKUP(D2068,Inputs!$B$5:$C$8,MATCH(YEAR(B2068),Inputs!$A$5:$A$8,0),FALSE)</f>
        <v>11.25</v>
      </c>
      <c r="K2068" s="3">
        <f t="shared" si="32"/>
        <v>2970</v>
      </c>
      <c r="L2068" t="s">
        <v>3059</v>
      </c>
      <c r="M2068" t="s">
        <v>3085</v>
      </c>
      <c r="N2068" t="s">
        <v>3073</v>
      </c>
    </row>
    <row r="2069" spans="1:14" x14ac:dyDescent="0.35">
      <c r="A2069">
        <v>2068</v>
      </c>
      <c r="B2069" s="1">
        <v>45108</v>
      </c>
      <c r="C2069">
        <v>4001</v>
      </c>
      <c r="D2069" t="s">
        <v>0</v>
      </c>
      <c r="E2069" t="s">
        <v>27</v>
      </c>
      <c r="F2069" t="s">
        <v>13</v>
      </c>
      <c r="G2069" t="s">
        <v>2120</v>
      </c>
      <c r="H2069" t="s">
        <v>3056</v>
      </c>
      <c r="I2069">
        <v>180</v>
      </c>
      <c r="J2069">
        <f>HLOOKUP(D2069,Inputs!$B$5:$C$8,MATCH(YEAR(B2069),Inputs!$A$5:$A$8,0),FALSE)</f>
        <v>32.99</v>
      </c>
      <c r="K2069" s="3">
        <f t="shared" si="32"/>
        <v>5938.2000000000007</v>
      </c>
      <c r="L2069" t="s">
        <v>3061</v>
      </c>
      <c r="M2069" t="s">
        <v>3087</v>
      </c>
      <c r="N2069" t="s">
        <v>3078</v>
      </c>
    </row>
    <row r="2070" spans="1:14" x14ac:dyDescent="0.35">
      <c r="A2070">
        <v>2069</v>
      </c>
      <c r="B2070" s="1">
        <v>45284</v>
      </c>
      <c r="C2070">
        <v>4001</v>
      </c>
      <c r="D2070" t="s">
        <v>0</v>
      </c>
      <c r="E2070" t="s">
        <v>27</v>
      </c>
      <c r="F2070" t="s">
        <v>12</v>
      </c>
      <c r="G2070" t="s">
        <v>2121</v>
      </c>
      <c r="H2070" t="s">
        <v>3057</v>
      </c>
      <c r="I2070">
        <v>80</v>
      </c>
      <c r="J2070">
        <f>HLOOKUP(D2070,Inputs!$B$5:$C$8,MATCH(YEAR(B2070),Inputs!$A$5:$A$8,0),FALSE)</f>
        <v>32.99</v>
      </c>
      <c r="K2070" s="3">
        <f t="shared" si="32"/>
        <v>2639.2000000000003</v>
      </c>
      <c r="L2070" t="s">
        <v>3061</v>
      </c>
      <c r="M2070" t="s">
        <v>3087</v>
      </c>
      <c r="N2070" t="s">
        <v>3078</v>
      </c>
    </row>
    <row r="2071" spans="1:14" x14ac:dyDescent="0.35">
      <c r="A2071">
        <v>2070</v>
      </c>
      <c r="B2071" s="1">
        <v>45253</v>
      </c>
      <c r="C2071">
        <v>4001</v>
      </c>
      <c r="D2071" t="s">
        <v>0</v>
      </c>
      <c r="E2071" t="s">
        <v>27</v>
      </c>
      <c r="F2071" t="s">
        <v>8</v>
      </c>
      <c r="G2071" t="s">
        <v>2122</v>
      </c>
      <c r="H2071" t="s">
        <v>3056</v>
      </c>
      <c r="I2071">
        <v>40</v>
      </c>
      <c r="J2071">
        <f>HLOOKUP(D2071,Inputs!$B$5:$C$8,MATCH(YEAR(B2071),Inputs!$A$5:$A$8,0),FALSE)</f>
        <v>32.99</v>
      </c>
      <c r="K2071" s="3">
        <f t="shared" si="32"/>
        <v>1319.6000000000001</v>
      </c>
      <c r="L2071" t="s">
        <v>3065</v>
      </c>
      <c r="M2071" t="s">
        <v>3085</v>
      </c>
      <c r="N2071" t="s">
        <v>3073</v>
      </c>
    </row>
    <row r="2072" spans="1:14" x14ac:dyDescent="0.35">
      <c r="A2072">
        <v>2071</v>
      </c>
      <c r="B2072" s="1">
        <v>45269</v>
      </c>
      <c r="C2072">
        <v>4001</v>
      </c>
      <c r="D2072" t="s">
        <v>0</v>
      </c>
      <c r="E2072" t="s">
        <v>27</v>
      </c>
      <c r="F2072" t="s">
        <v>10</v>
      </c>
      <c r="G2072" t="s">
        <v>2123</v>
      </c>
      <c r="H2072" t="s">
        <v>3056</v>
      </c>
      <c r="I2072">
        <v>228</v>
      </c>
      <c r="J2072">
        <f>HLOOKUP(D2072,Inputs!$B$5:$C$8,MATCH(YEAR(B2072),Inputs!$A$5:$A$8,0),FALSE)</f>
        <v>32.99</v>
      </c>
      <c r="K2072" s="3">
        <f t="shared" si="32"/>
        <v>7521.72</v>
      </c>
      <c r="L2072" t="s">
        <v>3059</v>
      </c>
      <c r="M2072" t="s">
        <v>3085</v>
      </c>
      <c r="N2072" t="s">
        <v>3073</v>
      </c>
    </row>
    <row r="2073" spans="1:14" x14ac:dyDescent="0.35">
      <c r="A2073">
        <v>2072</v>
      </c>
      <c r="B2073" s="1">
        <v>45246</v>
      </c>
      <c r="C2073">
        <v>4001</v>
      </c>
      <c r="D2073" t="s">
        <v>0</v>
      </c>
      <c r="E2073" t="s">
        <v>27</v>
      </c>
      <c r="F2073" t="s">
        <v>5</v>
      </c>
      <c r="G2073" t="s">
        <v>2124</v>
      </c>
      <c r="H2073" t="s">
        <v>3057</v>
      </c>
      <c r="I2073">
        <v>104</v>
      </c>
      <c r="J2073">
        <f>HLOOKUP(D2073,Inputs!$B$5:$C$8,MATCH(YEAR(B2073),Inputs!$A$5:$A$8,0),FALSE)</f>
        <v>32.99</v>
      </c>
      <c r="K2073" s="3">
        <f t="shared" si="32"/>
        <v>3430.96</v>
      </c>
      <c r="L2073" t="s">
        <v>3059</v>
      </c>
      <c r="M2073" t="s">
        <v>3085</v>
      </c>
      <c r="N2073" t="s">
        <v>3073</v>
      </c>
    </row>
    <row r="2074" spans="1:14" x14ac:dyDescent="0.35">
      <c r="A2074">
        <v>2073</v>
      </c>
      <c r="B2074" s="1">
        <v>45153</v>
      </c>
      <c r="C2074">
        <v>4001</v>
      </c>
      <c r="D2074" t="s">
        <v>0</v>
      </c>
      <c r="E2074" t="s">
        <v>27</v>
      </c>
      <c r="F2074" t="s">
        <v>13</v>
      </c>
      <c r="G2074" t="s">
        <v>2125</v>
      </c>
      <c r="H2074" t="s">
        <v>3056</v>
      </c>
      <c r="I2074">
        <v>100</v>
      </c>
      <c r="J2074">
        <f>HLOOKUP(D2074,Inputs!$B$5:$C$8,MATCH(YEAR(B2074),Inputs!$A$5:$A$8,0),FALSE)</f>
        <v>32.99</v>
      </c>
      <c r="K2074" s="3">
        <f t="shared" si="32"/>
        <v>3299</v>
      </c>
      <c r="L2074" t="s">
        <v>3061</v>
      </c>
      <c r="M2074" t="s">
        <v>3087</v>
      </c>
      <c r="N2074" t="s">
        <v>3078</v>
      </c>
    </row>
    <row r="2075" spans="1:14" x14ac:dyDescent="0.35">
      <c r="A2075">
        <v>2074</v>
      </c>
      <c r="B2075" s="1">
        <v>45173</v>
      </c>
      <c r="C2075">
        <v>4002</v>
      </c>
      <c r="D2075" t="s">
        <v>1</v>
      </c>
      <c r="E2075" t="s">
        <v>27</v>
      </c>
      <c r="F2075" t="s">
        <v>9</v>
      </c>
      <c r="G2075" t="s">
        <v>2126</v>
      </c>
      <c r="H2075" t="s">
        <v>3056</v>
      </c>
      <c r="I2075">
        <v>128</v>
      </c>
      <c r="J2075">
        <f>HLOOKUP(D2075,Inputs!$B$5:$C$8,MATCH(YEAR(B2075),Inputs!$A$5:$A$8,0),FALSE)</f>
        <v>11.25</v>
      </c>
      <c r="K2075" s="3">
        <f t="shared" si="32"/>
        <v>1440</v>
      </c>
      <c r="L2075" t="s">
        <v>3070</v>
      </c>
      <c r="M2075" t="s">
        <v>3089</v>
      </c>
      <c r="N2075" t="s">
        <v>3076</v>
      </c>
    </row>
    <row r="2076" spans="1:14" x14ac:dyDescent="0.35">
      <c r="A2076">
        <v>2075</v>
      </c>
      <c r="B2076" s="1">
        <v>45287</v>
      </c>
      <c r="C2076">
        <v>4001</v>
      </c>
      <c r="D2076" t="s">
        <v>0</v>
      </c>
      <c r="E2076" t="s">
        <v>27</v>
      </c>
      <c r="F2076" t="s">
        <v>11</v>
      </c>
      <c r="G2076" t="s">
        <v>2127</v>
      </c>
      <c r="H2076" t="s">
        <v>3056</v>
      </c>
      <c r="I2076">
        <v>100</v>
      </c>
      <c r="J2076">
        <f>HLOOKUP(D2076,Inputs!$B$5:$C$8,MATCH(YEAR(B2076),Inputs!$A$5:$A$8,0),FALSE)</f>
        <v>32.99</v>
      </c>
      <c r="K2076" s="3">
        <f t="shared" si="32"/>
        <v>3299</v>
      </c>
      <c r="L2076" t="s">
        <v>3064</v>
      </c>
      <c r="M2076" t="s">
        <v>3089</v>
      </c>
      <c r="N2076" t="s">
        <v>3076</v>
      </c>
    </row>
    <row r="2077" spans="1:14" x14ac:dyDescent="0.35">
      <c r="A2077">
        <v>2076</v>
      </c>
      <c r="B2077" s="1">
        <v>45117</v>
      </c>
      <c r="C2077">
        <v>4001</v>
      </c>
      <c r="D2077" t="s">
        <v>0</v>
      </c>
      <c r="E2077" t="s">
        <v>27</v>
      </c>
      <c r="F2077" t="s">
        <v>6</v>
      </c>
      <c r="G2077" t="s">
        <v>2128</v>
      </c>
      <c r="H2077" t="s">
        <v>3056</v>
      </c>
      <c r="I2077">
        <v>168</v>
      </c>
      <c r="J2077">
        <f>HLOOKUP(D2077,Inputs!$B$5:$C$8,MATCH(YEAR(B2077),Inputs!$A$5:$A$8,0),FALSE)</f>
        <v>32.99</v>
      </c>
      <c r="K2077" s="3">
        <f t="shared" si="32"/>
        <v>5542.3200000000006</v>
      </c>
      <c r="L2077" t="s">
        <v>3059</v>
      </c>
      <c r="M2077" t="s">
        <v>3085</v>
      </c>
      <c r="N2077" t="s">
        <v>3073</v>
      </c>
    </row>
    <row r="2078" spans="1:14" x14ac:dyDescent="0.35">
      <c r="A2078">
        <v>2077</v>
      </c>
      <c r="B2078" s="1">
        <v>45012</v>
      </c>
      <c r="C2078">
        <v>4002</v>
      </c>
      <c r="D2078" t="s">
        <v>1</v>
      </c>
      <c r="E2078" t="s">
        <v>27</v>
      </c>
      <c r="F2078" t="s">
        <v>11</v>
      </c>
      <c r="G2078" t="s">
        <v>2129</v>
      </c>
      <c r="H2078" t="s">
        <v>3056</v>
      </c>
      <c r="I2078">
        <v>248</v>
      </c>
      <c r="J2078">
        <f>HLOOKUP(D2078,Inputs!$B$5:$C$8,MATCH(YEAR(B2078),Inputs!$A$5:$A$8,0),FALSE)</f>
        <v>11.25</v>
      </c>
      <c r="K2078" s="3">
        <f t="shared" si="32"/>
        <v>2790</v>
      </c>
      <c r="L2078" t="s">
        <v>3064</v>
      </c>
      <c r="M2078" t="s">
        <v>3089</v>
      </c>
      <c r="N2078" t="s">
        <v>3076</v>
      </c>
    </row>
    <row r="2079" spans="1:14" x14ac:dyDescent="0.35">
      <c r="A2079">
        <v>2078</v>
      </c>
      <c r="B2079" s="1">
        <v>45027</v>
      </c>
      <c r="C2079">
        <v>4002</v>
      </c>
      <c r="D2079" t="s">
        <v>1</v>
      </c>
      <c r="E2079" t="s">
        <v>27</v>
      </c>
      <c r="F2079" t="s">
        <v>20</v>
      </c>
      <c r="G2079" t="s">
        <v>2130</v>
      </c>
      <c r="H2079" t="s">
        <v>3056</v>
      </c>
      <c r="I2079">
        <v>148</v>
      </c>
      <c r="J2079">
        <f>HLOOKUP(D2079,Inputs!$B$5:$C$8,MATCH(YEAR(B2079),Inputs!$A$5:$A$8,0),FALSE)</f>
        <v>11.25</v>
      </c>
      <c r="K2079" s="3">
        <f t="shared" si="32"/>
        <v>1665</v>
      </c>
      <c r="L2079" t="s">
        <v>3059</v>
      </c>
      <c r="M2079" t="s">
        <v>3085</v>
      </c>
      <c r="N2079" t="s">
        <v>3073</v>
      </c>
    </row>
    <row r="2080" spans="1:14" x14ac:dyDescent="0.35">
      <c r="A2080">
        <v>2079</v>
      </c>
      <c r="B2080" s="1">
        <v>45165</v>
      </c>
      <c r="C2080">
        <v>4001</v>
      </c>
      <c r="D2080" t="s">
        <v>0</v>
      </c>
      <c r="E2080" t="s">
        <v>27</v>
      </c>
      <c r="F2080" t="s">
        <v>5</v>
      </c>
      <c r="G2080" t="s">
        <v>2131</v>
      </c>
      <c r="H2080" t="s">
        <v>3057</v>
      </c>
      <c r="I2080">
        <v>144</v>
      </c>
      <c r="J2080">
        <f>HLOOKUP(D2080,Inputs!$B$5:$C$8,MATCH(YEAR(B2080),Inputs!$A$5:$A$8,0),FALSE)</f>
        <v>32.99</v>
      </c>
      <c r="K2080" s="3">
        <f t="shared" si="32"/>
        <v>4750.5600000000004</v>
      </c>
      <c r="L2080" t="s">
        <v>3059</v>
      </c>
      <c r="M2080" t="s">
        <v>3085</v>
      </c>
      <c r="N2080" t="s">
        <v>3073</v>
      </c>
    </row>
    <row r="2081" spans="1:14" x14ac:dyDescent="0.35">
      <c r="A2081">
        <v>2080</v>
      </c>
      <c r="B2081" s="1">
        <v>45278</v>
      </c>
      <c r="C2081">
        <v>4002</v>
      </c>
      <c r="D2081" t="s">
        <v>1</v>
      </c>
      <c r="E2081" t="s">
        <v>27</v>
      </c>
      <c r="F2081" t="s">
        <v>10</v>
      </c>
      <c r="G2081" t="s">
        <v>2132</v>
      </c>
      <c r="H2081" t="s">
        <v>3056</v>
      </c>
      <c r="I2081">
        <v>160</v>
      </c>
      <c r="J2081">
        <f>HLOOKUP(D2081,Inputs!$B$5:$C$8,MATCH(YEAR(B2081),Inputs!$A$5:$A$8,0),FALSE)</f>
        <v>11.25</v>
      </c>
      <c r="K2081" s="3">
        <f t="shared" si="32"/>
        <v>1800</v>
      </c>
      <c r="L2081" t="s">
        <v>3059</v>
      </c>
      <c r="M2081" t="s">
        <v>3085</v>
      </c>
      <c r="N2081" t="s">
        <v>3073</v>
      </c>
    </row>
    <row r="2082" spans="1:14" x14ac:dyDescent="0.35">
      <c r="A2082">
        <v>2081</v>
      </c>
      <c r="B2082" s="1">
        <v>45223</v>
      </c>
      <c r="C2082">
        <v>4002</v>
      </c>
      <c r="D2082" t="s">
        <v>1</v>
      </c>
      <c r="E2082" t="s">
        <v>27</v>
      </c>
      <c r="F2082" t="s">
        <v>19</v>
      </c>
      <c r="G2082" t="s">
        <v>2133</v>
      </c>
      <c r="H2082" t="s">
        <v>3056</v>
      </c>
      <c r="I2082">
        <v>240</v>
      </c>
      <c r="J2082">
        <f>HLOOKUP(D2082,Inputs!$B$5:$C$8,MATCH(YEAR(B2082),Inputs!$A$5:$A$8,0),FALSE)</f>
        <v>11.25</v>
      </c>
      <c r="K2082" s="3">
        <f t="shared" si="32"/>
        <v>2700</v>
      </c>
      <c r="L2082" t="s">
        <v>3061</v>
      </c>
      <c r="M2082" t="s">
        <v>3087</v>
      </c>
      <c r="N2082" t="s">
        <v>3078</v>
      </c>
    </row>
    <row r="2083" spans="1:14" x14ac:dyDescent="0.35">
      <c r="A2083">
        <v>2082</v>
      </c>
      <c r="B2083" s="1">
        <v>45258</v>
      </c>
      <c r="C2083">
        <v>4001</v>
      </c>
      <c r="D2083" t="s">
        <v>0</v>
      </c>
      <c r="E2083" t="s">
        <v>27</v>
      </c>
      <c r="F2083" t="s">
        <v>8</v>
      </c>
      <c r="G2083" t="s">
        <v>2134</v>
      </c>
      <c r="H2083" t="s">
        <v>3056</v>
      </c>
      <c r="I2083">
        <v>148</v>
      </c>
      <c r="J2083">
        <f>HLOOKUP(D2083,Inputs!$B$5:$C$8,MATCH(YEAR(B2083),Inputs!$A$5:$A$8,0),FALSE)</f>
        <v>32.99</v>
      </c>
      <c r="K2083" s="3">
        <f t="shared" si="32"/>
        <v>4882.5200000000004</v>
      </c>
      <c r="L2083" t="s">
        <v>3065</v>
      </c>
      <c r="M2083" t="s">
        <v>3085</v>
      </c>
      <c r="N2083" t="s">
        <v>3073</v>
      </c>
    </row>
    <row r="2084" spans="1:14" x14ac:dyDescent="0.35">
      <c r="A2084">
        <v>2083</v>
      </c>
      <c r="B2084" s="1">
        <v>45274</v>
      </c>
      <c r="C2084">
        <v>4002</v>
      </c>
      <c r="D2084" t="s">
        <v>1</v>
      </c>
      <c r="E2084" t="s">
        <v>27</v>
      </c>
      <c r="F2084" t="s">
        <v>16</v>
      </c>
      <c r="G2084" t="s">
        <v>2135</v>
      </c>
      <c r="H2084" t="s">
        <v>3056</v>
      </c>
      <c r="I2084">
        <v>244</v>
      </c>
      <c r="J2084">
        <f>HLOOKUP(D2084,Inputs!$B$5:$C$8,MATCH(YEAR(B2084),Inputs!$A$5:$A$8,0),FALSE)</f>
        <v>11.25</v>
      </c>
      <c r="K2084" s="3">
        <f t="shared" si="32"/>
        <v>2745</v>
      </c>
      <c r="L2084" t="s">
        <v>3067</v>
      </c>
      <c r="M2084" t="s">
        <v>3092</v>
      </c>
      <c r="N2084" t="s">
        <v>3074</v>
      </c>
    </row>
    <row r="2085" spans="1:14" x14ac:dyDescent="0.35">
      <c r="A2085">
        <v>2084</v>
      </c>
      <c r="B2085" s="1">
        <v>45282</v>
      </c>
      <c r="C2085">
        <v>4001</v>
      </c>
      <c r="D2085" t="s">
        <v>0</v>
      </c>
      <c r="E2085" t="s">
        <v>27</v>
      </c>
      <c r="F2085" t="s">
        <v>6</v>
      </c>
      <c r="G2085" t="s">
        <v>2136</v>
      </c>
      <c r="H2085" t="s">
        <v>3056</v>
      </c>
      <c r="I2085">
        <v>100</v>
      </c>
      <c r="J2085">
        <f>HLOOKUP(D2085,Inputs!$B$5:$C$8,MATCH(YEAR(B2085),Inputs!$A$5:$A$8,0),FALSE)</f>
        <v>32.99</v>
      </c>
      <c r="K2085" s="3">
        <f t="shared" si="32"/>
        <v>3299</v>
      </c>
      <c r="L2085" t="s">
        <v>3059</v>
      </c>
      <c r="M2085" t="s">
        <v>3085</v>
      </c>
      <c r="N2085" t="s">
        <v>3073</v>
      </c>
    </row>
    <row r="2086" spans="1:14" x14ac:dyDescent="0.35">
      <c r="A2086">
        <v>2085</v>
      </c>
      <c r="B2086" s="1">
        <v>45037</v>
      </c>
      <c r="C2086">
        <v>4002</v>
      </c>
      <c r="D2086" t="s">
        <v>1</v>
      </c>
      <c r="E2086" t="s">
        <v>27</v>
      </c>
      <c r="F2086" t="s">
        <v>9</v>
      </c>
      <c r="G2086" t="s">
        <v>2137</v>
      </c>
      <c r="H2086" t="s">
        <v>3056</v>
      </c>
      <c r="I2086">
        <v>96</v>
      </c>
      <c r="J2086">
        <f>HLOOKUP(D2086,Inputs!$B$5:$C$8,MATCH(YEAR(B2086),Inputs!$A$5:$A$8,0),FALSE)</f>
        <v>11.25</v>
      </c>
      <c r="K2086" s="3">
        <f t="shared" si="32"/>
        <v>1080</v>
      </c>
      <c r="L2086" t="s">
        <v>3070</v>
      </c>
      <c r="M2086" t="s">
        <v>3089</v>
      </c>
      <c r="N2086" t="s">
        <v>3076</v>
      </c>
    </row>
    <row r="2087" spans="1:14" x14ac:dyDescent="0.35">
      <c r="A2087">
        <v>2086</v>
      </c>
      <c r="B2087" s="1">
        <v>45114</v>
      </c>
      <c r="C2087">
        <v>4002</v>
      </c>
      <c r="D2087" t="s">
        <v>1</v>
      </c>
      <c r="E2087" t="s">
        <v>27</v>
      </c>
      <c r="F2087" t="s">
        <v>9</v>
      </c>
      <c r="G2087" t="s">
        <v>2138</v>
      </c>
      <c r="H2087" t="s">
        <v>3056</v>
      </c>
      <c r="I2087">
        <v>272</v>
      </c>
      <c r="J2087">
        <f>HLOOKUP(D2087,Inputs!$B$5:$C$8,MATCH(YEAR(B2087),Inputs!$A$5:$A$8,0),FALSE)</f>
        <v>11.25</v>
      </c>
      <c r="K2087" s="3">
        <f t="shared" si="32"/>
        <v>3060</v>
      </c>
      <c r="L2087" t="s">
        <v>3070</v>
      </c>
      <c r="M2087" t="s">
        <v>3089</v>
      </c>
      <c r="N2087" t="s">
        <v>3076</v>
      </c>
    </row>
    <row r="2088" spans="1:14" x14ac:dyDescent="0.35">
      <c r="A2088">
        <v>2087</v>
      </c>
      <c r="B2088" s="1">
        <v>45042</v>
      </c>
      <c r="C2088">
        <v>4002</v>
      </c>
      <c r="D2088" t="s">
        <v>1</v>
      </c>
      <c r="E2088" t="s">
        <v>27</v>
      </c>
      <c r="F2088" t="s">
        <v>11</v>
      </c>
      <c r="G2088" t="s">
        <v>2139</v>
      </c>
      <c r="H2088" t="s">
        <v>3056</v>
      </c>
      <c r="I2088">
        <v>244</v>
      </c>
      <c r="J2088">
        <f>HLOOKUP(D2088,Inputs!$B$5:$C$8,MATCH(YEAR(B2088),Inputs!$A$5:$A$8,0),FALSE)</f>
        <v>11.25</v>
      </c>
      <c r="K2088" s="3">
        <f t="shared" si="32"/>
        <v>2745</v>
      </c>
      <c r="L2088" t="s">
        <v>3064</v>
      </c>
      <c r="M2088" t="s">
        <v>3089</v>
      </c>
      <c r="N2088" t="s">
        <v>3076</v>
      </c>
    </row>
    <row r="2089" spans="1:14" x14ac:dyDescent="0.35">
      <c r="A2089">
        <v>2088</v>
      </c>
      <c r="B2089" s="1">
        <v>45244</v>
      </c>
      <c r="C2089">
        <v>4001</v>
      </c>
      <c r="D2089" t="s">
        <v>0</v>
      </c>
      <c r="E2089" t="s">
        <v>27</v>
      </c>
      <c r="F2089" t="s">
        <v>9</v>
      </c>
      <c r="G2089" t="s">
        <v>2140</v>
      </c>
      <c r="H2089" t="s">
        <v>3056</v>
      </c>
      <c r="I2089">
        <v>224</v>
      </c>
      <c r="J2089">
        <f>HLOOKUP(D2089,Inputs!$B$5:$C$8,MATCH(YEAR(B2089),Inputs!$A$5:$A$8,0),FALSE)</f>
        <v>32.99</v>
      </c>
      <c r="K2089" s="3">
        <f t="shared" si="32"/>
        <v>7389.76</v>
      </c>
      <c r="L2089" t="s">
        <v>3070</v>
      </c>
      <c r="M2089" t="s">
        <v>3089</v>
      </c>
      <c r="N2089" t="s">
        <v>3076</v>
      </c>
    </row>
    <row r="2090" spans="1:14" x14ac:dyDescent="0.35">
      <c r="A2090">
        <v>2089</v>
      </c>
      <c r="B2090" s="1">
        <v>45136</v>
      </c>
      <c r="C2090">
        <v>4001</v>
      </c>
      <c r="D2090" t="s">
        <v>0</v>
      </c>
      <c r="E2090" t="s">
        <v>27</v>
      </c>
      <c r="F2090" t="s">
        <v>13</v>
      </c>
      <c r="G2090" t="s">
        <v>2141</v>
      </c>
      <c r="H2090" t="s">
        <v>3056</v>
      </c>
      <c r="I2090">
        <v>40</v>
      </c>
      <c r="J2090">
        <f>HLOOKUP(D2090,Inputs!$B$5:$C$8,MATCH(YEAR(B2090),Inputs!$A$5:$A$8,0),FALSE)</f>
        <v>32.99</v>
      </c>
      <c r="K2090" s="3">
        <f t="shared" si="32"/>
        <v>1319.6000000000001</v>
      </c>
      <c r="L2090" t="s">
        <v>3061</v>
      </c>
      <c r="M2090" t="s">
        <v>3087</v>
      </c>
      <c r="N2090" t="s">
        <v>3078</v>
      </c>
    </row>
    <row r="2091" spans="1:14" x14ac:dyDescent="0.35">
      <c r="A2091">
        <v>2090</v>
      </c>
      <c r="B2091" s="1">
        <v>45195</v>
      </c>
      <c r="C2091">
        <v>4001</v>
      </c>
      <c r="D2091" t="s">
        <v>0</v>
      </c>
      <c r="E2091" t="s">
        <v>27</v>
      </c>
      <c r="F2091" t="s">
        <v>12</v>
      </c>
      <c r="G2091" t="s">
        <v>2142</v>
      </c>
      <c r="H2091" t="s">
        <v>3057</v>
      </c>
      <c r="I2091">
        <v>196</v>
      </c>
      <c r="J2091">
        <f>HLOOKUP(D2091,Inputs!$B$5:$C$8,MATCH(YEAR(B2091),Inputs!$A$5:$A$8,0),FALSE)</f>
        <v>32.99</v>
      </c>
      <c r="K2091" s="3">
        <f t="shared" si="32"/>
        <v>6466.04</v>
      </c>
      <c r="L2091" t="s">
        <v>3061</v>
      </c>
      <c r="M2091" t="s">
        <v>3087</v>
      </c>
      <c r="N2091" t="s">
        <v>3078</v>
      </c>
    </row>
    <row r="2092" spans="1:14" x14ac:dyDescent="0.35">
      <c r="A2092">
        <v>2091</v>
      </c>
      <c r="B2092" s="1">
        <v>45083</v>
      </c>
      <c r="C2092">
        <v>4001</v>
      </c>
      <c r="D2092" t="s">
        <v>0</v>
      </c>
      <c r="E2092" t="s">
        <v>27</v>
      </c>
      <c r="F2092" t="s">
        <v>15</v>
      </c>
      <c r="G2092" t="s">
        <v>2143</v>
      </c>
      <c r="H2092" t="s">
        <v>3056</v>
      </c>
      <c r="I2092">
        <v>140</v>
      </c>
      <c r="J2092">
        <f>HLOOKUP(D2092,Inputs!$B$5:$C$8,MATCH(YEAR(B2092),Inputs!$A$5:$A$8,0),FALSE)</f>
        <v>32.99</v>
      </c>
      <c r="K2092" s="3">
        <f t="shared" si="32"/>
        <v>4618.6000000000004</v>
      </c>
      <c r="L2092" t="s">
        <v>3062</v>
      </c>
      <c r="M2092" t="s">
        <v>3090</v>
      </c>
      <c r="N2092" t="s">
        <v>3079</v>
      </c>
    </row>
    <row r="2093" spans="1:14" x14ac:dyDescent="0.35">
      <c r="A2093">
        <v>2092</v>
      </c>
      <c r="B2093" s="1">
        <v>45102</v>
      </c>
      <c r="C2093">
        <v>4002</v>
      </c>
      <c r="D2093" t="s">
        <v>1</v>
      </c>
      <c r="E2093" t="s">
        <v>27</v>
      </c>
      <c r="F2093" t="s">
        <v>14</v>
      </c>
      <c r="G2093" t="s">
        <v>2144</v>
      </c>
      <c r="H2093" t="s">
        <v>3056</v>
      </c>
      <c r="I2093">
        <v>120</v>
      </c>
      <c r="J2093">
        <f>HLOOKUP(D2093,Inputs!$B$5:$C$8,MATCH(YEAR(B2093),Inputs!$A$5:$A$8,0),FALSE)</f>
        <v>11.25</v>
      </c>
      <c r="K2093" s="3">
        <f t="shared" si="32"/>
        <v>1350</v>
      </c>
      <c r="L2093" t="s">
        <v>3066</v>
      </c>
      <c r="M2093" t="s">
        <v>3094</v>
      </c>
      <c r="N2093" t="s">
        <v>3080</v>
      </c>
    </row>
    <row r="2094" spans="1:14" x14ac:dyDescent="0.35">
      <c r="A2094">
        <v>2093</v>
      </c>
      <c r="B2094" s="1">
        <v>45251</v>
      </c>
      <c r="C2094">
        <v>4002</v>
      </c>
      <c r="D2094" t="s">
        <v>1</v>
      </c>
      <c r="E2094" t="s">
        <v>27</v>
      </c>
      <c r="F2094" t="s">
        <v>9</v>
      </c>
      <c r="G2094" t="s">
        <v>2145</v>
      </c>
      <c r="H2094" t="s">
        <v>3056</v>
      </c>
      <c r="I2094">
        <v>284</v>
      </c>
      <c r="J2094">
        <f>HLOOKUP(D2094,Inputs!$B$5:$C$8,MATCH(YEAR(B2094),Inputs!$A$5:$A$8,0),FALSE)</f>
        <v>11.25</v>
      </c>
      <c r="K2094" s="3">
        <f t="shared" si="32"/>
        <v>3195</v>
      </c>
      <c r="L2094" t="s">
        <v>3070</v>
      </c>
      <c r="M2094" t="s">
        <v>3089</v>
      </c>
      <c r="N2094" t="s">
        <v>3076</v>
      </c>
    </row>
    <row r="2095" spans="1:14" x14ac:dyDescent="0.35">
      <c r="A2095">
        <v>2094</v>
      </c>
      <c r="B2095" s="1">
        <v>45015</v>
      </c>
      <c r="C2095">
        <v>4001</v>
      </c>
      <c r="D2095" t="s">
        <v>0</v>
      </c>
      <c r="E2095" t="s">
        <v>27</v>
      </c>
      <c r="F2095" t="s">
        <v>6</v>
      </c>
      <c r="G2095" t="s">
        <v>2146</v>
      </c>
      <c r="H2095" t="s">
        <v>3056</v>
      </c>
      <c r="I2095">
        <v>176</v>
      </c>
      <c r="J2095">
        <f>HLOOKUP(D2095,Inputs!$B$5:$C$8,MATCH(YEAR(B2095),Inputs!$A$5:$A$8,0),FALSE)</f>
        <v>32.99</v>
      </c>
      <c r="K2095" s="3">
        <f t="shared" si="32"/>
        <v>5806.2400000000007</v>
      </c>
      <c r="L2095" t="s">
        <v>3059</v>
      </c>
      <c r="M2095" t="s">
        <v>3085</v>
      </c>
      <c r="N2095" t="s">
        <v>3073</v>
      </c>
    </row>
    <row r="2096" spans="1:14" x14ac:dyDescent="0.35">
      <c r="A2096">
        <v>2095</v>
      </c>
      <c r="B2096" s="1">
        <v>45194</v>
      </c>
      <c r="C2096">
        <v>4002</v>
      </c>
      <c r="D2096" t="s">
        <v>1</v>
      </c>
      <c r="E2096" t="s">
        <v>27</v>
      </c>
      <c r="F2096" t="s">
        <v>20</v>
      </c>
      <c r="G2096" t="s">
        <v>2147</v>
      </c>
      <c r="H2096" t="s">
        <v>3056</v>
      </c>
      <c r="I2096">
        <v>264</v>
      </c>
      <c r="J2096">
        <f>HLOOKUP(D2096,Inputs!$B$5:$C$8,MATCH(YEAR(B2096),Inputs!$A$5:$A$8,0),FALSE)</f>
        <v>11.25</v>
      </c>
      <c r="K2096" s="3">
        <f t="shared" si="32"/>
        <v>2970</v>
      </c>
      <c r="L2096" t="s">
        <v>3059</v>
      </c>
      <c r="M2096" t="s">
        <v>3085</v>
      </c>
      <c r="N2096" t="s">
        <v>3073</v>
      </c>
    </row>
    <row r="2097" spans="1:14" x14ac:dyDescent="0.35">
      <c r="A2097">
        <v>2096</v>
      </c>
      <c r="B2097" s="1">
        <v>45154</v>
      </c>
      <c r="C2097">
        <v>4001</v>
      </c>
      <c r="D2097" t="s">
        <v>0</v>
      </c>
      <c r="E2097" t="s">
        <v>27</v>
      </c>
      <c r="F2097" t="s">
        <v>19</v>
      </c>
      <c r="G2097" t="s">
        <v>2148</v>
      </c>
      <c r="H2097" t="s">
        <v>3056</v>
      </c>
      <c r="I2097">
        <v>104</v>
      </c>
      <c r="J2097">
        <f>HLOOKUP(D2097,Inputs!$B$5:$C$8,MATCH(YEAR(B2097),Inputs!$A$5:$A$8,0),FALSE)</f>
        <v>32.99</v>
      </c>
      <c r="K2097" s="3">
        <f t="shared" si="32"/>
        <v>3430.96</v>
      </c>
      <c r="L2097" t="s">
        <v>3061</v>
      </c>
      <c r="M2097" t="s">
        <v>3087</v>
      </c>
      <c r="N2097" t="s">
        <v>3078</v>
      </c>
    </row>
    <row r="2098" spans="1:14" x14ac:dyDescent="0.35">
      <c r="A2098">
        <v>2097</v>
      </c>
      <c r="B2098" s="1">
        <v>45235</v>
      </c>
      <c r="C2098">
        <v>4002</v>
      </c>
      <c r="D2098" t="s">
        <v>1</v>
      </c>
      <c r="E2098" t="s">
        <v>27</v>
      </c>
      <c r="F2098" t="s">
        <v>5</v>
      </c>
      <c r="G2098" t="s">
        <v>2149</v>
      </c>
      <c r="H2098" t="s">
        <v>3057</v>
      </c>
      <c r="I2098">
        <v>284</v>
      </c>
      <c r="J2098">
        <f>HLOOKUP(D2098,Inputs!$B$5:$C$8,MATCH(YEAR(B2098),Inputs!$A$5:$A$8,0),FALSE)</f>
        <v>11.25</v>
      </c>
      <c r="K2098" s="3">
        <f t="shared" si="32"/>
        <v>3195</v>
      </c>
      <c r="L2098" t="s">
        <v>3059</v>
      </c>
      <c r="M2098" t="s">
        <v>3085</v>
      </c>
      <c r="N2098" t="s">
        <v>3073</v>
      </c>
    </row>
    <row r="2099" spans="1:14" x14ac:dyDescent="0.35">
      <c r="A2099">
        <v>2098</v>
      </c>
      <c r="B2099" s="1">
        <v>45185</v>
      </c>
      <c r="C2099">
        <v>4002</v>
      </c>
      <c r="D2099" t="s">
        <v>1</v>
      </c>
      <c r="E2099" t="s">
        <v>27</v>
      </c>
      <c r="F2099" t="s">
        <v>8</v>
      </c>
      <c r="G2099" t="s">
        <v>2150</v>
      </c>
      <c r="H2099" t="s">
        <v>3056</v>
      </c>
      <c r="I2099">
        <v>136</v>
      </c>
      <c r="J2099">
        <f>HLOOKUP(D2099,Inputs!$B$5:$C$8,MATCH(YEAR(B2099),Inputs!$A$5:$A$8,0),FALSE)</f>
        <v>11.25</v>
      </c>
      <c r="K2099" s="3">
        <f t="shared" si="32"/>
        <v>1530</v>
      </c>
      <c r="L2099" t="s">
        <v>3065</v>
      </c>
      <c r="M2099" t="s">
        <v>3085</v>
      </c>
      <c r="N2099" t="s">
        <v>3073</v>
      </c>
    </row>
    <row r="2100" spans="1:14" x14ac:dyDescent="0.35">
      <c r="A2100">
        <v>2099</v>
      </c>
      <c r="B2100" s="1">
        <v>45206</v>
      </c>
      <c r="C2100">
        <v>4001</v>
      </c>
      <c r="D2100" t="s">
        <v>0</v>
      </c>
      <c r="E2100" t="s">
        <v>27</v>
      </c>
      <c r="F2100" t="s">
        <v>13</v>
      </c>
      <c r="G2100" t="s">
        <v>2151</v>
      </c>
      <c r="H2100" t="s">
        <v>3056</v>
      </c>
      <c r="I2100">
        <v>180</v>
      </c>
      <c r="J2100">
        <f>HLOOKUP(D2100,Inputs!$B$5:$C$8,MATCH(YEAR(B2100),Inputs!$A$5:$A$8,0),FALSE)</f>
        <v>32.99</v>
      </c>
      <c r="K2100" s="3">
        <f t="shared" si="32"/>
        <v>5938.2000000000007</v>
      </c>
      <c r="L2100" t="s">
        <v>3061</v>
      </c>
      <c r="M2100" t="s">
        <v>3087</v>
      </c>
      <c r="N2100" t="s">
        <v>3078</v>
      </c>
    </row>
    <row r="2101" spans="1:14" x14ac:dyDescent="0.35">
      <c r="A2101">
        <v>2100</v>
      </c>
      <c r="B2101" s="1">
        <v>45219</v>
      </c>
      <c r="C2101">
        <v>4001</v>
      </c>
      <c r="D2101" t="s">
        <v>0</v>
      </c>
      <c r="E2101" t="s">
        <v>27</v>
      </c>
      <c r="F2101" t="s">
        <v>10</v>
      </c>
      <c r="G2101" t="s">
        <v>2152</v>
      </c>
      <c r="H2101" t="s">
        <v>3056</v>
      </c>
      <c r="I2101">
        <v>160</v>
      </c>
      <c r="J2101">
        <f>HLOOKUP(D2101,Inputs!$B$5:$C$8,MATCH(YEAR(B2101),Inputs!$A$5:$A$8,0),FALSE)</f>
        <v>32.99</v>
      </c>
      <c r="K2101" s="3">
        <f t="shared" si="32"/>
        <v>5278.4000000000005</v>
      </c>
      <c r="L2101" t="s">
        <v>3059</v>
      </c>
      <c r="M2101" t="s">
        <v>3085</v>
      </c>
      <c r="N2101" t="s">
        <v>3073</v>
      </c>
    </row>
    <row r="2102" spans="1:14" x14ac:dyDescent="0.35">
      <c r="A2102">
        <v>2101</v>
      </c>
      <c r="B2102" s="1">
        <v>44929</v>
      </c>
      <c r="C2102">
        <v>4001</v>
      </c>
      <c r="D2102" t="s">
        <v>0</v>
      </c>
      <c r="E2102" t="s">
        <v>27</v>
      </c>
      <c r="F2102" t="s">
        <v>15</v>
      </c>
      <c r="G2102" t="s">
        <v>2153</v>
      </c>
      <c r="H2102" t="s">
        <v>3056</v>
      </c>
      <c r="I2102">
        <v>132</v>
      </c>
      <c r="J2102">
        <f>HLOOKUP(D2102,Inputs!$B$5:$C$8,MATCH(YEAR(B2102),Inputs!$A$5:$A$8,0),FALSE)</f>
        <v>32.99</v>
      </c>
      <c r="K2102" s="3">
        <f t="shared" si="32"/>
        <v>4354.68</v>
      </c>
      <c r="L2102" t="s">
        <v>3062</v>
      </c>
      <c r="M2102" t="s">
        <v>3090</v>
      </c>
      <c r="N2102" t="s">
        <v>3079</v>
      </c>
    </row>
    <row r="2103" spans="1:14" x14ac:dyDescent="0.35">
      <c r="A2103">
        <v>2102</v>
      </c>
      <c r="B2103" s="1">
        <v>45255</v>
      </c>
      <c r="C2103">
        <v>4002</v>
      </c>
      <c r="D2103" t="s">
        <v>1</v>
      </c>
      <c r="E2103" t="s">
        <v>27</v>
      </c>
      <c r="F2103" t="s">
        <v>4</v>
      </c>
      <c r="G2103" t="s">
        <v>2154</v>
      </c>
      <c r="H2103" t="s">
        <v>3057</v>
      </c>
      <c r="I2103">
        <v>236</v>
      </c>
      <c r="J2103">
        <f>HLOOKUP(D2103,Inputs!$B$5:$C$8,MATCH(YEAR(B2103),Inputs!$A$5:$A$8,0),FALSE)</f>
        <v>11.25</v>
      </c>
      <c r="K2103" s="3">
        <f t="shared" si="32"/>
        <v>2655</v>
      </c>
      <c r="L2103" t="s">
        <v>3063</v>
      </c>
      <c r="M2103" t="s">
        <v>3092</v>
      </c>
      <c r="N2103" t="s">
        <v>3074</v>
      </c>
    </row>
    <row r="2104" spans="1:14" x14ac:dyDescent="0.35">
      <c r="A2104">
        <v>2103</v>
      </c>
      <c r="B2104" s="1">
        <v>45259</v>
      </c>
      <c r="C2104">
        <v>4001</v>
      </c>
      <c r="D2104" t="s">
        <v>0</v>
      </c>
      <c r="E2104" t="s">
        <v>27</v>
      </c>
      <c r="F2104" t="s">
        <v>12</v>
      </c>
      <c r="G2104" t="s">
        <v>2155</v>
      </c>
      <c r="H2104" t="s">
        <v>3057</v>
      </c>
      <c r="I2104">
        <v>152</v>
      </c>
      <c r="J2104">
        <f>HLOOKUP(D2104,Inputs!$B$5:$C$8,MATCH(YEAR(B2104),Inputs!$A$5:$A$8,0),FALSE)</f>
        <v>32.99</v>
      </c>
      <c r="K2104" s="3">
        <f t="shared" si="32"/>
        <v>5014.4800000000005</v>
      </c>
      <c r="L2104" t="s">
        <v>3061</v>
      </c>
      <c r="M2104" t="s">
        <v>3087</v>
      </c>
      <c r="N2104" t="s">
        <v>3078</v>
      </c>
    </row>
    <row r="2105" spans="1:14" x14ac:dyDescent="0.35">
      <c r="A2105">
        <v>2104</v>
      </c>
      <c r="B2105" s="1">
        <v>45290</v>
      </c>
      <c r="C2105">
        <v>4001</v>
      </c>
      <c r="D2105" t="s">
        <v>0</v>
      </c>
      <c r="E2105" t="s">
        <v>27</v>
      </c>
      <c r="F2105" t="s">
        <v>11</v>
      </c>
      <c r="G2105" t="s">
        <v>2156</v>
      </c>
      <c r="H2105" t="s">
        <v>3056</v>
      </c>
      <c r="I2105">
        <v>196</v>
      </c>
      <c r="J2105">
        <f>HLOOKUP(D2105,Inputs!$B$5:$C$8,MATCH(YEAR(B2105),Inputs!$A$5:$A$8,0),FALSE)</f>
        <v>32.99</v>
      </c>
      <c r="K2105" s="3">
        <f t="shared" si="32"/>
        <v>6466.04</v>
      </c>
      <c r="L2105" t="s">
        <v>3064</v>
      </c>
      <c r="M2105" t="s">
        <v>3089</v>
      </c>
      <c r="N2105" t="s">
        <v>3076</v>
      </c>
    </row>
    <row r="2106" spans="1:14" x14ac:dyDescent="0.35">
      <c r="A2106">
        <v>2105</v>
      </c>
      <c r="B2106" s="1">
        <v>45155</v>
      </c>
      <c r="C2106">
        <v>4001</v>
      </c>
      <c r="D2106" t="s">
        <v>0</v>
      </c>
      <c r="E2106" t="s">
        <v>27</v>
      </c>
      <c r="F2106" t="s">
        <v>14</v>
      </c>
      <c r="G2106" t="s">
        <v>2157</v>
      </c>
      <c r="H2106" t="s">
        <v>3056</v>
      </c>
      <c r="I2106">
        <v>124</v>
      </c>
      <c r="J2106">
        <f>HLOOKUP(D2106,Inputs!$B$5:$C$8,MATCH(YEAR(B2106),Inputs!$A$5:$A$8,0),FALSE)</f>
        <v>32.99</v>
      </c>
      <c r="K2106" s="3">
        <f t="shared" si="32"/>
        <v>4090.76</v>
      </c>
      <c r="L2106" t="s">
        <v>3066</v>
      </c>
      <c r="M2106" t="s">
        <v>3094</v>
      </c>
      <c r="N2106" t="s">
        <v>3080</v>
      </c>
    </row>
    <row r="2107" spans="1:14" x14ac:dyDescent="0.35">
      <c r="A2107">
        <v>2106</v>
      </c>
      <c r="B2107" s="1">
        <v>45278</v>
      </c>
      <c r="C2107">
        <v>4001</v>
      </c>
      <c r="D2107" t="s">
        <v>0</v>
      </c>
      <c r="E2107" t="s">
        <v>27</v>
      </c>
      <c r="F2107" t="s">
        <v>17</v>
      </c>
      <c r="G2107" t="s">
        <v>2158</v>
      </c>
      <c r="H2107" t="s">
        <v>3056</v>
      </c>
      <c r="I2107">
        <v>52</v>
      </c>
      <c r="J2107">
        <f>HLOOKUP(D2107,Inputs!$B$5:$C$8,MATCH(YEAR(B2107),Inputs!$A$5:$A$8,0),FALSE)</f>
        <v>32.99</v>
      </c>
      <c r="K2107" s="3">
        <f t="shared" si="32"/>
        <v>1715.48</v>
      </c>
      <c r="L2107" t="s">
        <v>3060</v>
      </c>
      <c r="M2107" t="s">
        <v>3095</v>
      </c>
      <c r="N2107" t="s">
        <v>3081</v>
      </c>
    </row>
    <row r="2108" spans="1:14" x14ac:dyDescent="0.35">
      <c r="A2108">
        <v>2107</v>
      </c>
      <c r="B2108" s="1">
        <v>45206</v>
      </c>
      <c r="C2108">
        <v>4001</v>
      </c>
      <c r="D2108" t="s">
        <v>0</v>
      </c>
      <c r="E2108" t="s">
        <v>27</v>
      </c>
      <c r="F2108" t="s">
        <v>13</v>
      </c>
      <c r="G2108" t="s">
        <v>2159</v>
      </c>
      <c r="H2108" t="s">
        <v>3056</v>
      </c>
      <c r="I2108">
        <v>152</v>
      </c>
      <c r="J2108">
        <f>HLOOKUP(D2108,Inputs!$B$5:$C$8,MATCH(YEAR(B2108),Inputs!$A$5:$A$8,0),FALSE)</f>
        <v>32.99</v>
      </c>
      <c r="K2108" s="3">
        <f t="shared" si="32"/>
        <v>5014.4800000000005</v>
      </c>
      <c r="L2108" t="s">
        <v>3061</v>
      </c>
      <c r="M2108" t="s">
        <v>3087</v>
      </c>
      <c r="N2108" t="s">
        <v>3078</v>
      </c>
    </row>
    <row r="2109" spans="1:14" x14ac:dyDescent="0.35">
      <c r="A2109">
        <v>2108</v>
      </c>
      <c r="B2109" s="1">
        <v>45273</v>
      </c>
      <c r="C2109">
        <v>4002</v>
      </c>
      <c r="D2109" t="s">
        <v>1</v>
      </c>
      <c r="E2109" t="s">
        <v>27</v>
      </c>
      <c r="F2109" t="s">
        <v>12</v>
      </c>
      <c r="G2109" t="s">
        <v>2160</v>
      </c>
      <c r="H2109" t="s">
        <v>3057</v>
      </c>
      <c r="I2109">
        <v>120</v>
      </c>
      <c r="J2109">
        <f>HLOOKUP(D2109,Inputs!$B$5:$C$8,MATCH(YEAR(B2109),Inputs!$A$5:$A$8,0),FALSE)</f>
        <v>11.25</v>
      </c>
      <c r="K2109" s="3">
        <f t="shared" si="32"/>
        <v>1350</v>
      </c>
      <c r="L2109" t="s">
        <v>3061</v>
      </c>
      <c r="M2109" t="s">
        <v>3087</v>
      </c>
      <c r="N2109" t="s">
        <v>3078</v>
      </c>
    </row>
    <row r="2110" spans="1:14" x14ac:dyDescent="0.35">
      <c r="A2110">
        <v>2109</v>
      </c>
      <c r="B2110" s="1">
        <v>45150</v>
      </c>
      <c r="C2110">
        <v>4001</v>
      </c>
      <c r="D2110" t="s">
        <v>0</v>
      </c>
      <c r="E2110" t="s">
        <v>27</v>
      </c>
      <c r="F2110" t="s">
        <v>7</v>
      </c>
      <c r="G2110" t="s">
        <v>2161</v>
      </c>
      <c r="H2110" t="s">
        <v>3056</v>
      </c>
      <c r="I2110">
        <v>156</v>
      </c>
      <c r="J2110">
        <f>HLOOKUP(D2110,Inputs!$B$5:$C$8,MATCH(YEAR(B2110),Inputs!$A$5:$A$8,0),FALSE)</f>
        <v>32.99</v>
      </c>
      <c r="K2110" s="3">
        <f t="shared" si="32"/>
        <v>5146.4400000000005</v>
      </c>
      <c r="L2110" t="s">
        <v>3063</v>
      </c>
      <c r="M2110" t="s">
        <v>3092</v>
      </c>
      <c r="N2110" t="s">
        <v>3074</v>
      </c>
    </row>
    <row r="2111" spans="1:14" x14ac:dyDescent="0.35">
      <c r="A2111">
        <v>2110</v>
      </c>
      <c r="B2111" s="1">
        <v>44938</v>
      </c>
      <c r="C2111">
        <v>4002</v>
      </c>
      <c r="D2111" t="s">
        <v>1</v>
      </c>
      <c r="E2111" t="s">
        <v>27</v>
      </c>
      <c r="F2111" t="s">
        <v>21</v>
      </c>
      <c r="G2111" t="s">
        <v>2162</v>
      </c>
      <c r="H2111" t="s">
        <v>3056</v>
      </c>
      <c r="I2111">
        <v>108</v>
      </c>
      <c r="J2111">
        <f>HLOOKUP(D2111,Inputs!$B$5:$C$8,MATCH(YEAR(B2111),Inputs!$A$5:$A$8,0),FALSE)</f>
        <v>11.25</v>
      </c>
      <c r="K2111" s="3">
        <f t="shared" si="32"/>
        <v>1215</v>
      </c>
      <c r="L2111" t="s">
        <v>3068</v>
      </c>
      <c r="M2111" t="s">
        <v>3088</v>
      </c>
      <c r="N2111" t="s">
        <v>3075</v>
      </c>
    </row>
    <row r="2112" spans="1:14" x14ac:dyDescent="0.35">
      <c r="A2112">
        <v>2111</v>
      </c>
      <c r="B2112" s="1">
        <v>45156</v>
      </c>
      <c r="C2112">
        <v>4001</v>
      </c>
      <c r="D2112" t="s">
        <v>0</v>
      </c>
      <c r="E2112" t="s">
        <v>27</v>
      </c>
      <c r="F2112" t="s">
        <v>9</v>
      </c>
      <c r="G2112" t="s">
        <v>2163</v>
      </c>
      <c r="H2112" t="s">
        <v>3056</v>
      </c>
      <c r="I2112">
        <v>188</v>
      </c>
      <c r="J2112">
        <f>HLOOKUP(D2112,Inputs!$B$5:$C$8,MATCH(YEAR(B2112),Inputs!$A$5:$A$8,0),FALSE)</f>
        <v>32.99</v>
      </c>
      <c r="K2112" s="3">
        <f t="shared" si="32"/>
        <v>6202.1200000000008</v>
      </c>
      <c r="L2112" t="s">
        <v>3070</v>
      </c>
      <c r="M2112" t="s">
        <v>3089</v>
      </c>
      <c r="N2112" t="s">
        <v>3076</v>
      </c>
    </row>
    <row r="2113" spans="1:14" x14ac:dyDescent="0.35">
      <c r="A2113">
        <v>2112</v>
      </c>
      <c r="B2113" s="1">
        <v>45164</v>
      </c>
      <c r="C2113">
        <v>4002</v>
      </c>
      <c r="D2113" t="s">
        <v>1</v>
      </c>
      <c r="E2113" t="s">
        <v>27</v>
      </c>
      <c r="F2113" t="s">
        <v>20</v>
      </c>
      <c r="G2113" t="s">
        <v>2164</v>
      </c>
      <c r="H2113" t="s">
        <v>3056</v>
      </c>
      <c r="I2113">
        <v>276</v>
      </c>
      <c r="J2113">
        <f>HLOOKUP(D2113,Inputs!$B$5:$C$8,MATCH(YEAR(B2113),Inputs!$A$5:$A$8,0),FALSE)</f>
        <v>11.25</v>
      </c>
      <c r="K2113" s="3">
        <f t="shared" si="32"/>
        <v>3105</v>
      </c>
      <c r="L2113" t="s">
        <v>3059</v>
      </c>
      <c r="M2113" t="s">
        <v>3085</v>
      </c>
      <c r="N2113" t="s">
        <v>3073</v>
      </c>
    </row>
    <row r="2114" spans="1:14" x14ac:dyDescent="0.35">
      <c r="A2114">
        <v>2113</v>
      </c>
      <c r="B2114" s="1">
        <v>45067</v>
      </c>
      <c r="C2114">
        <v>4002</v>
      </c>
      <c r="D2114" t="s">
        <v>1</v>
      </c>
      <c r="E2114" t="s">
        <v>27</v>
      </c>
      <c r="F2114" t="s">
        <v>22</v>
      </c>
      <c r="G2114" t="s">
        <v>2165</v>
      </c>
      <c r="H2114" t="s">
        <v>3056</v>
      </c>
      <c r="I2114">
        <v>172</v>
      </c>
      <c r="J2114">
        <f>HLOOKUP(D2114,Inputs!$B$5:$C$8,MATCH(YEAR(B2114),Inputs!$A$5:$A$8,0),FALSE)</f>
        <v>11.25</v>
      </c>
      <c r="K2114" s="3">
        <f t="shared" ref="K2114:K2177" si="33">I2114*J2114</f>
        <v>1935</v>
      </c>
      <c r="L2114" t="s">
        <v>3064</v>
      </c>
      <c r="M2114" t="s">
        <v>3089</v>
      </c>
      <c r="N2114" t="s">
        <v>3076</v>
      </c>
    </row>
    <row r="2115" spans="1:14" x14ac:dyDescent="0.35">
      <c r="A2115">
        <v>2114</v>
      </c>
      <c r="B2115" s="1">
        <v>45287</v>
      </c>
      <c r="C2115">
        <v>4001</v>
      </c>
      <c r="D2115" t="s">
        <v>0</v>
      </c>
      <c r="E2115" t="s">
        <v>27</v>
      </c>
      <c r="F2115" t="s">
        <v>11</v>
      </c>
      <c r="G2115" t="s">
        <v>2166</v>
      </c>
      <c r="H2115" t="s">
        <v>3056</v>
      </c>
      <c r="I2115">
        <v>132</v>
      </c>
      <c r="J2115">
        <f>HLOOKUP(D2115,Inputs!$B$5:$C$8,MATCH(YEAR(B2115),Inputs!$A$5:$A$8,0),FALSE)</f>
        <v>32.99</v>
      </c>
      <c r="K2115" s="3">
        <f t="shared" si="33"/>
        <v>4354.68</v>
      </c>
      <c r="L2115" t="s">
        <v>3064</v>
      </c>
      <c r="M2115" t="s">
        <v>3089</v>
      </c>
      <c r="N2115" t="s">
        <v>3076</v>
      </c>
    </row>
    <row r="2116" spans="1:14" x14ac:dyDescent="0.35">
      <c r="A2116">
        <v>2115</v>
      </c>
      <c r="B2116" s="1">
        <v>45187</v>
      </c>
      <c r="C2116">
        <v>4001</v>
      </c>
      <c r="D2116" t="s">
        <v>0</v>
      </c>
      <c r="E2116" t="s">
        <v>27</v>
      </c>
      <c r="F2116" t="s">
        <v>19</v>
      </c>
      <c r="G2116" t="s">
        <v>2167</v>
      </c>
      <c r="H2116" t="s">
        <v>3056</v>
      </c>
      <c r="I2116">
        <v>88</v>
      </c>
      <c r="J2116">
        <f>HLOOKUP(D2116,Inputs!$B$5:$C$8,MATCH(YEAR(B2116),Inputs!$A$5:$A$8,0),FALSE)</f>
        <v>32.99</v>
      </c>
      <c r="K2116" s="3">
        <f t="shared" si="33"/>
        <v>2903.1200000000003</v>
      </c>
      <c r="L2116" t="s">
        <v>3061</v>
      </c>
      <c r="M2116" t="s">
        <v>3087</v>
      </c>
      <c r="N2116" t="s">
        <v>3078</v>
      </c>
    </row>
    <row r="2117" spans="1:14" x14ac:dyDescent="0.35">
      <c r="A2117">
        <v>2116</v>
      </c>
      <c r="B2117" s="1">
        <v>45086</v>
      </c>
      <c r="C2117">
        <v>4001</v>
      </c>
      <c r="D2117" t="s">
        <v>0</v>
      </c>
      <c r="E2117" t="s">
        <v>27</v>
      </c>
      <c r="F2117" t="s">
        <v>22</v>
      </c>
      <c r="G2117" t="s">
        <v>2168</v>
      </c>
      <c r="H2117" t="s">
        <v>3056</v>
      </c>
      <c r="I2117">
        <v>184</v>
      </c>
      <c r="J2117">
        <f>HLOOKUP(D2117,Inputs!$B$5:$C$8,MATCH(YEAR(B2117),Inputs!$A$5:$A$8,0),FALSE)</f>
        <v>32.99</v>
      </c>
      <c r="K2117" s="3">
        <f t="shared" si="33"/>
        <v>6070.1600000000008</v>
      </c>
      <c r="L2117" t="s">
        <v>3064</v>
      </c>
      <c r="M2117" t="s">
        <v>3089</v>
      </c>
      <c r="N2117" t="s">
        <v>3076</v>
      </c>
    </row>
    <row r="2118" spans="1:14" x14ac:dyDescent="0.35">
      <c r="A2118">
        <v>2117</v>
      </c>
      <c r="B2118" s="1">
        <v>45011</v>
      </c>
      <c r="C2118">
        <v>4002</v>
      </c>
      <c r="D2118" t="s">
        <v>1</v>
      </c>
      <c r="E2118" t="s">
        <v>27</v>
      </c>
      <c r="F2118" t="s">
        <v>14</v>
      </c>
      <c r="G2118" t="s">
        <v>2169</v>
      </c>
      <c r="H2118" t="s">
        <v>3056</v>
      </c>
      <c r="I2118">
        <v>80</v>
      </c>
      <c r="J2118">
        <f>HLOOKUP(D2118,Inputs!$B$5:$C$8,MATCH(YEAR(B2118),Inputs!$A$5:$A$8,0),FALSE)</f>
        <v>11.25</v>
      </c>
      <c r="K2118" s="3">
        <f t="shared" si="33"/>
        <v>900</v>
      </c>
      <c r="L2118" t="s">
        <v>3066</v>
      </c>
      <c r="M2118" t="s">
        <v>3094</v>
      </c>
      <c r="N2118" t="s">
        <v>3080</v>
      </c>
    </row>
    <row r="2119" spans="1:14" x14ac:dyDescent="0.35">
      <c r="A2119">
        <v>2118</v>
      </c>
      <c r="B2119" s="1">
        <v>45184</v>
      </c>
      <c r="C2119">
        <v>4002</v>
      </c>
      <c r="D2119" t="s">
        <v>1</v>
      </c>
      <c r="E2119" t="s">
        <v>27</v>
      </c>
      <c r="F2119" t="s">
        <v>4</v>
      </c>
      <c r="G2119" t="s">
        <v>2170</v>
      </c>
      <c r="H2119" t="s">
        <v>3057</v>
      </c>
      <c r="I2119">
        <v>284</v>
      </c>
      <c r="J2119">
        <f>HLOOKUP(D2119,Inputs!$B$5:$C$8,MATCH(YEAR(B2119),Inputs!$A$5:$A$8,0),FALSE)</f>
        <v>11.25</v>
      </c>
      <c r="K2119" s="3">
        <f t="shared" si="33"/>
        <v>3195</v>
      </c>
      <c r="L2119" t="s">
        <v>3063</v>
      </c>
      <c r="M2119" t="s">
        <v>3092</v>
      </c>
      <c r="N2119" t="s">
        <v>3074</v>
      </c>
    </row>
    <row r="2120" spans="1:14" x14ac:dyDescent="0.35">
      <c r="A2120">
        <v>2119</v>
      </c>
      <c r="B2120" s="1">
        <v>45274</v>
      </c>
      <c r="C2120">
        <v>4001</v>
      </c>
      <c r="D2120" t="s">
        <v>0</v>
      </c>
      <c r="E2120" t="s">
        <v>27</v>
      </c>
      <c r="F2120" t="s">
        <v>14</v>
      </c>
      <c r="G2120" t="s">
        <v>2171</v>
      </c>
      <c r="H2120" t="s">
        <v>3056</v>
      </c>
      <c r="I2120">
        <v>100</v>
      </c>
      <c r="J2120">
        <f>HLOOKUP(D2120,Inputs!$B$5:$C$8,MATCH(YEAR(B2120),Inputs!$A$5:$A$8,0),FALSE)</f>
        <v>32.99</v>
      </c>
      <c r="K2120" s="3">
        <f t="shared" si="33"/>
        <v>3299</v>
      </c>
      <c r="L2120" t="s">
        <v>3066</v>
      </c>
      <c r="M2120" t="s">
        <v>3094</v>
      </c>
      <c r="N2120" t="s">
        <v>3080</v>
      </c>
    </row>
    <row r="2121" spans="1:14" x14ac:dyDescent="0.35">
      <c r="A2121">
        <v>2120</v>
      </c>
      <c r="B2121" s="1">
        <v>45269</v>
      </c>
      <c r="C2121">
        <v>4001</v>
      </c>
      <c r="D2121" t="s">
        <v>0</v>
      </c>
      <c r="E2121" t="s">
        <v>27</v>
      </c>
      <c r="F2121" t="s">
        <v>11</v>
      </c>
      <c r="G2121" t="s">
        <v>2172</v>
      </c>
      <c r="H2121" t="s">
        <v>3056</v>
      </c>
      <c r="I2121">
        <v>168</v>
      </c>
      <c r="J2121">
        <f>HLOOKUP(D2121,Inputs!$B$5:$C$8,MATCH(YEAR(B2121),Inputs!$A$5:$A$8,0),FALSE)</f>
        <v>32.99</v>
      </c>
      <c r="K2121" s="3">
        <f t="shared" si="33"/>
        <v>5542.3200000000006</v>
      </c>
      <c r="L2121" t="s">
        <v>3064</v>
      </c>
      <c r="M2121" t="s">
        <v>3089</v>
      </c>
      <c r="N2121" t="s">
        <v>3076</v>
      </c>
    </row>
    <row r="2122" spans="1:14" x14ac:dyDescent="0.35">
      <c r="A2122">
        <v>2121</v>
      </c>
      <c r="B2122" s="1">
        <v>45275</v>
      </c>
      <c r="C2122">
        <v>4001</v>
      </c>
      <c r="D2122" t="s">
        <v>0</v>
      </c>
      <c r="E2122" t="s">
        <v>27</v>
      </c>
      <c r="F2122" t="s">
        <v>13</v>
      </c>
      <c r="G2122" t="s">
        <v>2173</v>
      </c>
      <c r="H2122" t="s">
        <v>3056</v>
      </c>
      <c r="I2122">
        <v>52</v>
      </c>
      <c r="J2122">
        <f>HLOOKUP(D2122,Inputs!$B$5:$C$8,MATCH(YEAR(B2122),Inputs!$A$5:$A$8,0),FALSE)</f>
        <v>32.99</v>
      </c>
      <c r="K2122" s="3">
        <f t="shared" si="33"/>
        <v>1715.48</v>
      </c>
      <c r="L2122" t="s">
        <v>3061</v>
      </c>
      <c r="M2122" t="s">
        <v>3087</v>
      </c>
      <c r="N2122" t="s">
        <v>3078</v>
      </c>
    </row>
    <row r="2123" spans="1:14" x14ac:dyDescent="0.35">
      <c r="A2123">
        <v>2122</v>
      </c>
      <c r="B2123" s="1">
        <v>45175</v>
      </c>
      <c r="C2123">
        <v>4001</v>
      </c>
      <c r="D2123" t="s">
        <v>0</v>
      </c>
      <c r="E2123" t="s">
        <v>27</v>
      </c>
      <c r="F2123" t="s">
        <v>11</v>
      </c>
      <c r="G2123" t="s">
        <v>2174</v>
      </c>
      <c r="H2123" t="s">
        <v>3056</v>
      </c>
      <c r="I2123">
        <v>48</v>
      </c>
      <c r="J2123">
        <f>HLOOKUP(D2123,Inputs!$B$5:$C$8,MATCH(YEAR(B2123),Inputs!$A$5:$A$8,0),FALSE)</f>
        <v>32.99</v>
      </c>
      <c r="K2123" s="3">
        <f t="shared" si="33"/>
        <v>1583.52</v>
      </c>
      <c r="L2123" t="s">
        <v>3064</v>
      </c>
      <c r="M2123" t="s">
        <v>3089</v>
      </c>
      <c r="N2123" t="s">
        <v>3076</v>
      </c>
    </row>
    <row r="2124" spans="1:14" x14ac:dyDescent="0.35">
      <c r="A2124">
        <v>2123</v>
      </c>
      <c r="B2124" s="1">
        <v>45119</v>
      </c>
      <c r="C2124">
        <v>4002</v>
      </c>
      <c r="D2124" t="s">
        <v>1</v>
      </c>
      <c r="E2124" t="s">
        <v>27</v>
      </c>
      <c r="F2124" t="s">
        <v>20</v>
      </c>
      <c r="G2124" t="s">
        <v>2175</v>
      </c>
      <c r="H2124" t="s">
        <v>3056</v>
      </c>
      <c r="I2124">
        <v>256</v>
      </c>
      <c r="J2124">
        <f>HLOOKUP(D2124,Inputs!$B$5:$C$8,MATCH(YEAR(B2124),Inputs!$A$5:$A$8,0),FALSE)</f>
        <v>11.25</v>
      </c>
      <c r="K2124" s="3">
        <f t="shared" si="33"/>
        <v>2880</v>
      </c>
      <c r="L2124" t="s">
        <v>3059</v>
      </c>
      <c r="M2124" t="s">
        <v>3085</v>
      </c>
      <c r="N2124" t="s">
        <v>3073</v>
      </c>
    </row>
    <row r="2125" spans="1:14" x14ac:dyDescent="0.35">
      <c r="A2125">
        <v>2124</v>
      </c>
      <c r="B2125" s="1">
        <v>45262</v>
      </c>
      <c r="C2125">
        <v>4001</v>
      </c>
      <c r="D2125" t="s">
        <v>0</v>
      </c>
      <c r="E2125" t="s">
        <v>27</v>
      </c>
      <c r="F2125" t="s">
        <v>20</v>
      </c>
      <c r="G2125" t="s">
        <v>2176</v>
      </c>
      <c r="H2125" t="s">
        <v>3056</v>
      </c>
      <c r="I2125">
        <v>104</v>
      </c>
      <c r="J2125">
        <f>HLOOKUP(D2125,Inputs!$B$5:$C$8,MATCH(YEAR(B2125),Inputs!$A$5:$A$8,0),FALSE)</f>
        <v>32.99</v>
      </c>
      <c r="K2125" s="3">
        <f t="shared" si="33"/>
        <v>3430.96</v>
      </c>
      <c r="L2125" t="s">
        <v>3059</v>
      </c>
      <c r="M2125" t="s">
        <v>3085</v>
      </c>
      <c r="N2125" t="s">
        <v>3073</v>
      </c>
    </row>
    <row r="2126" spans="1:14" x14ac:dyDescent="0.35">
      <c r="A2126">
        <v>2125</v>
      </c>
      <c r="B2126" s="1">
        <v>45099</v>
      </c>
      <c r="C2126">
        <v>4002</v>
      </c>
      <c r="D2126" t="s">
        <v>1</v>
      </c>
      <c r="E2126" t="s">
        <v>27</v>
      </c>
      <c r="F2126" t="s">
        <v>10</v>
      </c>
      <c r="G2126" t="s">
        <v>2177</v>
      </c>
      <c r="H2126" t="s">
        <v>3056</v>
      </c>
      <c r="I2126">
        <v>288</v>
      </c>
      <c r="J2126">
        <f>HLOOKUP(D2126,Inputs!$B$5:$C$8,MATCH(YEAR(B2126),Inputs!$A$5:$A$8,0),FALSE)</f>
        <v>11.25</v>
      </c>
      <c r="K2126" s="3">
        <f t="shared" si="33"/>
        <v>3240</v>
      </c>
      <c r="L2126" t="s">
        <v>3059</v>
      </c>
      <c r="M2126" t="s">
        <v>3085</v>
      </c>
      <c r="N2126" t="s">
        <v>3073</v>
      </c>
    </row>
    <row r="2127" spans="1:14" x14ac:dyDescent="0.35">
      <c r="A2127">
        <v>2126</v>
      </c>
      <c r="B2127" s="1">
        <v>45067</v>
      </c>
      <c r="C2127">
        <v>4001</v>
      </c>
      <c r="D2127" t="s">
        <v>0</v>
      </c>
      <c r="E2127" t="s">
        <v>27</v>
      </c>
      <c r="F2127" t="s">
        <v>22</v>
      </c>
      <c r="G2127" t="s">
        <v>2178</v>
      </c>
      <c r="H2127" t="s">
        <v>3056</v>
      </c>
      <c r="I2127">
        <v>164</v>
      </c>
      <c r="J2127">
        <f>HLOOKUP(D2127,Inputs!$B$5:$C$8,MATCH(YEAR(B2127),Inputs!$A$5:$A$8,0),FALSE)</f>
        <v>32.99</v>
      </c>
      <c r="K2127" s="3">
        <f t="shared" si="33"/>
        <v>5410.3600000000006</v>
      </c>
      <c r="L2127" t="s">
        <v>3064</v>
      </c>
      <c r="M2127" t="s">
        <v>3089</v>
      </c>
      <c r="N2127" t="s">
        <v>3076</v>
      </c>
    </row>
    <row r="2128" spans="1:14" x14ac:dyDescent="0.35">
      <c r="A2128">
        <v>2127</v>
      </c>
      <c r="B2128" s="1">
        <v>44970</v>
      </c>
      <c r="C2128">
        <v>4002</v>
      </c>
      <c r="D2128" t="s">
        <v>1</v>
      </c>
      <c r="E2128" t="s">
        <v>27</v>
      </c>
      <c r="F2128" t="s">
        <v>14</v>
      </c>
      <c r="G2128" t="s">
        <v>2179</v>
      </c>
      <c r="H2128" t="s">
        <v>3056</v>
      </c>
      <c r="I2128">
        <v>232</v>
      </c>
      <c r="J2128">
        <f>HLOOKUP(D2128,Inputs!$B$5:$C$8,MATCH(YEAR(B2128),Inputs!$A$5:$A$8,0),FALSE)</f>
        <v>11.25</v>
      </c>
      <c r="K2128" s="3">
        <f t="shared" si="33"/>
        <v>2610</v>
      </c>
      <c r="L2128" t="s">
        <v>3066</v>
      </c>
      <c r="M2128" t="s">
        <v>3094</v>
      </c>
      <c r="N2128" t="s">
        <v>3080</v>
      </c>
    </row>
    <row r="2129" spans="1:14" x14ac:dyDescent="0.35">
      <c r="A2129">
        <v>2128</v>
      </c>
      <c r="B2129" s="1">
        <v>45093</v>
      </c>
      <c r="C2129">
        <v>4001</v>
      </c>
      <c r="D2129" t="s">
        <v>0</v>
      </c>
      <c r="E2129" t="s">
        <v>27</v>
      </c>
      <c r="F2129" t="s">
        <v>14</v>
      </c>
      <c r="G2129" t="s">
        <v>2180</v>
      </c>
      <c r="H2129" t="s">
        <v>3056</v>
      </c>
      <c r="I2129">
        <v>220</v>
      </c>
      <c r="J2129">
        <f>HLOOKUP(D2129,Inputs!$B$5:$C$8,MATCH(YEAR(B2129),Inputs!$A$5:$A$8,0),FALSE)</f>
        <v>32.99</v>
      </c>
      <c r="K2129" s="3">
        <f t="shared" si="33"/>
        <v>7257.8</v>
      </c>
      <c r="L2129" t="s">
        <v>3066</v>
      </c>
      <c r="M2129" t="s">
        <v>3094</v>
      </c>
      <c r="N2129" t="s">
        <v>3080</v>
      </c>
    </row>
    <row r="2130" spans="1:14" x14ac:dyDescent="0.35">
      <c r="A2130">
        <v>2129</v>
      </c>
      <c r="B2130" s="1">
        <v>45243</v>
      </c>
      <c r="C2130">
        <v>4002</v>
      </c>
      <c r="D2130" t="s">
        <v>1</v>
      </c>
      <c r="E2130" t="s">
        <v>27</v>
      </c>
      <c r="F2130" t="s">
        <v>5</v>
      </c>
      <c r="G2130" t="s">
        <v>2181</v>
      </c>
      <c r="H2130" t="s">
        <v>3057</v>
      </c>
      <c r="I2130">
        <v>184</v>
      </c>
      <c r="J2130">
        <f>HLOOKUP(D2130,Inputs!$B$5:$C$8,MATCH(YEAR(B2130),Inputs!$A$5:$A$8,0),FALSE)</f>
        <v>11.25</v>
      </c>
      <c r="K2130" s="3">
        <f t="shared" si="33"/>
        <v>2070</v>
      </c>
      <c r="L2130" t="s">
        <v>3059</v>
      </c>
      <c r="M2130" t="s">
        <v>3085</v>
      </c>
      <c r="N2130" t="s">
        <v>3073</v>
      </c>
    </row>
    <row r="2131" spans="1:14" x14ac:dyDescent="0.35">
      <c r="A2131">
        <v>2130</v>
      </c>
      <c r="B2131" s="1">
        <v>45257</v>
      </c>
      <c r="C2131">
        <v>4002</v>
      </c>
      <c r="D2131" t="s">
        <v>1</v>
      </c>
      <c r="E2131" t="s">
        <v>27</v>
      </c>
      <c r="F2131" t="s">
        <v>11</v>
      </c>
      <c r="G2131" t="s">
        <v>2182</v>
      </c>
      <c r="H2131" t="s">
        <v>3056</v>
      </c>
      <c r="I2131">
        <v>204</v>
      </c>
      <c r="J2131">
        <f>HLOOKUP(D2131,Inputs!$B$5:$C$8,MATCH(YEAR(B2131),Inputs!$A$5:$A$8,0),FALSE)</f>
        <v>11.25</v>
      </c>
      <c r="K2131" s="3">
        <f t="shared" si="33"/>
        <v>2295</v>
      </c>
      <c r="L2131" t="s">
        <v>3064</v>
      </c>
      <c r="M2131" t="s">
        <v>3089</v>
      </c>
      <c r="N2131" t="s">
        <v>3076</v>
      </c>
    </row>
    <row r="2132" spans="1:14" x14ac:dyDescent="0.35">
      <c r="A2132">
        <v>2131</v>
      </c>
      <c r="B2132" s="1">
        <v>45191</v>
      </c>
      <c r="C2132">
        <v>4002</v>
      </c>
      <c r="D2132" t="s">
        <v>1</v>
      </c>
      <c r="E2132" t="s">
        <v>27</v>
      </c>
      <c r="F2132" t="s">
        <v>10</v>
      </c>
      <c r="G2132" t="s">
        <v>2183</v>
      </c>
      <c r="H2132" t="s">
        <v>3056</v>
      </c>
      <c r="I2132">
        <v>136</v>
      </c>
      <c r="J2132">
        <f>HLOOKUP(D2132,Inputs!$B$5:$C$8,MATCH(YEAR(B2132),Inputs!$A$5:$A$8,0),FALSE)</f>
        <v>11.25</v>
      </c>
      <c r="K2132" s="3">
        <f t="shared" si="33"/>
        <v>1530</v>
      </c>
      <c r="L2132" t="s">
        <v>3059</v>
      </c>
      <c r="M2132" t="s">
        <v>3085</v>
      </c>
      <c r="N2132" t="s">
        <v>3073</v>
      </c>
    </row>
    <row r="2133" spans="1:14" x14ac:dyDescent="0.35">
      <c r="A2133">
        <v>2132</v>
      </c>
      <c r="B2133" s="1">
        <v>45187</v>
      </c>
      <c r="C2133">
        <v>4001</v>
      </c>
      <c r="D2133" t="s">
        <v>0</v>
      </c>
      <c r="E2133" t="s">
        <v>27</v>
      </c>
      <c r="F2133" t="s">
        <v>6</v>
      </c>
      <c r="G2133" t="s">
        <v>2184</v>
      </c>
      <c r="H2133" t="s">
        <v>3056</v>
      </c>
      <c r="I2133">
        <v>160</v>
      </c>
      <c r="J2133">
        <f>HLOOKUP(D2133,Inputs!$B$5:$C$8,MATCH(YEAR(B2133),Inputs!$A$5:$A$8,0),FALSE)</f>
        <v>32.99</v>
      </c>
      <c r="K2133" s="3">
        <f t="shared" si="33"/>
        <v>5278.4000000000005</v>
      </c>
      <c r="L2133" t="s">
        <v>3059</v>
      </c>
      <c r="M2133" t="s">
        <v>3085</v>
      </c>
      <c r="N2133" t="s">
        <v>3073</v>
      </c>
    </row>
    <row r="2134" spans="1:14" x14ac:dyDescent="0.35">
      <c r="A2134">
        <v>2133</v>
      </c>
      <c r="B2134" s="1">
        <v>45256</v>
      </c>
      <c r="C2134">
        <v>4001</v>
      </c>
      <c r="D2134" t="s">
        <v>0</v>
      </c>
      <c r="E2134" t="s">
        <v>27</v>
      </c>
      <c r="F2134" t="s">
        <v>13</v>
      </c>
      <c r="G2134" t="s">
        <v>2185</v>
      </c>
      <c r="H2134" t="s">
        <v>3056</v>
      </c>
      <c r="I2134">
        <v>172</v>
      </c>
      <c r="J2134">
        <f>HLOOKUP(D2134,Inputs!$B$5:$C$8,MATCH(YEAR(B2134),Inputs!$A$5:$A$8,0),FALSE)</f>
        <v>32.99</v>
      </c>
      <c r="K2134" s="3">
        <f t="shared" si="33"/>
        <v>5674.2800000000007</v>
      </c>
      <c r="L2134" t="s">
        <v>3061</v>
      </c>
      <c r="M2134" t="s">
        <v>3087</v>
      </c>
      <c r="N2134" t="s">
        <v>3078</v>
      </c>
    </row>
    <row r="2135" spans="1:14" x14ac:dyDescent="0.35">
      <c r="A2135">
        <v>2134</v>
      </c>
      <c r="B2135" s="1">
        <v>44968</v>
      </c>
      <c r="C2135">
        <v>4002</v>
      </c>
      <c r="D2135" t="s">
        <v>1</v>
      </c>
      <c r="E2135" t="s">
        <v>27</v>
      </c>
      <c r="F2135" t="s">
        <v>13</v>
      </c>
      <c r="G2135" t="s">
        <v>2186</v>
      </c>
      <c r="H2135" t="s">
        <v>3056</v>
      </c>
      <c r="I2135">
        <v>180</v>
      </c>
      <c r="J2135">
        <f>HLOOKUP(D2135,Inputs!$B$5:$C$8,MATCH(YEAR(B2135),Inputs!$A$5:$A$8,0),FALSE)</f>
        <v>11.25</v>
      </c>
      <c r="K2135" s="3">
        <f t="shared" si="33"/>
        <v>2025</v>
      </c>
      <c r="L2135" t="s">
        <v>3061</v>
      </c>
      <c r="M2135" t="s">
        <v>3087</v>
      </c>
      <c r="N2135" t="s">
        <v>3078</v>
      </c>
    </row>
    <row r="2136" spans="1:14" x14ac:dyDescent="0.35">
      <c r="A2136">
        <v>2135</v>
      </c>
      <c r="B2136" s="1">
        <v>44946</v>
      </c>
      <c r="C2136">
        <v>4001</v>
      </c>
      <c r="D2136" t="s">
        <v>0</v>
      </c>
      <c r="E2136" t="s">
        <v>27</v>
      </c>
      <c r="F2136" t="s">
        <v>11</v>
      </c>
      <c r="G2136" t="s">
        <v>2187</v>
      </c>
      <c r="H2136" t="s">
        <v>3056</v>
      </c>
      <c r="I2136">
        <v>140</v>
      </c>
      <c r="J2136">
        <f>HLOOKUP(D2136,Inputs!$B$5:$C$8,MATCH(YEAR(B2136),Inputs!$A$5:$A$8,0),FALSE)</f>
        <v>32.99</v>
      </c>
      <c r="K2136" s="3">
        <f t="shared" si="33"/>
        <v>4618.6000000000004</v>
      </c>
      <c r="L2136" t="s">
        <v>3064</v>
      </c>
      <c r="M2136" t="s">
        <v>3089</v>
      </c>
      <c r="N2136" t="s">
        <v>3076</v>
      </c>
    </row>
    <row r="2137" spans="1:14" x14ac:dyDescent="0.35">
      <c r="A2137">
        <v>2136</v>
      </c>
      <c r="B2137" s="1">
        <v>45262</v>
      </c>
      <c r="C2137">
        <v>4002</v>
      </c>
      <c r="D2137" t="s">
        <v>1</v>
      </c>
      <c r="E2137" t="s">
        <v>27</v>
      </c>
      <c r="F2137" t="s">
        <v>21</v>
      </c>
      <c r="G2137" t="s">
        <v>2188</v>
      </c>
      <c r="H2137" t="s">
        <v>3056</v>
      </c>
      <c r="I2137">
        <v>228</v>
      </c>
      <c r="J2137">
        <f>HLOOKUP(D2137,Inputs!$B$5:$C$8,MATCH(YEAR(B2137),Inputs!$A$5:$A$8,0),FALSE)</f>
        <v>11.25</v>
      </c>
      <c r="K2137" s="3">
        <f t="shared" si="33"/>
        <v>2565</v>
      </c>
      <c r="L2137" t="s">
        <v>3068</v>
      </c>
      <c r="M2137" t="s">
        <v>3088</v>
      </c>
      <c r="N2137" t="s">
        <v>3075</v>
      </c>
    </row>
    <row r="2138" spans="1:14" x14ac:dyDescent="0.35">
      <c r="A2138">
        <v>2137</v>
      </c>
      <c r="B2138" s="1">
        <v>45229</v>
      </c>
      <c r="C2138">
        <v>4002</v>
      </c>
      <c r="D2138" t="s">
        <v>1</v>
      </c>
      <c r="E2138" t="s">
        <v>27</v>
      </c>
      <c r="F2138" t="s">
        <v>10</v>
      </c>
      <c r="G2138" t="s">
        <v>2189</v>
      </c>
      <c r="H2138" t="s">
        <v>3056</v>
      </c>
      <c r="I2138">
        <v>164</v>
      </c>
      <c r="J2138">
        <f>HLOOKUP(D2138,Inputs!$B$5:$C$8,MATCH(YEAR(B2138),Inputs!$A$5:$A$8,0),FALSE)</f>
        <v>11.25</v>
      </c>
      <c r="K2138" s="3">
        <f t="shared" si="33"/>
        <v>1845</v>
      </c>
      <c r="L2138" t="s">
        <v>3059</v>
      </c>
      <c r="M2138" t="s">
        <v>3085</v>
      </c>
      <c r="N2138" t="s">
        <v>3073</v>
      </c>
    </row>
    <row r="2139" spans="1:14" x14ac:dyDescent="0.35">
      <c r="A2139">
        <v>2138</v>
      </c>
      <c r="B2139" s="1">
        <v>45256</v>
      </c>
      <c r="C2139">
        <v>4002</v>
      </c>
      <c r="D2139" t="s">
        <v>1</v>
      </c>
      <c r="E2139" t="s">
        <v>27</v>
      </c>
      <c r="F2139" t="s">
        <v>22</v>
      </c>
      <c r="G2139" t="s">
        <v>2190</v>
      </c>
      <c r="H2139" t="s">
        <v>3056</v>
      </c>
      <c r="I2139">
        <v>132</v>
      </c>
      <c r="J2139">
        <f>HLOOKUP(D2139,Inputs!$B$5:$C$8,MATCH(YEAR(B2139),Inputs!$A$5:$A$8,0),FALSE)</f>
        <v>11.25</v>
      </c>
      <c r="K2139" s="3">
        <f t="shared" si="33"/>
        <v>1485</v>
      </c>
      <c r="L2139" t="s">
        <v>3064</v>
      </c>
      <c r="M2139" t="s">
        <v>3089</v>
      </c>
      <c r="N2139" t="s">
        <v>3076</v>
      </c>
    </row>
    <row r="2140" spans="1:14" x14ac:dyDescent="0.35">
      <c r="A2140">
        <v>2139</v>
      </c>
      <c r="B2140" s="1">
        <v>45248</v>
      </c>
      <c r="C2140">
        <v>4002</v>
      </c>
      <c r="D2140" t="s">
        <v>1</v>
      </c>
      <c r="E2140" t="s">
        <v>27</v>
      </c>
      <c r="F2140" t="s">
        <v>19</v>
      </c>
      <c r="G2140" t="s">
        <v>2191</v>
      </c>
      <c r="H2140" t="s">
        <v>3056</v>
      </c>
      <c r="I2140">
        <v>196</v>
      </c>
      <c r="J2140">
        <f>HLOOKUP(D2140,Inputs!$B$5:$C$8,MATCH(YEAR(B2140),Inputs!$A$5:$A$8,0),FALSE)</f>
        <v>11.25</v>
      </c>
      <c r="K2140" s="3">
        <f t="shared" si="33"/>
        <v>2205</v>
      </c>
      <c r="L2140" t="s">
        <v>3061</v>
      </c>
      <c r="M2140" t="s">
        <v>3087</v>
      </c>
      <c r="N2140" t="s">
        <v>3078</v>
      </c>
    </row>
    <row r="2141" spans="1:14" x14ac:dyDescent="0.35">
      <c r="A2141">
        <v>2140</v>
      </c>
      <c r="B2141" s="1">
        <v>45207</v>
      </c>
      <c r="C2141">
        <v>4002</v>
      </c>
      <c r="D2141" t="s">
        <v>1</v>
      </c>
      <c r="E2141" t="s">
        <v>27</v>
      </c>
      <c r="F2141" t="s">
        <v>12</v>
      </c>
      <c r="G2141" t="s">
        <v>2192</v>
      </c>
      <c r="H2141" t="s">
        <v>3057</v>
      </c>
      <c r="I2141">
        <v>148</v>
      </c>
      <c r="J2141">
        <f>HLOOKUP(D2141,Inputs!$B$5:$C$8,MATCH(YEAR(B2141),Inputs!$A$5:$A$8,0),FALSE)</f>
        <v>11.25</v>
      </c>
      <c r="K2141" s="3">
        <f t="shared" si="33"/>
        <v>1665</v>
      </c>
      <c r="L2141" t="s">
        <v>3061</v>
      </c>
      <c r="M2141" t="s">
        <v>3087</v>
      </c>
      <c r="N2141" t="s">
        <v>3078</v>
      </c>
    </row>
    <row r="2142" spans="1:14" x14ac:dyDescent="0.35">
      <c r="A2142">
        <v>2141</v>
      </c>
      <c r="B2142" s="1">
        <v>45286</v>
      </c>
      <c r="C2142">
        <v>4002</v>
      </c>
      <c r="D2142" t="s">
        <v>1</v>
      </c>
      <c r="E2142" t="s">
        <v>27</v>
      </c>
      <c r="F2142" t="s">
        <v>10</v>
      </c>
      <c r="G2142" t="s">
        <v>2193</v>
      </c>
      <c r="H2142" t="s">
        <v>3056</v>
      </c>
      <c r="I2142">
        <v>152</v>
      </c>
      <c r="J2142">
        <f>HLOOKUP(D2142,Inputs!$B$5:$C$8,MATCH(YEAR(B2142),Inputs!$A$5:$A$8,0),FALSE)</f>
        <v>11.25</v>
      </c>
      <c r="K2142" s="3">
        <f t="shared" si="33"/>
        <v>1710</v>
      </c>
      <c r="L2142" t="s">
        <v>3059</v>
      </c>
      <c r="M2142" t="s">
        <v>3085</v>
      </c>
      <c r="N2142" t="s">
        <v>3073</v>
      </c>
    </row>
    <row r="2143" spans="1:14" x14ac:dyDescent="0.35">
      <c r="A2143">
        <v>2142</v>
      </c>
      <c r="B2143" s="1">
        <v>45171</v>
      </c>
      <c r="C2143">
        <v>4001</v>
      </c>
      <c r="D2143" t="s">
        <v>0</v>
      </c>
      <c r="E2143" t="s">
        <v>27</v>
      </c>
      <c r="F2143" t="s">
        <v>5</v>
      </c>
      <c r="G2143" t="s">
        <v>2194</v>
      </c>
      <c r="H2143" t="s">
        <v>3057</v>
      </c>
      <c r="I2143">
        <v>184</v>
      </c>
      <c r="J2143">
        <f>HLOOKUP(D2143,Inputs!$B$5:$C$8,MATCH(YEAR(B2143),Inputs!$A$5:$A$8,0),FALSE)</f>
        <v>32.99</v>
      </c>
      <c r="K2143" s="3">
        <f t="shared" si="33"/>
        <v>6070.1600000000008</v>
      </c>
      <c r="L2143" t="s">
        <v>3059</v>
      </c>
      <c r="M2143" t="s">
        <v>3085</v>
      </c>
      <c r="N2143" t="s">
        <v>3073</v>
      </c>
    </row>
    <row r="2144" spans="1:14" x14ac:dyDescent="0.35">
      <c r="A2144">
        <v>2143</v>
      </c>
      <c r="B2144" s="1">
        <v>45052</v>
      </c>
      <c r="C2144">
        <v>4001</v>
      </c>
      <c r="D2144" t="s">
        <v>0</v>
      </c>
      <c r="E2144" t="s">
        <v>27</v>
      </c>
      <c r="F2144" t="s">
        <v>18</v>
      </c>
      <c r="G2144" t="s">
        <v>2195</v>
      </c>
      <c r="H2144" t="s">
        <v>3056</v>
      </c>
      <c r="I2144">
        <v>216</v>
      </c>
      <c r="J2144">
        <f>HLOOKUP(D2144,Inputs!$B$5:$C$8,MATCH(YEAR(B2144),Inputs!$A$5:$A$8,0),FALSE)</f>
        <v>32.99</v>
      </c>
      <c r="K2144" s="3">
        <f t="shared" si="33"/>
        <v>7125.84</v>
      </c>
      <c r="L2144" t="s">
        <v>3069</v>
      </c>
      <c r="M2144" t="s">
        <v>3093</v>
      </c>
      <c r="N2144" t="s">
        <v>3077</v>
      </c>
    </row>
    <row r="2145" spans="1:14" x14ac:dyDescent="0.35">
      <c r="A2145">
        <v>2144</v>
      </c>
      <c r="B2145" s="1">
        <v>45267</v>
      </c>
      <c r="C2145">
        <v>4001</v>
      </c>
      <c r="D2145" t="s">
        <v>0</v>
      </c>
      <c r="E2145" t="s">
        <v>27</v>
      </c>
      <c r="F2145" t="s">
        <v>11</v>
      </c>
      <c r="G2145" t="s">
        <v>2196</v>
      </c>
      <c r="H2145" t="s">
        <v>3056</v>
      </c>
      <c r="I2145">
        <v>132</v>
      </c>
      <c r="J2145">
        <f>HLOOKUP(D2145,Inputs!$B$5:$C$8,MATCH(YEAR(B2145),Inputs!$A$5:$A$8,0),FALSE)</f>
        <v>32.99</v>
      </c>
      <c r="K2145" s="3">
        <f t="shared" si="33"/>
        <v>4354.68</v>
      </c>
      <c r="L2145" t="s">
        <v>3064</v>
      </c>
      <c r="M2145" t="s">
        <v>3089</v>
      </c>
      <c r="N2145" t="s">
        <v>3076</v>
      </c>
    </row>
    <row r="2146" spans="1:14" x14ac:dyDescent="0.35">
      <c r="A2146">
        <v>2145</v>
      </c>
      <c r="B2146" s="1">
        <v>45261</v>
      </c>
      <c r="C2146">
        <v>4001</v>
      </c>
      <c r="D2146" t="s">
        <v>0</v>
      </c>
      <c r="E2146" t="s">
        <v>27</v>
      </c>
      <c r="F2146" t="s">
        <v>11</v>
      </c>
      <c r="G2146" t="s">
        <v>2197</v>
      </c>
      <c r="H2146" t="s">
        <v>3056</v>
      </c>
      <c r="I2146">
        <v>176</v>
      </c>
      <c r="J2146">
        <f>HLOOKUP(D2146,Inputs!$B$5:$C$8,MATCH(YEAR(B2146),Inputs!$A$5:$A$8,0),FALSE)</f>
        <v>32.99</v>
      </c>
      <c r="K2146" s="3">
        <f t="shared" si="33"/>
        <v>5806.2400000000007</v>
      </c>
      <c r="L2146" t="s">
        <v>3064</v>
      </c>
      <c r="M2146" t="s">
        <v>3089</v>
      </c>
      <c r="N2146" t="s">
        <v>3076</v>
      </c>
    </row>
    <row r="2147" spans="1:14" x14ac:dyDescent="0.35">
      <c r="A2147">
        <v>2146</v>
      </c>
      <c r="B2147" s="1">
        <v>45266</v>
      </c>
      <c r="C2147">
        <v>4001</v>
      </c>
      <c r="D2147" t="s">
        <v>0</v>
      </c>
      <c r="E2147" t="s">
        <v>27</v>
      </c>
      <c r="F2147" t="s">
        <v>12</v>
      </c>
      <c r="G2147" t="s">
        <v>2198</v>
      </c>
      <c r="H2147" t="s">
        <v>3057</v>
      </c>
      <c r="I2147">
        <v>224</v>
      </c>
      <c r="J2147">
        <f>HLOOKUP(D2147,Inputs!$B$5:$C$8,MATCH(YEAR(B2147),Inputs!$A$5:$A$8,0),FALSE)</f>
        <v>32.99</v>
      </c>
      <c r="K2147" s="3">
        <f t="shared" si="33"/>
        <v>7389.76</v>
      </c>
      <c r="L2147" t="s">
        <v>3061</v>
      </c>
      <c r="M2147" t="s">
        <v>3087</v>
      </c>
      <c r="N2147" t="s">
        <v>3078</v>
      </c>
    </row>
    <row r="2148" spans="1:14" x14ac:dyDescent="0.35">
      <c r="A2148">
        <v>2147</v>
      </c>
      <c r="B2148" s="1">
        <v>45218</v>
      </c>
      <c r="C2148">
        <v>4001</v>
      </c>
      <c r="D2148" t="s">
        <v>0</v>
      </c>
      <c r="E2148" t="s">
        <v>27</v>
      </c>
      <c r="F2148" t="s">
        <v>8</v>
      </c>
      <c r="G2148" t="s">
        <v>2199</v>
      </c>
      <c r="H2148" t="s">
        <v>3056</v>
      </c>
      <c r="I2148">
        <v>188</v>
      </c>
      <c r="J2148">
        <f>HLOOKUP(D2148,Inputs!$B$5:$C$8,MATCH(YEAR(B2148),Inputs!$A$5:$A$8,0),FALSE)</f>
        <v>32.99</v>
      </c>
      <c r="K2148" s="3">
        <f t="shared" si="33"/>
        <v>6202.1200000000008</v>
      </c>
      <c r="L2148" t="s">
        <v>3065</v>
      </c>
      <c r="M2148" t="s">
        <v>3085</v>
      </c>
      <c r="N2148" t="s">
        <v>3073</v>
      </c>
    </row>
    <row r="2149" spans="1:14" x14ac:dyDescent="0.35">
      <c r="A2149">
        <v>2148</v>
      </c>
      <c r="B2149" s="1">
        <v>45114</v>
      </c>
      <c r="C2149">
        <v>4002</v>
      </c>
      <c r="D2149" t="s">
        <v>1</v>
      </c>
      <c r="E2149" t="s">
        <v>27</v>
      </c>
      <c r="F2149" t="s">
        <v>14</v>
      </c>
      <c r="G2149" t="s">
        <v>2200</v>
      </c>
      <c r="H2149" t="s">
        <v>3056</v>
      </c>
      <c r="I2149">
        <v>168</v>
      </c>
      <c r="J2149">
        <f>HLOOKUP(D2149,Inputs!$B$5:$C$8,MATCH(YEAR(B2149),Inputs!$A$5:$A$8,0),FALSE)</f>
        <v>11.25</v>
      </c>
      <c r="K2149" s="3">
        <f t="shared" si="33"/>
        <v>1890</v>
      </c>
      <c r="L2149" t="s">
        <v>3066</v>
      </c>
      <c r="M2149" t="s">
        <v>3094</v>
      </c>
      <c r="N2149" t="s">
        <v>3080</v>
      </c>
    </row>
    <row r="2150" spans="1:14" x14ac:dyDescent="0.35">
      <c r="A2150">
        <v>2149</v>
      </c>
      <c r="B2150" s="1">
        <v>45149</v>
      </c>
      <c r="C2150">
        <v>4002</v>
      </c>
      <c r="D2150" t="s">
        <v>1</v>
      </c>
      <c r="E2150" t="s">
        <v>27</v>
      </c>
      <c r="F2150" t="s">
        <v>9</v>
      </c>
      <c r="G2150" t="s">
        <v>2201</v>
      </c>
      <c r="H2150" t="s">
        <v>3056</v>
      </c>
      <c r="I2150">
        <v>196</v>
      </c>
      <c r="J2150">
        <f>HLOOKUP(D2150,Inputs!$B$5:$C$8,MATCH(YEAR(B2150),Inputs!$A$5:$A$8,0),FALSE)</f>
        <v>11.25</v>
      </c>
      <c r="K2150" s="3">
        <f t="shared" si="33"/>
        <v>2205</v>
      </c>
      <c r="L2150" t="s">
        <v>3070</v>
      </c>
      <c r="M2150" t="s">
        <v>3089</v>
      </c>
      <c r="N2150" t="s">
        <v>3076</v>
      </c>
    </row>
    <row r="2151" spans="1:14" x14ac:dyDescent="0.35">
      <c r="A2151">
        <v>2150</v>
      </c>
      <c r="B2151" s="1">
        <v>45154</v>
      </c>
      <c r="C2151">
        <v>4001</v>
      </c>
      <c r="D2151" t="s">
        <v>0</v>
      </c>
      <c r="E2151" t="s">
        <v>27</v>
      </c>
      <c r="F2151" t="s">
        <v>10</v>
      </c>
      <c r="G2151" t="s">
        <v>2202</v>
      </c>
      <c r="H2151" t="s">
        <v>3056</v>
      </c>
      <c r="I2151">
        <v>144</v>
      </c>
      <c r="J2151">
        <f>HLOOKUP(D2151,Inputs!$B$5:$C$8,MATCH(YEAR(B2151),Inputs!$A$5:$A$8,0),FALSE)</f>
        <v>32.99</v>
      </c>
      <c r="K2151" s="3">
        <f t="shared" si="33"/>
        <v>4750.5600000000004</v>
      </c>
      <c r="L2151" t="s">
        <v>3059</v>
      </c>
      <c r="M2151" t="s">
        <v>3085</v>
      </c>
      <c r="N2151" t="s">
        <v>3073</v>
      </c>
    </row>
    <row r="2152" spans="1:14" x14ac:dyDescent="0.35">
      <c r="A2152">
        <v>2151</v>
      </c>
      <c r="B2152" s="1">
        <v>45197</v>
      </c>
      <c r="C2152">
        <v>4001</v>
      </c>
      <c r="D2152" t="s">
        <v>0</v>
      </c>
      <c r="E2152" t="s">
        <v>27</v>
      </c>
      <c r="F2152" t="s">
        <v>5</v>
      </c>
      <c r="G2152" t="s">
        <v>2203</v>
      </c>
      <c r="H2152" t="s">
        <v>3057</v>
      </c>
      <c r="I2152">
        <v>144</v>
      </c>
      <c r="J2152">
        <f>HLOOKUP(D2152,Inputs!$B$5:$C$8,MATCH(YEAR(B2152),Inputs!$A$5:$A$8,0),FALSE)</f>
        <v>32.99</v>
      </c>
      <c r="K2152" s="3">
        <f t="shared" si="33"/>
        <v>4750.5600000000004</v>
      </c>
      <c r="L2152" t="s">
        <v>3059</v>
      </c>
      <c r="M2152" t="s">
        <v>3085</v>
      </c>
      <c r="N2152" t="s">
        <v>3073</v>
      </c>
    </row>
    <row r="2153" spans="1:14" x14ac:dyDescent="0.35">
      <c r="A2153">
        <v>2152</v>
      </c>
      <c r="B2153" s="1">
        <v>45072</v>
      </c>
      <c r="C2153">
        <v>4001</v>
      </c>
      <c r="D2153" t="s">
        <v>0</v>
      </c>
      <c r="E2153" t="s">
        <v>27</v>
      </c>
      <c r="F2153" t="s">
        <v>12</v>
      </c>
      <c r="G2153" t="s">
        <v>2204</v>
      </c>
      <c r="H2153" t="s">
        <v>3057</v>
      </c>
      <c r="I2153">
        <v>228</v>
      </c>
      <c r="J2153">
        <f>HLOOKUP(D2153,Inputs!$B$5:$C$8,MATCH(YEAR(B2153),Inputs!$A$5:$A$8,0),FALSE)</f>
        <v>32.99</v>
      </c>
      <c r="K2153" s="3">
        <f t="shared" si="33"/>
        <v>7521.72</v>
      </c>
      <c r="L2153" t="s">
        <v>3061</v>
      </c>
      <c r="M2153" t="s">
        <v>3087</v>
      </c>
      <c r="N2153" t="s">
        <v>3078</v>
      </c>
    </row>
    <row r="2154" spans="1:14" x14ac:dyDescent="0.35">
      <c r="A2154">
        <v>2153</v>
      </c>
      <c r="B2154" s="1">
        <v>45274</v>
      </c>
      <c r="C2154">
        <v>4002</v>
      </c>
      <c r="D2154" t="s">
        <v>1</v>
      </c>
      <c r="E2154" t="s">
        <v>27</v>
      </c>
      <c r="F2154" t="s">
        <v>15</v>
      </c>
      <c r="G2154" t="s">
        <v>2205</v>
      </c>
      <c r="H2154" t="s">
        <v>3056</v>
      </c>
      <c r="I2154">
        <v>300</v>
      </c>
      <c r="J2154">
        <f>HLOOKUP(D2154,Inputs!$B$5:$C$8,MATCH(YEAR(B2154),Inputs!$A$5:$A$8,0),FALSE)</f>
        <v>11.25</v>
      </c>
      <c r="K2154" s="3">
        <f t="shared" si="33"/>
        <v>3375</v>
      </c>
      <c r="L2154" t="s">
        <v>3062</v>
      </c>
      <c r="M2154" t="s">
        <v>3090</v>
      </c>
      <c r="N2154" t="s">
        <v>3079</v>
      </c>
    </row>
    <row r="2155" spans="1:14" x14ac:dyDescent="0.35">
      <c r="A2155">
        <v>2154</v>
      </c>
      <c r="B2155" s="1">
        <v>45044</v>
      </c>
      <c r="C2155">
        <v>4001</v>
      </c>
      <c r="D2155" t="s">
        <v>0</v>
      </c>
      <c r="E2155" t="s">
        <v>27</v>
      </c>
      <c r="F2155" t="s">
        <v>22</v>
      </c>
      <c r="G2155" t="s">
        <v>2206</v>
      </c>
      <c r="H2155" t="s">
        <v>3056</v>
      </c>
      <c r="I2155">
        <v>200</v>
      </c>
      <c r="J2155">
        <f>HLOOKUP(D2155,Inputs!$B$5:$C$8,MATCH(YEAR(B2155),Inputs!$A$5:$A$8,0),FALSE)</f>
        <v>32.99</v>
      </c>
      <c r="K2155" s="3">
        <f t="shared" si="33"/>
        <v>6598</v>
      </c>
      <c r="L2155" t="s">
        <v>3064</v>
      </c>
      <c r="M2155" t="s">
        <v>3089</v>
      </c>
      <c r="N2155" t="s">
        <v>3076</v>
      </c>
    </row>
    <row r="2156" spans="1:14" x14ac:dyDescent="0.35">
      <c r="A2156">
        <v>2155</v>
      </c>
      <c r="B2156" s="1">
        <v>45187</v>
      </c>
      <c r="C2156">
        <v>4001</v>
      </c>
      <c r="D2156" t="s">
        <v>0</v>
      </c>
      <c r="E2156" t="s">
        <v>27</v>
      </c>
      <c r="F2156" t="s">
        <v>11</v>
      </c>
      <c r="G2156" t="s">
        <v>2207</v>
      </c>
      <c r="H2156" t="s">
        <v>3056</v>
      </c>
      <c r="I2156">
        <v>180</v>
      </c>
      <c r="J2156">
        <f>HLOOKUP(D2156,Inputs!$B$5:$C$8,MATCH(YEAR(B2156),Inputs!$A$5:$A$8,0),FALSE)</f>
        <v>32.99</v>
      </c>
      <c r="K2156" s="3">
        <f t="shared" si="33"/>
        <v>5938.2000000000007</v>
      </c>
      <c r="L2156" t="s">
        <v>3064</v>
      </c>
      <c r="M2156" t="s">
        <v>3089</v>
      </c>
      <c r="N2156" t="s">
        <v>3076</v>
      </c>
    </row>
    <row r="2157" spans="1:14" x14ac:dyDescent="0.35">
      <c r="A2157">
        <v>2156</v>
      </c>
      <c r="B2157" s="1">
        <v>45124</v>
      </c>
      <c r="C2157">
        <v>4002</v>
      </c>
      <c r="D2157" t="s">
        <v>1</v>
      </c>
      <c r="E2157" t="s">
        <v>27</v>
      </c>
      <c r="F2157" t="s">
        <v>12</v>
      </c>
      <c r="G2157" t="s">
        <v>2208</v>
      </c>
      <c r="H2157" t="s">
        <v>3057</v>
      </c>
      <c r="I2157">
        <v>180</v>
      </c>
      <c r="J2157">
        <f>HLOOKUP(D2157,Inputs!$B$5:$C$8,MATCH(YEAR(B2157),Inputs!$A$5:$A$8,0),FALSE)</f>
        <v>11.25</v>
      </c>
      <c r="K2157" s="3">
        <f t="shared" si="33"/>
        <v>2025</v>
      </c>
      <c r="L2157" t="s">
        <v>3061</v>
      </c>
      <c r="M2157" t="s">
        <v>3087</v>
      </c>
      <c r="N2157" t="s">
        <v>3078</v>
      </c>
    </row>
    <row r="2158" spans="1:14" x14ac:dyDescent="0.35">
      <c r="A2158">
        <v>2157</v>
      </c>
      <c r="B2158" s="1">
        <v>45246</v>
      </c>
      <c r="C2158">
        <v>4002</v>
      </c>
      <c r="D2158" t="s">
        <v>1</v>
      </c>
      <c r="E2158" t="s">
        <v>27</v>
      </c>
      <c r="F2158" t="s">
        <v>14</v>
      </c>
      <c r="G2158" t="s">
        <v>2209</v>
      </c>
      <c r="H2158" t="s">
        <v>3056</v>
      </c>
      <c r="I2158">
        <v>176</v>
      </c>
      <c r="J2158">
        <f>HLOOKUP(D2158,Inputs!$B$5:$C$8,MATCH(YEAR(B2158),Inputs!$A$5:$A$8,0),FALSE)</f>
        <v>11.25</v>
      </c>
      <c r="K2158" s="3">
        <f t="shared" si="33"/>
        <v>1980</v>
      </c>
      <c r="L2158" t="s">
        <v>3066</v>
      </c>
      <c r="M2158" t="s">
        <v>3094</v>
      </c>
      <c r="N2158" t="s">
        <v>3080</v>
      </c>
    </row>
    <row r="2159" spans="1:14" x14ac:dyDescent="0.35">
      <c r="A2159">
        <v>2158</v>
      </c>
      <c r="B2159" s="1">
        <v>45276</v>
      </c>
      <c r="C2159">
        <v>4001</v>
      </c>
      <c r="D2159" t="s">
        <v>0</v>
      </c>
      <c r="E2159" t="s">
        <v>27</v>
      </c>
      <c r="F2159" t="s">
        <v>11</v>
      </c>
      <c r="G2159" t="s">
        <v>2210</v>
      </c>
      <c r="H2159" t="s">
        <v>3056</v>
      </c>
      <c r="I2159">
        <v>60</v>
      </c>
      <c r="J2159">
        <f>HLOOKUP(D2159,Inputs!$B$5:$C$8,MATCH(YEAR(B2159),Inputs!$A$5:$A$8,0),FALSE)</f>
        <v>32.99</v>
      </c>
      <c r="K2159" s="3">
        <f t="shared" si="33"/>
        <v>1979.4</v>
      </c>
      <c r="L2159" t="s">
        <v>3064</v>
      </c>
      <c r="M2159" t="s">
        <v>3089</v>
      </c>
      <c r="N2159" t="s">
        <v>3076</v>
      </c>
    </row>
    <row r="2160" spans="1:14" x14ac:dyDescent="0.35">
      <c r="A2160">
        <v>2159</v>
      </c>
      <c r="B2160" s="1">
        <v>45181</v>
      </c>
      <c r="C2160">
        <v>4002</v>
      </c>
      <c r="D2160" t="s">
        <v>1</v>
      </c>
      <c r="E2160" t="s">
        <v>27</v>
      </c>
      <c r="F2160" t="s">
        <v>10</v>
      </c>
      <c r="G2160" t="s">
        <v>2211</v>
      </c>
      <c r="H2160" t="s">
        <v>3056</v>
      </c>
      <c r="I2160">
        <v>244</v>
      </c>
      <c r="J2160">
        <f>HLOOKUP(D2160,Inputs!$B$5:$C$8,MATCH(YEAR(B2160),Inputs!$A$5:$A$8,0),FALSE)</f>
        <v>11.25</v>
      </c>
      <c r="K2160" s="3">
        <f t="shared" si="33"/>
        <v>2745</v>
      </c>
      <c r="L2160" t="s">
        <v>3059</v>
      </c>
      <c r="M2160" t="s">
        <v>3085</v>
      </c>
      <c r="N2160" t="s">
        <v>3073</v>
      </c>
    </row>
    <row r="2161" spans="1:14" x14ac:dyDescent="0.35">
      <c r="A2161">
        <v>2160</v>
      </c>
      <c r="B2161" s="1">
        <v>45195</v>
      </c>
      <c r="C2161">
        <v>4002</v>
      </c>
      <c r="D2161" t="s">
        <v>1</v>
      </c>
      <c r="E2161" t="s">
        <v>27</v>
      </c>
      <c r="F2161" t="s">
        <v>11</v>
      </c>
      <c r="G2161" t="s">
        <v>2212</v>
      </c>
      <c r="H2161" t="s">
        <v>3056</v>
      </c>
      <c r="I2161">
        <v>92</v>
      </c>
      <c r="J2161">
        <f>HLOOKUP(D2161,Inputs!$B$5:$C$8,MATCH(YEAR(B2161),Inputs!$A$5:$A$8,0),FALSE)</f>
        <v>11.25</v>
      </c>
      <c r="K2161" s="3">
        <f t="shared" si="33"/>
        <v>1035</v>
      </c>
      <c r="L2161" t="s">
        <v>3064</v>
      </c>
      <c r="M2161" t="s">
        <v>3089</v>
      </c>
      <c r="N2161" t="s">
        <v>3076</v>
      </c>
    </row>
    <row r="2162" spans="1:14" x14ac:dyDescent="0.35">
      <c r="A2162">
        <v>2161</v>
      </c>
      <c r="B2162" s="1">
        <v>45146</v>
      </c>
      <c r="C2162">
        <v>4001</v>
      </c>
      <c r="D2162" t="s">
        <v>0</v>
      </c>
      <c r="E2162" t="s">
        <v>27</v>
      </c>
      <c r="F2162" t="s">
        <v>18</v>
      </c>
      <c r="G2162" t="s">
        <v>2213</v>
      </c>
      <c r="H2162" t="s">
        <v>3056</v>
      </c>
      <c r="I2162">
        <v>152</v>
      </c>
      <c r="J2162">
        <f>HLOOKUP(D2162,Inputs!$B$5:$C$8,MATCH(YEAR(B2162),Inputs!$A$5:$A$8,0),FALSE)</f>
        <v>32.99</v>
      </c>
      <c r="K2162" s="3">
        <f t="shared" si="33"/>
        <v>5014.4800000000005</v>
      </c>
      <c r="L2162" t="s">
        <v>3069</v>
      </c>
      <c r="M2162" t="s">
        <v>3093</v>
      </c>
      <c r="N2162" t="s">
        <v>3077</v>
      </c>
    </row>
    <row r="2163" spans="1:14" x14ac:dyDescent="0.35">
      <c r="A2163">
        <v>2162</v>
      </c>
      <c r="B2163" s="1">
        <v>45110</v>
      </c>
      <c r="C2163">
        <v>4002</v>
      </c>
      <c r="D2163" t="s">
        <v>1</v>
      </c>
      <c r="E2163" t="s">
        <v>27</v>
      </c>
      <c r="F2163" t="s">
        <v>12</v>
      </c>
      <c r="G2163" t="s">
        <v>2214</v>
      </c>
      <c r="H2163" t="s">
        <v>3057</v>
      </c>
      <c r="I2163">
        <v>104</v>
      </c>
      <c r="J2163">
        <f>HLOOKUP(D2163,Inputs!$B$5:$C$8,MATCH(YEAR(B2163),Inputs!$A$5:$A$8,0),FALSE)</f>
        <v>11.25</v>
      </c>
      <c r="K2163" s="3">
        <f t="shared" si="33"/>
        <v>1170</v>
      </c>
      <c r="L2163" t="s">
        <v>3061</v>
      </c>
      <c r="M2163" t="s">
        <v>3087</v>
      </c>
      <c r="N2163" t="s">
        <v>3078</v>
      </c>
    </row>
    <row r="2164" spans="1:14" x14ac:dyDescent="0.35">
      <c r="A2164">
        <v>2163</v>
      </c>
      <c r="B2164" s="1">
        <v>45195</v>
      </c>
      <c r="C2164">
        <v>4001</v>
      </c>
      <c r="D2164" t="s">
        <v>0</v>
      </c>
      <c r="E2164" t="s">
        <v>27</v>
      </c>
      <c r="F2164" t="s">
        <v>10</v>
      </c>
      <c r="G2164" t="s">
        <v>2215</v>
      </c>
      <c r="H2164" t="s">
        <v>3056</v>
      </c>
      <c r="I2164">
        <v>132</v>
      </c>
      <c r="J2164">
        <f>HLOOKUP(D2164,Inputs!$B$5:$C$8,MATCH(YEAR(B2164),Inputs!$A$5:$A$8,0),FALSE)</f>
        <v>32.99</v>
      </c>
      <c r="K2164" s="3">
        <f t="shared" si="33"/>
        <v>4354.68</v>
      </c>
      <c r="L2164" t="s">
        <v>3059</v>
      </c>
      <c r="M2164" t="s">
        <v>3085</v>
      </c>
      <c r="N2164" t="s">
        <v>3073</v>
      </c>
    </row>
    <row r="2165" spans="1:14" x14ac:dyDescent="0.35">
      <c r="A2165">
        <v>2164</v>
      </c>
      <c r="B2165" s="1">
        <v>45265</v>
      </c>
      <c r="C2165">
        <v>4001</v>
      </c>
      <c r="D2165" t="s">
        <v>0</v>
      </c>
      <c r="E2165" t="s">
        <v>27</v>
      </c>
      <c r="F2165" t="s">
        <v>10</v>
      </c>
      <c r="G2165" t="s">
        <v>2216</v>
      </c>
      <c r="H2165" t="s">
        <v>3056</v>
      </c>
      <c r="I2165">
        <v>224</v>
      </c>
      <c r="J2165">
        <f>HLOOKUP(D2165,Inputs!$B$5:$C$8,MATCH(YEAR(B2165),Inputs!$A$5:$A$8,0),FALSE)</f>
        <v>32.99</v>
      </c>
      <c r="K2165" s="3">
        <f t="shared" si="33"/>
        <v>7389.76</v>
      </c>
      <c r="L2165" t="s">
        <v>3059</v>
      </c>
      <c r="M2165" t="s">
        <v>3085</v>
      </c>
      <c r="N2165" t="s">
        <v>3073</v>
      </c>
    </row>
    <row r="2166" spans="1:14" x14ac:dyDescent="0.35">
      <c r="A2166">
        <v>2165</v>
      </c>
      <c r="B2166" s="1">
        <v>45122</v>
      </c>
      <c r="C2166">
        <v>4001</v>
      </c>
      <c r="D2166" t="s">
        <v>0</v>
      </c>
      <c r="E2166" t="s">
        <v>27</v>
      </c>
      <c r="F2166" t="s">
        <v>6</v>
      </c>
      <c r="G2166" t="s">
        <v>2217</v>
      </c>
      <c r="H2166" t="s">
        <v>3056</v>
      </c>
      <c r="I2166">
        <v>240</v>
      </c>
      <c r="J2166">
        <f>HLOOKUP(D2166,Inputs!$B$5:$C$8,MATCH(YEAR(B2166),Inputs!$A$5:$A$8,0),FALSE)</f>
        <v>32.99</v>
      </c>
      <c r="K2166" s="3">
        <f t="shared" si="33"/>
        <v>7917.6</v>
      </c>
      <c r="L2166" t="s">
        <v>3059</v>
      </c>
      <c r="M2166" t="s">
        <v>3085</v>
      </c>
      <c r="N2166" t="s">
        <v>3073</v>
      </c>
    </row>
    <row r="2167" spans="1:14" x14ac:dyDescent="0.35">
      <c r="A2167">
        <v>2166</v>
      </c>
      <c r="B2167" s="1">
        <v>45113</v>
      </c>
      <c r="C2167">
        <v>4002</v>
      </c>
      <c r="D2167" t="s">
        <v>1</v>
      </c>
      <c r="E2167" t="s">
        <v>27</v>
      </c>
      <c r="F2167" t="s">
        <v>11</v>
      </c>
      <c r="G2167" t="s">
        <v>2218</v>
      </c>
      <c r="H2167" t="s">
        <v>3056</v>
      </c>
      <c r="I2167">
        <v>256</v>
      </c>
      <c r="J2167">
        <f>HLOOKUP(D2167,Inputs!$B$5:$C$8,MATCH(YEAR(B2167),Inputs!$A$5:$A$8,0),FALSE)</f>
        <v>11.25</v>
      </c>
      <c r="K2167" s="3">
        <f t="shared" si="33"/>
        <v>2880</v>
      </c>
      <c r="L2167" t="s">
        <v>3064</v>
      </c>
      <c r="M2167" t="s">
        <v>3089</v>
      </c>
      <c r="N2167" t="s">
        <v>3076</v>
      </c>
    </row>
    <row r="2168" spans="1:14" x14ac:dyDescent="0.35">
      <c r="A2168">
        <v>2167</v>
      </c>
      <c r="B2168" s="1">
        <v>45288</v>
      </c>
      <c r="C2168">
        <v>4001</v>
      </c>
      <c r="D2168" t="s">
        <v>0</v>
      </c>
      <c r="E2168" t="s">
        <v>27</v>
      </c>
      <c r="F2168" t="s">
        <v>14</v>
      </c>
      <c r="G2168" t="s">
        <v>2219</v>
      </c>
      <c r="H2168" t="s">
        <v>3056</v>
      </c>
      <c r="I2168">
        <v>216</v>
      </c>
      <c r="J2168">
        <f>HLOOKUP(D2168,Inputs!$B$5:$C$8,MATCH(YEAR(B2168),Inputs!$A$5:$A$8,0),FALSE)</f>
        <v>32.99</v>
      </c>
      <c r="K2168" s="3">
        <f t="shared" si="33"/>
        <v>7125.84</v>
      </c>
      <c r="L2168" t="s">
        <v>3066</v>
      </c>
      <c r="M2168" t="s">
        <v>3094</v>
      </c>
      <c r="N2168" t="s">
        <v>3080</v>
      </c>
    </row>
    <row r="2169" spans="1:14" x14ac:dyDescent="0.35">
      <c r="A2169">
        <v>2168</v>
      </c>
      <c r="B2169" s="1">
        <v>45165</v>
      </c>
      <c r="C2169">
        <v>4002</v>
      </c>
      <c r="D2169" t="s">
        <v>1</v>
      </c>
      <c r="E2169" t="s">
        <v>27</v>
      </c>
      <c r="F2169" t="s">
        <v>11</v>
      </c>
      <c r="G2169" t="s">
        <v>2220</v>
      </c>
      <c r="H2169" t="s">
        <v>3056</v>
      </c>
      <c r="I2169">
        <v>260</v>
      </c>
      <c r="J2169">
        <f>HLOOKUP(D2169,Inputs!$B$5:$C$8,MATCH(YEAR(B2169),Inputs!$A$5:$A$8,0),FALSE)</f>
        <v>11.25</v>
      </c>
      <c r="K2169" s="3">
        <f t="shared" si="33"/>
        <v>2925</v>
      </c>
      <c r="L2169" t="s">
        <v>3064</v>
      </c>
      <c r="M2169" t="s">
        <v>3089</v>
      </c>
      <c r="N2169" t="s">
        <v>3076</v>
      </c>
    </row>
    <row r="2170" spans="1:14" x14ac:dyDescent="0.35">
      <c r="A2170">
        <v>2169</v>
      </c>
      <c r="B2170" s="1">
        <v>45158</v>
      </c>
      <c r="C2170">
        <v>4001</v>
      </c>
      <c r="D2170" t="s">
        <v>0</v>
      </c>
      <c r="E2170" t="s">
        <v>27</v>
      </c>
      <c r="F2170" t="s">
        <v>18</v>
      </c>
      <c r="G2170" t="s">
        <v>2221</v>
      </c>
      <c r="H2170" t="s">
        <v>3056</v>
      </c>
      <c r="I2170">
        <v>240</v>
      </c>
      <c r="J2170">
        <f>HLOOKUP(D2170,Inputs!$B$5:$C$8,MATCH(YEAR(B2170),Inputs!$A$5:$A$8,0),FALSE)</f>
        <v>32.99</v>
      </c>
      <c r="K2170" s="3">
        <f t="shared" si="33"/>
        <v>7917.6</v>
      </c>
      <c r="L2170" t="s">
        <v>3069</v>
      </c>
      <c r="M2170" t="s">
        <v>3093</v>
      </c>
      <c r="N2170" t="s">
        <v>3077</v>
      </c>
    </row>
    <row r="2171" spans="1:14" x14ac:dyDescent="0.35">
      <c r="A2171">
        <v>2170</v>
      </c>
      <c r="B2171" s="1">
        <v>45282</v>
      </c>
      <c r="C2171">
        <v>4001</v>
      </c>
      <c r="D2171" t="s">
        <v>0</v>
      </c>
      <c r="E2171" t="s">
        <v>27</v>
      </c>
      <c r="F2171" t="s">
        <v>10</v>
      </c>
      <c r="G2171" t="s">
        <v>2222</v>
      </c>
      <c r="H2171" t="s">
        <v>3056</v>
      </c>
      <c r="I2171">
        <v>68</v>
      </c>
      <c r="J2171">
        <f>HLOOKUP(D2171,Inputs!$B$5:$C$8,MATCH(YEAR(B2171),Inputs!$A$5:$A$8,0),FALSE)</f>
        <v>32.99</v>
      </c>
      <c r="K2171" s="3">
        <f t="shared" si="33"/>
        <v>2243.3200000000002</v>
      </c>
      <c r="L2171" t="s">
        <v>3059</v>
      </c>
      <c r="M2171" t="s">
        <v>3085</v>
      </c>
      <c r="N2171" t="s">
        <v>3073</v>
      </c>
    </row>
    <row r="2172" spans="1:14" x14ac:dyDescent="0.35">
      <c r="A2172">
        <v>2171</v>
      </c>
      <c r="B2172" s="1">
        <v>45162</v>
      </c>
      <c r="C2172">
        <v>4001</v>
      </c>
      <c r="D2172" t="s">
        <v>0</v>
      </c>
      <c r="E2172" t="s">
        <v>27</v>
      </c>
      <c r="F2172" t="s">
        <v>10</v>
      </c>
      <c r="G2172" t="s">
        <v>2223</v>
      </c>
      <c r="H2172" t="s">
        <v>3056</v>
      </c>
      <c r="I2172">
        <v>228</v>
      </c>
      <c r="J2172">
        <f>HLOOKUP(D2172,Inputs!$B$5:$C$8,MATCH(YEAR(B2172),Inputs!$A$5:$A$8,0),FALSE)</f>
        <v>32.99</v>
      </c>
      <c r="K2172" s="3">
        <f t="shared" si="33"/>
        <v>7521.72</v>
      </c>
      <c r="L2172" t="s">
        <v>3059</v>
      </c>
      <c r="M2172" t="s">
        <v>3085</v>
      </c>
      <c r="N2172" t="s">
        <v>3073</v>
      </c>
    </row>
    <row r="2173" spans="1:14" x14ac:dyDescent="0.35">
      <c r="A2173">
        <v>2172</v>
      </c>
      <c r="B2173" s="1">
        <v>45269</v>
      </c>
      <c r="C2173">
        <v>4001</v>
      </c>
      <c r="D2173" t="s">
        <v>0</v>
      </c>
      <c r="E2173" t="s">
        <v>27</v>
      </c>
      <c r="F2173" t="s">
        <v>10</v>
      </c>
      <c r="G2173" t="s">
        <v>2224</v>
      </c>
      <c r="H2173" t="s">
        <v>3056</v>
      </c>
      <c r="I2173">
        <v>76</v>
      </c>
      <c r="J2173">
        <f>HLOOKUP(D2173,Inputs!$B$5:$C$8,MATCH(YEAR(B2173),Inputs!$A$5:$A$8,0),FALSE)</f>
        <v>32.99</v>
      </c>
      <c r="K2173" s="3">
        <f t="shared" si="33"/>
        <v>2507.2400000000002</v>
      </c>
      <c r="L2173" t="s">
        <v>3059</v>
      </c>
      <c r="M2173" t="s">
        <v>3085</v>
      </c>
      <c r="N2173" t="s">
        <v>3073</v>
      </c>
    </row>
    <row r="2174" spans="1:14" x14ac:dyDescent="0.35">
      <c r="A2174">
        <v>2173</v>
      </c>
      <c r="B2174" s="1">
        <v>45116</v>
      </c>
      <c r="C2174">
        <v>4001</v>
      </c>
      <c r="D2174" t="s">
        <v>0</v>
      </c>
      <c r="E2174" t="s">
        <v>27</v>
      </c>
      <c r="F2174" t="s">
        <v>10</v>
      </c>
      <c r="G2174" t="s">
        <v>2225</v>
      </c>
      <c r="H2174" t="s">
        <v>3056</v>
      </c>
      <c r="I2174">
        <v>64</v>
      </c>
      <c r="J2174">
        <f>HLOOKUP(D2174,Inputs!$B$5:$C$8,MATCH(YEAR(B2174),Inputs!$A$5:$A$8,0),FALSE)</f>
        <v>32.99</v>
      </c>
      <c r="K2174" s="3">
        <f t="shared" si="33"/>
        <v>2111.36</v>
      </c>
      <c r="L2174" t="s">
        <v>3059</v>
      </c>
      <c r="M2174" t="s">
        <v>3085</v>
      </c>
      <c r="N2174" t="s">
        <v>3073</v>
      </c>
    </row>
    <row r="2175" spans="1:14" x14ac:dyDescent="0.35">
      <c r="A2175">
        <v>2174</v>
      </c>
      <c r="B2175" s="1">
        <v>45221</v>
      </c>
      <c r="C2175">
        <v>4002</v>
      </c>
      <c r="D2175" t="s">
        <v>1</v>
      </c>
      <c r="E2175" t="s">
        <v>27</v>
      </c>
      <c r="F2175" t="s">
        <v>21</v>
      </c>
      <c r="G2175" t="s">
        <v>2226</v>
      </c>
      <c r="H2175" t="s">
        <v>3056</v>
      </c>
      <c r="I2175">
        <v>220</v>
      </c>
      <c r="J2175">
        <f>HLOOKUP(D2175,Inputs!$B$5:$C$8,MATCH(YEAR(B2175),Inputs!$A$5:$A$8,0),FALSE)</f>
        <v>11.25</v>
      </c>
      <c r="K2175" s="3">
        <f t="shared" si="33"/>
        <v>2475</v>
      </c>
      <c r="L2175" t="s">
        <v>3068</v>
      </c>
      <c r="M2175" t="s">
        <v>3088</v>
      </c>
      <c r="N2175" t="s">
        <v>3075</v>
      </c>
    </row>
    <row r="2176" spans="1:14" x14ac:dyDescent="0.35">
      <c r="A2176">
        <v>2175</v>
      </c>
      <c r="B2176" s="1">
        <v>45269</v>
      </c>
      <c r="C2176">
        <v>4001</v>
      </c>
      <c r="D2176" t="s">
        <v>0</v>
      </c>
      <c r="E2176" t="s">
        <v>27</v>
      </c>
      <c r="F2176" t="s">
        <v>11</v>
      </c>
      <c r="G2176" t="s">
        <v>2227</v>
      </c>
      <c r="H2176" t="s">
        <v>3056</v>
      </c>
      <c r="I2176">
        <v>208</v>
      </c>
      <c r="J2176">
        <f>HLOOKUP(D2176,Inputs!$B$5:$C$8,MATCH(YEAR(B2176),Inputs!$A$5:$A$8,0),FALSE)</f>
        <v>32.99</v>
      </c>
      <c r="K2176" s="3">
        <f t="shared" si="33"/>
        <v>6861.92</v>
      </c>
      <c r="L2176" t="s">
        <v>3064</v>
      </c>
      <c r="M2176" t="s">
        <v>3089</v>
      </c>
      <c r="N2176" t="s">
        <v>3076</v>
      </c>
    </row>
    <row r="2177" spans="1:14" x14ac:dyDescent="0.35">
      <c r="A2177">
        <v>2176</v>
      </c>
      <c r="B2177" s="1">
        <v>45033</v>
      </c>
      <c r="C2177">
        <v>4001</v>
      </c>
      <c r="D2177" t="s">
        <v>0</v>
      </c>
      <c r="E2177" t="s">
        <v>27</v>
      </c>
      <c r="F2177" t="s">
        <v>12</v>
      </c>
      <c r="G2177" t="s">
        <v>2228</v>
      </c>
      <c r="H2177" t="s">
        <v>3057</v>
      </c>
      <c r="I2177">
        <v>64</v>
      </c>
      <c r="J2177">
        <f>HLOOKUP(D2177,Inputs!$B$5:$C$8,MATCH(YEAR(B2177),Inputs!$A$5:$A$8,0),FALSE)</f>
        <v>32.99</v>
      </c>
      <c r="K2177" s="3">
        <f t="shared" si="33"/>
        <v>2111.36</v>
      </c>
      <c r="L2177" t="s">
        <v>3061</v>
      </c>
      <c r="M2177" t="s">
        <v>3087</v>
      </c>
      <c r="N2177" t="s">
        <v>3078</v>
      </c>
    </row>
    <row r="2178" spans="1:14" x14ac:dyDescent="0.35">
      <c r="A2178">
        <v>2177</v>
      </c>
      <c r="B2178" s="1">
        <v>45289</v>
      </c>
      <c r="C2178">
        <v>4001</v>
      </c>
      <c r="D2178" t="s">
        <v>0</v>
      </c>
      <c r="E2178" t="s">
        <v>27</v>
      </c>
      <c r="F2178" t="s">
        <v>10</v>
      </c>
      <c r="G2178" t="s">
        <v>2229</v>
      </c>
      <c r="H2178" t="s">
        <v>3056</v>
      </c>
      <c r="I2178">
        <v>212</v>
      </c>
      <c r="J2178">
        <f>HLOOKUP(D2178,Inputs!$B$5:$C$8,MATCH(YEAR(B2178),Inputs!$A$5:$A$8,0),FALSE)</f>
        <v>32.99</v>
      </c>
      <c r="K2178" s="3">
        <f t="shared" ref="K2178:K2241" si="34">I2178*J2178</f>
        <v>6993.88</v>
      </c>
      <c r="L2178" t="s">
        <v>3059</v>
      </c>
      <c r="M2178" t="s">
        <v>3085</v>
      </c>
      <c r="N2178" t="s">
        <v>3073</v>
      </c>
    </row>
    <row r="2179" spans="1:14" x14ac:dyDescent="0.35">
      <c r="A2179">
        <v>2178</v>
      </c>
      <c r="B2179" s="1">
        <v>45250</v>
      </c>
      <c r="C2179">
        <v>4001</v>
      </c>
      <c r="D2179" t="s">
        <v>0</v>
      </c>
      <c r="E2179" t="s">
        <v>27</v>
      </c>
      <c r="F2179" t="s">
        <v>5</v>
      </c>
      <c r="G2179" t="s">
        <v>2230</v>
      </c>
      <c r="H2179" t="s">
        <v>3057</v>
      </c>
      <c r="I2179">
        <v>56</v>
      </c>
      <c r="J2179">
        <f>HLOOKUP(D2179,Inputs!$B$5:$C$8,MATCH(YEAR(B2179),Inputs!$A$5:$A$8,0),FALSE)</f>
        <v>32.99</v>
      </c>
      <c r="K2179" s="3">
        <f t="shared" si="34"/>
        <v>1847.44</v>
      </c>
      <c r="L2179" t="s">
        <v>3059</v>
      </c>
      <c r="M2179" t="s">
        <v>3085</v>
      </c>
      <c r="N2179" t="s">
        <v>3073</v>
      </c>
    </row>
    <row r="2180" spans="1:14" x14ac:dyDescent="0.35">
      <c r="A2180">
        <v>2179</v>
      </c>
      <c r="B2180" s="1">
        <v>45190</v>
      </c>
      <c r="C2180">
        <v>4001</v>
      </c>
      <c r="D2180" t="s">
        <v>0</v>
      </c>
      <c r="E2180" t="s">
        <v>27</v>
      </c>
      <c r="F2180" t="s">
        <v>22</v>
      </c>
      <c r="G2180" t="s">
        <v>2231</v>
      </c>
      <c r="H2180" t="s">
        <v>3056</v>
      </c>
      <c r="I2180">
        <v>160</v>
      </c>
      <c r="J2180">
        <f>HLOOKUP(D2180,Inputs!$B$5:$C$8,MATCH(YEAR(B2180),Inputs!$A$5:$A$8,0),FALSE)</f>
        <v>32.99</v>
      </c>
      <c r="K2180" s="3">
        <f t="shared" si="34"/>
        <v>5278.4000000000005</v>
      </c>
      <c r="L2180" t="s">
        <v>3064</v>
      </c>
      <c r="M2180" t="s">
        <v>3089</v>
      </c>
      <c r="N2180" t="s">
        <v>3076</v>
      </c>
    </row>
    <row r="2181" spans="1:14" x14ac:dyDescent="0.35">
      <c r="A2181">
        <v>2180</v>
      </c>
      <c r="B2181" s="1">
        <v>45115</v>
      </c>
      <c r="C2181">
        <v>4002</v>
      </c>
      <c r="D2181" t="s">
        <v>1</v>
      </c>
      <c r="E2181" t="s">
        <v>27</v>
      </c>
      <c r="F2181" t="s">
        <v>19</v>
      </c>
      <c r="G2181" t="s">
        <v>2232</v>
      </c>
      <c r="H2181" t="s">
        <v>3056</v>
      </c>
      <c r="I2181">
        <v>156</v>
      </c>
      <c r="J2181">
        <f>HLOOKUP(D2181,Inputs!$B$5:$C$8,MATCH(YEAR(B2181),Inputs!$A$5:$A$8,0),FALSE)</f>
        <v>11.25</v>
      </c>
      <c r="K2181" s="3">
        <f t="shared" si="34"/>
        <v>1755</v>
      </c>
      <c r="L2181" t="s">
        <v>3061</v>
      </c>
      <c r="M2181" t="s">
        <v>3087</v>
      </c>
      <c r="N2181" t="s">
        <v>3078</v>
      </c>
    </row>
    <row r="2182" spans="1:14" x14ac:dyDescent="0.35">
      <c r="A2182">
        <v>2181</v>
      </c>
      <c r="B2182" s="1">
        <v>45091</v>
      </c>
      <c r="C2182">
        <v>4001</v>
      </c>
      <c r="D2182" t="s">
        <v>0</v>
      </c>
      <c r="E2182" t="s">
        <v>27</v>
      </c>
      <c r="F2182" t="s">
        <v>10</v>
      </c>
      <c r="G2182" t="s">
        <v>2233</v>
      </c>
      <c r="H2182" t="s">
        <v>3056</v>
      </c>
      <c r="I2182">
        <v>72</v>
      </c>
      <c r="J2182">
        <f>HLOOKUP(D2182,Inputs!$B$5:$C$8,MATCH(YEAR(B2182),Inputs!$A$5:$A$8,0),FALSE)</f>
        <v>32.99</v>
      </c>
      <c r="K2182" s="3">
        <f t="shared" si="34"/>
        <v>2375.2800000000002</v>
      </c>
      <c r="L2182" t="s">
        <v>3059</v>
      </c>
      <c r="M2182" t="s">
        <v>3085</v>
      </c>
      <c r="N2182" t="s">
        <v>3073</v>
      </c>
    </row>
    <row r="2183" spans="1:14" x14ac:dyDescent="0.35">
      <c r="A2183">
        <v>2182</v>
      </c>
      <c r="B2183" s="1">
        <v>45196</v>
      </c>
      <c r="C2183">
        <v>4002</v>
      </c>
      <c r="D2183" t="s">
        <v>1</v>
      </c>
      <c r="E2183" t="s">
        <v>27</v>
      </c>
      <c r="F2183" t="s">
        <v>19</v>
      </c>
      <c r="G2183" t="s">
        <v>2234</v>
      </c>
      <c r="H2183" t="s">
        <v>3056</v>
      </c>
      <c r="I2183">
        <v>228</v>
      </c>
      <c r="J2183">
        <f>HLOOKUP(D2183,Inputs!$B$5:$C$8,MATCH(YEAR(B2183),Inputs!$A$5:$A$8,0),FALSE)</f>
        <v>11.25</v>
      </c>
      <c r="K2183" s="3">
        <f t="shared" si="34"/>
        <v>2565</v>
      </c>
      <c r="L2183" t="s">
        <v>3061</v>
      </c>
      <c r="M2183" t="s">
        <v>3087</v>
      </c>
      <c r="N2183" t="s">
        <v>3078</v>
      </c>
    </row>
    <row r="2184" spans="1:14" x14ac:dyDescent="0.35">
      <c r="A2184">
        <v>2183</v>
      </c>
      <c r="B2184" s="1">
        <v>45236</v>
      </c>
      <c r="C2184">
        <v>4002</v>
      </c>
      <c r="D2184" t="s">
        <v>1</v>
      </c>
      <c r="E2184" t="s">
        <v>27</v>
      </c>
      <c r="F2184" t="s">
        <v>8</v>
      </c>
      <c r="G2184" t="s">
        <v>2235</v>
      </c>
      <c r="H2184" t="s">
        <v>3056</v>
      </c>
      <c r="I2184">
        <v>92</v>
      </c>
      <c r="J2184">
        <f>HLOOKUP(D2184,Inputs!$B$5:$C$8,MATCH(YEAR(B2184),Inputs!$A$5:$A$8,0),FALSE)</f>
        <v>11.25</v>
      </c>
      <c r="K2184" s="3">
        <f t="shared" si="34"/>
        <v>1035</v>
      </c>
      <c r="L2184" t="s">
        <v>3065</v>
      </c>
      <c r="M2184" t="s">
        <v>3085</v>
      </c>
      <c r="N2184" t="s">
        <v>3073</v>
      </c>
    </row>
    <row r="2185" spans="1:14" x14ac:dyDescent="0.35">
      <c r="A2185">
        <v>2184</v>
      </c>
      <c r="B2185" s="1">
        <v>45278</v>
      </c>
      <c r="C2185">
        <v>4002</v>
      </c>
      <c r="D2185" t="s">
        <v>1</v>
      </c>
      <c r="E2185" t="s">
        <v>27</v>
      </c>
      <c r="F2185" t="s">
        <v>12</v>
      </c>
      <c r="G2185" t="s">
        <v>2236</v>
      </c>
      <c r="H2185" t="s">
        <v>3057</v>
      </c>
      <c r="I2185">
        <v>296</v>
      </c>
      <c r="J2185">
        <f>HLOOKUP(D2185,Inputs!$B$5:$C$8,MATCH(YEAR(B2185),Inputs!$A$5:$A$8,0),FALSE)</f>
        <v>11.25</v>
      </c>
      <c r="K2185" s="3">
        <f t="shared" si="34"/>
        <v>3330</v>
      </c>
      <c r="L2185" t="s">
        <v>3061</v>
      </c>
      <c r="M2185" t="s">
        <v>3087</v>
      </c>
      <c r="N2185" t="s">
        <v>3078</v>
      </c>
    </row>
    <row r="2186" spans="1:14" x14ac:dyDescent="0.35">
      <c r="A2186">
        <v>2185</v>
      </c>
      <c r="B2186" s="1">
        <v>45269</v>
      </c>
      <c r="C2186">
        <v>4002</v>
      </c>
      <c r="D2186" t="s">
        <v>1</v>
      </c>
      <c r="E2186" t="s">
        <v>27</v>
      </c>
      <c r="F2186" t="s">
        <v>10</v>
      </c>
      <c r="G2186" t="s">
        <v>2237</v>
      </c>
      <c r="H2186" t="s">
        <v>3056</v>
      </c>
      <c r="I2186">
        <v>232</v>
      </c>
      <c r="J2186">
        <f>HLOOKUP(D2186,Inputs!$B$5:$C$8,MATCH(YEAR(B2186),Inputs!$A$5:$A$8,0),FALSE)</f>
        <v>11.25</v>
      </c>
      <c r="K2186" s="3">
        <f t="shared" si="34"/>
        <v>2610</v>
      </c>
      <c r="L2186" t="s">
        <v>3059</v>
      </c>
      <c r="M2186" t="s">
        <v>3085</v>
      </c>
      <c r="N2186" t="s">
        <v>3073</v>
      </c>
    </row>
    <row r="2187" spans="1:14" x14ac:dyDescent="0.35">
      <c r="A2187">
        <v>2186</v>
      </c>
      <c r="B2187" s="1">
        <v>45247</v>
      </c>
      <c r="C2187">
        <v>4002</v>
      </c>
      <c r="D2187" t="s">
        <v>1</v>
      </c>
      <c r="E2187" t="s">
        <v>27</v>
      </c>
      <c r="F2187" t="s">
        <v>5</v>
      </c>
      <c r="G2187" t="s">
        <v>2238</v>
      </c>
      <c r="H2187" t="s">
        <v>3057</v>
      </c>
      <c r="I2187">
        <v>248</v>
      </c>
      <c r="J2187">
        <f>HLOOKUP(D2187,Inputs!$B$5:$C$8,MATCH(YEAR(B2187),Inputs!$A$5:$A$8,0),FALSE)</f>
        <v>11.25</v>
      </c>
      <c r="K2187" s="3">
        <f t="shared" si="34"/>
        <v>2790</v>
      </c>
      <c r="L2187" t="s">
        <v>3059</v>
      </c>
      <c r="M2187" t="s">
        <v>3085</v>
      </c>
      <c r="N2187" t="s">
        <v>3073</v>
      </c>
    </row>
    <row r="2188" spans="1:14" x14ac:dyDescent="0.35">
      <c r="A2188">
        <v>2187</v>
      </c>
      <c r="B2188" s="1">
        <v>45132</v>
      </c>
      <c r="C2188">
        <v>4001</v>
      </c>
      <c r="D2188" t="s">
        <v>0</v>
      </c>
      <c r="E2188" t="s">
        <v>27</v>
      </c>
      <c r="F2188" t="s">
        <v>12</v>
      </c>
      <c r="G2188" t="s">
        <v>2239</v>
      </c>
      <c r="H2188" t="s">
        <v>3057</v>
      </c>
      <c r="I2188">
        <v>128</v>
      </c>
      <c r="J2188">
        <f>HLOOKUP(D2188,Inputs!$B$5:$C$8,MATCH(YEAR(B2188),Inputs!$A$5:$A$8,0),FALSE)</f>
        <v>32.99</v>
      </c>
      <c r="K2188" s="3">
        <f t="shared" si="34"/>
        <v>4222.72</v>
      </c>
      <c r="L2188" t="s">
        <v>3061</v>
      </c>
      <c r="M2188" t="s">
        <v>3087</v>
      </c>
      <c r="N2188" t="s">
        <v>3078</v>
      </c>
    </row>
    <row r="2189" spans="1:14" x14ac:dyDescent="0.35">
      <c r="A2189">
        <v>2188</v>
      </c>
      <c r="B2189" s="1">
        <v>44967</v>
      </c>
      <c r="C2189">
        <v>4002</v>
      </c>
      <c r="D2189" t="s">
        <v>1</v>
      </c>
      <c r="E2189" t="s">
        <v>27</v>
      </c>
      <c r="F2189" t="s">
        <v>10</v>
      </c>
      <c r="G2189" t="s">
        <v>2240</v>
      </c>
      <c r="H2189" t="s">
        <v>3056</v>
      </c>
      <c r="I2189">
        <v>128</v>
      </c>
      <c r="J2189">
        <f>HLOOKUP(D2189,Inputs!$B$5:$C$8,MATCH(YEAR(B2189),Inputs!$A$5:$A$8,0),FALSE)</f>
        <v>11.25</v>
      </c>
      <c r="K2189" s="3">
        <f t="shared" si="34"/>
        <v>1440</v>
      </c>
      <c r="L2189" t="s">
        <v>3059</v>
      </c>
      <c r="M2189" t="s">
        <v>3085</v>
      </c>
      <c r="N2189" t="s">
        <v>3073</v>
      </c>
    </row>
    <row r="2190" spans="1:14" x14ac:dyDescent="0.35">
      <c r="A2190">
        <v>2189</v>
      </c>
      <c r="B2190" s="1">
        <v>45177</v>
      </c>
      <c r="C2190">
        <v>4002</v>
      </c>
      <c r="D2190" t="s">
        <v>1</v>
      </c>
      <c r="E2190" t="s">
        <v>27</v>
      </c>
      <c r="F2190" t="s">
        <v>6</v>
      </c>
      <c r="G2190" t="s">
        <v>2241</v>
      </c>
      <c r="H2190" t="s">
        <v>3056</v>
      </c>
      <c r="I2190">
        <v>244</v>
      </c>
      <c r="J2190">
        <f>HLOOKUP(D2190,Inputs!$B$5:$C$8,MATCH(YEAR(B2190),Inputs!$A$5:$A$8,0),FALSE)</f>
        <v>11.25</v>
      </c>
      <c r="K2190" s="3">
        <f t="shared" si="34"/>
        <v>2745</v>
      </c>
      <c r="L2190" t="s">
        <v>3059</v>
      </c>
      <c r="M2190" t="s">
        <v>3085</v>
      </c>
      <c r="N2190" t="s">
        <v>3073</v>
      </c>
    </row>
    <row r="2191" spans="1:14" x14ac:dyDescent="0.35">
      <c r="A2191">
        <v>2190</v>
      </c>
      <c r="B2191" s="1">
        <v>45269</v>
      </c>
      <c r="C2191">
        <v>4001</v>
      </c>
      <c r="D2191" t="s">
        <v>0</v>
      </c>
      <c r="E2191" t="s">
        <v>27</v>
      </c>
      <c r="F2191" t="s">
        <v>10</v>
      </c>
      <c r="G2191" t="s">
        <v>2242</v>
      </c>
      <c r="H2191" t="s">
        <v>3056</v>
      </c>
      <c r="I2191">
        <v>136</v>
      </c>
      <c r="J2191">
        <f>HLOOKUP(D2191,Inputs!$B$5:$C$8,MATCH(YEAR(B2191),Inputs!$A$5:$A$8,0),FALSE)</f>
        <v>32.99</v>
      </c>
      <c r="K2191" s="3">
        <f t="shared" si="34"/>
        <v>4486.6400000000003</v>
      </c>
      <c r="L2191" t="s">
        <v>3059</v>
      </c>
      <c r="M2191" t="s">
        <v>3085</v>
      </c>
      <c r="N2191" t="s">
        <v>3073</v>
      </c>
    </row>
    <row r="2192" spans="1:14" x14ac:dyDescent="0.35">
      <c r="A2192">
        <v>2191</v>
      </c>
      <c r="B2192" s="1">
        <v>45290</v>
      </c>
      <c r="C2192">
        <v>4002</v>
      </c>
      <c r="D2192" t="s">
        <v>1</v>
      </c>
      <c r="E2192" t="s">
        <v>27</v>
      </c>
      <c r="F2192" t="s">
        <v>19</v>
      </c>
      <c r="G2192" t="s">
        <v>2243</v>
      </c>
      <c r="H2192" t="s">
        <v>3056</v>
      </c>
      <c r="I2192">
        <v>280</v>
      </c>
      <c r="J2192">
        <f>HLOOKUP(D2192,Inputs!$B$5:$C$8,MATCH(YEAR(B2192),Inputs!$A$5:$A$8,0),FALSE)</f>
        <v>11.25</v>
      </c>
      <c r="K2192" s="3">
        <f t="shared" si="34"/>
        <v>3150</v>
      </c>
      <c r="L2192" t="s">
        <v>3061</v>
      </c>
      <c r="M2192" t="s">
        <v>3087</v>
      </c>
      <c r="N2192" t="s">
        <v>3078</v>
      </c>
    </row>
    <row r="2193" spans="1:14" x14ac:dyDescent="0.35">
      <c r="A2193">
        <v>2192</v>
      </c>
      <c r="B2193" s="1">
        <v>45272</v>
      </c>
      <c r="C2193">
        <v>4002</v>
      </c>
      <c r="D2193" t="s">
        <v>1</v>
      </c>
      <c r="E2193" t="s">
        <v>27</v>
      </c>
      <c r="F2193" t="s">
        <v>10</v>
      </c>
      <c r="G2193" t="s">
        <v>2244</v>
      </c>
      <c r="H2193" t="s">
        <v>3056</v>
      </c>
      <c r="I2193">
        <v>252</v>
      </c>
      <c r="J2193">
        <f>HLOOKUP(D2193,Inputs!$B$5:$C$8,MATCH(YEAR(B2193),Inputs!$A$5:$A$8,0),FALSE)</f>
        <v>11.25</v>
      </c>
      <c r="K2193" s="3">
        <f t="shared" si="34"/>
        <v>2835</v>
      </c>
      <c r="L2193" t="s">
        <v>3059</v>
      </c>
      <c r="M2193" t="s">
        <v>3085</v>
      </c>
      <c r="N2193" t="s">
        <v>3073</v>
      </c>
    </row>
    <row r="2194" spans="1:14" x14ac:dyDescent="0.35">
      <c r="A2194">
        <v>2193</v>
      </c>
      <c r="B2194" s="1">
        <v>45019</v>
      </c>
      <c r="C2194">
        <v>4002</v>
      </c>
      <c r="D2194" t="s">
        <v>1</v>
      </c>
      <c r="E2194" t="s">
        <v>27</v>
      </c>
      <c r="F2194" t="s">
        <v>19</v>
      </c>
      <c r="G2194" t="s">
        <v>2245</v>
      </c>
      <c r="H2194" t="s">
        <v>3056</v>
      </c>
      <c r="I2194">
        <v>244</v>
      </c>
      <c r="J2194">
        <f>HLOOKUP(D2194,Inputs!$B$5:$C$8,MATCH(YEAR(B2194),Inputs!$A$5:$A$8,0),FALSE)</f>
        <v>11.25</v>
      </c>
      <c r="K2194" s="3">
        <f t="shared" si="34"/>
        <v>2745</v>
      </c>
      <c r="L2194" t="s">
        <v>3061</v>
      </c>
      <c r="M2194" t="s">
        <v>3087</v>
      </c>
      <c r="N2194" t="s">
        <v>3078</v>
      </c>
    </row>
    <row r="2195" spans="1:14" x14ac:dyDescent="0.35">
      <c r="A2195">
        <v>2194</v>
      </c>
      <c r="B2195" s="1">
        <v>45149</v>
      </c>
      <c r="C2195">
        <v>4002</v>
      </c>
      <c r="D2195" t="s">
        <v>1</v>
      </c>
      <c r="E2195" t="s">
        <v>27</v>
      </c>
      <c r="F2195" t="s">
        <v>12</v>
      </c>
      <c r="G2195" t="s">
        <v>2246</v>
      </c>
      <c r="H2195" t="s">
        <v>3057</v>
      </c>
      <c r="I2195">
        <v>148</v>
      </c>
      <c r="J2195">
        <f>HLOOKUP(D2195,Inputs!$B$5:$C$8,MATCH(YEAR(B2195),Inputs!$A$5:$A$8,0),FALSE)</f>
        <v>11.25</v>
      </c>
      <c r="K2195" s="3">
        <f t="shared" si="34"/>
        <v>1665</v>
      </c>
      <c r="L2195" t="s">
        <v>3061</v>
      </c>
      <c r="M2195" t="s">
        <v>3087</v>
      </c>
      <c r="N2195" t="s">
        <v>3078</v>
      </c>
    </row>
    <row r="2196" spans="1:14" x14ac:dyDescent="0.35">
      <c r="A2196">
        <v>2195</v>
      </c>
      <c r="B2196" s="1">
        <v>45262</v>
      </c>
      <c r="C2196">
        <v>4001</v>
      </c>
      <c r="D2196" t="s">
        <v>0</v>
      </c>
      <c r="E2196" t="s">
        <v>27</v>
      </c>
      <c r="F2196" t="s">
        <v>13</v>
      </c>
      <c r="G2196" t="s">
        <v>2247</v>
      </c>
      <c r="H2196" t="s">
        <v>3056</v>
      </c>
      <c r="I2196">
        <v>240</v>
      </c>
      <c r="J2196">
        <f>HLOOKUP(D2196,Inputs!$B$5:$C$8,MATCH(YEAR(B2196),Inputs!$A$5:$A$8,0),FALSE)</f>
        <v>32.99</v>
      </c>
      <c r="K2196" s="3">
        <f t="shared" si="34"/>
        <v>7917.6</v>
      </c>
      <c r="L2196" t="s">
        <v>3061</v>
      </c>
      <c r="M2196" t="s">
        <v>3087</v>
      </c>
      <c r="N2196" t="s">
        <v>3078</v>
      </c>
    </row>
    <row r="2197" spans="1:14" x14ac:dyDescent="0.35">
      <c r="A2197">
        <v>2196</v>
      </c>
      <c r="B2197" s="1">
        <v>45254</v>
      </c>
      <c r="C2197">
        <v>4001</v>
      </c>
      <c r="D2197" t="s">
        <v>0</v>
      </c>
      <c r="E2197" t="s">
        <v>27</v>
      </c>
      <c r="F2197" t="s">
        <v>10</v>
      </c>
      <c r="G2197" t="s">
        <v>2248</v>
      </c>
      <c r="H2197" t="s">
        <v>3056</v>
      </c>
      <c r="I2197">
        <v>172</v>
      </c>
      <c r="J2197">
        <f>HLOOKUP(D2197,Inputs!$B$5:$C$8,MATCH(YEAR(B2197),Inputs!$A$5:$A$8,0),FALSE)</f>
        <v>32.99</v>
      </c>
      <c r="K2197" s="3">
        <f t="shared" si="34"/>
        <v>5674.2800000000007</v>
      </c>
      <c r="L2197" t="s">
        <v>3059</v>
      </c>
      <c r="M2197" t="s">
        <v>3085</v>
      </c>
      <c r="N2197" t="s">
        <v>3073</v>
      </c>
    </row>
    <row r="2198" spans="1:14" x14ac:dyDescent="0.35">
      <c r="A2198">
        <v>2197</v>
      </c>
      <c r="B2198" s="1">
        <v>45142</v>
      </c>
      <c r="C2198">
        <v>4002</v>
      </c>
      <c r="D2198" t="s">
        <v>1</v>
      </c>
      <c r="E2198" t="s">
        <v>27</v>
      </c>
      <c r="F2198" t="s">
        <v>12</v>
      </c>
      <c r="G2198" t="s">
        <v>2249</v>
      </c>
      <c r="H2198" t="s">
        <v>3057</v>
      </c>
      <c r="I2198">
        <v>128</v>
      </c>
      <c r="J2198">
        <f>HLOOKUP(D2198,Inputs!$B$5:$C$8,MATCH(YEAR(B2198),Inputs!$A$5:$A$8,0),FALSE)</f>
        <v>11.25</v>
      </c>
      <c r="K2198" s="3">
        <f t="shared" si="34"/>
        <v>1440</v>
      </c>
      <c r="L2198" t="s">
        <v>3061</v>
      </c>
      <c r="M2198" t="s">
        <v>3087</v>
      </c>
      <c r="N2198" t="s">
        <v>3078</v>
      </c>
    </row>
    <row r="2199" spans="1:14" x14ac:dyDescent="0.35">
      <c r="A2199">
        <v>2198</v>
      </c>
      <c r="B2199" s="1">
        <v>45224</v>
      </c>
      <c r="C2199">
        <v>4001</v>
      </c>
      <c r="D2199" t="s">
        <v>0</v>
      </c>
      <c r="E2199" t="s">
        <v>27</v>
      </c>
      <c r="F2199" t="s">
        <v>14</v>
      </c>
      <c r="G2199" t="s">
        <v>2250</v>
      </c>
      <c r="H2199" t="s">
        <v>3056</v>
      </c>
      <c r="I2199">
        <v>56</v>
      </c>
      <c r="J2199">
        <f>HLOOKUP(D2199,Inputs!$B$5:$C$8,MATCH(YEAR(B2199),Inputs!$A$5:$A$8,0),FALSE)</f>
        <v>32.99</v>
      </c>
      <c r="K2199" s="3">
        <f t="shared" si="34"/>
        <v>1847.44</v>
      </c>
      <c r="L2199" t="s">
        <v>3066</v>
      </c>
      <c r="M2199" t="s">
        <v>3094</v>
      </c>
      <c r="N2199" t="s">
        <v>3080</v>
      </c>
    </row>
    <row r="2200" spans="1:14" x14ac:dyDescent="0.35">
      <c r="A2200">
        <v>2199</v>
      </c>
      <c r="B2200" s="1">
        <v>45161</v>
      </c>
      <c r="C2200">
        <v>4002</v>
      </c>
      <c r="D2200" t="s">
        <v>1</v>
      </c>
      <c r="E2200" t="s">
        <v>27</v>
      </c>
      <c r="F2200" t="s">
        <v>12</v>
      </c>
      <c r="G2200" t="s">
        <v>2251</v>
      </c>
      <c r="H2200" t="s">
        <v>3057</v>
      </c>
      <c r="I2200">
        <v>288</v>
      </c>
      <c r="J2200">
        <f>HLOOKUP(D2200,Inputs!$B$5:$C$8,MATCH(YEAR(B2200),Inputs!$A$5:$A$8,0),FALSE)</f>
        <v>11.25</v>
      </c>
      <c r="K2200" s="3">
        <f t="shared" si="34"/>
        <v>3240</v>
      </c>
      <c r="L2200" t="s">
        <v>3061</v>
      </c>
      <c r="M2200" t="s">
        <v>3087</v>
      </c>
      <c r="N2200" t="s">
        <v>3078</v>
      </c>
    </row>
    <row r="2201" spans="1:14" x14ac:dyDescent="0.35">
      <c r="A2201">
        <v>2200</v>
      </c>
      <c r="B2201" s="1">
        <v>45237</v>
      </c>
      <c r="C2201">
        <v>4002</v>
      </c>
      <c r="D2201" t="s">
        <v>1</v>
      </c>
      <c r="E2201" t="s">
        <v>27</v>
      </c>
      <c r="F2201" t="s">
        <v>20</v>
      </c>
      <c r="G2201" t="s">
        <v>2252</v>
      </c>
      <c r="H2201" t="s">
        <v>3056</v>
      </c>
      <c r="I2201">
        <v>260</v>
      </c>
      <c r="J2201">
        <f>HLOOKUP(D2201,Inputs!$B$5:$C$8,MATCH(YEAR(B2201),Inputs!$A$5:$A$8,0),FALSE)</f>
        <v>11.25</v>
      </c>
      <c r="K2201" s="3">
        <f t="shared" si="34"/>
        <v>2925</v>
      </c>
      <c r="L2201" t="s">
        <v>3059</v>
      </c>
      <c r="M2201" t="s">
        <v>3085</v>
      </c>
      <c r="N2201" t="s">
        <v>3073</v>
      </c>
    </row>
    <row r="2202" spans="1:14" x14ac:dyDescent="0.35">
      <c r="A2202">
        <v>2201</v>
      </c>
      <c r="B2202" s="1">
        <v>45123</v>
      </c>
      <c r="C2202">
        <v>4001</v>
      </c>
      <c r="D2202" t="s">
        <v>0</v>
      </c>
      <c r="E2202" t="s">
        <v>27</v>
      </c>
      <c r="F2202" t="s">
        <v>19</v>
      </c>
      <c r="G2202" t="s">
        <v>2253</v>
      </c>
      <c r="H2202" t="s">
        <v>3056</v>
      </c>
      <c r="I2202">
        <v>68</v>
      </c>
      <c r="J2202">
        <f>HLOOKUP(D2202,Inputs!$B$5:$C$8,MATCH(YEAR(B2202),Inputs!$A$5:$A$8,0),FALSE)</f>
        <v>32.99</v>
      </c>
      <c r="K2202" s="3">
        <f t="shared" si="34"/>
        <v>2243.3200000000002</v>
      </c>
      <c r="L2202" t="s">
        <v>3061</v>
      </c>
      <c r="M2202" t="s">
        <v>3087</v>
      </c>
      <c r="N2202" t="s">
        <v>3078</v>
      </c>
    </row>
    <row r="2203" spans="1:14" x14ac:dyDescent="0.35">
      <c r="A2203">
        <v>2202</v>
      </c>
      <c r="B2203" s="1">
        <v>45286</v>
      </c>
      <c r="C2203">
        <v>4001</v>
      </c>
      <c r="D2203" t="s">
        <v>0</v>
      </c>
      <c r="E2203" t="s">
        <v>27</v>
      </c>
      <c r="F2203" t="s">
        <v>10</v>
      </c>
      <c r="G2203" t="s">
        <v>2254</v>
      </c>
      <c r="H2203" t="s">
        <v>3056</v>
      </c>
      <c r="I2203">
        <v>88</v>
      </c>
      <c r="J2203">
        <f>HLOOKUP(D2203,Inputs!$B$5:$C$8,MATCH(YEAR(B2203),Inputs!$A$5:$A$8,0),FALSE)</f>
        <v>32.99</v>
      </c>
      <c r="K2203" s="3">
        <f t="shared" si="34"/>
        <v>2903.1200000000003</v>
      </c>
      <c r="L2203" t="s">
        <v>3059</v>
      </c>
      <c r="M2203" t="s">
        <v>3085</v>
      </c>
      <c r="N2203" t="s">
        <v>3073</v>
      </c>
    </row>
    <row r="2204" spans="1:14" x14ac:dyDescent="0.35">
      <c r="A2204">
        <v>2203</v>
      </c>
      <c r="B2204" s="1">
        <v>45059</v>
      </c>
      <c r="C2204">
        <v>4002</v>
      </c>
      <c r="D2204" t="s">
        <v>1</v>
      </c>
      <c r="E2204" t="s">
        <v>27</v>
      </c>
      <c r="F2204" t="s">
        <v>10</v>
      </c>
      <c r="G2204" t="s">
        <v>2255</v>
      </c>
      <c r="H2204" t="s">
        <v>3056</v>
      </c>
      <c r="I2204">
        <v>92</v>
      </c>
      <c r="J2204">
        <f>HLOOKUP(D2204,Inputs!$B$5:$C$8,MATCH(YEAR(B2204),Inputs!$A$5:$A$8,0),FALSE)</f>
        <v>11.25</v>
      </c>
      <c r="K2204" s="3">
        <f t="shared" si="34"/>
        <v>1035</v>
      </c>
      <c r="L2204" t="s">
        <v>3059</v>
      </c>
      <c r="M2204" t="s">
        <v>3085</v>
      </c>
      <c r="N2204" t="s">
        <v>3073</v>
      </c>
    </row>
    <row r="2205" spans="1:14" x14ac:dyDescent="0.35">
      <c r="A2205">
        <v>2204</v>
      </c>
      <c r="B2205" s="1">
        <v>45275</v>
      </c>
      <c r="C2205">
        <v>4002</v>
      </c>
      <c r="D2205" t="s">
        <v>1</v>
      </c>
      <c r="E2205" t="s">
        <v>27</v>
      </c>
      <c r="F2205" t="s">
        <v>20</v>
      </c>
      <c r="G2205" t="s">
        <v>2256</v>
      </c>
      <c r="H2205" t="s">
        <v>3056</v>
      </c>
      <c r="I2205">
        <v>200</v>
      </c>
      <c r="J2205">
        <f>HLOOKUP(D2205,Inputs!$B$5:$C$8,MATCH(YEAR(B2205),Inputs!$A$5:$A$8,0),FALSE)</f>
        <v>11.25</v>
      </c>
      <c r="K2205" s="3">
        <f t="shared" si="34"/>
        <v>2250</v>
      </c>
      <c r="L2205" t="s">
        <v>3059</v>
      </c>
      <c r="M2205" t="s">
        <v>3085</v>
      </c>
      <c r="N2205" t="s">
        <v>3073</v>
      </c>
    </row>
    <row r="2206" spans="1:14" x14ac:dyDescent="0.35">
      <c r="A2206">
        <v>2205</v>
      </c>
      <c r="B2206" s="1">
        <v>45025</v>
      </c>
      <c r="C2206">
        <v>4001</v>
      </c>
      <c r="D2206" t="s">
        <v>0</v>
      </c>
      <c r="E2206" t="s">
        <v>27</v>
      </c>
      <c r="F2206" t="s">
        <v>7</v>
      </c>
      <c r="G2206" t="s">
        <v>2257</v>
      </c>
      <c r="H2206" t="s">
        <v>3056</v>
      </c>
      <c r="I2206">
        <v>180</v>
      </c>
      <c r="J2206">
        <f>HLOOKUP(D2206,Inputs!$B$5:$C$8,MATCH(YEAR(B2206),Inputs!$A$5:$A$8,0),FALSE)</f>
        <v>32.99</v>
      </c>
      <c r="K2206" s="3">
        <f t="shared" si="34"/>
        <v>5938.2000000000007</v>
      </c>
      <c r="L2206" t="s">
        <v>3063</v>
      </c>
      <c r="M2206" t="s">
        <v>3092</v>
      </c>
      <c r="N2206" t="s">
        <v>3074</v>
      </c>
    </row>
    <row r="2207" spans="1:14" x14ac:dyDescent="0.35">
      <c r="A2207">
        <v>2206</v>
      </c>
      <c r="B2207" s="1">
        <v>45236</v>
      </c>
      <c r="C2207">
        <v>4002</v>
      </c>
      <c r="D2207" t="s">
        <v>1</v>
      </c>
      <c r="E2207" t="s">
        <v>27</v>
      </c>
      <c r="F2207" t="s">
        <v>12</v>
      </c>
      <c r="G2207" t="s">
        <v>2258</v>
      </c>
      <c r="H2207" t="s">
        <v>3057</v>
      </c>
      <c r="I2207">
        <v>168</v>
      </c>
      <c r="J2207">
        <f>HLOOKUP(D2207,Inputs!$B$5:$C$8,MATCH(YEAR(B2207),Inputs!$A$5:$A$8,0),FALSE)</f>
        <v>11.25</v>
      </c>
      <c r="K2207" s="3">
        <f t="shared" si="34"/>
        <v>1890</v>
      </c>
      <c r="L2207" t="s">
        <v>3061</v>
      </c>
      <c r="M2207" t="s">
        <v>3087</v>
      </c>
      <c r="N2207" t="s">
        <v>3078</v>
      </c>
    </row>
    <row r="2208" spans="1:14" x14ac:dyDescent="0.35">
      <c r="A2208">
        <v>2207</v>
      </c>
      <c r="B2208" s="1">
        <v>45290</v>
      </c>
      <c r="C2208">
        <v>4002</v>
      </c>
      <c r="D2208" t="s">
        <v>1</v>
      </c>
      <c r="E2208" t="s">
        <v>27</v>
      </c>
      <c r="F2208" t="s">
        <v>21</v>
      </c>
      <c r="G2208" t="s">
        <v>2259</v>
      </c>
      <c r="H2208" t="s">
        <v>3056</v>
      </c>
      <c r="I2208">
        <v>236</v>
      </c>
      <c r="J2208">
        <f>HLOOKUP(D2208,Inputs!$B$5:$C$8,MATCH(YEAR(B2208),Inputs!$A$5:$A$8,0),FALSE)</f>
        <v>11.25</v>
      </c>
      <c r="K2208" s="3">
        <f t="shared" si="34"/>
        <v>2655</v>
      </c>
      <c r="L2208" t="s">
        <v>3068</v>
      </c>
      <c r="M2208" t="s">
        <v>3088</v>
      </c>
      <c r="N2208" t="s">
        <v>3075</v>
      </c>
    </row>
    <row r="2209" spans="1:14" x14ac:dyDescent="0.35">
      <c r="A2209">
        <v>2208</v>
      </c>
      <c r="B2209" s="1">
        <v>44936</v>
      </c>
      <c r="C2209">
        <v>4001</v>
      </c>
      <c r="D2209" t="s">
        <v>0</v>
      </c>
      <c r="E2209" t="s">
        <v>27</v>
      </c>
      <c r="F2209" t="s">
        <v>10</v>
      </c>
      <c r="G2209" t="s">
        <v>2260</v>
      </c>
      <c r="H2209" t="s">
        <v>3056</v>
      </c>
      <c r="I2209">
        <v>148</v>
      </c>
      <c r="J2209">
        <f>HLOOKUP(D2209,Inputs!$B$5:$C$8,MATCH(YEAR(B2209),Inputs!$A$5:$A$8,0),FALSE)</f>
        <v>32.99</v>
      </c>
      <c r="K2209" s="3">
        <f t="shared" si="34"/>
        <v>4882.5200000000004</v>
      </c>
      <c r="L2209" t="s">
        <v>3059</v>
      </c>
      <c r="M2209" t="s">
        <v>3085</v>
      </c>
      <c r="N2209" t="s">
        <v>3073</v>
      </c>
    </row>
    <row r="2210" spans="1:14" x14ac:dyDescent="0.35">
      <c r="A2210">
        <v>2209</v>
      </c>
      <c r="B2210" s="1">
        <v>44997</v>
      </c>
      <c r="C2210">
        <v>4001</v>
      </c>
      <c r="D2210" t="s">
        <v>0</v>
      </c>
      <c r="E2210" t="s">
        <v>27</v>
      </c>
      <c r="F2210" t="s">
        <v>12</v>
      </c>
      <c r="G2210" t="s">
        <v>2261</v>
      </c>
      <c r="H2210" t="s">
        <v>3057</v>
      </c>
      <c r="I2210">
        <v>112</v>
      </c>
      <c r="J2210">
        <f>HLOOKUP(D2210,Inputs!$B$5:$C$8,MATCH(YEAR(B2210),Inputs!$A$5:$A$8,0),FALSE)</f>
        <v>32.99</v>
      </c>
      <c r="K2210" s="3">
        <f t="shared" si="34"/>
        <v>3694.88</v>
      </c>
      <c r="L2210" t="s">
        <v>3061</v>
      </c>
      <c r="M2210" t="s">
        <v>3087</v>
      </c>
      <c r="N2210" t="s">
        <v>3078</v>
      </c>
    </row>
    <row r="2211" spans="1:14" x14ac:dyDescent="0.35">
      <c r="A2211">
        <v>2210</v>
      </c>
      <c r="B2211" s="1">
        <v>45274</v>
      </c>
      <c r="C2211">
        <v>4001</v>
      </c>
      <c r="D2211" t="s">
        <v>0</v>
      </c>
      <c r="E2211" t="s">
        <v>27</v>
      </c>
      <c r="F2211" t="s">
        <v>21</v>
      </c>
      <c r="G2211" t="s">
        <v>2262</v>
      </c>
      <c r="H2211" t="s">
        <v>3056</v>
      </c>
      <c r="I2211">
        <v>140</v>
      </c>
      <c r="J2211">
        <f>HLOOKUP(D2211,Inputs!$B$5:$C$8,MATCH(YEAR(B2211),Inputs!$A$5:$A$8,0),FALSE)</f>
        <v>32.99</v>
      </c>
      <c r="K2211" s="3">
        <f t="shared" si="34"/>
        <v>4618.6000000000004</v>
      </c>
      <c r="L2211" t="s">
        <v>3068</v>
      </c>
      <c r="M2211" t="s">
        <v>3088</v>
      </c>
      <c r="N2211" t="s">
        <v>3075</v>
      </c>
    </row>
    <row r="2212" spans="1:14" x14ac:dyDescent="0.35">
      <c r="A2212">
        <v>2211</v>
      </c>
      <c r="B2212" s="1">
        <v>45165</v>
      </c>
      <c r="C2212">
        <v>4002</v>
      </c>
      <c r="D2212" t="s">
        <v>1</v>
      </c>
      <c r="E2212" t="s">
        <v>27</v>
      </c>
      <c r="F2212" t="s">
        <v>19</v>
      </c>
      <c r="G2212" t="s">
        <v>2263</v>
      </c>
      <c r="H2212" t="s">
        <v>3056</v>
      </c>
      <c r="I2212">
        <v>172</v>
      </c>
      <c r="J2212">
        <f>HLOOKUP(D2212,Inputs!$B$5:$C$8,MATCH(YEAR(B2212),Inputs!$A$5:$A$8,0),FALSE)</f>
        <v>11.25</v>
      </c>
      <c r="K2212" s="3">
        <f t="shared" si="34"/>
        <v>1935</v>
      </c>
      <c r="L2212" t="s">
        <v>3061</v>
      </c>
      <c r="M2212" t="s">
        <v>3087</v>
      </c>
      <c r="N2212" t="s">
        <v>3078</v>
      </c>
    </row>
    <row r="2213" spans="1:14" x14ac:dyDescent="0.35">
      <c r="A2213">
        <v>2212</v>
      </c>
      <c r="B2213" s="1">
        <v>45178</v>
      </c>
      <c r="C2213">
        <v>4001</v>
      </c>
      <c r="D2213" t="s">
        <v>0</v>
      </c>
      <c r="E2213" t="s">
        <v>27</v>
      </c>
      <c r="F2213" t="s">
        <v>8</v>
      </c>
      <c r="G2213" t="s">
        <v>2264</v>
      </c>
      <c r="H2213" t="s">
        <v>3056</v>
      </c>
      <c r="I2213">
        <v>184</v>
      </c>
      <c r="J2213">
        <f>HLOOKUP(D2213,Inputs!$B$5:$C$8,MATCH(YEAR(B2213),Inputs!$A$5:$A$8,0),FALSE)</f>
        <v>32.99</v>
      </c>
      <c r="K2213" s="3">
        <f t="shared" si="34"/>
        <v>6070.1600000000008</v>
      </c>
      <c r="L2213" t="s">
        <v>3065</v>
      </c>
      <c r="M2213" t="s">
        <v>3085</v>
      </c>
      <c r="N2213" t="s">
        <v>3073</v>
      </c>
    </row>
    <row r="2214" spans="1:14" x14ac:dyDescent="0.35">
      <c r="A2214">
        <v>2213</v>
      </c>
      <c r="B2214" s="1">
        <v>45083</v>
      </c>
      <c r="C2214">
        <v>4001</v>
      </c>
      <c r="D2214" t="s">
        <v>0</v>
      </c>
      <c r="E2214" t="s">
        <v>27</v>
      </c>
      <c r="F2214" t="s">
        <v>10</v>
      </c>
      <c r="G2214" t="s">
        <v>2265</v>
      </c>
      <c r="H2214" t="s">
        <v>3056</v>
      </c>
      <c r="I2214">
        <v>152</v>
      </c>
      <c r="J2214">
        <f>HLOOKUP(D2214,Inputs!$B$5:$C$8,MATCH(YEAR(B2214),Inputs!$A$5:$A$8,0),FALSE)</f>
        <v>32.99</v>
      </c>
      <c r="K2214" s="3">
        <f t="shared" si="34"/>
        <v>5014.4800000000005</v>
      </c>
      <c r="L2214" t="s">
        <v>3059</v>
      </c>
      <c r="M2214" t="s">
        <v>3085</v>
      </c>
      <c r="N2214" t="s">
        <v>3073</v>
      </c>
    </row>
    <row r="2215" spans="1:14" x14ac:dyDescent="0.35">
      <c r="A2215">
        <v>2214</v>
      </c>
      <c r="B2215" s="1">
        <v>45048</v>
      </c>
      <c r="C2215">
        <v>4001</v>
      </c>
      <c r="D2215" t="s">
        <v>0</v>
      </c>
      <c r="E2215" t="s">
        <v>27</v>
      </c>
      <c r="F2215" t="s">
        <v>11</v>
      </c>
      <c r="G2215" t="s">
        <v>2266</v>
      </c>
      <c r="H2215" t="s">
        <v>3056</v>
      </c>
      <c r="I2215">
        <v>212</v>
      </c>
      <c r="J2215">
        <f>HLOOKUP(D2215,Inputs!$B$5:$C$8,MATCH(YEAR(B2215),Inputs!$A$5:$A$8,0),FALSE)</f>
        <v>32.99</v>
      </c>
      <c r="K2215" s="3">
        <f t="shared" si="34"/>
        <v>6993.88</v>
      </c>
      <c r="L2215" t="s">
        <v>3064</v>
      </c>
      <c r="M2215" t="s">
        <v>3089</v>
      </c>
      <c r="N2215" t="s">
        <v>3076</v>
      </c>
    </row>
    <row r="2216" spans="1:14" x14ac:dyDescent="0.35">
      <c r="A2216">
        <v>2215</v>
      </c>
      <c r="B2216" s="1">
        <v>45282</v>
      </c>
      <c r="C2216">
        <v>4002</v>
      </c>
      <c r="D2216" t="s">
        <v>1</v>
      </c>
      <c r="E2216" t="s">
        <v>27</v>
      </c>
      <c r="F2216" t="s">
        <v>19</v>
      </c>
      <c r="G2216" t="s">
        <v>2267</v>
      </c>
      <c r="H2216" t="s">
        <v>3056</v>
      </c>
      <c r="I2216">
        <v>80</v>
      </c>
      <c r="J2216">
        <f>HLOOKUP(D2216,Inputs!$B$5:$C$8,MATCH(YEAR(B2216),Inputs!$A$5:$A$8,0),FALSE)</f>
        <v>11.25</v>
      </c>
      <c r="K2216" s="3">
        <f t="shared" si="34"/>
        <v>900</v>
      </c>
      <c r="L2216" t="s">
        <v>3061</v>
      </c>
      <c r="M2216" t="s">
        <v>3087</v>
      </c>
      <c r="N2216" t="s">
        <v>3078</v>
      </c>
    </row>
    <row r="2217" spans="1:14" x14ac:dyDescent="0.35">
      <c r="A2217">
        <v>2216</v>
      </c>
      <c r="B2217" s="1">
        <v>45272</v>
      </c>
      <c r="C2217">
        <v>4001</v>
      </c>
      <c r="D2217" t="s">
        <v>0</v>
      </c>
      <c r="E2217" t="s">
        <v>27</v>
      </c>
      <c r="F2217" t="s">
        <v>11</v>
      </c>
      <c r="G2217" t="s">
        <v>2268</v>
      </c>
      <c r="H2217" t="s">
        <v>3056</v>
      </c>
      <c r="I2217">
        <v>212</v>
      </c>
      <c r="J2217">
        <f>HLOOKUP(D2217,Inputs!$B$5:$C$8,MATCH(YEAR(B2217),Inputs!$A$5:$A$8,0),FALSE)</f>
        <v>32.99</v>
      </c>
      <c r="K2217" s="3">
        <f t="shared" si="34"/>
        <v>6993.88</v>
      </c>
      <c r="L2217" t="s">
        <v>3064</v>
      </c>
      <c r="M2217" t="s">
        <v>3089</v>
      </c>
      <c r="N2217" t="s">
        <v>3076</v>
      </c>
    </row>
    <row r="2218" spans="1:14" x14ac:dyDescent="0.35">
      <c r="A2218">
        <v>2217</v>
      </c>
      <c r="B2218" s="1">
        <v>45092</v>
      </c>
      <c r="C2218">
        <v>4001</v>
      </c>
      <c r="D2218" t="s">
        <v>0</v>
      </c>
      <c r="E2218" t="s">
        <v>27</v>
      </c>
      <c r="F2218" t="s">
        <v>10</v>
      </c>
      <c r="G2218" t="s">
        <v>2269</v>
      </c>
      <c r="H2218" t="s">
        <v>3056</v>
      </c>
      <c r="I2218">
        <v>196</v>
      </c>
      <c r="J2218">
        <f>HLOOKUP(D2218,Inputs!$B$5:$C$8,MATCH(YEAR(B2218),Inputs!$A$5:$A$8,0),FALSE)</f>
        <v>32.99</v>
      </c>
      <c r="K2218" s="3">
        <f t="shared" si="34"/>
        <v>6466.04</v>
      </c>
      <c r="L2218" t="s">
        <v>3059</v>
      </c>
      <c r="M2218" t="s">
        <v>3085</v>
      </c>
      <c r="N2218" t="s">
        <v>3073</v>
      </c>
    </row>
    <row r="2219" spans="1:14" x14ac:dyDescent="0.35">
      <c r="A2219">
        <v>2218</v>
      </c>
      <c r="B2219" s="1">
        <v>44991</v>
      </c>
      <c r="C2219">
        <v>4002</v>
      </c>
      <c r="D2219" t="s">
        <v>1</v>
      </c>
      <c r="E2219" t="s">
        <v>27</v>
      </c>
      <c r="F2219" t="s">
        <v>12</v>
      </c>
      <c r="G2219" t="s">
        <v>2270</v>
      </c>
      <c r="H2219" t="s">
        <v>3057</v>
      </c>
      <c r="I2219">
        <v>84</v>
      </c>
      <c r="J2219">
        <f>HLOOKUP(D2219,Inputs!$B$5:$C$8,MATCH(YEAR(B2219),Inputs!$A$5:$A$8,0),FALSE)</f>
        <v>11.25</v>
      </c>
      <c r="K2219" s="3">
        <f t="shared" si="34"/>
        <v>945</v>
      </c>
      <c r="L2219" t="s">
        <v>3061</v>
      </c>
      <c r="M2219" t="s">
        <v>3087</v>
      </c>
      <c r="N2219" t="s">
        <v>3078</v>
      </c>
    </row>
    <row r="2220" spans="1:14" x14ac:dyDescent="0.35">
      <c r="A2220">
        <v>2219</v>
      </c>
      <c r="B2220" s="1">
        <v>45236</v>
      </c>
      <c r="C2220">
        <v>4001</v>
      </c>
      <c r="D2220" t="s">
        <v>0</v>
      </c>
      <c r="E2220" t="s">
        <v>27</v>
      </c>
      <c r="F2220" t="s">
        <v>20</v>
      </c>
      <c r="G2220" t="s">
        <v>2271</v>
      </c>
      <c r="H2220" t="s">
        <v>3056</v>
      </c>
      <c r="I2220">
        <v>140</v>
      </c>
      <c r="J2220">
        <f>HLOOKUP(D2220,Inputs!$B$5:$C$8,MATCH(YEAR(B2220),Inputs!$A$5:$A$8,0),FALSE)</f>
        <v>32.99</v>
      </c>
      <c r="K2220" s="3">
        <f t="shared" si="34"/>
        <v>4618.6000000000004</v>
      </c>
      <c r="L2220" t="s">
        <v>3059</v>
      </c>
      <c r="M2220" t="s">
        <v>3085</v>
      </c>
      <c r="N2220" t="s">
        <v>3073</v>
      </c>
    </row>
    <row r="2221" spans="1:14" x14ac:dyDescent="0.35">
      <c r="A2221">
        <v>2220</v>
      </c>
      <c r="B2221" s="1">
        <v>45241</v>
      </c>
      <c r="C2221">
        <v>4002</v>
      </c>
      <c r="D2221" t="s">
        <v>1</v>
      </c>
      <c r="E2221" t="s">
        <v>27</v>
      </c>
      <c r="F2221" t="s">
        <v>9</v>
      </c>
      <c r="G2221" t="s">
        <v>2272</v>
      </c>
      <c r="H2221" t="s">
        <v>3056</v>
      </c>
      <c r="I2221">
        <v>80</v>
      </c>
      <c r="J2221">
        <f>HLOOKUP(D2221,Inputs!$B$5:$C$8,MATCH(YEAR(B2221),Inputs!$A$5:$A$8,0),FALSE)</f>
        <v>11.25</v>
      </c>
      <c r="K2221" s="3">
        <f t="shared" si="34"/>
        <v>900</v>
      </c>
      <c r="L2221" t="s">
        <v>3070</v>
      </c>
      <c r="M2221" t="s">
        <v>3089</v>
      </c>
      <c r="N2221" t="s">
        <v>3076</v>
      </c>
    </row>
    <row r="2222" spans="1:14" x14ac:dyDescent="0.35">
      <c r="A2222">
        <v>2221</v>
      </c>
      <c r="B2222" s="1">
        <v>45092</v>
      </c>
      <c r="C2222">
        <v>4001</v>
      </c>
      <c r="D2222" t="s">
        <v>0</v>
      </c>
      <c r="E2222" t="s">
        <v>27</v>
      </c>
      <c r="F2222" t="s">
        <v>14</v>
      </c>
      <c r="G2222" t="s">
        <v>2273</v>
      </c>
      <c r="H2222" t="s">
        <v>3056</v>
      </c>
      <c r="I2222">
        <v>112</v>
      </c>
      <c r="J2222">
        <f>HLOOKUP(D2222,Inputs!$B$5:$C$8,MATCH(YEAR(B2222),Inputs!$A$5:$A$8,0),FALSE)</f>
        <v>32.99</v>
      </c>
      <c r="K2222" s="3">
        <f t="shared" si="34"/>
        <v>3694.88</v>
      </c>
      <c r="L2222" t="s">
        <v>3066</v>
      </c>
      <c r="M2222" t="s">
        <v>3094</v>
      </c>
      <c r="N2222" t="s">
        <v>3080</v>
      </c>
    </row>
    <row r="2223" spans="1:14" x14ac:dyDescent="0.35">
      <c r="A2223">
        <v>2222</v>
      </c>
      <c r="B2223" s="1">
        <v>45188</v>
      </c>
      <c r="C2223">
        <v>4002</v>
      </c>
      <c r="D2223" t="s">
        <v>1</v>
      </c>
      <c r="E2223" t="s">
        <v>27</v>
      </c>
      <c r="F2223" t="s">
        <v>8</v>
      </c>
      <c r="G2223" t="s">
        <v>2274</v>
      </c>
      <c r="H2223" t="s">
        <v>3056</v>
      </c>
      <c r="I2223">
        <v>224</v>
      </c>
      <c r="J2223">
        <f>HLOOKUP(D2223,Inputs!$B$5:$C$8,MATCH(YEAR(B2223),Inputs!$A$5:$A$8,0),FALSE)</f>
        <v>11.25</v>
      </c>
      <c r="K2223" s="3">
        <f t="shared" si="34"/>
        <v>2520</v>
      </c>
      <c r="L2223" t="s">
        <v>3065</v>
      </c>
      <c r="M2223" t="s">
        <v>3085</v>
      </c>
      <c r="N2223" t="s">
        <v>3073</v>
      </c>
    </row>
    <row r="2224" spans="1:14" x14ac:dyDescent="0.35">
      <c r="A2224">
        <v>2223</v>
      </c>
      <c r="B2224" s="1">
        <v>45092</v>
      </c>
      <c r="C2224">
        <v>4001</v>
      </c>
      <c r="D2224" t="s">
        <v>0</v>
      </c>
      <c r="E2224" t="s">
        <v>27</v>
      </c>
      <c r="F2224" t="s">
        <v>10</v>
      </c>
      <c r="G2224" t="s">
        <v>2275</v>
      </c>
      <c r="H2224" t="s">
        <v>3056</v>
      </c>
      <c r="I2224">
        <v>88</v>
      </c>
      <c r="J2224">
        <f>HLOOKUP(D2224,Inputs!$B$5:$C$8,MATCH(YEAR(B2224),Inputs!$A$5:$A$8,0),FALSE)</f>
        <v>32.99</v>
      </c>
      <c r="K2224" s="3">
        <f t="shared" si="34"/>
        <v>2903.1200000000003</v>
      </c>
      <c r="L2224" t="s">
        <v>3059</v>
      </c>
      <c r="M2224" t="s">
        <v>3085</v>
      </c>
      <c r="N2224" t="s">
        <v>3073</v>
      </c>
    </row>
    <row r="2225" spans="1:14" x14ac:dyDescent="0.35">
      <c r="A2225">
        <v>2224</v>
      </c>
      <c r="B2225" s="1">
        <v>45182</v>
      </c>
      <c r="C2225">
        <v>4002</v>
      </c>
      <c r="D2225" t="s">
        <v>1</v>
      </c>
      <c r="E2225" t="s">
        <v>27</v>
      </c>
      <c r="F2225" t="s">
        <v>20</v>
      </c>
      <c r="G2225" t="s">
        <v>2276</v>
      </c>
      <c r="H2225" t="s">
        <v>3056</v>
      </c>
      <c r="I2225">
        <v>224</v>
      </c>
      <c r="J2225">
        <f>HLOOKUP(D2225,Inputs!$B$5:$C$8,MATCH(YEAR(B2225),Inputs!$A$5:$A$8,0),FALSE)</f>
        <v>11.25</v>
      </c>
      <c r="K2225" s="3">
        <f t="shared" si="34"/>
        <v>2520</v>
      </c>
      <c r="L2225" t="s">
        <v>3059</v>
      </c>
      <c r="M2225" t="s">
        <v>3085</v>
      </c>
      <c r="N2225" t="s">
        <v>3073</v>
      </c>
    </row>
    <row r="2226" spans="1:14" x14ac:dyDescent="0.35">
      <c r="A2226">
        <v>2225</v>
      </c>
      <c r="B2226" s="1">
        <v>45128</v>
      </c>
      <c r="C2226">
        <v>4001</v>
      </c>
      <c r="D2226" t="s">
        <v>0</v>
      </c>
      <c r="E2226" t="s">
        <v>27</v>
      </c>
      <c r="F2226" t="s">
        <v>11</v>
      </c>
      <c r="G2226" t="s">
        <v>2277</v>
      </c>
      <c r="H2226" t="s">
        <v>3056</v>
      </c>
      <c r="I2226">
        <v>88</v>
      </c>
      <c r="J2226">
        <f>HLOOKUP(D2226,Inputs!$B$5:$C$8,MATCH(YEAR(B2226),Inputs!$A$5:$A$8,0),FALSE)</f>
        <v>32.99</v>
      </c>
      <c r="K2226" s="3">
        <f t="shared" si="34"/>
        <v>2903.1200000000003</v>
      </c>
      <c r="L2226" t="s">
        <v>3064</v>
      </c>
      <c r="M2226" t="s">
        <v>3089</v>
      </c>
      <c r="N2226" t="s">
        <v>3076</v>
      </c>
    </row>
    <row r="2227" spans="1:14" x14ac:dyDescent="0.35">
      <c r="A2227">
        <v>2226</v>
      </c>
      <c r="B2227" s="1">
        <v>45240</v>
      </c>
      <c r="C2227">
        <v>4002</v>
      </c>
      <c r="D2227" t="s">
        <v>1</v>
      </c>
      <c r="E2227" t="s">
        <v>27</v>
      </c>
      <c r="F2227" t="s">
        <v>9</v>
      </c>
      <c r="G2227" t="s">
        <v>2278</v>
      </c>
      <c r="H2227" t="s">
        <v>3056</v>
      </c>
      <c r="I2227">
        <v>292</v>
      </c>
      <c r="J2227">
        <f>HLOOKUP(D2227,Inputs!$B$5:$C$8,MATCH(YEAR(B2227),Inputs!$A$5:$A$8,0),FALSE)</f>
        <v>11.25</v>
      </c>
      <c r="K2227" s="3">
        <f t="shared" si="34"/>
        <v>3285</v>
      </c>
      <c r="L2227" t="s">
        <v>3070</v>
      </c>
      <c r="M2227" t="s">
        <v>3089</v>
      </c>
      <c r="N2227" t="s">
        <v>3076</v>
      </c>
    </row>
    <row r="2228" spans="1:14" x14ac:dyDescent="0.35">
      <c r="A2228">
        <v>2227</v>
      </c>
      <c r="B2228" s="1">
        <v>45280</v>
      </c>
      <c r="C2228">
        <v>4002</v>
      </c>
      <c r="D2228" t="s">
        <v>1</v>
      </c>
      <c r="E2228" t="s">
        <v>27</v>
      </c>
      <c r="F2228" t="s">
        <v>10</v>
      </c>
      <c r="G2228" t="s">
        <v>2279</v>
      </c>
      <c r="H2228" t="s">
        <v>3056</v>
      </c>
      <c r="I2228">
        <v>96</v>
      </c>
      <c r="J2228">
        <f>HLOOKUP(D2228,Inputs!$B$5:$C$8,MATCH(YEAR(B2228),Inputs!$A$5:$A$8,0),FALSE)</f>
        <v>11.25</v>
      </c>
      <c r="K2228" s="3">
        <f t="shared" si="34"/>
        <v>1080</v>
      </c>
      <c r="L2228" t="s">
        <v>3059</v>
      </c>
      <c r="M2228" t="s">
        <v>3085</v>
      </c>
      <c r="N2228" t="s">
        <v>3073</v>
      </c>
    </row>
    <row r="2229" spans="1:14" x14ac:dyDescent="0.35">
      <c r="A2229">
        <v>2228</v>
      </c>
      <c r="B2229" s="1">
        <v>45242</v>
      </c>
      <c r="C2229">
        <v>4002</v>
      </c>
      <c r="D2229" t="s">
        <v>1</v>
      </c>
      <c r="E2229" t="s">
        <v>27</v>
      </c>
      <c r="F2229" t="s">
        <v>18</v>
      </c>
      <c r="G2229" t="s">
        <v>2280</v>
      </c>
      <c r="H2229" t="s">
        <v>3056</v>
      </c>
      <c r="I2229">
        <v>244</v>
      </c>
      <c r="J2229">
        <f>HLOOKUP(D2229,Inputs!$B$5:$C$8,MATCH(YEAR(B2229),Inputs!$A$5:$A$8,0),FALSE)</f>
        <v>11.25</v>
      </c>
      <c r="K2229" s="3">
        <f t="shared" si="34"/>
        <v>2745</v>
      </c>
      <c r="L2229" t="s">
        <v>3069</v>
      </c>
      <c r="M2229" t="s">
        <v>3093</v>
      </c>
      <c r="N2229" t="s">
        <v>3077</v>
      </c>
    </row>
    <row r="2230" spans="1:14" x14ac:dyDescent="0.35">
      <c r="A2230">
        <v>2229</v>
      </c>
      <c r="B2230" s="1">
        <v>45272</v>
      </c>
      <c r="C2230">
        <v>4002</v>
      </c>
      <c r="D2230" t="s">
        <v>1</v>
      </c>
      <c r="E2230" t="s">
        <v>27</v>
      </c>
      <c r="F2230" t="s">
        <v>9</v>
      </c>
      <c r="G2230" t="s">
        <v>2281</v>
      </c>
      <c r="H2230" t="s">
        <v>3056</v>
      </c>
      <c r="I2230">
        <v>216</v>
      </c>
      <c r="J2230">
        <f>HLOOKUP(D2230,Inputs!$B$5:$C$8,MATCH(YEAR(B2230),Inputs!$A$5:$A$8,0),FALSE)</f>
        <v>11.25</v>
      </c>
      <c r="K2230" s="3">
        <f t="shared" si="34"/>
        <v>2430</v>
      </c>
      <c r="L2230" t="s">
        <v>3070</v>
      </c>
      <c r="M2230" t="s">
        <v>3089</v>
      </c>
      <c r="N2230" t="s">
        <v>3076</v>
      </c>
    </row>
    <row r="2231" spans="1:14" x14ac:dyDescent="0.35">
      <c r="A2231">
        <v>2230</v>
      </c>
      <c r="B2231" s="1">
        <v>45257</v>
      </c>
      <c r="C2231">
        <v>4002</v>
      </c>
      <c r="D2231" t="s">
        <v>1</v>
      </c>
      <c r="E2231" t="s">
        <v>27</v>
      </c>
      <c r="F2231" t="s">
        <v>11</v>
      </c>
      <c r="G2231" t="s">
        <v>2282</v>
      </c>
      <c r="H2231" t="s">
        <v>3056</v>
      </c>
      <c r="I2231">
        <v>120</v>
      </c>
      <c r="J2231">
        <f>HLOOKUP(D2231,Inputs!$B$5:$C$8,MATCH(YEAR(B2231),Inputs!$A$5:$A$8,0),FALSE)</f>
        <v>11.25</v>
      </c>
      <c r="K2231" s="3">
        <f t="shared" si="34"/>
        <v>1350</v>
      </c>
      <c r="L2231" t="s">
        <v>3064</v>
      </c>
      <c r="M2231" t="s">
        <v>3089</v>
      </c>
      <c r="N2231" t="s">
        <v>3076</v>
      </c>
    </row>
    <row r="2232" spans="1:14" x14ac:dyDescent="0.35">
      <c r="A2232">
        <v>2231</v>
      </c>
      <c r="B2232" s="1">
        <v>45279</v>
      </c>
      <c r="C2232">
        <v>4002</v>
      </c>
      <c r="D2232" t="s">
        <v>1</v>
      </c>
      <c r="E2232" t="s">
        <v>27</v>
      </c>
      <c r="F2232" t="s">
        <v>21</v>
      </c>
      <c r="G2232" t="s">
        <v>2283</v>
      </c>
      <c r="H2232" t="s">
        <v>3056</v>
      </c>
      <c r="I2232">
        <v>116</v>
      </c>
      <c r="J2232">
        <f>HLOOKUP(D2232,Inputs!$B$5:$C$8,MATCH(YEAR(B2232),Inputs!$A$5:$A$8,0),FALSE)</f>
        <v>11.25</v>
      </c>
      <c r="K2232" s="3">
        <f t="shared" si="34"/>
        <v>1305</v>
      </c>
      <c r="L2232" t="s">
        <v>3068</v>
      </c>
      <c r="M2232" t="s">
        <v>3088</v>
      </c>
      <c r="N2232" t="s">
        <v>3075</v>
      </c>
    </row>
    <row r="2233" spans="1:14" x14ac:dyDescent="0.35">
      <c r="A2233">
        <v>2232</v>
      </c>
      <c r="B2233" s="1">
        <v>45012</v>
      </c>
      <c r="C2233">
        <v>4001</v>
      </c>
      <c r="D2233" t="s">
        <v>0</v>
      </c>
      <c r="E2233" t="s">
        <v>27</v>
      </c>
      <c r="F2233" t="s">
        <v>10</v>
      </c>
      <c r="G2233" t="s">
        <v>2284</v>
      </c>
      <c r="H2233" t="s">
        <v>3056</v>
      </c>
      <c r="I2233">
        <v>188</v>
      </c>
      <c r="J2233">
        <f>HLOOKUP(D2233,Inputs!$B$5:$C$8,MATCH(YEAR(B2233),Inputs!$A$5:$A$8,0),FALSE)</f>
        <v>32.99</v>
      </c>
      <c r="K2233" s="3">
        <f t="shared" si="34"/>
        <v>6202.1200000000008</v>
      </c>
      <c r="L2233" t="s">
        <v>3059</v>
      </c>
      <c r="M2233" t="s">
        <v>3085</v>
      </c>
      <c r="N2233" t="s">
        <v>3073</v>
      </c>
    </row>
    <row r="2234" spans="1:14" x14ac:dyDescent="0.35">
      <c r="A2234">
        <v>2233</v>
      </c>
      <c r="B2234" s="1">
        <v>45260</v>
      </c>
      <c r="C2234">
        <v>4001</v>
      </c>
      <c r="D2234" t="s">
        <v>0</v>
      </c>
      <c r="E2234" t="s">
        <v>27</v>
      </c>
      <c r="F2234" t="s">
        <v>10</v>
      </c>
      <c r="G2234" t="s">
        <v>2285</v>
      </c>
      <c r="H2234" t="s">
        <v>3056</v>
      </c>
      <c r="I2234">
        <v>180</v>
      </c>
      <c r="J2234">
        <f>HLOOKUP(D2234,Inputs!$B$5:$C$8,MATCH(YEAR(B2234),Inputs!$A$5:$A$8,0),FALSE)</f>
        <v>32.99</v>
      </c>
      <c r="K2234" s="3">
        <f t="shared" si="34"/>
        <v>5938.2000000000007</v>
      </c>
      <c r="L2234" t="s">
        <v>3059</v>
      </c>
      <c r="M2234" t="s">
        <v>3085</v>
      </c>
      <c r="N2234" t="s">
        <v>3073</v>
      </c>
    </row>
    <row r="2235" spans="1:14" x14ac:dyDescent="0.35">
      <c r="A2235">
        <v>2234</v>
      </c>
      <c r="B2235" s="1">
        <v>44931</v>
      </c>
      <c r="C2235">
        <v>4001</v>
      </c>
      <c r="D2235" t="s">
        <v>0</v>
      </c>
      <c r="E2235" t="s">
        <v>27</v>
      </c>
      <c r="F2235" t="s">
        <v>12</v>
      </c>
      <c r="G2235" t="s">
        <v>2286</v>
      </c>
      <c r="H2235" t="s">
        <v>3057</v>
      </c>
      <c r="I2235">
        <v>84</v>
      </c>
      <c r="J2235">
        <f>HLOOKUP(D2235,Inputs!$B$5:$C$8,MATCH(YEAR(B2235),Inputs!$A$5:$A$8,0),FALSE)</f>
        <v>32.99</v>
      </c>
      <c r="K2235" s="3">
        <f t="shared" si="34"/>
        <v>2771.1600000000003</v>
      </c>
      <c r="L2235" t="s">
        <v>3061</v>
      </c>
      <c r="M2235" t="s">
        <v>3087</v>
      </c>
      <c r="N2235" t="s">
        <v>3078</v>
      </c>
    </row>
    <row r="2236" spans="1:14" x14ac:dyDescent="0.35">
      <c r="A2236">
        <v>2235</v>
      </c>
      <c r="B2236" s="1">
        <v>45287</v>
      </c>
      <c r="C2236">
        <v>4001</v>
      </c>
      <c r="D2236" t="s">
        <v>0</v>
      </c>
      <c r="E2236" t="s">
        <v>27</v>
      </c>
      <c r="F2236" t="s">
        <v>12</v>
      </c>
      <c r="G2236" t="s">
        <v>2287</v>
      </c>
      <c r="H2236" t="s">
        <v>3057</v>
      </c>
      <c r="I2236">
        <v>48</v>
      </c>
      <c r="J2236">
        <f>HLOOKUP(D2236,Inputs!$B$5:$C$8,MATCH(YEAR(B2236),Inputs!$A$5:$A$8,0),FALSE)</f>
        <v>32.99</v>
      </c>
      <c r="K2236" s="3">
        <f t="shared" si="34"/>
        <v>1583.52</v>
      </c>
      <c r="L2236" t="s">
        <v>3061</v>
      </c>
      <c r="M2236" t="s">
        <v>3087</v>
      </c>
      <c r="N2236" t="s">
        <v>3078</v>
      </c>
    </row>
    <row r="2237" spans="1:14" x14ac:dyDescent="0.35">
      <c r="A2237">
        <v>2236</v>
      </c>
      <c r="B2237" s="1">
        <v>45046</v>
      </c>
      <c r="C2237">
        <v>4001</v>
      </c>
      <c r="D2237" t="s">
        <v>0</v>
      </c>
      <c r="E2237" t="s">
        <v>27</v>
      </c>
      <c r="F2237" t="s">
        <v>14</v>
      </c>
      <c r="G2237" t="s">
        <v>2288</v>
      </c>
      <c r="H2237" t="s">
        <v>3056</v>
      </c>
      <c r="I2237">
        <v>144</v>
      </c>
      <c r="J2237">
        <f>HLOOKUP(D2237,Inputs!$B$5:$C$8,MATCH(YEAR(B2237),Inputs!$A$5:$A$8,0),FALSE)</f>
        <v>32.99</v>
      </c>
      <c r="K2237" s="3">
        <f t="shared" si="34"/>
        <v>4750.5600000000004</v>
      </c>
      <c r="L2237" t="s">
        <v>3066</v>
      </c>
      <c r="M2237" t="s">
        <v>3094</v>
      </c>
      <c r="N2237" t="s">
        <v>3080</v>
      </c>
    </row>
    <row r="2238" spans="1:14" x14ac:dyDescent="0.35">
      <c r="A2238">
        <v>2237</v>
      </c>
      <c r="B2238" s="1">
        <v>45229</v>
      </c>
      <c r="C2238">
        <v>4001</v>
      </c>
      <c r="D2238" t="s">
        <v>0</v>
      </c>
      <c r="E2238" t="s">
        <v>27</v>
      </c>
      <c r="F2238" t="s">
        <v>7</v>
      </c>
      <c r="G2238" t="s">
        <v>2289</v>
      </c>
      <c r="H2238" t="s">
        <v>3056</v>
      </c>
      <c r="I2238">
        <v>124</v>
      </c>
      <c r="J2238">
        <f>HLOOKUP(D2238,Inputs!$B$5:$C$8,MATCH(YEAR(B2238),Inputs!$A$5:$A$8,0),FALSE)</f>
        <v>32.99</v>
      </c>
      <c r="K2238" s="3">
        <f t="shared" si="34"/>
        <v>4090.76</v>
      </c>
      <c r="L2238" t="s">
        <v>3063</v>
      </c>
      <c r="M2238" t="s">
        <v>3092</v>
      </c>
      <c r="N2238" t="s">
        <v>3074</v>
      </c>
    </row>
    <row r="2239" spans="1:14" x14ac:dyDescent="0.35">
      <c r="A2239">
        <v>2238</v>
      </c>
      <c r="B2239" s="1">
        <v>45167</v>
      </c>
      <c r="C2239">
        <v>4001</v>
      </c>
      <c r="D2239" t="s">
        <v>0</v>
      </c>
      <c r="E2239" t="s">
        <v>27</v>
      </c>
      <c r="F2239" t="s">
        <v>9</v>
      </c>
      <c r="G2239" t="s">
        <v>2290</v>
      </c>
      <c r="H2239" t="s">
        <v>3056</v>
      </c>
      <c r="I2239">
        <v>64</v>
      </c>
      <c r="J2239">
        <f>HLOOKUP(D2239,Inputs!$B$5:$C$8,MATCH(YEAR(B2239),Inputs!$A$5:$A$8,0),FALSE)</f>
        <v>32.99</v>
      </c>
      <c r="K2239" s="3">
        <f t="shared" si="34"/>
        <v>2111.36</v>
      </c>
      <c r="L2239" t="s">
        <v>3070</v>
      </c>
      <c r="M2239" t="s">
        <v>3089</v>
      </c>
      <c r="N2239" t="s">
        <v>3076</v>
      </c>
    </row>
    <row r="2240" spans="1:14" x14ac:dyDescent="0.35">
      <c r="A2240">
        <v>2239</v>
      </c>
      <c r="B2240" s="1">
        <v>45089</v>
      </c>
      <c r="C2240">
        <v>4001</v>
      </c>
      <c r="D2240" t="s">
        <v>0</v>
      </c>
      <c r="E2240" t="s">
        <v>27</v>
      </c>
      <c r="F2240" t="s">
        <v>21</v>
      </c>
      <c r="G2240" t="s">
        <v>2291</v>
      </c>
      <c r="H2240" t="s">
        <v>3056</v>
      </c>
      <c r="I2240">
        <v>136</v>
      </c>
      <c r="J2240">
        <f>HLOOKUP(D2240,Inputs!$B$5:$C$8,MATCH(YEAR(B2240),Inputs!$A$5:$A$8,0),FALSE)</f>
        <v>32.99</v>
      </c>
      <c r="K2240" s="3">
        <f t="shared" si="34"/>
        <v>4486.6400000000003</v>
      </c>
      <c r="L2240" t="s">
        <v>3068</v>
      </c>
      <c r="M2240" t="s">
        <v>3088</v>
      </c>
      <c r="N2240" t="s">
        <v>3075</v>
      </c>
    </row>
    <row r="2241" spans="1:14" x14ac:dyDescent="0.35">
      <c r="A2241">
        <v>2240</v>
      </c>
      <c r="B2241" s="1">
        <v>45023</v>
      </c>
      <c r="C2241">
        <v>4001</v>
      </c>
      <c r="D2241" t="s">
        <v>0</v>
      </c>
      <c r="E2241" t="s">
        <v>27</v>
      </c>
      <c r="F2241" t="s">
        <v>10</v>
      </c>
      <c r="G2241" t="s">
        <v>2292</v>
      </c>
      <c r="H2241" t="s">
        <v>3056</v>
      </c>
      <c r="I2241">
        <v>204</v>
      </c>
      <c r="J2241">
        <f>HLOOKUP(D2241,Inputs!$B$5:$C$8,MATCH(YEAR(B2241),Inputs!$A$5:$A$8,0),FALSE)</f>
        <v>32.99</v>
      </c>
      <c r="K2241" s="3">
        <f t="shared" si="34"/>
        <v>6729.96</v>
      </c>
      <c r="L2241" t="s">
        <v>3059</v>
      </c>
      <c r="M2241" t="s">
        <v>3085</v>
      </c>
      <c r="N2241" t="s">
        <v>3073</v>
      </c>
    </row>
    <row r="2242" spans="1:14" x14ac:dyDescent="0.35">
      <c r="A2242">
        <v>2241</v>
      </c>
      <c r="B2242" s="1">
        <v>45187</v>
      </c>
      <c r="C2242">
        <v>4002</v>
      </c>
      <c r="D2242" t="s">
        <v>1</v>
      </c>
      <c r="E2242" t="s">
        <v>27</v>
      </c>
      <c r="F2242" t="s">
        <v>14</v>
      </c>
      <c r="G2242" t="s">
        <v>2293</v>
      </c>
      <c r="H2242" t="s">
        <v>3056</v>
      </c>
      <c r="I2242">
        <v>164</v>
      </c>
      <c r="J2242">
        <f>HLOOKUP(D2242,Inputs!$B$5:$C$8,MATCH(YEAR(B2242),Inputs!$A$5:$A$8,0),FALSE)</f>
        <v>11.25</v>
      </c>
      <c r="K2242" s="3">
        <f t="shared" ref="K2242:K2305" si="35">I2242*J2242</f>
        <v>1845</v>
      </c>
      <c r="L2242" t="s">
        <v>3066</v>
      </c>
      <c r="M2242" t="s">
        <v>3094</v>
      </c>
      <c r="N2242" t="s">
        <v>3080</v>
      </c>
    </row>
    <row r="2243" spans="1:14" x14ac:dyDescent="0.35">
      <c r="A2243">
        <v>2242</v>
      </c>
      <c r="B2243" s="1">
        <v>45220</v>
      </c>
      <c r="C2243">
        <v>4001</v>
      </c>
      <c r="D2243" t="s">
        <v>0</v>
      </c>
      <c r="E2243" t="s">
        <v>27</v>
      </c>
      <c r="F2243" t="s">
        <v>20</v>
      </c>
      <c r="G2243" t="s">
        <v>2294</v>
      </c>
      <c r="H2243" t="s">
        <v>3056</v>
      </c>
      <c r="I2243">
        <v>148</v>
      </c>
      <c r="J2243">
        <f>HLOOKUP(D2243,Inputs!$B$5:$C$8,MATCH(YEAR(B2243),Inputs!$A$5:$A$8,0),FALSE)</f>
        <v>32.99</v>
      </c>
      <c r="K2243" s="3">
        <f t="shared" si="35"/>
        <v>4882.5200000000004</v>
      </c>
      <c r="L2243" t="s">
        <v>3059</v>
      </c>
      <c r="M2243" t="s">
        <v>3085</v>
      </c>
      <c r="N2243" t="s">
        <v>3073</v>
      </c>
    </row>
    <row r="2244" spans="1:14" x14ac:dyDescent="0.35">
      <c r="A2244">
        <v>2243</v>
      </c>
      <c r="B2244" s="1">
        <v>45115</v>
      </c>
      <c r="C2244">
        <v>4001</v>
      </c>
      <c r="D2244" t="s">
        <v>0</v>
      </c>
      <c r="E2244" t="s">
        <v>27</v>
      </c>
      <c r="F2244" t="s">
        <v>8</v>
      </c>
      <c r="G2244" t="s">
        <v>2295</v>
      </c>
      <c r="H2244" t="s">
        <v>3056</v>
      </c>
      <c r="I2244">
        <v>40</v>
      </c>
      <c r="J2244">
        <f>HLOOKUP(D2244,Inputs!$B$5:$C$8,MATCH(YEAR(B2244),Inputs!$A$5:$A$8,0),FALSE)</f>
        <v>32.99</v>
      </c>
      <c r="K2244" s="3">
        <f t="shared" si="35"/>
        <v>1319.6000000000001</v>
      </c>
      <c r="L2244" t="s">
        <v>3065</v>
      </c>
      <c r="M2244" t="s">
        <v>3085</v>
      </c>
      <c r="N2244" t="s">
        <v>3073</v>
      </c>
    </row>
    <row r="2245" spans="1:14" x14ac:dyDescent="0.35">
      <c r="A2245">
        <v>2244</v>
      </c>
      <c r="B2245" s="1">
        <v>45239</v>
      </c>
      <c r="C2245">
        <v>4001</v>
      </c>
      <c r="D2245" t="s">
        <v>0</v>
      </c>
      <c r="E2245" t="s">
        <v>27</v>
      </c>
      <c r="F2245" t="s">
        <v>22</v>
      </c>
      <c r="G2245" t="s">
        <v>2296</v>
      </c>
      <c r="H2245" t="s">
        <v>3056</v>
      </c>
      <c r="I2245">
        <v>56</v>
      </c>
      <c r="J2245">
        <f>HLOOKUP(D2245,Inputs!$B$5:$C$8,MATCH(YEAR(B2245),Inputs!$A$5:$A$8,0),FALSE)</f>
        <v>32.99</v>
      </c>
      <c r="K2245" s="3">
        <f t="shared" si="35"/>
        <v>1847.44</v>
      </c>
      <c r="L2245" t="s">
        <v>3064</v>
      </c>
      <c r="M2245" t="s">
        <v>3089</v>
      </c>
      <c r="N2245" t="s">
        <v>3076</v>
      </c>
    </row>
    <row r="2246" spans="1:14" x14ac:dyDescent="0.35">
      <c r="A2246">
        <v>2245</v>
      </c>
      <c r="B2246" s="1">
        <v>45220</v>
      </c>
      <c r="C2246">
        <v>4001</v>
      </c>
      <c r="D2246" t="s">
        <v>0</v>
      </c>
      <c r="E2246" t="s">
        <v>27</v>
      </c>
      <c r="F2246" t="s">
        <v>12</v>
      </c>
      <c r="G2246" t="s">
        <v>2297</v>
      </c>
      <c r="H2246" t="s">
        <v>3057</v>
      </c>
      <c r="I2246">
        <v>228</v>
      </c>
      <c r="J2246">
        <f>HLOOKUP(D2246,Inputs!$B$5:$C$8,MATCH(YEAR(B2246),Inputs!$A$5:$A$8,0),FALSE)</f>
        <v>32.99</v>
      </c>
      <c r="K2246" s="3">
        <f t="shared" si="35"/>
        <v>7521.72</v>
      </c>
      <c r="L2246" t="s">
        <v>3061</v>
      </c>
      <c r="M2246" t="s">
        <v>3087</v>
      </c>
      <c r="N2246" t="s">
        <v>3078</v>
      </c>
    </row>
    <row r="2247" spans="1:14" x14ac:dyDescent="0.35">
      <c r="A2247">
        <v>2246</v>
      </c>
      <c r="B2247" s="1">
        <v>45211</v>
      </c>
      <c r="C2247">
        <v>4001</v>
      </c>
      <c r="D2247" t="s">
        <v>0</v>
      </c>
      <c r="E2247" t="s">
        <v>27</v>
      </c>
      <c r="F2247" t="s">
        <v>13</v>
      </c>
      <c r="G2247" t="s">
        <v>2298</v>
      </c>
      <c r="H2247" t="s">
        <v>3056</v>
      </c>
      <c r="I2247">
        <v>168</v>
      </c>
      <c r="J2247">
        <f>HLOOKUP(D2247,Inputs!$B$5:$C$8,MATCH(YEAR(B2247),Inputs!$A$5:$A$8,0),FALSE)</f>
        <v>32.99</v>
      </c>
      <c r="K2247" s="3">
        <f t="shared" si="35"/>
        <v>5542.3200000000006</v>
      </c>
      <c r="L2247" t="s">
        <v>3061</v>
      </c>
      <c r="M2247" t="s">
        <v>3087</v>
      </c>
      <c r="N2247" t="s">
        <v>3078</v>
      </c>
    </row>
    <row r="2248" spans="1:14" x14ac:dyDescent="0.35">
      <c r="A2248">
        <v>2247</v>
      </c>
      <c r="B2248" s="1">
        <v>45137</v>
      </c>
      <c r="C2248">
        <v>4002</v>
      </c>
      <c r="D2248" t="s">
        <v>1</v>
      </c>
      <c r="E2248" t="s">
        <v>27</v>
      </c>
      <c r="F2248" t="s">
        <v>19</v>
      </c>
      <c r="G2248" t="s">
        <v>2299</v>
      </c>
      <c r="H2248" t="s">
        <v>3056</v>
      </c>
      <c r="I2248">
        <v>100</v>
      </c>
      <c r="J2248">
        <f>HLOOKUP(D2248,Inputs!$B$5:$C$8,MATCH(YEAR(B2248),Inputs!$A$5:$A$8,0),FALSE)</f>
        <v>11.25</v>
      </c>
      <c r="K2248" s="3">
        <f t="shared" si="35"/>
        <v>1125</v>
      </c>
      <c r="L2248" t="s">
        <v>3061</v>
      </c>
      <c r="M2248" t="s">
        <v>3087</v>
      </c>
      <c r="N2248" t="s">
        <v>3078</v>
      </c>
    </row>
    <row r="2249" spans="1:14" x14ac:dyDescent="0.35">
      <c r="A2249">
        <v>2248</v>
      </c>
      <c r="B2249" s="1">
        <v>45274</v>
      </c>
      <c r="C2249">
        <v>4001</v>
      </c>
      <c r="D2249" t="s">
        <v>0</v>
      </c>
      <c r="E2249" t="s">
        <v>27</v>
      </c>
      <c r="F2249" t="s">
        <v>11</v>
      </c>
      <c r="G2249" t="s">
        <v>2300</v>
      </c>
      <c r="H2249" t="s">
        <v>3056</v>
      </c>
      <c r="I2249">
        <v>216</v>
      </c>
      <c r="J2249">
        <f>HLOOKUP(D2249,Inputs!$B$5:$C$8,MATCH(YEAR(B2249),Inputs!$A$5:$A$8,0),FALSE)</f>
        <v>32.99</v>
      </c>
      <c r="K2249" s="3">
        <f t="shared" si="35"/>
        <v>7125.84</v>
      </c>
      <c r="L2249" t="s">
        <v>3064</v>
      </c>
      <c r="M2249" t="s">
        <v>3089</v>
      </c>
      <c r="N2249" t="s">
        <v>3076</v>
      </c>
    </row>
    <row r="2250" spans="1:14" x14ac:dyDescent="0.35">
      <c r="A2250">
        <v>2249</v>
      </c>
      <c r="B2250" s="1">
        <v>45052</v>
      </c>
      <c r="C2250">
        <v>4001</v>
      </c>
      <c r="D2250" t="s">
        <v>0</v>
      </c>
      <c r="E2250" t="s">
        <v>27</v>
      </c>
      <c r="F2250" t="s">
        <v>12</v>
      </c>
      <c r="G2250" t="s">
        <v>2301</v>
      </c>
      <c r="H2250" t="s">
        <v>3057</v>
      </c>
      <c r="I2250">
        <v>220</v>
      </c>
      <c r="J2250">
        <f>HLOOKUP(D2250,Inputs!$B$5:$C$8,MATCH(YEAR(B2250),Inputs!$A$5:$A$8,0),FALSE)</f>
        <v>32.99</v>
      </c>
      <c r="K2250" s="3">
        <f t="shared" si="35"/>
        <v>7257.8</v>
      </c>
      <c r="L2250" t="s">
        <v>3061</v>
      </c>
      <c r="M2250" t="s">
        <v>3087</v>
      </c>
      <c r="N2250" t="s">
        <v>3078</v>
      </c>
    </row>
    <row r="2251" spans="1:14" x14ac:dyDescent="0.35">
      <c r="A2251">
        <v>2250</v>
      </c>
      <c r="B2251" s="1">
        <v>45255</v>
      </c>
      <c r="C2251">
        <v>4001</v>
      </c>
      <c r="D2251" t="s">
        <v>0</v>
      </c>
      <c r="E2251" t="s">
        <v>27</v>
      </c>
      <c r="F2251" t="s">
        <v>17</v>
      </c>
      <c r="G2251" t="s">
        <v>2302</v>
      </c>
      <c r="H2251" t="s">
        <v>3056</v>
      </c>
      <c r="I2251">
        <v>200</v>
      </c>
      <c r="J2251">
        <f>HLOOKUP(D2251,Inputs!$B$5:$C$8,MATCH(YEAR(B2251),Inputs!$A$5:$A$8,0),FALSE)</f>
        <v>32.99</v>
      </c>
      <c r="K2251" s="3">
        <f t="shared" si="35"/>
        <v>6598</v>
      </c>
      <c r="L2251" t="s">
        <v>3060</v>
      </c>
      <c r="M2251" t="s">
        <v>3095</v>
      </c>
      <c r="N2251" t="s">
        <v>3081</v>
      </c>
    </row>
    <row r="2252" spans="1:14" x14ac:dyDescent="0.35">
      <c r="A2252">
        <v>2251</v>
      </c>
      <c r="B2252" s="1">
        <v>45174</v>
      </c>
      <c r="C2252">
        <v>4002</v>
      </c>
      <c r="D2252" t="s">
        <v>1</v>
      </c>
      <c r="E2252" t="s">
        <v>27</v>
      </c>
      <c r="F2252" t="s">
        <v>22</v>
      </c>
      <c r="G2252" t="s">
        <v>2303</v>
      </c>
      <c r="H2252" t="s">
        <v>3056</v>
      </c>
      <c r="I2252">
        <v>84</v>
      </c>
      <c r="J2252">
        <f>HLOOKUP(D2252,Inputs!$B$5:$C$8,MATCH(YEAR(B2252),Inputs!$A$5:$A$8,0),FALSE)</f>
        <v>11.25</v>
      </c>
      <c r="K2252" s="3">
        <f t="shared" si="35"/>
        <v>945</v>
      </c>
      <c r="L2252" t="s">
        <v>3064</v>
      </c>
      <c r="M2252" t="s">
        <v>3089</v>
      </c>
      <c r="N2252" t="s">
        <v>3076</v>
      </c>
    </row>
    <row r="2253" spans="1:14" x14ac:dyDescent="0.35">
      <c r="A2253">
        <v>2252</v>
      </c>
      <c r="B2253" s="1">
        <v>45194</v>
      </c>
      <c r="C2253">
        <v>4001</v>
      </c>
      <c r="D2253" t="s">
        <v>0</v>
      </c>
      <c r="E2253" t="s">
        <v>27</v>
      </c>
      <c r="F2253" t="s">
        <v>14</v>
      </c>
      <c r="G2253" t="s">
        <v>2304</v>
      </c>
      <c r="H2253" t="s">
        <v>3056</v>
      </c>
      <c r="I2253">
        <v>160</v>
      </c>
      <c r="J2253">
        <f>HLOOKUP(D2253,Inputs!$B$5:$C$8,MATCH(YEAR(B2253),Inputs!$A$5:$A$8,0),FALSE)</f>
        <v>32.99</v>
      </c>
      <c r="K2253" s="3">
        <f t="shared" si="35"/>
        <v>5278.4000000000005</v>
      </c>
      <c r="L2253" t="s">
        <v>3066</v>
      </c>
      <c r="M2253" t="s">
        <v>3094</v>
      </c>
      <c r="N2253" t="s">
        <v>3080</v>
      </c>
    </row>
    <row r="2254" spans="1:14" x14ac:dyDescent="0.35">
      <c r="A2254">
        <v>2253</v>
      </c>
      <c r="B2254" s="1">
        <v>45042</v>
      </c>
      <c r="C2254">
        <v>4001</v>
      </c>
      <c r="D2254" t="s">
        <v>0</v>
      </c>
      <c r="E2254" t="s">
        <v>27</v>
      </c>
      <c r="F2254" t="s">
        <v>20</v>
      </c>
      <c r="G2254" t="s">
        <v>2305</v>
      </c>
      <c r="H2254" t="s">
        <v>3056</v>
      </c>
      <c r="I2254">
        <v>228</v>
      </c>
      <c r="J2254">
        <f>HLOOKUP(D2254,Inputs!$B$5:$C$8,MATCH(YEAR(B2254),Inputs!$A$5:$A$8,0),FALSE)</f>
        <v>32.99</v>
      </c>
      <c r="K2254" s="3">
        <f t="shared" si="35"/>
        <v>7521.72</v>
      </c>
      <c r="L2254" t="s">
        <v>3059</v>
      </c>
      <c r="M2254" t="s">
        <v>3085</v>
      </c>
      <c r="N2254" t="s">
        <v>3073</v>
      </c>
    </row>
    <row r="2255" spans="1:14" x14ac:dyDescent="0.35">
      <c r="A2255">
        <v>2254</v>
      </c>
      <c r="B2255" s="1">
        <v>45266</v>
      </c>
      <c r="C2255">
        <v>4002</v>
      </c>
      <c r="D2255" t="s">
        <v>1</v>
      </c>
      <c r="E2255" t="s">
        <v>27</v>
      </c>
      <c r="F2255" t="s">
        <v>7</v>
      </c>
      <c r="G2255" t="s">
        <v>2306</v>
      </c>
      <c r="H2255" t="s">
        <v>3056</v>
      </c>
      <c r="I2255">
        <v>200</v>
      </c>
      <c r="J2255">
        <f>HLOOKUP(D2255,Inputs!$B$5:$C$8,MATCH(YEAR(B2255),Inputs!$A$5:$A$8,0),FALSE)</f>
        <v>11.25</v>
      </c>
      <c r="K2255" s="3">
        <f t="shared" si="35"/>
        <v>2250</v>
      </c>
      <c r="L2255" t="s">
        <v>3063</v>
      </c>
      <c r="M2255" t="s">
        <v>3092</v>
      </c>
      <c r="N2255" t="s">
        <v>3074</v>
      </c>
    </row>
    <row r="2256" spans="1:14" x14ac:dyDescent="0.35">
      <c r="A2256">
        <v>2255</v>
      </c>
      <c r="B2256" s="1">
        <v>45130</v>
      </c>
      <c r="C2256">
        <v>4002</v>
      </c>
      <c r="D2256" t="s">
        <v>1</v>
      </c>
      <c r="E2256" t="s">
        <v>27</v>
      </c>
      <c r="F2256" t="s">
        <v>10</v>
      </c>
      <c r="G2256" t="s">
        <v>2307</v>
      </c>
      <c r="H2256" t="s">
        <v>3056</v>
      </c>
      <c r="I2256">
        <v>260</v>
      </c>
      <c r="J2256">
        <f>HLOOKUP(D2256,Inputs!$B$5:$C$8,MATCH(YEAR(B2256),Inputs!$A$5:$A$8,0),FALSE)</f>
        <v>11.25</v>
      </c>
      <c r="K2256" s="3">
        <f t="shared" si="35"/>
        <v>2925</v>
      </c>
      <c r="L2256" t="s">
        <v>3059</v>
      </c>
      <c r="M2256" t="s">
        <v>3085</v>
      </c>
      <c r="N2256" t="s">
        <v>3073</v>
      </c>
    </row>
    <row r="2257" spans="1:14" x14ac:dyDescent="0.35">
      <c r="A2257">
        <v>2256</v>
      </c>
      <c r="B2257" s="1">
        <v>45130</v>
      </c>
      <c r="C2257">
        <v>4002</v>
      </c>
      <c r="D2257" t="s">
        <v>1</v>
      </c>
      <c r="E2257" t="s">
        <v>27</v>
      </c>
      <c r="F2257" t="s">
        <v>12</v>
      </c>
      <c r="G2257" t="s">
        <v>2308</v>
      </c>
      <c r="H2257" t="s">
        <v>3057</v>
      </c>
      <c r="I2257">
        <v>152</v>
      </c>
      <c r="J2257">
        <f>HLOOKUP(D2257,Inputs!$B$5:$C$8,MATCH(YEAR(B2257),Inputs!$A$5:$A$8,0),FALSE)</f>
        <v>11.25</v>
      </c>
      <c r="K2257" s="3">
        <f t="shared" si="35"/>
        <v>1710</v>
      </c>
      <c r="L2257" t="s">
        <v>3061</v>
      </c>
      <c r="M2257" t="s">
        <v>3087</v>
      </c>
      <c r="N2257" t="s">
        <v>3078</v>
      </c>
    </row>
    <row r="2258" spans="1:14" x14ac:dyDescent="0.35">
      <c r="A2258">
        <v>2257</v>
      </c>
      <c r="B2258" s="1">
        <v>44949</v>
      </c>
      <c r="C2258">
        <v>4001</v>
      </c>
      <c r="D2258" t="s">
        <v>0</v>
      </c>
      <c r="E2258" t="s">
        <v>27</v>
      </c>
      <c r="F2258" t="s">
        <v>10</v>
      </c>
      <c r="G2258" t="s">
        <v>2309</v>
      </c>
      <c r="H2258" t="s">
        <v>3056</v>
      </c>
      <c r="I2258">
        <v>132</v>
      </c>
      <c r="J2258">
        <f>HLOOKUP(D2258,Inputs!$B$5:$C$8,MATCH(YEAR(B2258),Inputs!$A$5:$A$8,0),FALSE)</f>
        <v>32.99</v>
      </c>
      <c r="K2258" s="3">
        <f t="shared" si="35"/>
        <v>4354.68</v>
      </c>
      <c r="L2258" t="s">
        <v>3059</v>
      </c>
      <c r="M2258" t="s">
        <v>3085</v>
      </c>
      <c r="N2258" t="s">
        <v>3073</v>
      </c>
    </row>
    <row r="2259" spans="1:14" x14ac:dyDescent="0.35">
      <c r="A2259">
        <v>2258</v>
      </c>
      <c r="B2259" s="1">
        <v>45063</v>
      </c>
      <c r="C2259">
        <v>4002</v>
      </c>
      <c r="D2259" t="s">
        <v>1</v>
      </c>
      <c r="E2259" t="s">
        <v>27</v>
      </c>
      <c r="F2259" t="s">
        <v>6</v>
      </c>
      <c r="G2259" t="s">
        <v>2310</v>
      </c>
      <c r="H2259" t="s">
        <v>3056</v>
      </c>
      <c r="I2259">
        <v>80</v>
      </c>
      <c r="J2259">
        <f>HLOOKUP(D2259,Inputs!$B$5:$C$8,MATCH(YEAR(B2259),Inputs!$A$5:$A$8,0),FALSE)</f>
        <v>11.25</v>
      </c>
      <c r="K2259" s="3">
        <f t="shared" si="35"/>
        <v>900</v>
      </c>
      <c r="L2259" t="s">
        <v>3059</v>
      </c>
      <c r="M2259" t="s">
        <v>3085</v>
      </c>
      <c r="N2259" t="s">
        <v>3073</v>
      </c>
    </row>
    <row r="2260" spans="1:14" x14ac:dyDescent="0.35">
      <c r="A2260">
        <v>2259</v>
      </c>
      <c r="B2260" s="1">
        <v>45166</v>
      </c>
      <c r="C2260">
        <v>4001</v>
      </c>
      <c r="D2260" t="s">
        <v>0</v>
      </c>
      <c r="E2260" t="s">
        <v>27</v>
      </c>
      <c r="F2260" t="s">
        <v>9</v>
      </c>
      <c r="G2260" t="s">
        <v>2311</v>
      </c>
      <c r="H2260" t="s">
        <v>3056</v>
      </c>
      <c r="I2260">
        <v>112</v>
      </c>
      <c r="J2260">
        <f>HLOOKUP(D2260,Inputs!$B$5:$C$8,MATCH(YEAR(B2260),Inputs!$A$5:$A$8,0),FALSE)</f>
        <v>32.99</v>
      </c>
      <c r="K2260" s="3">
        <f t="shared" si="35"/>
        <v>3694.88</v>
      </c>
      <c r="L2260" t="s">
        <v>3070</v>
      </c>
      <c r="M2260" t="s">
        <v>3089</v>
      </c>
      <c r="N2260" t="s">
        <v>3076</v>
      </c>
    </row>
    <row r="2261" spans="1:14" x14ac:dyDescent="0.35">
      <c r="A2261">
        <v>2260</v>
      </c>
      <c r="B2261" s="1">
        <v>44934</v>
      </c>
      <c r="C2261">
        <v>4001</v>
      </c>
      <c r="D2261" t="s">
        <v>0</v>
      </c>
      <c r="E2261" t="s">
        <v>27</v>
      </c>
      <c r="F2261" t="s">
        <v>19</v>
      </c>
      <c r="G2261" t="s">
        <v>2312</v>
      </c>
      <c r="H2261" t="s">
        <v>3056</v>
      </c>
      <c r="I2261">
        <v>100</v>
      </c>
      <c r="J2261">
        <f>HLOOKUP(D2261,Inputs!$B$5:$C$8,MATCH(YEAR(B2261),Inputs!$A$5:$A$8,0),FALSE)</f>
        <v>32.99</v>
      </c>
      <c r="K2261" s="3">
        <f t="shared" si="35"/>
        <v>3299</v>
      </c>
      <c r="L2261" t="s">
        <v>3061</v>
      </c>
      <c r="M2261" t="s">
        <v>3087</v>
      </c>
      <c r="N2261" t="s">
        <v>3078</v>
      </c>
    </row>
    <row r="2262" spans="1:14" x14ac:dyDescent="0.35">
      <c r="A2262">
        <v>2261</v>
      </c>
      <c r="B2262" s="1">
        <v>45277</v>
      </c>
      <c r="C2262">
        <v>4001</v>
      </c>
      <c r="D2262" t="s">
        <v>0</v>
      </c>
      <c r="E2262" t="s">
        <v>27</v>
      </c>
      <c r="F2262" t="s">
        <v>9</v>
      </c>
      <c r="G2262" t="s">
        <v>2313</v>
      </c>
      <c r="H2262" t="s">
        <v>3056</v>
      </c>
      <c r="I2262">
        <v>148</v>
      </c>
      <c r="J2262">
        <f>HLOOKUP(D2262,Inputs!$B$5:$C$8,MATCH(YEAR(B2262),Inputs!$A$5:$A$8,0),FALSE)</f>
        <v>32.99</v>
      </c>
      <c r="K2262" s="3">
        <f t="shared" si="35"/>
        <v>4882.5200000000004</v>
      </c>
      <c r="L2262" t="s">
        <v>3070</v>
      </c>
      <c r="M2262" t="s">
        <v>3089</v>
      </c>
      <c r="N2262" t="s">
        <v>3076</v>
      </c>
    </row>
    <row r="2263" spans="1:14" x14ac:dyDescent="0.35">
      <c r="A2263">
        <v>2262</v>
      </c>
      <c r="B2263" s="1">
        <v>45162</v>
      </c>
      <c r="C2263">
        <v>4001</v>
      </c>
      <c r="D2263" t="s">
        <v>0</v>
      </c>
      <c r="E2263" t="s">
        <v>27</v>
      </c>
      <c r="F2263" t="s">
        <v>10</v>
      </c>
      <c r="G2263" t="s">
        <v>2314</v>
      </c>
      <c r="H2263" t="s">
        <v>3056</v>
      </c>
      <c r="I2263">
        <v>64</v>
      </c>
      <c r="J2263">
        <f>HLOOKUP(D2263,Inputs!$B$5:$C$8,MATCH(YEAR(B2263),Inputs!$A$5:$A$8,0),FALSE)</f>
        <v>32.99</v>
      </c>
      <c r="K2263" s="3">
        <f t="shared" si="35"/>
        <v>2111.36</v>
      </c>
      <c r="L2263" t="s">
        <v>3059</v>
      </c>
      <c r="M2263" t="s">
        <v>3085</v>
      </c>
      <c r="N2263" t="s">
        <v>3073</v>
      </c>
    </row>
    <row r="2264" spans="1:14" x14ac:dyDescent="0.35">
      <c r="A2264">
        <v>2263</v>
      </c>
      <c r="B2264" s="1">
        <v>45268</v>
      </c>
      <c r="C2264">
        <v>4001</v>
      </c>
      <c r="D2264" t="s">
        <v>0</v>
      </c>
      <c r="E2264" t="s">
        <v>27</v>
      </c>
      <c r="F2264" t="s">
        <v>11</v>
      </c>
      <c r="G2264" t="s">
        <v>2315</v>
      </c>
      <c r="H2264" t="s">
        <v>3056</v>
      </c>
      <c r="I2264">
        <v>200</v>
      </c>
      <c r="J2264">
        <f>HLOOKUP(D2264,Inputs!$B$5:$C$8,MATCH(YEAR(B2264),Inputs!$A$5:$A$8,0),FALSE)</f>
        <v>32.99</v>
      </c>
      <c r="K2264" s="3">
        <f t="shared" si="35"/>
        <v>6598</v>
      </c>
      <c r="L2264" t="s">
        <v>3064</v>
      </c>
      <c r="M2264" t="s">
        <v>3089</v>
      </c>
      <c r="N2264" t="s">
        <v>3076</v>
      </c>
    </row>
    <row r="2265" spans="1:14" x14ac:dyDescent="0.35">
      <c r="A2265">
        <v>2264</v>
      </c>
      <c r="B2265" s="1">
        <v>45151</v>
      </c>
      <c r="C2265">
        <v>4002</v>
      </c>
      <c r="D2265" t="s">
        <v>1</v>
      </c>
      <c r="E2265" t="s">
        <v>27</v>
      </c>
      <c r="F2265" t="s">
        <v>20</v>
      </c>
      <c r="G2265" t="s">
        <v>2316</v>
      </c>
      <c r="H2265" t="s">
        <v>3056</v>
      </c>
      <c r="I2265">
        <v>224</v>
      </c>
      <c r="J2265">
        <f>HLOOKUP(D2265,Inputs!$B$5:$C$8,MATCH(YEAR(B2265),Inputs!$A$5:$A$8,0),FALSE)</f>
        <v>11.25</v>
      </c>
      <c r="K2265" s="3">
        <f t="shared" si="35"/>
        <v>2520</v>
      </c>
      <c r="L2265" t="s">
        <v>3059</v>
      </c>
      <c r="M2265" t="s">
        <v>3085</v>
      </c>
      <c r="N2265" t="s">
        <v>3073</v>
      </c>
    </row>
    <row r="2266" spans="1:14" x14ac:dyDescent="0.35">
      <c r="A2266">
        <v>2265</v>
      </c>
      <c r="B2266" s="1">
        <v>45255</v>
      </c>
      <c r="C2266">
        <v>4001</v>
      </c>
      <c r="D2266" t="s">
        <v>0</v>
      </c>
      <c r="E2266" t="s">
        <v>27</v>
      </c>
      <c r="F2266" t="s">
        <v>21</v>
      </c>
      <c r="G2266" t="s">
        <v>2317</v>
      </c>
      <c r="H2266" t="s">
        <v>3056</v>
      </c>
      <c r="I2266">
        <v>208</v>
      </c>
      <c r="J2266">
        <f>HLOOKUP(D2266,Inputs!$B$5:$C$8,MATCH(YEAR(B2266),Inputs!$A$5:$A$8,0),FALSE)</f>
        <v>32.99</v>
      </c>
      <c r="K2266" s="3">
        <f t="shared" si="35"/>
        <v>6861.92</v>
      </c>
      <c r="L2266" t="s">
        <v>3068</v>
      </c>
      <c r="M2266" t="s">
        <v>3088</v>
      </c>
      <c r="N2266" t="s">
        <v>3075</v>
      </c>
    </row>
    <row r="2267" spans="1:14" x14ac:dyDescent="0.35">
      <c r="A2267">
        <v>2266</v>
      </c>
      <c r="B2267" s="1">
        <v>45182</v>
      </c>
      <c r="C2267">
        <v>4001</v>
      </c>
      <c r="D2267" t="s">
        <v>0</v>
      </c>
      <c r="E2267" t="s">
        <v>27</v>
      </c>
      <c r="F2267" t="s">
        <v>18</v>
      </c>
      <c r="G2267" t="s">
        <v>2318</v>
      </c>
      <c r="H2267" t="s">
        <v>3056</v>
      </c>
      <c r="I2267">
        <v>200</v>
      </c>
      <c r="J2267">
        <f>HLOOKUP(D2267,Inputs!$B$5:$C$8,MATCH(YEAR(B2267),Inputs!$A$5:$A$8,0),FALSE)</f>
        <v>32.99</v>
      </c>
      <c r="K2267" s="3">
        <f t="shared" si="35"/>
        <v>6598</v>
      </c>
      <c r="L2267" t="s">
        <v>3069</v>
      </c>
      <c r="M2267" t="s">
        <v>3093</v>
      </c>
      <c r="N2267" t="s">
        <v>3077</v>
      </c>
    </row>
    <row r="2268" spans="1:14" x14ac:dyDescent="0.35">
      <c r="A2268">
        <v>2267</v>
      </c>
      <c r="B2268" s="1">
        <v>45137</v>
      </c>
      <c r="C2268">
        <v>4002</v>
      </c>
      <c r="D2268" t="s">
        <v>1</v>
      </c>
      <c r="E2268" t="s">
        <v>27</v>
      </c>
      <c r="F2268" t="s">
        <v>10</v>
      </c>
      <c r="G2268" t="s">
        <v>2319</v>
      </c>
      <c r="H2268" t="s">
        <v>3056</v>
      </c>
      <c r="I2268">
        <v>132</v>
      </c>
      <c r="J2268">
        <f>HLOOKUP(D2268,Inputs!$B$5:$C$8,MATCH(YEAR(B2268),Inputs!$A$5:$A$8,0),FALSE)</f>
        <v>11.25</v>
      </c>
      <c r="K2268" s="3">
        <f t="shared" si="35"/>
        <v>1485</v>
      </c>
      <c r="L2268" t="s">
        <v>3059</v>
      </c>
      <c r="M2268" t="s">
        <v>3085</v>
      </c>
      <c r="N2268" t="s">
        <v>3073</v>
      </c>
    </row>
    <row r="2269" spans="1:14" x14ac:dyDescent="0.35">
      <c r="A2269">
        <v>2268</v>
      </c>
      <c r="B2269" s="1">
        <v>45008</v>
      </c>
      <c r="C2269">
        <v>4002</v>
      </c>
      <c r="D2269" t="s">
        <v>1</v>
      </c>
      <c r="E2269" t="s">
        <v>27</v>
      </c>
      <c r="F2269" t="s">
        <v>13</v>
      </c>
      <c r="G2269" t="s">
        <v>2320</v>
      </c>
      <c r="H2269" t="s">
        <v>3056</v>
      </c>
      <c r="I2269">
        <v>224</v>
      </c>
      <c r="J2269">
        <f>HLOOKUP(D2269,Inputs!$B$5:$C$8,MATCH(YEAR(B2269),Inputs!$A$5:$A$8,0),FALSE)</f>
        <v>11.25</v>
      </c>
      <c r="K2269" s="3">
        <f t="shared" si="35"/>
        <v>2520</v>
      </c>
      <c r="L2269" t="s">
        <v>3061</v>
      </c>
      <c r="M2269" t="s">
        <v>3087</v>
      </c>
      <c r="N2269" t="s">
        <v>3078</v>
      </c>
    </row>
    <row r="2270" spans="1:14" x14ac:dyDescent="0.35">
      <c r="A2270">
        <v>2269</v>
      </c>
      <c r="B2270" s="1">
        <v>45251</v>
      </c>
      <c r="C2270">
        <v>4001</v>
      </c>
      <c r="D2270" t="s">
        <v>0</v>
      </c>
      <c r="E2270" t="s">
        <v>27</v>
      </c>
      <c r="F2270" t="s">
        <v>10</v>
      </c>
      <c r="G2270" t="s">
        <v>2321</v>
      </c>
      <c r="H2270" t="s">
        <v>3056</v>
      </c>
      <c r="I2270">
        <v>172</v>
      </c>
      <c r="J2270">
        <f>HLOOKUP(D2270,Inputs!$B$5:$C$8,MATCH(YEAR(B2270),Inputs!$A$5:$A$8,0),FALSE)</f>
        <v>32.99</v>
      </c>
      <c r="K2270" s="3">
        <f t="shared" si="35"/>
        <v>5674.2800000000007</v>
      </c>
      <c r="L2270" t="s">
        <v>3059</v>
      </c>
      <c r="M2270" t="s">
        <v>3085</v>
      </c>
      <c r="N2270" t="s">
        <v>3073</v>
      </c>
    </row>
    <row r="2271" spans="1:14" x14ac:dyDescent="0.35">
      <c r="A2271">
        <v>2270</v>
      </c>
      <c r="B2271" s="1">
        <v>45185</v>
      </c>
      <c r="C2271">
        <v>4002</v>
      </c>
      <c r="D2271" t="s">
        <v>1</v>
      </c>
      <c r="E2271" t="s">
        <v>27</v>
      </c>
      <c r="F2271" t="s">
        <v>19</v>
      </c>
      <c r="G2271" t="s">
        <v>2322</v>
      </c>
      <c r="H2271" t="s">
        <v>3056</v>
      </c>
      <c r="I2271">
        <v>216</v>
      </c>
      <c r="J2271">
        <f>HLOOKUP(D2271,Inputs!$B$5:$C$8,MATCH(YEAR(B2271),Inputs!$A$5:$A$8,0),FALSE)</f>
        <v>11.25</v>
      </c>
      <c r="K2271" s="3">
        <f t="shared" si="35"/>
        <v>2430</v>
      </c>
      <c r="L2271" t="s">
        <v>3061</v>
      </c>
      <c r="M2271" t="s">
        <v>3087</v>
      </c>
      <c r="N2271" t="s">
        <v>3078</v>
      </c>
    </row>
    <row r="2272" spans="1:14" x14ac:dyDescent="0.35">
      <c r="A2272">
        <v>2271</v>
      </c>
      <c r="B2272" s="1">
        <v>45241</v>
      </c>
      <c r="C2272">
        <v>4001</v>
      </c>
      <c r="D2272" t="s">
        <v>0</v>
      </c>
      <c r="E2272" t="s">
        <v>27</v>
      </c>
      <c r="F2272" t="s">
        <v>20</v>
      </c>
      <c r="G2272" t="s">
        <v>2323</v>
      </c>
      <c r="H2272" t="s">
        <v>3056</v>
      </c>
      <c r="I2272">
        <v>128</v>
      </c>
      <c r="J2272">
        <f>HLOOKUP(D2272,Inputs!$B$5:$C$8,MATCH(YEAR(B2272),Inputs!$A$5:$A$8,0),FALSE)</f>
        <v>32.99</v>
      </c>
      <c r="K2272" s="3">
        <f t="shared" si="35"/>
        <v>4222.72</v>
      </c>
      <c r="L2272" t="s">
        <v>3059</v>
      </c>
      <c r="M2272" t="s">
        <v>3085</v>
      </c>
      <c r="N2272" t="s">
        <v>3073</v>
      </c>
    </row>
    <row r="2273" spans="1:14" x14ac:dyDescent="0.35">
      <c r="A2273">
        <v>2272</v>
      </c>
      <c r="B2273" s="1">
        <v>45072</v>
      </c>
      <c r="C2273">
        <v>4002</v>
      </c>
      <c r="D2273" t="s">
        <v>1</v>
      </c>
      <c r="E2273" t="s">
        <v>27</v>
      </c>
      <c r="F2273" t="s">
        <v>6</v>
      </c>
      <c r="G2273" t="s">
        <v>2324</v>
      </c>
      <c r="H2273" t="s">
        <v>3056</v>
      </c>
      <c r="I2273">
        <v>204</v>
      </c>
      <c r="J2273">
        <f>HLOOKUP(D2273,Inputs!$B$5:$C$8,MATCH(YEAR(B2273),Inputs!$A$5:$A$8,0),FALSE)</f>
        <v>11.25</v>
      </c>
      <c r="K2273" s="3">
        <f t="shared" si="35"/>
        <v>2295</v>
      </c>
      <c r="L2273" t="s">
        <v>3059</v>
      </c>
      <c r="M2273" t="s">
        <v>3085</v>
      </c>
      <c r="N2273" t="s">
        <v>3073</v>
      </c>
    </row>
    <row r="2274" spans="1:14" x14ac:dyDescent="0.35">
      <c r="A2274">
        <v>2273</v>
      </c>
      <c r="B2274" s="1">
        <v>45271</v>
      </c>
      <c r="C2274">
        <v>4001</v>
      </c>
      <c r="D2274" t="s">
        <v>0</v>
      </c>
      <c r="E2274" t="s">
        <v>27</v>
      </c>
      <c r="F2274" t="s">
        <v>21</v>
      </c>
      <c r="G2274" t="s">
        <v>2325</v>
      </c>
      <c r="H2274" t="s">
        <v>3056</v>
      </c>
      <c r="I2274">
        <v>128</v>
      </c>
      <c r="J2274">
        <f>HLOOKUP(D2274,Inputs!$B$5:$C$8,MATCH(YEAR(B2274),Inputs!$A$5:$A$8,0),FALSE)</f>
        <v>32.99</v>
      </c>
      <c r="K2274" s="3">
        <f t="shared" si="35"/>
        <v>4222.72</v>
      </c>
      <c r="L2274" t="s">
        <v>3068</v>
      </c>
      <c r="M2274" t="s">
        <v>3088</v>
      </c>
      <c r="N2274" t="s">
        <v>3075</v>
      </c>
    </row>
    <row r="2275" spans="1:14" x14ac:dyDescent="0.35">
      <c r="A2275">
        <v>2274</v>
      </c>
      <c r="B2275" s="1">
        <v>45100</v>
      </c>
      <c r="C2275">
        <v>4001</v>
      </c>
      <c r="D2275" t="s">
        <v>0</v>
      </c>
      <c r="E2275" t="s">
        <v>27</v>
      </c>
      <c r="F2275" t="s">
        <v>14</v>
      </c>
      <c r="G2275" t="s">
        <v>2326</v>
      </c>
      <c r="H2275" t="s">
        <v>3056</v>
      </c>
      <c r="I2275">
        <v>180</v>
      </c>
      <c r="J2275">
        <f>HLOOKUP(D2275,Inputs!$B$5:$C$8,MATCH(YEAR(B2275),Inputs!$A$5:$A$8,0),FALSE)</f>
        <v>32.99</v>
      </c>
      <c r="K2275" s="3">
        <f t="shared" si="35"/>
        <v>5938.2000000000007</v>
      </c>
      <c r="L2275" t="s">
        <v>3066</v>
      </c>
      <c r="M2275" t="s">
        <v>3094</v>
      </c>
      <c r="N2275" t="s">
        <v>3080</v>
      </c>
    </row>
    <row r="2276" spans="1:14" x14ac:dyDescent="0.35">
      <c r="A2276">
        <v>2275</v>
      </c>
      <c r="B2276" s="1">
        <v>45076</v>
      </c>
      <c r="C2276">
        <v>4001</v>
      </c>
      <c r="D2276" t="s">
        <v>0</v>
      </c>
      <c r="E2276" t="s">
        <v>27</v>
      </c>
      <c r="F2276" t="s">
        <v>21</v>
      </c>
      <c r="G2276" t="s">
        <v>2327</v>
      </c>
      <c r="H2276" t="s">
        <v>3056</v>
      </c>
      <c r="I2276">
        <v>212</v>
      </c>
      <c r="J2276">
        <f>HLOOKUP(D2276,Inputs!$B$5:$C$8,MATCH(YEAR(B2276),Inputs!$A$5:$A$8,0),FALSE)</f>
        <v>32.99</v>
      </c>
      <c r="K2276" s="3">
        <f t="shared" si="35"/>
        <v>6993.88</v>
      </c>
      <c r="L2276" t="s">
        <v>3068</v>
      </c>
      <c r="M2276" t="s">
        <v>3088</v>
      </c>
      <c r="N2276" t="s">
        <v>3075</v>
      </c>
    </row>
    <row r="2277" spans="1:14" x14ac:dyDescent="0.35">
      <c r="A2277">
        <v>2276</v>
      </c>
      <c r="B2277" s="1">
        <v>45247</v>
      </c>
      <c r="C2277">
        <v>4001</v>
      </c>
      <c r="D2277" t="s">
        <v>0</v>
      </c>
      <c r="E2277" t="s">
        <v>27</v>
      </c>
      <c r="F2277" t="s">
        <v>14</v>
      </c>
      <c r="G2277" t="s">
        <v>2328</v>
      </c>
      <c r="H2277" t="s">
        <v>3056</v>
      </c>
      <c r="I2277">
        <v>88</v>
      </c>
      <c r="J2277">
        <f>HLOOKUP(D2277,Inputs!$B$5:$C$8,MATCH(YEAR(B2277),Inputs!$A$5:$A$8,0),FALSE)</f>
        <v>32.99</v>
      </c>
      <c r="K2277" s="3">
        <f t="shared" si="35"/>
        <v>2903.1200000000003</v>
      </c>
      <c r="L2277" t="s">
        <v>3066</v>
      </c>
      <c r="M2277" t="s">
        <v>3094</v>
      </c>
      <c r="N2277" t="s">
        <v>3080</v>
      </c>
    </row>
    <row r="2278" spans="1:14" x14ac:dyDescent="0.35">
      <c r="A2278">
        <v>2277</v>
      </c>
      <c r="B2278" s="1">
        <v>45156</v>
      </c>
      <c r="C2278">
        <v>4002</v>
      </c>
      <c r="D2278" t="s">
        <v>1</v>
      </c>
      <c r="E2278" t="s">
        <v>27</v>
      </c>
      <c r="F2278" t="s">
        <v>18</v>
      </c>
      <c r="G2278" t="s">
        <v>2329</v>
      </c>
      <c r="H2278" t="s">
        <v>3056</v>
      </c>
      <c r="I2278">
        <v>236</v>
      </c>
      <c r="J2278">
        <f>HLOOKUP(D2278,Inputs!$B$5:$C$8,MATCH(YEAR(B2278),Inputs!$A$5:$A$8,0),FALSE)</f>
        <v>11.25</v>
      </c>
      <c r="K2278" s="3">
        <f t="shared" si="35"/>
        <v>2655</v>
      </c>
      <c r="L2278" t="s">
        <v>3069</v>
      </c>
      <c r="M2278" t="s">
        <v>3093</v>
      </c>
      <c r="N2278" t="s">
        <v>3077</v>
      </c>
    </row>
    <row r="2279" spans="1:14" x14ac:dyDescent="0.35">
      <c r="A2279">
        <v>2278</v>
      </c>
      <c r="B2279" s="1">
        <v>45058</v>
      </c>
      <c r="C2279">
        <v>4002</v>
      </c>
      <c r="D2279" t="s">
        <v>1</v>
      </c>
      <c r="E2279" t="s">
        <v>27</v>
      </c>
      <c r="F2279" t="s">
        <v>19</v>
      </c>
      <c r="G2279" t="s">
        <v>2330</v>
      </c>
      <c r="H2279" t="s">
        <v>3056</v>
      </c>
      <c r="I2279">
        <v>260</v>
      </c>
      <c r="J2279">
        <f>HLOOKUP(D2279,Inputs!$B$5:$C$8,MATCH(YEAR(B2279),Inputs!$A$5:$A$8,0),FALSE)</f>
        <v>11.25</v>
      </c>
      <c r="K2279" s="3">
        <f t="shared" si="35"/>
        <v>2925</v>
      </c>
      <c r="L2279" t="s">
        <v>3061</v>
      </c>
      <c r="M2279" t="s">
        <v>3087</v>
      </c>
      <c r="N2279" t="s">
        <v>3078</v>
      </c>
    </row>
    <row r="2280" spans="1:14" x14ac:dyDescent="0.35">
      <c r="A2280">
        <v>2279</v>
      </c>
      <c r="B2280" s="1">
        <v>45080</v>
      </c>
      <c r="C2280">
        <v>4002</v>
      </c>
      <c r="D2280" t="s">
        <v>1</v>
      </c>
      <c r="E2280" t="s">
        <v>27</v>
      </c>
      <c r="F2280" t="s">
        <v>10</v>
      </c>
      <c r="G2280" t="s">
        <v>2331</v>
      </c>
      <c r="H2280" t="s">
        <v>3056</v>
      </c>
      <c r="I2280">
        <v>152</v>
      </c>
      <c r="J2280">
        <f>HLOOKUP(D2280,Inputs!$B$5:$C$8,MATCH(YEAR(B2280),Inputs!$A$5:$A$8,0),FALSE)</f>
        <v>11.25</v>
      </c>
      <c r="K2280" s="3">
        <f t="shared" si="35"/>
        <v>1710</v>
      </c>
      <c r="L2280" t="s">
        <v>3059</v>
      </c>
      <c r="M2280" t="s">
        <v>3085</v>
      </c>
      <c r="N2280" t="s">
        <v>3073</v>
      </c>
    </row>
    <row r="2281" spans="1:14" x14ac:dyDescent="0.35">
      <c r="A2281">
        <v>2280</v>
      </c>
      <c r="B2281" s="1">
        <v>45264</v>
      </c>
      <c r="C2281">
        <v>4001</v>
      </c>
      <c r="D2281" t="s">
        <v>0</v>
      </c>
      <c r="E2281" t="s">
        <v>27</v>
      </c>
      <c r="F2281" t="s">
        <v>8</v>
      </c>
      <c r="G2281" t="s">
        <v>2332</v>
      </c>
      <c r="H2281" t="s">
        <v>3056</v>
      </c>
      <c r="I2281">
        <v>44</v>
      </c>
      <c r="J2281">
        <f>HLOOKUP(D2281,Inputs!$B$5:$C$8,MATCH(YEAR(B2281),Inputs!$A$5:$A$8,0),FALSE)</f>
        <v>32.99</v>
      </c>
      <c r="K2281" s="3">
        <f t="shared" si="35"/>
        <v>1451.5600000000002</v>
      </c>
      <c r="L2281" t="s">
        <v>3065</v>
      </c>
      <c r="M2281" t="s">
        <v>3085</v>
      </c>
      <c r="N2281" t="s">
        <v>3073</v>
      </c>
    </row>
    <row r="2282" spans="1:14" x14ac:dyDescent="0.35">
      <c r="A2282">
        <v>2281</v>
      </c>
      <c r="B2282" s="1">
        <v>45244</v>
      </c>
      <c r="C2282">
        <v>4001</v>
      </c>
      <c r="D2282" t="s">
        <v>0</v>
      </c>
      <c r="E2282" t="s">
        <v>27</v>
      </c>
      <c r="F2282" t="s">
        <v>12</v>
      </c>
      <c r="G2282" t="s">
        <v>2333</v>
      </c>
      <c r="H2282" t="s">
        <v>3057</v>
      </c>
      <c r="I2282">
        <v>48</v>
      </c>
      <c r="J2282">
        <f>HLOOKUP(D2282,Inputs!$B$5:$C$8,MATCH(YEAR(B2282),Inputs!$A$5:$A$8,0),FALSE)</f>
        <v>32.99</v>
      </c>
      <c r="K2282" s="3">
        <f t="shared" si="35"/>
        <v>1583.52</v>
      </c>
      <c r="L2282" t="s">
        <v>3061</v>
      </c>
      <c r="M2282" t="s">
        <v>3087</v>
      </c>
      <c r="N2282" t="s">
        <v>3078</v>
      </c>
    </row>
    <row r="2283" spans="1:14" x14ac:dyDescent="0.35">
      <c r="A2283">
        <v>2282</v>
      </c>
      <c r="B2283" s="1">
        <v>44927</v>
      </c>
      <c r="C2283">
        <v>4002</v>
      </c>
      <c r="D2283" t="s">
        <v>1</v>
      </c>
      <c r="E2283" t="s">
        <v>27</v>
      </c>
      <c r="F2283" t="s">
        <v>10</v>
      </c>
      <c r="G2283" t="s">
        <v>2334</v>
      </c>
      <c r="H2283" t="s">
        <v>3056</v>
      </c>
      <c r="I2283">
        <v>224</v>
      </c>
      <c r="J2283">
        <f>HLOOKUP(D2283,Inputs!$B$5:$C$8,MATCH(YEAR(B2283),Inputs!$A$5:$A$8,0),FALSE)</f>
        <v>11.25</v>
      </c>
      <c r="K2283" s="3">
        <f t="shared" si="35"/>
        <v>2520</v>
      </c>
      <c r="L2283" t="s">
        <v>3059</v>
      </c>
      <c r="M2283" t="s">
        <v>3085</v>
      </c>
      <c r="N2283" t="s">
        <v>3073</v>
      </c>
    </row>
    <row r="2284" spans="1:14" x14ac:dyDescent="0.35">
      <c r="A2284">
        <v>2283</v>
      </c>
      <c r="B2284" s="1">
        <v>45108</v>
      </c>
      <c r="C2284">
        <v>4002</v>
      </c>
      <c r="D2284" t="s">
        <v>1</v>
      </c>
      <c r="E2284" t="s">
        <v>27</v>
      </c>
      <c r="F2284" t="s">
        <v>12</v>
      </c>
      <c r="G2284" t="s">
        <v>2335</v>
      </c>
      <c r="H2284" t="s">
        <v>3057</v>
      </c>
      <c r="I2284">
        <v>144</v>
      </c>
      <c r="J2284">
        <f>HLOOKUP(D2284,Inputs!$B$5:$C$8,MATCH(YEAR(B2284),Inputs!$A$5:$A$8,0),FALSE)</f>
        <v>11.25</v>
      </c>
      <c r="K2284" s="3">
        <f t="shared" si="35"/>
        <v>1620</v>
      </c>
      <c r="L2284" t="s">
        <v>3061</v>
      </c>
      <c r="M2284" t="s">
        <v>3087</v>
      </c>
      <c r="N2284" t="s">
        <v>3078</v>
      </c>
    </row>
    <row r="2285" spans="1:14" x14ac:dyDescent="0.35">
      <c r="A2285">
        <v>2284</v>
      </c>
      <c r="B2285" s="1">
        <v>45288</v>
      </c>
      <c r="C2285">
        <v>4002</v>
      </c>
      <c r="D2285" t="s">
        <v>1</v>
      </c>
      <c r="E2285" t="s">
        <v>27</v>
      </c>
      <c r="F2285" t="s">
        <v>12</v>
      </c>
      <c r="G2285" t="s">
        <v>2336</v>
      </c>
      <c r="H2285" t="s">
        <v>3057</v>
      </c>
      <c r="I2285">
        <v>144</v>
      </c>
      <c r="J2285">
        <f>HLOOKUP(D2285,Inputs!$B$5:$C$8,MATCH(YEAR(B2285),Inputs!$A$5:$A$8,0),FALSE)</f>
        <v>11.25</v>
      </c>
      <c r="K2285" s="3">
        <f t="shared" si="35"/>
        <v>1620</v>
      </c>
      <c r="L2285" t="s">
        <v>3061</v>
      </c>
      <c r="M2285" t="s">
        <v>3087</v>
      </c>
      <c r="N2285" t="s">
        <v>3078</v>
      </c>
    </row>
    <row r="2286" spans="1:14" x14ac:dyDescent="0.35">
      <c r="A2286">
        <v>2285</v>
      </c>
      <c r="B2286" s="1">
        <v>44950</v>
      </c>
      <c r="C2286">
        <v>4001</v>
      </c>
      <c r="D2286" t="s">
        <v>0</v>
      </c>
      <c r="E2286" t="s">
        <v>27</v>
      </c>
      <c r="F2286" t="s">
        <v>18</v>
      </c>
      <c r="G2286" t="s">
        <v>2337</v>
      </c>
      <c r="H2286" t="s">
        <v>3056</v>
      </c>
      <c r="I2286">
        <v>236</v>
      </c>
      <c r="J2286">
        <f>HLOOKUP(D2286,Inputs!$B$5:$C$8,MATCH(YEAR(B2286),Inputs!$A$5:$A$8,0),FALSE)</f>
        <v>32.99</v>
      </c>
      <c r="K2286" s="3">
        <f t="shared" si="35"/>
        <v>7785.64</v>
      </c>
      <c r="L2286" t="s">
        <v>3069</v>
      </c>
      <c r="M2286" t="s">
        <v>3093</v>
      </c>
      <c r="N2286" t="s">
        <v>3077</v>
      </c>
    </row>
    <row r="2287" spans="1:14" x14ac:dyDescent="0.35">
      <c r="A2287">
        <v>2286</v>
      </c>
      <c r="B2287" s="1">
        <v>45129</v>
      </c>
      <c r="C2287">
        <v>4001</v>
      </c>
      <c r="D2287" t="s">
        <v>0</v>
      </c>
      <c r="E2287" t="s">
        <v>27</v>
      </c>
      <c r="F2287" t="s">
        <v>11</v>
      </c>
      <c r="G2287" t="s">
        <v>2338</v>
      </c>
      <c r="H2287" t="s">
        <v>3056</v>
      </c>
      <c r="I2287">
        <v>88</v>
      </c>
      <c r="J2287">
        <f>HLOOKUP(D2287,Inputs!$B$5:$C$8,MATCH(YEAR(B2287),Inputs!$A$5:$A$8,0),FALSE)</f>
        <v>32.99</v>
      </c>
      <c r="K2287" s="3">
        <f t="shared" si="35"/>
        <v>2903.1200000000003</v>
      </c>
      <c r="L2287" t="s">
        <v>3064</v>
      </c>
      <c r="M2287" t="s">
        <v>3089</v>
      </c>
      <c r="N2287" t="s">
        <v>3076</v>
      </c>
    </row>
    <row r="2288" spans="1:14" x14ac:dyDescent="0.35">
      <c r="A2288">
        <v>2287</v>
      </c>
      <c r="B2288" s="1">
        <v>44974</v>
      </c>
      <c r="C2288">
        <v>4002</v>
      </c>
      <c r="D2288" t="s">
        <v>1</v>
      </c>
      <c r="E2288" t="s">
        <v>27</v>
      </c>
      <c r="F2288" t="s">
        <v>20</v>
      </c>
      <c r="G2288" t="s">
        <v>2339</v>
      </c>
      <c r="H2288" t="s">
        <v>3056</v>
      </c>
      <c r="I2288">
        <v>196</v>
      </c>
      <c r="J2288">
        <f>HLOOKUP(D2288,Inputs!$B$5:$C$8,MATCH(YEAR(B2288),Inputs!$A$5:$A$8,0),FALSE)</f>
        <v>11.25</v>
      </c>
      <c r="K2288" s="3">
        <f t="shared" si="35"/>
        <v>2205</v>
      </c>
      <c r="L2288" t="s">
        <v>3059</v>
      </c>
      <c r="M2288" t="s">
        <v>3085</v>
      </c>
      <c r="N2288" t="s">
        <v>3073</v>
      </c>
    </row>
    <row r="2289" spans="1:14" x14ac:dyDescent="0.35">
      <c r="A2289">
        <v>2288</v>
      </c>
      <c r="B2289" s="1">
        <v>45005</v>
      </c>
      <c r="C2289">
        <v>4002</v>
      </c>
      <c r="D2289" t="s">
        <v>1</v>
      </c>
      <c r="E2289" t="s">
        <v>27</v>
      </c>
      <c r="F2289" t="s">
        <v>13</v>
      </c>
      <c r="G2289" t="s">
        <v>2340</v>
      </c>
      <c r="H2289" t="s">
        <v>3056</v>
      </c>
      <c r="I2289">
        <v>132</v>
      </c>
      <c r="J2289">
        <f>HLOOKUP(D2289,Inputs!$B$5:$C$8,MATCH(YEAR(B2289),Inputs!$A$5:$A$8,0),FALSE)</f>
        <v>11.25</v>
      </c>
      <c r="K2289" s="3">
        <f t="shared" si="35"/>
        <v>1485</v>
      </c>
      <c r="L2289" t="s">
        <v>3061</v>
      </c>
      <c r="M2289" t="s">
        <v>3087</v>
      </c>
      <c r="N2289" t="s">
        <v>3078</v>
      </c>
    </row>
    <row r="2290" spans="1:14" x14ac:dyDescent="0.35">
      <c r="A2290">
        <v>2289</v>
      </c>
      <c r="B2290" s="1">
        <v>45119</v>
      </c>
      <c r="C2290">
        <v>4001</v>
      </c>
      <c r="D2290" t="s">
        <v>0</v>
      </c>
      <c r="E2290" t="s">
        <v>27</v>
      </c>
      <c r="F2290" t="s">
        <v>15</v>
      </c>
      <c r="G2290" t="s">
        <v>2341</v>
      </c>
      <c r="H2290" t="s">
        <v>3056</v>
      </c>
      <c r="I2290">
        <v>236</v>
      </c>
      <c r="J2290">
        <f>HLOOKUP(D2290,Inputs!$B$5:$C$8,MATCH(YEAR(B2290),Inputs!$A$5:$A$8,0),FALSE)</f>
        <v>32.99</v>
      </c>
      <c r="K2290" s="3">
        <f t="shared" si="35"/>
        <v>7785.64</v>
      </c>
      <c r="L2290" t="s">
        <v>3062</v>
      </c>
      <c r="M2290" t="s">
        <v>3090</v>
      </c>
      <c r="N2290" t="s">
        <v>3079</v>
      </c>
    </row>
    <row r="2291" spans="1:14" x14ac:dyDescent="0.35">
      <c r="A2291">
        <v>2290</v>
      </c>
      <c r="B2291" s="1">
        <v>45267</v>
      </c>
      <c r="C2291">
        <v>4002</v>
      </c>
      <c r="D2291" t="s">
        <v>1</v>
      </c>
      <c r="E2291" t="s">
        <v>27</v>
      </c>
      <c r="F2291" t="s">
        <v>21</v>
      </c>
      <c r="G2291" t="s">
        <v>2342</v>
      </c>
      <c r="H2291" t="s">
        <v>3056</v>
      </c>
      <c r="I2291">
        <v>164</v>
      </c>
      <c r="J2291">
        <f>HLOOKUP(D2291,Inputs!$B$5:$C$8,MATCH(YEAR(B2291),Inputs!$A$5:$A$8,0),FALSE)</f>
        <v>11.25</v>
      </c>
      <c r="K2291" s="3">
        <f t="shared" si="35"/>
        <v>1845</v>
      </c>
      <c r="L2291" t="s">
        <v>3068</v>
      </c>
      <c r="M2291" t="s">
        <v>3088</v>
      </c>
      <c r="N2291" t="s">
        <v>3075</v>
      </c>
    </row>
    <row r="2292" spans="1:14" x14ac:dyDescent="0.35">
      <c r="A2292">
        <v>2291</v>
      </c>
      <c r="B2292" s="1">
        <v>45139</v>
      </c>
      <c r="C2292">
        <v>4001</v>
      </c>
      <c r="D2292" t="s">
        <v>0</v>
      </c>
      <c r="E2292" t="s">
        <v>27</v>
      </c>
      <c r="F2292" t="s">
        <v>10</v>
      </c>
      <c r="G2292" t="s">
        <v>2343</v>
      </c>
      <c r="H2292" t="s">
        <v>3056</v>
      </c>
      <c r="I2292">
        <v>48</v>
      </c>
      <c r="J2292">
        <f>HLOOKUP(D2292,Inputs!$B$5:$C$8,MATCH(YEAR(B2292),Inputs!$A$5:$A$8,0),FALSE)</f>
        <v>32.99</v>
      </c>
      <c r="K2292" s="3">
        <f t="shared" si="35"/>
        <v>1583.52</v>
      </c>
      <c r="L2292" t="s">
        <v>3059</v>
      </c>
      <c r="M2292" t="s">
        <v>3085</v>
      </c>
      <c r="N2292" t="s">
        <v>3073</v>
      </c>
    </row>
    <row r="2293" spans="1:14" x14ac:dyDescent="0.35">
      <c r="A2293">
        <v>2292</v>
      </c>
      <c r="B2293" s="1">
        <v>45135</v>
      </c>
      <c r="C2293">
        <v>4001</v>
      </c>
      <c r="D2293" t="s">
        <v>0</v>
      </c>
      <c r="E2293" t="s">
        <v>27</v>
      </c>
      <c r="F2293" t="s">
        <v>8</v>
      </c>
      <c r="G2293" t="s">
        <v>2344</v>
      </c>
      <c r="H2293" t="s">
        <v>3056</v>
      </c>
      <c r="I2293">
        <v>120</v>
      </c>
      <c r="J2293">
        <f>HLOOKUP(D2293,Inputs!$B$5:$C$8,MATCH(YEAR(B2293),Inputs!$A$5:$A$8,0),FALSE)</f>
        <v>32.99</v>
      </c>
      <c r="K2293" s="3">
        <f t="shared" si="35"/>
        <v>3958.8</v>
      </c>
      <c r="L2293" t="s">
        <v>3065</v>
      </c>
      <c r="M2293" t="s">
        <v>3085</v>
      </c>
      <c r="N2293" t="s">
        <v>3073</v>
      </c>
    </row>
    <row r="2294" spans="1:14" x14ac:dyDescent="0.35">
      <c r="A2294">
        <v>2293</v>
      </c>
      <c r="B2294" s="1">
        <v>45007</v>
      </c>
      <c r="C2294">
        <v>4001</v>
      </c>
      <c r="D2294" t="s">
        <v>0</v>
      </c>
      <c r="E2294" t="s">
        <v>27</v>
      </c>
      <c r="F2294" t="s">
        <v>13</v>
      </c>
      <c r="G2294" t="s">
        <v>2345</v>
      </c>
      <c r="H2294" t="s">
        <v>3056</v>
      </c>
      <c r="I2294">
        <v>60</v>
      </c>
      <c r="J2294">
        <f>HLOOKUP(D2294,Inputs!$B$5:$C$8,MATCH(YEAR(B2294),Inputs!$A$5:$A$8,0),FALSE)</f>
        <v>32.99</v>
      </c>
      <c r="K2294" s="3">
        <f t="shared" si="35"/>
        <v>1979.4</v>
      </c>
      <c r="L2294" t="s">
        <v>3061</v>
      </c>
      <c r="M2294" t="s">
        <v>3087</v>
      </c>
      <c r="N2294" t="s">
        <v>3078</v>
      </c>
    </row>
    <row r="2295" spans="1:14" x14ac:dyDescent="0.35">
      <c r="A2295">
        <v>2294</v>
      </c>
      <c r="B2295" s="1">
        <v>45166</v>
      </c>
      <c r="C2295">
        <v>4002</v>
      </c>
      <c r="D2295" t="s">
        <v>1</v>
      </c>
      <c r="E2295" t="s">
        <v>27</v>
      </c>
      <c r="F2295" t="s">
        <v>11</v>
      </c>
      <c r="G2295" t="s">
        <v>2346</v>
      </c>
      <c r="H2295" t="s">
        <v>3056</v>
      </c>
      <c r="I2295">
        <v>116</v>
      </c>
      <c r="J2295">
        <f>HLOOKUP(D2295,Inputs!$B$5:$C$8,MATCH(YEAR(B2295),Inputs!$A$5:$A$8,0),FALSE)</f>
        <v>11.25</v>
      </c>
      <c r="K2295" s="3">
        <f t="shared" si="35"/>
        <v>1305</v>
      </c>
      <c r="L2295" t="s">
        <v>3064</v>
      </c>
      <c r="M2295" t="s">
        <v>3089</v>
      </c>
      <c r="N2295" t="s">
        <v>3076</v>
      </c>
    </row>
    <row r="2296" spans="1:14" x14ac:dyDescent="0.35">
      <c r="A2296">
        <v>2295</v>
      </c>
      <c r="B2296" s="1">
        <v>45149</v>
      </c>
      <c r="C2296">
        <v>4002</v>
      </c>
      <c r="D2296" t="s">
        <v>1</v>
      </c>
      <c r="E2296" t="s">
        <v>27</v>
      </c>
      <c r="F2296" t="s">
        <v>14</v>
      </c>
      <c r="G2296" t="s">
        <v>2347</v>
      </c>
      <c r="H2296" t="s">
        <v>3056</v>
      </c>
      <c r="I2296">
        <v>240</v>
      </c>
      <c r="J2296">
        <f>HLOOKUP(D2296,Inputs!$B$5:$C$8,MATCH(YEAR(B2296),Inputs!$A$5:$A$8,0),FALSE)</f>
        <v>11.25</v>
      </c>
      <c r="K2296" s="3">
        <f t="shared" si="35"/>
        <v>2700</v>
      </c>
      <c r="L2296" t="s">
        <v>3066</v>
      </c>
      <c r="M2296" t="s">
        <v>3094</v>
      </c>
      <c r="N2296" t="s">
        <v>3080</v>
      </c>
    </row>
    <row r="2297" spans="1:14" x14ac:dyDescent="0.35">
      <c r="A2297">
        <v>2296</v>
      </c>
      <c r="B2297" s="1">
        <v>45285</v>
      </c>
      <c r="C2297">
        <v>4002</v>
      </c>
      <c r="D2297" t="s">
        <v>1</v>
      </c>
      <c r="E2297" t="s">
        <v>27</v>
      </c>
      <c r="F2297" t="s">
        <v>13</v>
      </c>
      <c r="G2297" t="s">
        <v>2348</v>
      </c>
      <c r="H2297" t="s">
        <v>3056</v>
      </c>
      <c r="I2297">
        <v>280</v>
      </c>
      <c r="J2297">
        <f>HLOOKUP(D2297,Inputs!$B$5:$C$8,MATCH(YEAR(B2297),Inputs!$A$5:$A$8,0),FALSE)</f>
        <v>11.25</v>
      </c>
      <c r="K2297" s="3">
        <f t="shared" si="35"/>
        <v>3150</v>
      </c>
      <c r="L2297" t="s">
        <v>3061</v>
      </c>
      <c r="M2297" t="s">
        <v>3087</v>
      </c>
      <c r="N2297" t="s">
        <v>3078</v>
      </c>
    </row>
    <row r="2298" spans="1:14" x14ac:dyDescent="0.35">
      <c r="A2298">
        <v>2297</v>
      </c>
      <c r="B2298" s="1">
        <v>45273</v>
      </c>
      <c r="C2298">
        <v>4002</v>
      </c>
      <c r="D2298" t="s">
        <v>1</v>
      </c>
      <c r="E2298" t="s">
        <v>27</v>
      </c>
      <c r="F2298" t="s">
        <v>10</v>
      </c>
      <c r="G2298" t="s">
        <v>2349</v>
      </c>
      <c r="H2298" t="s">
        <v>3056</v>
      </c>
      <c r="I2298">
        <v>236</v>
      </c>
      <c r="J2298">
        <f>HLOOKUP(D2298,Inputs!$B$5:$C$8,MATCH(YEAR(B2298),Inputs!$A$5:$A$8,0),FALSE)</f>
        <v>11.25</v>
      </c>
      <c r="K2298" s="3">
        <f t="shared" si="35"/>
        <v>2655</v>
      </c>
      <c r="L2298" t="s">
        <v>3059</v>
      </c>
      <c r="M2298" t="s">
        <v>3085</v>
      </c>
      <c r="N2298" t="s">
        <v>3073</v>
      </c>
    </row>
    <row r="2299" spans="1:14" x14ac:dyDescent="0.35">
      <c r="A2299">
        <v>2298</v>
      </c>
      <c r="B2299" s="1">
        <v>45284</v>
      </c>
      <c r="C2299">
        <v>4002</v>
      </c>
      <c r="D2299" t="s">
        <v>1</v>
      </c>
      <c r="E2299" t="s">
        <v>27</v>
      </c>
      <c r="F2299" t="s">
        <v>10</v>
      </c>
      <c r="G2299" t="s">
        <v>2350</v>
      </c>
      <c r="H2299" t="s">
        <v>3056</v>
      </c>
      <c r="I2299">
        <v>164</v>
      </c>
      <c r="J2299">
        <f>HLOOKUP(D2299,Inputs!$B$5:$C$8,MATCH(YEAR(B2299),Inputs!$A$5:$A$8,0),FALSE)</f>
        <v>11.25</v>
      </c>
      <c r="K2299" s="3">
        <f t="shared" si="35"/>
        <v>1845</v>
      </c>
      <c r="L2299" t="s">
        <v>3059</v>
      </c>
      <c r="M2299" t="s">
        <v>3085</v>
      </c>
      <c r="N2299" t="s">
        <v>3073</v>
      </c>
    </row>
    <row r="2300" spans="1:14" x14ac:dyDescent="0.35">
      <c r="A2300">
        <v>2299</v>
      </c>
      <c r="B2300" s="1">
        <v>45019</v>
      </c>
      <c r="C2300">
        <v>4002</v>
      </c>
      <c r="D2300" t="s">
        <v>1</v>
      </c>
      <c r="E2300" t="s">
        <v>27</v>
      </c>
      <c r="F2300" t="s">
        <v>18</v>
      </c>
      <c r="G2300" t="s">
        <v>2351</v>
      </c>
      <c r="H2300" t="s">
        <v>3056</v>
      </c>
      <c r="I2300">
        <v>152</v>
      </c>
      <c r="J2300">
        <f>HLOOKUP(D2300,Inputs!$B$5:$C$8,MATCH(YEAR(B2300),Inputs!$A$5:$A$8,0),FALSE)</f>
        <v>11.25</v>
      </c>
      <c r="K2300" s="3">
        <f t="shared" si="35"/>
        <v>1710</v>
      </c>
      <c r="L2300" t="s">
        <v>3069</v>
      </c>
      <c r="M2300" t="s">
        <v>3093</v>
      </c>
      <c r="N2300" t="s">
        <v>3077</v>
      </c>
    </row>
    <row r="2301" spans="1:14" x14ac:dyDescent="0.35">
      <c r="A2301">
        <v>2300</v>
      </c>
      <c r="B2301" s="1">
        <v>45251</v>
      </c>
      <c r="C2301">
        <v>4002</v>
      </c>
      <c r="D2301" t="s">
        <v>1</v>
      </c>
      <c r="E2301" t="s">
        <v>27</v>
      </c>
      <c r="F2301" t="s">
        <v>19</v>
      </c>
      <c r="G2301" t="s">
        <v>2352</v>
      </c>
      <c r="H2301" t="s">
        <v>3056</v>
      </c>
      <c r="I2301">
        <v>120</v>
      </c>
      <c r="J2301">
        <f>HLOOKUP(D2301,Inputs!$B$5:$C$8,MATCH(YEAR(B2301),Inputs!$A$5:$A$8,0),FALSE)</f>
        <v>11.25</v>
      </c>
      <c r="K2301" s="3">
        <f t="shared" si="35"/>
        <v>1350</v>
      </c>
      <c r="L2301" t="s">
        <v>3061</v>
      </c>
      <c r="M2301" t="s">
        <v>3087</v>
      </c>
      <c r="N2301" t="s">
        <v>3078</v>
      </c>
    </row>
    <row r="2302" spans="1:14" x14ac:dyDescent="0.35">
      <c r="A2302">
        <v>2301</v>
      </c>
      <c r="B2302" s="1">
        <v>45260</v>
      </c>
      <c r="C2302">
        <v>4001</v>
      </c>
      <c r="D2302" t="s">
        <v>0</v>
      </c>
      <c r="E2302" t="s">
        <v>27</v>
      </c>
      <c r="F2302" t="s">
        <v>7</v>
      </c>
      <c r="G2302" t="s">
        <v>2353</v>
      </c>
      <c r="H2302" t="s">
        <v>3056</v>
      </c>
      <c r="I2302">
        <v>108</v>
      </c>
      <c r="J2302">
        <f>HLOOKUP(D2302,Inputs!$B$5:$C$8,MATCH(YEAR(B2302),Inputs!$A$5:$A$8,0),FALSE)</f>
        <v>32.99</v>
      </c>
      <c r="K2302" s="3">
        <f t="shared" si="35"/>
        <v>3562.92</v>
      </c>
      <c r="L2302" t="s">
        <v>3063</v>
      </c>
      <c r="M2302" t="s">
        <v>3092</v>
      </c>
      <c r="N2302" t="s">
        <v>3074</v>
      </c>
    </row>
    <row r="2303" spans="1:14" x14ac:dyDescent="0.35">
      <c r="A2303">
        <v>2302</v>
      </c>
      <c r="B2303" s="1">
        <v>45035</v>
      </c>
      <c r="C2303">
        <v>4002</v>
      </c>
      <c r="D2303" t="s">
        <v>1</v>
      </c>
      <c r="E2303" t="s">
        <v>27</v>
      </c>
      <c r="F2303" t="s">
        <v>12</v>
      </c>
      <c r="G2303" t="s">
        <v>2354</v>
      </c>
      <c r="H2303" t="s">
        <v>3057</v>
      </c>
      <c r="I2303">
        <v>240</v>
      </c>
      <c r="J2303">
        <f>HLOOKUP(D2303,Inputs!$B$5:$C$8,MATCH(YEAR(B2303),Inputs!$A$5:$A$8,0),FALSE)</f>
        <v>11.25</v>
      </c>
      <c r="K2303" s="3">
        <f t="shared" si="35"/>
        <v>2700</v>
      </c>
      <c r="L2303" t="s">
        <v>3061</v>
      </c>
      <c r="M2303" t="s">
        <v>3087</v>
      </c>
      <c r="N2303" t="s">
        <v>3078</v>
      </c>
    </row>
    <row r="2304" spans="1:14" x14ac:dyDescent="0.35">
      <c r="A2304">
        <v>2303</v>
      </c>
      <c r="B2304" s="1">
        <v>45116</v>
      </c>
      <c r="C2304">
        <v>4002</v>
      </c>
      <c r="D2304" t="s">
        <v>1</v>
      </c>
      <c r="E2304" t="s">
        <v>27</v>
      </c>
      <c r="F2304" t="s">
        <v>10</v>
      </c>
      <c r="G2304" t="s">
        <v>2355</v>
      </c>
      <c r="H2304" t="s">
        <v>3056</v>
      </c>
      <c r="I2304">
        <v>192</v>
      </c>
      <c r="J2304">
        <f>HLOOKUP(D2304,Inputs!$B$5:$C$8,MATCH(YEAR(B2304),Inputs!$A$5:$A$8,0),FALSE)</f>
        <v>11.25</v>
      </c>
      <c r="K2304" s="3">
        <f t="shared" si="35"/>
        <v>2160</v>
      </c>
      <c r="L2304" t="s">
        <v>3059</v>
      </c>
      <c r="M2304" t="s">
        <v>3085</v>
      </c>
      <c r="N2304" t="s">
        <v>3073</v>
      </c>
    </row>
    <row r="2305" spans="1:14" x14ac:dyDescent="0.35">
      <c r="A2305">
        <v>2304</v>
      </c>
      <c r="B2305" s="1">
        <v>45183</v>
      </c>
      <c r="C2305">
        <v>4001</v>
      </c>
      <c r="D2305" t="s">
        <v>0</v>
      </c>
      <c r="E2305" t="s">
        <v>27</v>
      </c>
      <c r="F2305" t="s">
        <v>10</v>
      </c>
      <c r="G2305" t="s">
        <v>2356</v>
      </c>
      <c r="H2305" t="s">
        <v>3056</v>
      </c>
      <c r="I2305">
        <v>188</v>
      </c>
      <c r="J2305">
        <f>HLOOKUP(D2305,Inputs!$B$5:$C$8,MATCH(YEAR(B2305),Inputs!$A$5:$A$8,0),FALSE)</f>
        <v>32.99</v>
      </c>
      <c r="K2305" s="3">
        <f t="shared" si="35"/>
        <v>6202.1200000000008</v>
      </c>
      <c r="L2305" t="s">
        <v>3059</v>
      </c>
      <c r="M2305" t="s">
        <v>3085</v>
      </c>
      <c r="N2305" t="s">
        <v>3073</v>
      </c>
    </row>
    <row r="2306" spans="1:14" x14ac:dyDescent="0.35">
      <c r="A2306">
        <v>2305</v>
      </c>
      <c r="B2306" s="1">
        <v>45186</v>
      </c>
      <c r="C2306">
        <v>4002</v>
      </c>
      <c r="D2306" t="s">
        <v>1</v>
      </c>
      <c r="E2306" t="s">
        <v>27</v>
      </c>
      <c r="F2306" t="s">
        <v>20</v>
      </c>
      <c r="G2306" t="s">
        <v>2357</v>
      </c>
      <c r="H2306" t="s">
        <v>3056</v>
      </c>
      <c r="I2306">
        <v>136</v>
      </c>
      <c r="J2306">
        <f>HLOOKUP(D2306,Inputs!$B$5:$C$8,MATCH(YEAR(B2306),Inputs!$A$5:$A$8,0),FALSE)</f>
        <v>11.25</v>
      </c>
      <c r="K2306" s="3">
        <f t="shared" ref="K2306:K2369" si="36">I2306*J2306</f>
        <v>1530</v>
      </c>
      <c r="L2306" t="s">
        <v>3059</v>
      </c>
      <c r="M2306" t="s">
        <v>3085</v>
      </c>
      <c r="N2306" t="s">
        <v>3073</v>
      </c>
    </row>
    <row r="2307" spans="1:14" x14ac:dyDescent="0.35">
      <c r="A2307">
        <v>2306</v>
      </c>
      <c r="B2307" s="1">
        <v>44971</v>
      </c>
      <c r="C2307">
        <v>4001</v>
      </c>
      <c r="D2307" t="s">
        <v>0</v>
      </c>
      <c r="E2307" t="s">
        <v>27</v>
      </c>
      <c r="F2307" t="s">
        <v>10</v>
      </c>
      <c r="G2307" t="s">
        <v>2358</v>
      </c>
      <c r="H2307" t="s">
        <v>3056</v>
      </c>
      <c r="I2307">
        <v>136</v>
      </c>
      <c r="J2307">
        <f>HLOOKUP(D2307,Inputs!$B$5:$C$8,MATCH(YEAR(B2307),Inputs!$A$5:$A$8,0),FALSE)</f>
        <v>32.99</v>
      </c>
      <c r="K2307" s="3">
        <f t="shared" si="36"/>
        <v>4486.6400000000003</v>
      </c>
      <c r="L2307" t="s">
        <v>3059</v>
      </c>
      <c r="M2307" t="s">
        <v>3085</v>
      </c>
      <c r="N2307" t="s">
        <v>3073</v>
      </c>
    </row>
    <row r="2308" spans="1:14" x14ac:dyDescent="0.35">
      <c r="A2308">
        <v>2307</v>
      </c>
      <c r="B2308" s="1">
        <v>45245</v>
      </c>
      <c r="C2308">
        <v>4001</v>
      </c>
      <c r="D2308" t="s">
        <v>0</v>
      </c>
      <c r="E2308" t="s">
        <v>27</v>
      </c>
      <c r="F2308" t="s">
        <v>20</v>
      </c>
      <c r="G2308" t="s">
        <v>2359</v>
      </c>
      <c r="H2308" t="s">
        <v>3056</v>
      </c>
      <c r="I2308">
        <v>232</v>
      </c>
      <c r="J2308">
        <f>HLOOKUP(D2308,Inputs!$B$5:$C$8,MATCH(YEAR(B2308),Inputs!$A$5:$A$8,0),FALSE)</f>
        <v>32.99</v>
      </c>
      <c r="K2308" s="3">
        <f t="shared" si="36"/>
        <v>7653.68</v>
      </c>
      <c r="L2308" t="s">
        <v>3059</v>
      </c>
      <c r="M2308" t="s">
        <v>3085</v>
      </c>
      <c r="N2308" t="s">
        <v>3073</v>
      </c>
    </row>
    <row r="2309" spans="1:14" x14ac:dyDescent="0.35">
      <c r="A2309">
        <v>2308</v>
      </c>
      <c r="B2309" s="1">
        <v>45282</v>
      </c>
      <c r="C2309">
        <v>4002</v>
      </c>
      <c r="D2309" t="s">
        <v>1</v>
      </c>
      <c r="E2309" t="s">
        <v>27</v>
      </c>
      <c r="F2309" t="s">
        <v>10</v>
      </c>
      <c r="G2309" t="s">
        <v>2360</v>
      </c>
      <c r="H2309" t="s">
        <v>3056</v>
      </c>
      <c r="I2309">
        <v>264</v>
      </c>
      <c r="J2309">
        <f>HLOOKUP(D2309,Inputs!$B$5:$C$8,MATCH(YEAR(B2309),Inputs!$A$5:$A$8,0),FALSE)</f>
        <v>11.25</v>
      </c>
      <c r="K2309" s="3">
        <f t="shared" si="36"/>
        <v>2970</v>
      </c>
      <c r="L2309" t="s">
        <v>3059</v>
      </c>
      <c r="M2309" t="s">
        <v>3085</v>
      </c>
      <c r="N2309" t="s">
        <v>3073</v>
      </c>
    </row>
    <row r="2310" spans="1:14" x14ac:dyDescent="0.35">
      <c r="A2310">
        <v>2309</v>
      </c>
      <c r="B2310" s="1">
        <v>45135</v>
      </c>
      <c r="C2310">
        <v>4002</v>
      </c>
      <c r="D2310" t="s">
        <v>1</v>
      </c>
      <c r="E2310" t="s">
        <v>27</v>
      </c>
      <c r="F2310" t="s">
        <v>18</v>
      </c>
      <c r="G2310" t="s">
        <v>2361</v>
      </c>
      <c r="H2310" t="s">
        <v>3056</v>
      </c>
      <c r="I2310">
        <v>112</v>
      </c>
      <c r="J2310">
        <f>HLOOKUP(D2310,Inputs!$B$5:$C$8,MATCH(YEAR(B2310),Inputs!$A$5:$A$8,0),FALSE)</f>
        <v>11.25</v>
      </c>
      <c r="K2310" s="3">
        <f t="shared" si="36"/>
        <v>1260</v>
      </c>
      <c r="L2310" t="s">
        <v>3069</v>
      </c>
      <c r="M2310" t="s">
        <v>3093</v>
      </c>
      <c r="N2310" t="s">
        <v>3077</v>
      </c>
    </row>
    <row r="2311" spans="1:14" x14ac:dyDescent="0.35">
      <c r="A2311">
        <v>2310</v>
      </c>
      <c r="B2311" s="1">
        <v>45152</v>
      </c>
      <c r="C2311">
        <v>4001</v>
      </c>
      <c r="D2311" t="s">
        <v>0</v>
      </c>
      <c r="E2311" t="s">
        <v>27</v>
      </c>
      <c r="F2311" t="s">
        <v>8</v>
      </c>
      <c r="G2311" t="s">
        <v>2362</v>
      </c>
      <c r="H2311" t="s">
        <v>3056</v>
      </c>
      <c r="I2311">
        <v>84</v>
      </c>
      <c r="J2311">
        <f>HLOOKUP(D2311,Inputs!$B$5:$C$8,MATCH(YEAR(B2311),Inputs!$A$5:$A$8,0),FALSE)</f>
        <v>32.99</v>
      </c>
      <c r="K2311" s="3">
        <f t="shared" si="36"/>
        <v>2771.1600000000003</v>
      </c>
      <c r="L2311" t="s">
        <v>3065</v>
      </c>
      <c r="M2311" t="s">
        <v>3085</v>
      </c>
      <c r="N2311" t="s">
        <v>3073</v>
      </c>
    </row>
    <row r="2312" spans="1:14" x14ac:dyDescent="0.35">
      <c r="A2312">
        <v>2311</v>
      </c>
      <c r="B2312" s="1">
        <v>45277</v>
      </c>
      <c r="C2312">
        <v>4002</v>
      </c>
      <c r="D2312" t="s">
        <v>1</v>
      </c>
      <c r="E2312" t="s">
        <v>27</v>
      </c>
      <c r="F2312" t="s">
        <v>10</v>
      </c>
      <c r="G2312" t="s">
        <v>2363</v>
      </c>
      <c r="H2312" t="s">
        <v>3056</v>
      </c>
      <c r="I2312">
        <v>264</v>
      </c>
      <c r="J2312">
        <f>HLOOKUP(D2312,Inputs!$B$5:$C$8,MATCH(YEAR(B2312),Inputs!$A$5:$A$8,0),FALSE)</f>
        <v>11.25</v>
      </c>
      <c r="K2312" s="3">
        <f t="shared" si="36"/>
        <v>2970</v>
      </c>
      <c r="L2312" t="s">
        <v>3059</v>
      </c>
      <c r="M2312" t="s">
        <v>3085</v>
      </c>
      <c r="N2312" t="s">
        <v>3073</v>
      </c>
    </row>
    <row r="2313" spans="1:14" x14ac:dyDescent="0.35">
      <c r="A2313">
        <v>2312</v>
      </c>
      <c r="B2313" s="1">
        <v>44982</v>
      </c>
      <c r="C2313">
        <v>4001</v>
      </c>
      <c r="D2313" t="s">
        <v>0</v>
      </c>
      <c r="E2313" t="s">
        <v>27</v>
      </c>
      <c r="F2313" t="s">
        <v>11</v>
      </c>
      <c r="G2313" t="s">
        <v>2364</v>
      </c>
      <c r="H2313" t="s">
        <v>3056</v>
      </c>
      <c r="I2313">
        <v>180</v>
      </c>
      <c r="J2313">
        <f>HLOOKUP(D2313,Inputs!$B$5:$C$8,MATCH(YEAR(B2313),Inputs!$A$5:$A$8,0),FALSE)</f>
        <v>32.99</v>
      </c>
      <c r="K2313" s="3">
        <f t="shared" si="36"/>
        <v>5938.2000000000007</v>
      </c>
      <c r="L2313" t="s">
        <v>3064</v>
      </c>
      <c r="M2313" t="s">
        <v>3089</v>
      </c>
      <c r="N2313" t="s">
        <v>3076</v>
      </c>
    </row>
    <row r="2314" spans="1:14" x14ac:dyDescent="0.35">
      <c r="A2314">
        <v>2313</v>
      </c>
      <c r="B2314" s="1">
        <v>45151</v>
      </c>
      <c r="C2314">
        <v>4001</v>
      </c>
      <c r="D2314" t="s">
        <v>0</v>
      </c>
      <c r="E2314" t="s">
        <v>27</v>
      </c>
      <c r="F2314" t="s">
        <v>10</v>
      </c>
      <c r="G2314" t="s">
        <v>2365</v>
      </c>
      <c r="H2314" t="s">
        <v>3056</v>
      </c>
      <c r="I2314">
        <v>92</v>
      </c>
      <c r="J2314">
        <f>HLOOKUP(D2314,Inputs!$B$5:$C$8,MATCH(YEAR(B2314),Inputs!$A$5:$A$8,0),FALSE)</f>
        <v>32.99</v>
      </c>
      <c r="K2314" s="3">
        <f t="shared" si="36"/>
        <v>3035.0800000000004</v>
      </c>
      <c r="L2314" t="s">
        <v>3059</v>
      </c>
      <c r="M2314" t="s">
        <v>3085</v>
      </c>
      <c r="N2314" t="s">
        <v>3073</v>
      </c>
    </row>
    <row r="2315" spans="1:14" x14ac:dyDescent="0.35">
      <c r="A2315">
        <v>2314</v>
      </c>
      <c r="B2315" s="1">
        <v>45171</v>
      </c>
      <c r="C2315">
        <v>4001</v>
      </c>
      <c r="D2315" t="s">
        <v>0</v>
      </c>
      <c r="E2315" t="s">
        <v>27</v>
      </c>
      <c r="F2315" t="s">
        <v>10</v>
      </c>
      <c r="G2315" t="s">
        <v>2366</v>
      </c>
      <c r="H2315" t="s">
        <v>3056</v>
      </c>
      <c r="I2315">
        <v>132</v>
      </c>
      <c r="J2315">
        <f>HLOOKUP(D2315,Inputs!$B$5:$C$8,MATCH(YEAR(B2315),Inputs!$A$5:$A$8,0),FALSE)</f>
        <v>32.99</v>
      </c>
      <c r="K2315" s="3">
        <f t="shared" si="36"/>
        <v>4354.68</v>
      </c>
      <c r="L2315" t="s">
        <v>3059</v>
      </c>
      <c r="M2315" t="s">
        <v>3085</v>
      </c>
      <c r="N2315" t="s">
        <v>3073</v>
      </c>
    </row>
    <row r="2316" spans="1:14" x14ac:dyDescent="0.35">
      <c r="A2316">
        <v>2315</v>
      </c>
      <c r="B2316" s="1">
        <v>45085</v>
      </c>
      <c r="C2316">
        <v>4002</v>
      </c>
      <c r="D2316" t="s">
        <v>1</v>
      </c>
      <c r="E2316" t="s">
        <v>27</v>
      </c>
      <c r="F2316" t="s">
        <v>19</v>
      </c>
      <c r="G2316" t="s">
        <v>2367</v>
      </c>
      <c r="H2316" t="s">
        <v>3056</v>
      </c>
      <c r="I2316">
        <v>224</v>
      </c>
      <c r="J2316">
        <f>HLOOKUP(D2316,Inputs!$B$5:$C$8,MATCH(YEAR(B2316),Inputs!$A$5:$A$8,0),FALSE)</f>
        <v>11.25</v>
      </c>
      <c r="K2316" s="3">
        <f t="shared" si="36"/>
        <v>2520</v>
      </c>
      <c r="L2316" t="s">
        <v>3061</v>
      </c>
      <c r="M2316" t="s">
        <v>3087</v>
      </c>
      <c r="N2316" t="s">
        <v>3078</v>
      </c>
    </row>
    <row r="2317" spans="1:14" x14ac:dyDescent="0.35">
      <c r="A2317">
        <v>2316</v>
      </c>
      <c r="B2317" s="1">
        <v>45103</v>
      </c>
      <c r="C2317">
        <v>4002</v>
      </c>
      <c r="D2317" t="s">
        <v>1</v>
      </c>
      <c r="E2317" t="s">
        <v>27</v>
      </c>
      <c r="F2317" t="s">
        <v>19</v>
      </c>
      <c r="G2317" t="s">
        <v>2368</v>
      </c>
      <c r="H2317" t="s">
        <v>3056</v>
      </c>
      <c r="I2317">
        <v>272</v>
      </c>
      <c r="J2317">
        <f>HLOOKUP(D2317,Inputs!$B$5:$C$8,MATCH(YEAR(B2317),Inputs!$A$5:$A$8,0),FALSE)</f>
        <v>11.25</v>
      </c>
      <c r="K2317" s="3">
        <f t="shared" si="36"/>
        <v>3060</v>
      </c>
      <c r="L2317" t="s">
        <v>3061</v>
      </c>
      <c r="M2317" t="s">
        <v>3087</v>
      </c>
      <c r="N2317" t="s">
        <v>3078</v>
      </c>
    </row>
    <row r="2318" spans="1:14" x14ac:dyDescent="0.35">
      <c r="A2318">
        <v>2317</v>
      </c>
      <c r="B2318" s="1">
        <v>45261</v>
      </c>
      <c r="C2318">
        <v>4001</v>
      </c>
      <c r="D2318" t="s">
        <v>0</v>
      </c>
      <c r="E2318" t="s">
        <v>27</v>
      </c>
      <c r="F2318" t="s">
        <v>9</v>
      </c>
      <c r="G2318" t="s">
        <v>2369</v>
      </c>
      <c r="H2318" t="s">
        <v>3056</v>
      </c>
      <c r="I2318">
        <v>56</v>
      </c>
      <c r="J2318">
        <f>HLOOKUP(D2318,Inputs!$B$5:$C$8,MATCH(YEAR(B2318),Inputs!$A$5:$A$8,0),FALSE)</f>
        <v>32.99</v>
      </c>
      <c r="K2318" s="3">
        <f t="shared" si="36"/>
        <v>1847.44</v>
      </c>
      <c r="L2318" t="s">
        <v>3070</v>
      </c>
      <c r="M2318" t="s">
        <v>3089</v>
      </c>
      <c r="N2318" t="s">
        <v>3076</v>
      </c>
    </row>
    <row r="2319" spans="1:14" x14ac:dyDescent="0.35">
      <c r="A2319">
        <v>2318</v>
      </c>
      <c r="B2319" s="1">
        <v>45263</v>
      </c>
      <c r="C2319">
        <v>4001</v>
      </c>
      <c r="D2319" t="s">
        <v>0</v>
      </c>
      <c r="E2319" t="s">
        <v>27</v>
      </c>
      <c r="F2319" t="s">
        <v>8</v>
      </c>
      <c r="G2319" t="s">
        <v>2370</v>
      </c>
      <c r="H2319" t="s">
        <v>3056</v>
      </c>
      <c r="I2319">
        <v>212</v>
      </c>
      <c r="J2319">
        <f>HLOOKUP(D2319,Inputs!$B$5:$C$8,MATCH(YEAR(B2319),Inputs!$A$5:$A$8,0),FALSE)</f>
        <v>32.99</v>
      </c>
      <c r="K2319" s="3">
        <f t="shared" si="36"/>
        <v>6993.88</v>
      </c>
      <c r="L2319" t="s">
        <v>3065</v>
      </c>
      <c r="M2319" t="s">
        <v>3085</v>
      </c>
      <c r="N2319" t="s">
        <v>3073</v>
      </c>
    </row>
    <row r="2320" spans="1:14" x14ac:dyDescent="0.35">
      <c r="A2320">
        <v>2319</v>
      </c>
      <c r="B2320" s="1">
        <v>45247</v>
      </c>
      <c r="C2320">
        <v>4001</v>
      </c>
      <c r="D2320" t="s">
        <v>0</v>
      </c>
      <c r="E2320" t="s">
        <v>27</v>
      </c>
      <c r="F2320" t="s">
        <v>20</v>
      </c>
      <c r="G2320" t="s">
        <v>2371</v>
      </c>
      <c r="H2320" t="s">
        <v>3056</v>
      </c>
      <c r="I2320">
        <v>84</v>
      </c>
      <c r="J2320">
        <f>HLOOKUP(D2320,Inputs!$B$5:$C$8,MATCH(YEAR(B2320),Inputs!$A$5:$A$8,0),FALSE)</f>
        <v>32.99</v>
      </c>
      <c r="K2320" s="3">
        <f t="shared" si="36"/>
        <v>2771.1600000000003</v>
      </c>
      <c r="L2320" t="s">
        <v>3059</v>
      </c>
      <c r="M2320" t="s">
        <v>3085</v>
      </c>
      <c r="N2320" t="s">
        <v>3073</v>
      </c>
    </row>
    <row r="2321" spans="1:14" x14ac:dyDescent="0.35">
      <c r="A2321">
        <v>2320</v>
      </c>
      <c r="B2321" s="1">
        <v>44984</v>
      </c>
      <c r="C2321">
        <v>4002</v>
      </c>
      <c r="D2321" t="s">
        <v>1</v>
      </c>
      <c r="E2321" t="s">
        <v>27</v>
      </c>
      <c r="F2321" t="s">
        <v>20</v>
      </c>
      <c r="G2321" t="s">
        <v>2372</v>
      </c>
      <c r="H2321" t="s">
        <v>3056</v>
      </c>
      <c r="I2321">
        <v>276</v>
      </c>
      <c r="J2321">
        <f>HLOOKUP(D2321,Inputs!$B$5:$C$8,MATCH(YEAR(B2321),Inputs!$A$5:$A$8,0),FALSE)</f>
        <v>11.25</v>
      </c>
      <c r="K2321" s="3">
        <f t="shared" si="36"/>
        <v>3105</v>
      </c>
      <c r="L2321" t="s">
        <v>3059</v>
      </c>
      <c r="M2321" t="s">
        <v>3085</v>
      </c>
      <c r="N2321" t="s">
        <v>3073</v>
      </c>
    </row>
    <row r="2322" spans="1:14" x14ac:dyDescent="0.35">
      <c r="A2322">
        <v>2321</v>
      </c>
      <c r="B2322" s="1">
        <v>45039</v>
      </c>
      <c r="C2322">
        <v>4001</v>
      </c>
      <c r="D2322" t="s">
        <v>0</v>
      </c>
      <c r="E2322" t="s">
        <v>27</v>
      </c>
      <c r="F2322" t="s">
        <v>17</v>
      </c>
      <c r="G2322" t="s">
        <v>2373</v>
      </c>
      <c r="H2322" t="s">
        <v>3056</v>
      </c>
      <c r="I2322">
        <v>220</v>
      </c>
      <c r="J2322">
        <f>HLOOKUP(D2322,Inputs!$B$5:$C$8,MATCH(YEAR(B2322),Inputs!$A$5:$A$8,0),FALSE)</f>
        <v>32.99</v>
      </c>
      <c r="K2322" s="3">
        <f t="shared" si="36"/>
        <v>7257.8</v>
      </c>
      <c r="L2322" t="s">
        <v>3060</v>
      </c>
      <c r="M2322" t="s">
        <v>3095</v>
      </c>
      <c r="N2322" t="s">
        <v>3081</v>
      </c>
    </row>
    <row r="2323" spans="1:14" x14ac:dyDescent="0.35">
      <c r="A2323">
        <v>2322</v>
      </c>
      <c r="B2323" s="1">
        <v>45023</v>
      </c>
      <c r="C2323">
        <v>4002</v>
      </c>
      <c r="D2323" t="s">
        <v>1</v>
      </c>
      <c r="E2323" t="s">
        <v>27</v>
      </c>
      <c r="F2323" t="s">
        <v>11</v>
      </c>
      <c r="G2323" t="s">
        <v>2374</v>
      </c>
      <c r="H2323" t="s">
        <v>3056</v>
      </c>
      <c r="I2323">
        <v>96</v>
      </c>
      <c r="J2323">
        <f>HLOOKUP(D2323,Inputs!$B$5:$C$8,MATCH(YEAR(B2323),Inputs!$A$5:$A$8,0),FALSE)</f>
        <v>11.25</v>
      </c>
      <c r="K2323" s="3">
        <f t="shared" si="36"/>
        <v>1080</v>
      </c>
      <c r="L2323" t="s">
        <v>3064</v>
      </c>
      <c r="M2323" t="s">
        <v>3089</v>
      </c>
      <c r="N2323" t="s">
        <v>3076</v>
      </c>
    </row>
    <row r="2324" spans="1:14" x14ac:dyDescent="0.35">
      <c r="A2324">
        <v>2323</v>
      </c>
      <c r="B2324" s="1">
        <v>45215</v>
      </c>
      <c r="C2324">
        <v>4001</v>
      </c>
      <c r="D2324" t="s">
        <v>0</v>
      </c>
      <c r="E2324" t="s">
        <v>27</v>
      </c>
      <c r="F2324" t="s">
        <v>6</v>
      </c>
      <c r="G2324" t="s">
        <v>2375</v>
      </c>
      <c r="H2324" t="s">
        <v>3056</v>
      </c>
      <c r="I2324">
        <v>168</v>
      </c>
      <c r="J2324">
        <f>HLOOKUP(D2324,Inputs!$B$5:$C$8,MATCH(YEAR(B2324),Inputs!$A$5:$A$8,0),FALSE)</f>
        <v>32.99</v>
      </c>
      <c r="K2324" s="3">
        <f t="shared" si="36"/>
        <v>5542.3200000000006</v>
      </c>
      <c r="L2324" t="s">
        <v>3059</v>
      </c>
      <c r="M2324" t="s">
        <v>3085</v>
      </c>
      <c r="N2324" t="s">
        <v>3073</v>
      </c>
    </row>
    <row r="2325" spans="1:14" x14ac:dyDescent="0.35">
      <c r="A2325">
        <v>2324</v>
      </c>
      <c r="B2325" s="1">
        <v>45157</v>
      </c>
      <c r="C2325">
        <v>4001</v>
      </c>
      <c r="D2325" t="s">
        <v>0</v>
      </c>
      <c r="E2325" t="s">
        <v>27</v>
      </c>
      <c r="F2325" t="s">
        <v>12</v>
      </c>
      <c r="G2325" t="s">
        <v>2376</v>
      </c>
      <c r="H2325" t="s">
        <v>3057</v>
      </c>
      <c r="I2325">
        <v>44</v>
      </c>
      <c r="J2325">
        <f>HLOOKUP(D2325,Inputs!$B$5:$C$8,MATCH(YEAR(B2325),Inputs!$A$5:$A$8,0),FALSE)</f>
        <v>32.99</v>
      </c>
      <c r="K2325" s="3">
        <f t="shared" si="36"/>
        <v>1451.5600000000002</v>
      </c>
      <c r="L2325" t="s">
        <v>3061</v>
      </c>
      <c r="M2325" t="s">
        <v>3087</v>
      </c>
      <c r="N2325" t="s">
        <v>3078</v>
      </c>
    </row>
    <row r="2326" spans="1:14" x14ac:dyDescent="0.35">
      <c r="A2326">
        <v>2325</v>
      </c>
      <c r="B2326" s="1">
        <v>45279</v>
      </c>
      <c r="C2326">
        <v>4002</v>
      </c>
      <c r="D2326" t="s">
        <v>1</v>
      </c>
      <c r="E2326" t="s">
        <v>27</v>
      </c>
      <c r="F2326" t="s">
        <v>19</v>
      </c>
      <c r="G2326" t="s">
        <v>2377</v>
      </c>
      <c r="H2326" t="s">
        <v>3056</v>
      </c>
      <c r="I2326">
        <v>100</v>
      </c>
      <c r="J2326">
        <f>HLOOKUP(D2326,Inputs!$B$5:$C$8,MATCH(YEAR(B2326),Inputs!$A$5:$A$8,0),FALSE)</f>
        <v>11.25</v>
      </c>
      <c r="K2326" s="3">
        <f t="shared" si="36"/>
        <v>1125</v>
      </c>
      <c r="L2326" t="s">
        <v>3061</v>
      </c>
      <c r="M2326" t="s">
        <v>3087</v>
      </c>
      <c r="N2326" t="s">
        <v>3078</v>
      </c>
    </row>
    <row r="2327" spans="1:14" x14ac:dyDescent="0.35">
      <c r="A2327">
        <v>2326</v>
      </c>
      <c r="B2327" s="1">
        <v>45188</v>
      </c>
      <c r="C2327">
        <v>4001</v>
      </c>
      <c r="D2327" t="s">
        <v>0</v>
      </c>
      <c r="E2327" t="s">
        <v>27</v>
      </c>
      <c r="F2327" t="s">
        <v>8</v>
      </c>
      <c r="G2327" t="s">
        <v>2378</v>
      </c>
      <c r="H2327" t="s">
        <v>3056</v>
      </c>
      <c r="I2327">
        <v>192</v>
      </c>
      <c r="J2327">
        <f>HLOOKUP(D2327,Inputs!$B$5:$C$8,MATCH(YEAR(B2327),Inputs!$A$5:$A$8,0),FALSE)</f>
        <v>32.99</v>
      </c>
      <c r="K2327" s="3">
        <f t="shared" si="36"/>
        <v>6334.08</v>
      </c>
      <c r="L2327" t="s">
        <v>3065</v>
      </c>
      <c r="M2327" t="s">
        <v>3085</v>
      </c>
      <c r="N2327" t="s">
        <v>3073</v>
      </c>
    </row>
    <row r="2328" spans="1:14" x14ac:dyDescent="0.35">
      <c r="A2328">
        <v>2327</v>
      </c>
      <c r="B2328" s="1">
        <v>45259</v>
      </c>
      <c r="C2328">
        <v>4001</v>
      </c>
      <c r="D2328" t="s">
        <v>0</v>
      </c>
      <c r="E2328" t="s">
        <v>27</v>
      </c>
      <c r="F2328" t="s">
        <v>22</v>
      </c>
      <c r="G2328" t="s">
        <v>2379</v>
      </c>
      <c r="H2328" t="s">
        <v>3056</v>
      </c>
      <c r="I2328">
        <v>96</v>
      </c>
      <c r="J2328">
        <f>HLOOKUP(D2328,Inputs!$B$5:$C$8,MATCH(YEAR(B2328),Inputs!$A$5:$A$8,0),FALSE)</f>
        <v>32.99</v>
      </c>
      <c r="K2328" s="3">
        <f t="shared" si="36"/>
        <v>3167.04</v>
      </c>
      <c r="L2328" t="s">
        <v>3064</v>
      </c>
      <c r="M2328" t="s">
        <v>3089</v>
      </c>
      <c r="N2328" t="s">
        <v>3076</v>
      </c>
    </row>
    <row r="2329" spans="1:14" x14ac:dyDescent="0.35">
      <c r="A2329">
        <v>2328</v>
      </c>
      <c r="B2329" s="1">
        <v>45045</v>
      </c>
      <c r="C2329">
        <v>4002</v>
      </c>
      <c r="D2329" t="s">
        <v>1</v>
      </c>
      <c r="E2329" t="s">
        <v>27</v>
      </c>
      <c r="F2329" t="s">
        <v>6</v>
      </c>
      <c r="G2329" t="s">
        <v>2380</v>
      </c>
      <c r="H2329" t="s">
        <v>3056</v>
      </c>
      <c r="I2329">
        <v>220</v>
      </c>
      <c r="J2329">
        <f>HLOOKUP(D2329,Inputs!$B$5:$C$8,MATCH(YEAR(B2329),Inputs!$A$5:$A$8,0),FALSE)</f>
        <v>11.25</v>
      </c>
      <c r="K2329" s="3">
        <f t="shared" si="36"/>
        <v>2475</v>
      </c>
      <c r="L2329" t="s">
        <v>3059</v>
      </c>
      <c r="M2329" t="s">
        <v>3085</v>
      </c>
      <c r="N2329" t="s">
        <v>3073</v>
      </c>
    </row>
    <row r="2330" spans="1:14" x14ac:dyDescent="0.35">
      <c r="A2330">
        <v>2329</v>
      </c>
      <c r="B2330" s="1">
        <v>45244</v>
      </c>
      <c r="C2330">
        <v>4002</v>
      </c>
      <c r="D2330" t="s">
        <v>1</v>
      </c>
      <c r="E2330" t="s">
        <v>27</v>
      </c>
      <c r="F2330" t="s">
        <v>17</v>
      </c>
      <c r="G2330" t="s">
        <v>2381</v>
      </c>
      <c r="H2330" t="s">
        <v>3056</v>
      </c>
      <c r="I2330">
        <v>132</v>
      </c>
      <c r="J2330">
        <f>HLOOKUP(D2330,Inputs!$B$5:$C$8,MATCH(YEAR(B2330),Inputs!$A$5:$A$8,0),FALSE)</f>
        <v>11.25</v>
      </c>
      <c r="K2330" s="3">
        <f t="shared" si="36"/>
        <v>1485</v>
      </c>
      <c r="L2330" t="s">
        <v>3060</v>
      </c>
      <c r="M2330" t="s">
        <v>3095</v>
      </c>
      <c r="N2330" t="s">
        <v>3081</v>
      </c>
    </row>
    <row r="2331" spans="1:14" x14ac:dyDescent="0.35">
      <c r="A2331">
        <v>2330</v>
      </c>
      <c r="B2331" s="1">
        <v>45199</v>
      </c>
      <c r="C2331">
        <v>4001</v>
      </c>
      <c r="D2331" t="s">
        <v>0</v>
      </c>
      <c r="E2331" t="s">
        <v>27</v>
      </c>
      <c r="F2331" t="s">
        <v>21</v>
      </c>
      <c r="G2331" t="s">
        <v>2382</v>
      </c>
      <c r="H2331" t="s">
        <v>3056</v>
      </c>
      <c r="I2331">
        <v>144</v>
      </c>
      <c r="J2331">
        <f>HLOOKUP(D2331,Inputs!$B$5:$C$8,MATCH(YEAR(B2331),Inputs!$A$5:$A$8,0),FALSE)</f>
        <v>32.99</v>
      </c>
      <c r="K2331" s="3">
        <f t="shared" si="36"/>
        <v>4750.5600000000004</v>
      </c>
      <c r="L2331" t="s">
        <v>3068</v>
      </c>
      <c r="M2331" t="s">
        <v>3088</v>
      </c>
      <c r="N2331" t="s">
        <v>3075</v>
      </c>
    </row>
    <row r="2332" spans="1:14" x14ac:dyDescent="0.35">
      <c r="A2332">
        <v>2331</v>
      </c>
      <c r="B2332" s="1">
        <v>45084</v>
      </c>
      <c r="C2332">
        <v>4001</v>
      </c>
      <c r="D2332" t="s">
        <v>0</v>
      </c>
      <c r="E2332" t="s">
        <v>27</v>
      </c>
      <c r="F2332" t="s">
        <v>20</v>
      </c>
      <c r="G2332" t="s">
        <v>2383</v>
      </c>
      <c r="H2332" t="s">
        <v>3056</v>
      </c>
      <c r="I2332">
        <v>140</v>
      </c>
      <c r="J2332">
        <f>HLOOKUP(D2332,Inputs!$B$5:$C$8,MATCH(YEAR(B2332),Inputs!$A$5:$A$8,0),FALSE)</f>
        <v>32.99</v>
      </c>
      <c r="K2332" s="3">
        <f t="shared" si="36"/>
        <v>4618.6000000000004</v>
      </c>
      <c r="L2332" t="s">
        <v>3059</v>
      </c>
      <c r="M2332" t="s">
        <v>3085</v>
      </c>
      <c r="N2332" t="s">
        <v>3073</v>
      </c>
    </row>
    <row r="2333" spans="1:14" x14ac:dyDescent="0.35">
      <c r="A2333">
        <v>2332</v>
      </c>
      <c r="B2333" s="1">
        <v>45143</v>
      </c>
      <c r="C2333">
        <v>4001</v>
      </c>
      <c r="D2333" t="s">
        <v>0</v>
      </c>
      <c r="E2333" t="s">
        <v>27</v>
      </c>
      <c r="F2333" t="s">
        <v>14</v>
      </c>
      <c r="G2333" t="s">
        <v>2384</v>
      </c>
      <c r="H2333" t="s">
        <v>3056</v>
      </c>
      <c r="I2333">
        <v>224</v>
      </c>
      <c r="J2333">
        <f>HLOOKUP(D2333,Inputs!$B$5:$C$8,MATCH(YEAR(B2333),Inputs!$A$5:$A$8,0),FALSE)</f>
        <v>32.99</v>
      </c>
      <c r="K2333" s="3">
        <f t="shared" si="36"/>
        <v>7389.76</v>
      </c>
      <c r="L2333" t="s">
        <v>3066</v>
      </c>
      <c r="M2333" t="s">
        <v>3094</v>
      </c>
      <c r="N2333" t="s">
        <v>3080</v>
      </c>
    </row>
    <row r="2334" spans="1:14" x14ac:dyDescent="0.35">
      <c r="A2334">
        <v>2333</v>
      </c>
      <c r="B2334" s="1">
        <v>45277</v>
      </c>
      <c r="C2334">
        <v>4001</v>
      </c>
      <c r="D2334" t="s">
        <v>0</v>
      </c>
      <c r="E2334" t="s">
        <v>27</v>
      </c>
      <c r="F2334" t="s">
        <v>20</v>
      </c>
      <c r="G2334" t="s">
        <v>2385</v>
      </c>
      <c r="H2334" t="s">
        <v>3056</v>
      </c>
      <c r="I2334">
        <v>196</v>
      </c>
      <c r="J2334">
        <f>HLOOKUP(D2334,Inputs!$B$5:$C$8,MATCH(YEAR(B2334),Inputs!$A$5:$A$8,0),FALSE)</f>
        <v>32.99</v>
      </c>
      <c r="K2334" s="3">
        <f t="shared" si="36"/>
        <v>6466.04</v>
      </c>
      <c r="L2334" t="s">
        <v>3059</v>
      </c>
      <c r="M2334" t="s">
        <v>3085</v>
      </c>
      <c r="N2334" t="s">
        <v>3073</v>
      </c>
    </row>
    <row r="2335" spans="1:14" x14ac:dyDescent="0.35">
      <c r="A2335">
        <v>2334</v>
      </c>
      <c r="B2335" s="1">
        <v>44973</v>
      </c>
      <c r="C2335">
        <v>4001</v>
      </c>
      <c r="D2335" t="s">
        <v>0</v>
      </c>
      <c r="E2335" t="s">
        <v>27</v>
      </c>
      <c r="F2335" t="s">
        <v>12</v>
      </c>
      <c r="G2335" t="s">
        <v>2386</v>
      </c>
      <c r="H2335" t="s">
        <v>3057</v>
      </c>
      <c r="I2335">
        <v>228</v>
      </c>
      <c r="J2335">
        <f>HLOOKUP(D2335,Inputs!$B$5:$C$8,MATCH(YEAR(B2335),Inputs!$A$5:$A$8,0),FALSE)</f>
        <v>32.99</v>
      </c>
      <c r="K2335" s="3">
        <f t="shared" si="36"/>
        <v>7521.72</v>
      </c>
      <c r="L2335" t="s">
        <v>3061</v>
      </c>
      <c r="M2335" t="s">
        <v>3087</v>
      </c>
      <c r="N2335" t="s">
        <v>3078</v>
      </c>
    </row>
    <row r="2336" spans="1:14" x14ac:dyDescent="0.35">
      <c r="A2336">
        <v>2335</v>
      </c>
      <c r="B2336" s="1">
        <v>45273</v>
      </c>
      <c r="C2336">
        <v>4001</v>
      </c>
      <c r="D2336" t="s">
        <v>0</v>
      </c>
      <c r="E2336" t="s">
        <v>27</v>
      </c>
      <c r="F2336" t="s">
        <v>18</v>
      </c>
      <c r="G2336" t="s">
        <v>2387</v>
      </c>
      <c r="H2336" t="s">
        <v>3056</v>
      </c>
      <c r="I2336">
        <v>112</v>
      </c>
      <c r="J2336">
        <f>HLOOKUP(D2336,Inputs!$B$5:$C$8,MATCH(YEAR(B2336),Inputs!$A$5:$A$8,0),FALSE)</f>
        <v>32.99</v>
      </c>
      <c r="K2336" s="3">
        <f t="shared" si="36"/>
        <v>3694.88</v>
      </c>
      <c r="L2336" t="s">
        <v>3069</v>
      </c>
      <c r="M2336" t="s">
        <v>3093</v>
      </c>
      <c r="N2336" t="s">
        <v>3077</v>
      </c>
    </row>
    <row r="2337" spans="1:14" x14ac:dyDescent="0.35">
      <c r="A2337">
        <v>2336</v>
      </c>
      <c r="B2337" s="1">
        <v>45258</v>
      </c>
      <c r="C2337">
        <v>4001</v>
      </c>
      <c r="D2337" t="s">
        <v>0</v>
      </c>
      <c r="E2337" t="s">
        <v>27</v>
      </c>
      <c r="F2337" t="s">
        <v>8</v>
      </c>
      <c r="G2337" t="s">
        <v>2388</v>
      </c>
      <c r="H2337" t="s">
        <v>3056</v>
      </c>
      <c r="I2337">
        <v>76</v>
      </c>
      <c r="J2337">
        <f>HLOOKUP(D2337,Inputs!$B$5:$C$8,MATCH(YEAR(B2337),Inputs!$A$5:$A$8,0),FALSE)</f>
        <v>32.99</v>
      </c>
      <c r="K2337" s="3">
        <f t="shared" si="36"/>
        <v>2507.2400000000002</v>
      </c>
      <c r="L2337" t="s">
        <v>3065</v>
      </c>
      <c r="M2337" t="s">
        <v>3085</v>
      </c>
      <c r="N2337" t="s">
        <v>3073</v>
      </c>
    </row>
    <row r="2338" spans="1:14" x14ac:dyDescent="0.35">
      <c r="A2338">
        <v>2337</v>
      </c>
      <c r="B2338" s="1">
        <v>45248</v>
      </c>
      <c r="C2338">
        <v>4002</v>
      </c>
      <c r="D2338" t="s">
        <v>1</v>
      </c>
      <c r="E2338" t="s">
        <v>27</v>
      </c>
      <c r="F2338" t="s">
        <v>11</v>
      </c>
      <c r="G2338" t="s">
        <v>2389</v>
      </c>
      <c r="H2338" t="s">
        <v>3056</v>
      </c>
      <c r="I2338">
        <v>196</v>
      </c>
      <c r="J2338">
        <f>HLOOKUP(D2338,Inputs!$B$5:$C$8,MATCH(YEAR(B2338),Inputs!$A$5:$A$8,0),FALSE)</f>
        <v>11.25</v>
      </c>
      <c r="K2338" s="3">
        <f t="shared" si="36"/>
        <v>2205</v>
      </c>
      <c r="L2338" t="s">
        <v>3064</v>
      </c>
      <c r="M2338" t="s">
        <v>3089</v>
      </c>
      <c r="N2338" t="s">
        <v>3076</v>
      </c>
    </row>
    <row r="2339" spans="1:14" x14ac:dyDescent="0.35">
      <c r="A2339">
        <v>2338</v>
      </c>
      <c r="B2339" s="1">
        <v>45033</v>
      </c>
      <c r="C2339">
        <v>4002</v>
      </c>
      <c r="D2339" t="s">
        <v>1</v>
      </c>
      <c r="E2339" t="s">
        <v>27</v>
      </c>
      <c r="F2339" t="s">
        <v>13</v>
      </c>
      <c r="G2339" t="s">
        <v>2390</v>
      </c>
      <c r="H2339" t="s">
        <v>3056</v>
      </c>
      <c r="I2339">
        <v>196</v>
      </c>
      <c r="J2339">
        <f>HLOOKUP(D2339,Inputs!$B$5:$C$8,MATCH(YEAR(B2339),Inputs!$A$5:$A$8,0),FALSE)</f>
        <v>11.25</v>
      </c>
      <c r="K2339" s="3">
        <f t="shared" si="36"/>
        <v>2205</v>
      </c>
      <c r="L2339" t="s">
        <v>3061</v>
      </c>
      <c r="M2339" t="s">
        <v>3087</v>
      </c>
      <c r="N2339" t="s">
        <v>3078</v>
      </c>
    </row>
    <row r="2340" spans="1:14" x14ac:dyDescent="0.35">
      <c r="A2340">
        <v>2339</v>
      </c>
      <c r="B2340" s="1">
        <v>45265</v>
      </c>
      <c r="C2340">
        <v>4001</v>
      </c>
      <c r="D2340" t="s">
        <v>0</v>
      </c>
      <c r="E2340" t="s">
        <v>27</v>
      </c>
      <c r="F2340" t="s">
        <v>10</v>
      </c>
      <c r="G2340" t="s">
        <v>2391</v>
      </c>
      <c r="H2340" t="s">
        <v>3056</v>
      </c>
      <c r="I2340">
        <v>212</v>
      </c>
      <c r="J2340">
        <f>HLOOKUP(D2340,Inputs!$B$5:$C$8,MATCH(YEAR(B2340),Inputs!$A$5:$A$8,0),FALSE)</f>
        <v>32.99</v>
      </c>
      <c r="K2340" s="3">
        <f t="shared" si="36"/>
        <v>6993.88</v>
      </c>
      <c r="L2340" t="s">
        <v>3059</v>
      </c>
      <c r="M2340" t="s">
        <v>3085</v>
      </c>
      <c r="N2340" t="s">
        <v>3073</v>
      </c>
    </row>
    <row r="2341" spans="1:14" x14ac:dyDescent="0.35">
      <c r="A2341">
        <v>2340</v>
      </c>
      <c r="B2341" s="1">
        <v>45063</v>
      </c>
      <c r="C2341">
        <v>4002</v>
      </c>
      <c r="D2341" t="s">
        <v>1</v>
      </c>
      <c r="E2341" t="s">
        <v>27</v>
      </c>
      <c r="F2341" t="s">
        <v>21</v>
      </c>
      <c r="G2341" t="s">
        <v>2392</v>
      </c>
      <c r="H2341" t="s">
        <v>3056</v>
      </c>
      <c r="I2341">
        <v>92</v>
      </c>
      <c r="J2341">
        <f>HLOOKUP(D2341,Inputs!$B$5:$C$8,MATCH(YEAR(B2341),Inputs!$A$5:$A$8,0),FALSE)</f>
        <v>11.25</v>
      </c>
      <c r="K2341" s="3">
        <f t="shared" si="36"/>
        <v>1035</v>
      </c>
      <c r="L2341" t="s">
        <v>3068</v>
      </c>
      <c r="M2341" t="s">
        <v>3088</v>
      </c>
      <c r="N2341" t="s">
        <v>3075</v>
      </c>
    </row>
    <row r="2342" spans="1:14" x14ac:dyDescent="0.35">
      <c r="A2342">
        <v>2341</v>
      </c>
      <c r="B2342" s="1">
        <v>45103</v>
      </c>
      <c r="C2342">
        <v>4001</v>
      </c>
      <c r="D2342" t="s">
        <v>0</v>
      </c>
      <c r="E2342" t="s">
        <v>27</v>
      </c>
      <c r="F2342" t="s">
        <v>8</v>
      </c>
      <c r="G2342" t="s">
        <v>2393</v>
      </c>
      <c r="H2342" t="s">
        <v>3056</v>
      </c>
      <c r="I2342">
        <v>108</v>
      </c>
      <c r="J2342">
        <f>HLOOKUP(D2342,Inputs!$B$5:$C$8,MATCH(YEAR(B2342),Inputs!$A$5:$A$8,0),FALSE)</f>
        <v>32.99</v>
      </c>
      <c r="K2342" s="3">
        <f t="shared" si="36"/>
        <v>3562.92</v>
      </c>
      <c r="L2342" t="s">
        <v>3065</v>
      </c>
      <c r="M2342" t="s">
        <v>3085</v>
      </c>
      <c r="N2342" t="s">
        <v>3073</v>
      </c>
    </row>
    <row r="2343" spans="1:14" x14ac:dyDescent="0.35">
      <c r="A2343">
        <v>2342</v>
      </c>
      <c r="B2343" s="1">
        <v>45165</v>
      </c>
      <c r="C2343">
        <v>4002</v>
      </c>
      <c r="D2343" t="s">
        <v>1</v>
      </c>
      <c r="E2343" t="s">
        <v>27</v>
      </c>
      <c r="F2343" t="s">
        <v>18</v>
      </c>
      <c r="G2343" t="s">
        <v>2394</v>
      </c>
      <c r="H2343" t="s">
        <v>3056</v>
      </c>
      <c r="I2343">
        <v>228</v>
      </c>
      <c r="J2343">
        <f>HLOOKUP(D2343,Inputs!$B$5:$C$8,MATCH(YEAR(B2343),Inputs!$A$5:$A$8,0),FALSE)</f>
        <v>11.25</v>
      </c>
      <c r="K2343" s="3">
        <f t="shared" si="36"/>
        <v>2565</v>
      </c>
      <c r="L2343" t="s">
        <v>3069</v>
      </c>
      <c r="M2343" t="s">
        <v>3093</v>
      </c>
      <c r="N2343" t="s">
        <v>3077</v>
      </c>
    </row>
    <row r="2344" spans="1:14" x14ac:dyDescent="0.35">
      <c r="A2344">
        <v>2343</v>
      </c>
      <c r="B2344" s="1">
        <v>45273</v>
      </c>
      <c r="C2344">
        <v>4002</v>
      </c>
      <c r="D2344" t="s">
        <v>1</v>
      </c>
      <c r="E2344" t="s">
        <v>27</v>
      </c>
      <c r="F2344" t="s">
        <v>20</v>
      </c>
      <c r="G2344" t="s">
        <v>2395</v>
      </c>
      <c r="H2344" t="s">
        <v>3056</v>
      </c>
      <c r="I2344">
        <v>108</v>
      </c>
      <c r="J2344">
        <f>HLOOKUP(D2344,Inputs!$B$5:$C$8,MATCH(YEAR(B2344),Inputs!$A$5:$A$8,0),FALSE)</f>
        <v>11.25</v>
      </c>
      <c r="K2344" s="3">
        <f t="shared" si="36"/>
        <v>1215</v>
      </c>
      <c r="L2344" t="s">
        <v>3059</v>
      </c>
      <c r="M2344" t="s">
        <v>3085</v>
      </c>
      <c r="N2344" t="s">
        <v>3073</v>
      </c>
    </row>
    <row r="2345" spans="1:14" x14ac:dyDescent="0.35">
      <c r="A2345">
        <v>2344</v>
      </c>
      <c r="B2345" s="1">
        <v>45082</v>
      </c>
      <c r="C2345">
        <v>4001</v>
      </c>
      <c r="D2345" t="s">
        <v>0</v>
      </c>
      <c r="E2345" t="s">
        <v>27</v>
      </c>
      <c r="F2345" t="s">
        <v>10</v>
      </c>
      <c r="G2345" t="s">
        <v>2396</v>
      </c>
      <c r="H2345" t="s">
        <v>3056</v>
      </c>
      <c r="I2345">
        <v>112</v>
      </c>
      <c r="J2345">
        <f>HLOOKUP(D2345,Inputs!$B$5:$C$8,MATCH(YEAR(B2345),Inputs!$A$5:$A$8,0),FALSE)</f>
        <v>32.99</v>
      </c>
      <c r="K2345" s="3">
        <f t="shared" si="36"/>
        <v>3694.88</v>
      </c>
      <c r="L2345" t="s">
        <v>3059</v>
      </c>
      <c r="M2345" t="s">
        <v>3085</v>
      </c>
      <c r="N2345" t="s">
        <v>3073</v>
      </c>
    </row>
    <row r="2346" spans="1:14" x14ac:dyDescent="0.35">
      <c r="A2346">
        <v>2345</v>
      </c>
      <c r="B2346" s="1">
        <v>45257</v>
      </c>
      <c r="C2346">
        <v>4002</v>
      </c>
      <c r="D2346" t="s">
        <v>1</v>
      </c>
      <c r="E2346" t="s">
        <v>27</v>
      </c>
      <c r="F2346" t="s">
        <v>11</v>
      </c>
      <c r="G2346" t="s">
        <v>2397</v>
      </c>
      <c r="H2346" t="s">
        <v>3056</v>
      </c>
      <c r="I2346">
        <v>196</v>
      </c>
      <c r="J2346">
        <f>HLOOKUP(D2346,Inputs!$B$5:$C$8,MATCH(YEAR(B2346),Inputs!$A$5:$A$8,0),FALSE)</f>
        <v>11.25</v>
      </c>
      <c r="K2346" s="3">
        <f t="shared" si="36"/>
        <v>2205</v>
      </c>
      <c r="L2346" t="s">
        <v>3064</v>
      </c>
      <c r="M2346" t="s">
        <v>3089</v>
      </c>
      <c r="N2346" t="s">
        <v>3076</v>
      </c>
    </row>
    <row r="2347" spans="1:14" x14ac:dyDescent="0.35">
      <c r="A2347">
        <v>2346</v>
      </c>
      <c r="B2347" s="1">
        <v>45253</v>
      </c>
      <c r="C2347">
        <v>4001</v>
      </c>
      <c r="D2347" t="s">
        <v>0</v>
      </c>
      <c r="E2347" t="s">
        <v>27</v>
      </c>
      <c r="F2347" t="s">
        <v>20</v>
      </c>
      <c r="G2347" t="s">
        <v>2398</v>
      </c>
      <c r="H2347" t="s">
        <v>3056</v>
      </c>
      <c r="I2347">
        <v>220</v>
      </c>
      <c r="J2347">
        <f>HLOOKUP(D2347,Inputs!$B$5:$C$8,MATCH(YEAR(B2347),Inputs!$A$5:$A$8,0),FALSE)</f>
        <v>32.99</v>
      </c>
      <c r="K2347" s="3">
        <f t="shared" si="36"/>
        <v>7257.8</v>
      </c>
      <c r="L2347" t="s">
        <v>3059</v>
      </c>
      <c r="M2347" t="s">
        <v>3085</v>
      </c>
      <c r="N2347" t="s">
        <v>3073</v>
      </c>
    </row>
    <row r="2348" spans="1:14" x14ac:dyDescent="0.35">
      <c r="A2348">
        <v>2347</v>
      </c>
      <c r="B2348" s="1">
        <v>45189</v>
      </c>
      <c r="C2348">
        <v>4002</v>
      </c>
      <c r="D2348" t="s">
        <v>1</v>
      </c>
      <c r="E2348" t="s">
        <v>27</v>
      </c>
      <c r="F2348" t="s">
        <v>11</v>
      </c>
      <c r="G2348" t="s">
        <v>2399</v>
      </c>
      <c r="H2348" t="s">
        <v>3056</v>
      </c>
      <c r="I2348">
        <v>204</v>
      </c>
      <c r="J2348">
        <f>HLOOKUP(D2348,Inputs!$B$5:$C$8,MATCH(YEAR(B2348),Inputs!$A$5:$A$8,0),FALSE)</f>
        <v>11.25</v>
      </c>
      <c r="K2348" s="3">
        <f t="shared" si="36"/>
        <v>2295</v>
      </c>
      <c r="L2348" t="s">
        <v>3064</v>
      </c>
      <c r="M2348" t="s">
        <v>3089</v>
      </c>
      <c r="N2348" t="s">
        <v>3076</v>
      </c>
    </row>
    <row r="2349" spans="1:14" x14ac:dyDescent="0.35">
      <c r="A2349">
        <v>2348</v>
      </c>
      <c r="B2349" s="1">
        <v>45162</v>
      </c>
      <c r="C2349">
        <v>4002</v>
      </c>
      <c r="D2349" t="s">
        <v>1</v>
      </c>
      <c r="E2349" t="s">
        <v>27</v>
      </c>
      <c r="F2349" t="s">
        <v>12</v>
      </c>
      <c r="G2349" t="s">
        <v>2400</v>
      </c>
      <c r="H2349" t="s">
        <v>3057</v>
      </c>
      <c r="I2349">
        <v>128</v>
      </c>
      <c r="J2349">
        <f>HLOOKUP(D2349,Inputs!$B$5:$C$8,MATCH(YEAR(B2349),Inputs!$A$5:$A$8,0),FALSE)</f>
        <v>11.25</v>
      </c>
      <c r="K2349" s="3">
        <f t="shared" si="36"/>
        <v>1440</v>
      </c>
      <c r="L2349" t="s">
        <v>3061</v>
      </c>
      <c r="M2349" t="s">
        <v>3087</v>
      </c>
      <c r="N2349" t="s">
        <v>3078</v>
      </c>
    </row>
    <row r="2350" spans="1:14" x14ac:dyDescent="0.35">
      <c r="A2350">
        <v>2349</v>
      </c>
      <c r="B2350" s="1">
        <v>45108</v>
      </c>
      <c r="C2350">
        <v>4001</v>
      </c>
      <c r="D2350" t="s">
        <v>0</v>
      </c>
      <c r="E2350" t="s">
        <v>27</v>
      </c>
      <c r="F2350" t="s">
        <v>5</v>
      </c>
      <c r="G2350" t="s">
        <v>2401</v>
      </c>
      <c r="H2350" t="s">
        <v>3057</v>
      </c>
      <c r="I2350">
        <v>136</v>
      </c>
      <c r="J2350">
        <f>HLOOKUP(D2350,Inputs!$B$5:$C$8,MATCH(YEAR(B2350),Inputs!$A$5:$A$8,0),FALSE)</f>
        <v>32.99</v>
      </c>
      <c r="K2350" s="3">
        <f t="shared" si="36"/>
        <v>4486.6400000000003</v>
      </c>
      <c r="L2350" t="s">
        <v>3059</v>
      </c>
      <c r="M2350" t="s">
        <v>3085</v>
      </c>
      <c r="N2350" t="s">
        <v>3073</v>
      </c>
    </row>
    <row r="2351" spans="1:14" x14ac:dyDescent="0.35">
      <c r="A2351">
        <v>2350</v>
      </c>
      <c r="B2351" s="1">
        <v>45151</v>
      </c>
      <c r="C2351">
        <v>4001</v>
      </c>
      <c r="D2351" t="s">
        <v>0</v>
      </c>
      <c r="E2351" t="s">
        <v>27</v>
      </c>
      <c r="F2351" t="s">
        <v>8</v>
      </c>
      <c r="G2351" t="s">
        <v>2402</v>
      </c>
      <c r="H2351" t="s">
        <v>3056</v>
      </c>
      <c r="I2351">
        <v>112</v>
      </c>
      <c r="J2351">
        <f>HLOOKUP(D2351,Inputs!$B$5:$C$8,MATCH(YEAR(B2351),Inputs!$A$5:$A$8,0),FALSE)</f>
        <v>32.99</v>
      </c>
      <c r="K2351" s="3">
        <f t="shared" si="36"/>
        <v>3694.88</v>
      </c>
      <c r="L2351" t="s">
        <v>3065</v>
      </c>
      <c r="M2351" t="s">
        <v>3085</v>
      </c>
      <c r="N2351" t="s">
        <v>3073</v>
      </c>
    </row>
    <row r="2352" spans="1:14" x14ac:dyDescent="0.35">
      <c r="A2352">
        <v>2351</v>
      </c>
      <c r="B2352" s="1">
        <v>45069</v>
      </c>
      <c r="C2352">
        <v>4002</v>
      </c>
      <c r="D2352" t="s">
        <v>1</v>
      </c>
      <c r="E2352" t="s">
        <v>27</v>
      </c>
      <c r="F2352" t="s">
        <v>18</v>
      </c>
      <c r="G2352" t="s">
        <v>2403</v>
      </c>
      <c r="H2352" t="s">
        <v>3056</v>
      </c>
      <c r="I2352">
        <v>300</v>
      </c>
      <c r="J2352">
        <f>HLOOKUP(D2352,Inputs!$B$5:$C$8,MATCH(YEAR(B2352),Inputs!$A$5:$A$8,0),FALSE)</f>
        <v>11.25</v>
      </c>
      <c r="K2352" s="3">
        <f t="shared" si="36"/>
        <v>3375</v>
      </c>
      <c r="L2352" t="s">
        <v>3069</v>
      </c>
      <c r="M2352" t="s">
        <v>3093</v>
      </c>
      <c r="N2352" t="s">
        <v>3077</v>
      </c>
    </row>
    <row r="2353" spans="1:14" x14ac:dyDescent="0.35">
      <c r="A2353">
        <v>2352</v>
      </c>
      <c r="B2353" s="1">
        <v>45195</v>
      </c>
      <c r="C2353">
        <v>4001</v>
      </c>
      <c r="D2353" t="s">
        <v>0</v>
      </c>
      <c r="E2353" t="s">
        <v>27</v>
      </c>
      <c r="F2353" t="s">
        <v>12</v>
      </c>
      <c r="G2353" t="s">
        <v>2404</v>
      </c>
      <c r="H2353" t="s">
        <v>3057</v>
      </c>
      <c r="I2353">
        <v>80</v>
      </c>
      <c r="J2353">
        <f>HLOOKUP(D2353,Inputs!$B$5:$C$8,MATCH(YEAR(B2353),Inputs!$A$5:$A$8,0),FALSE)</f>
        <v>32.99</v>
      </c>
      <c r="K2353" s="3">
        <f t="shared" si="36"/>
        <v>2639.2000000000003</v>
      </c>
      <c r="L2353" t="s">
        <v>3061</v>
      </c>
      <c r="M2353" t="s">
        <v>3087</v>
      </c>
      <c r="N2353" t="s">
        <v>3078</v>
      </c>
    </row>
    <row r="2354" spans="1:14" x14ac:dyDescent="0.35">
      <c r="A2354">
        <v>2353</v>
      </c>
      <c r="B2354" s="1">
        <v>45187</v>
      </c>
      <c r="C2354">
        <v>4001</v>
      </c>
      <c r="D2354" t="s">
        <v>0</v>
      </c>
      <c r="E2354" t="s">
        <v>27</v>
      </c>
      <c r="F2354" t="s">
        <v>18</v>
      </c>
      <c r="G2354" t="s">
        <v>2405</v>
      </c>
      <c r="H2354" t="s">
        <v>3056</v>
      </c>
      <c r="I2354">
        <v>92</v>
      </c>
      <c r="J2354">
        <f>HLOOKUP(D2354,Inputs!$B$5:$C$8,MATCH(YEAR(B2354),Inputs!$A$5:$A$8,0),FALSE)</f>
        <v>32.99</v>
      </c>
      <c r="K2354" s="3">
        <f t="shared" si="36"/>
        <v>3035.0800000000004</v>
      </c>
      <c r="L2354" t="s">
        <v>3069</v>
      </c>
      <c r="M2354" t="s">
        <v>3093</v>
      </c>
      <c r="N2354" t="s">
        <v>3077</v>
      </c>
    </row>
    <row r="2355" spans="1:14" x14ac:dyDescent="0.35">
      <c r="A2355">
        <v>2354</v>
      </c>
      <c r="B2355" s="1">
        <v>45153</v>
      </c>
      <c r="C2355">
        <v>4002</v>
      </c>
      <c r="D2355" t="s">
        <v>1</v>
      </c>
      <c r="E2355" t="s">
        <v>27</v>
      </c>
      <c r="F2355" t="s">
        <v>11</v>
      </c>
      <c r="G2355" t="s">
        <v>2406</v>
      </c>
      <c r="H2355" t="s">
        <v>3056</v>
      </c>
      <c r="I2355">
        <v>288</v>
      </c>
      <c r="J2355">
        <f>HLOOKUP(D2355,Inputs!$B$5:$C$8,MATCH(YEAR(B2355),Inputs!$A$5:$A$8,0),FALSE)</f>
        <v>11.25</v>
      </c>
      <c r="K2355" s="3">
        <f t="shared" si="36"/>
        <v>3240</v>
      </c>
      <c r="L2355" t="s">
        <v>3064</v>
      </c>
      <c r="M2355" t="s">
        <v>3089</v>
      </c>
      <c r="N2355" t="s">
        <v>3076</v>
      </c>
    </row>
    <row r="2356" spans="1:14" x14ac:dyDescent="0.35">
      <c r="A2356">
        <v>2355</v>
      </c>
      <c r="B2356" s="1">
        <v>45150</v>
      </c>
      <c r="C2356">
        <v>4001</v>
      </c>
      <c r="D2356" t="s">
        <v>0</v>
      </c>
      <c r="E2356" t="s">
        <v>27</v>
      </c>
      <c r="F2356" t="s">
        <v>6</v>
      </c>
      <c r="G2356" t="s">
        <v>2407</v>
      </c>
      <c r="H2356" t="s">
        <v>3056</v>
      </c>
      <c r="I2356">
        <v>96</v>
      </c>
      <c r="J2356">
        <f>HLOOKUP(D2356,Inputs!$B$5:$C$8,MATCH(YEAR(B2356),Inputs!$A$5:$A$8,0),FALSE)</f>
        <v>32.99</v>
      </c>
      <c r="K2356" s="3">
        <f t="shared" si="36"/>
        <v>3167.04</v>
      </c>
      <c r="L2356" t="s">
        <v>3059</v>
      </c>
      <c r="M2356" t="s">
        <v>3085</v>
      </c>
      <c r="N2356" t="s">
        <v>3073</v>
      </c>
    </row>
    <row r="2357" spans="1:14" x14ac:dyDescent="0.35">
      <c r="A2357">
        <v>2356</v>
      </c>
      <c r="B2357" s="1">
        <v>45260</v>
      </c>
      <c r="C2357">
        <v>4001</v>
      </c>
      <c r="D2357" t="s">
        <v>0</v>
      </c>
      <c r="E2357" t="s">
        <v>27</v>
      </c>
      <c r="F2357" t="s">
        <v>12</v>
      </c>
      <c r="G2357" t="s">
        <v>2408</v>
      </c>
      <c r="H2357" t="s">
        <v>3057</v>
      </c>
      <c r="I2357">
        <v>220</v>
      </c>
      <c r="J2357">
        <f>HLOOKUP(D2357,Inputs!$B$5:$C$8,MATCH(YEAR(B2357),Inputs!$A$5:$A$8,0),FALSE)</f>
        <v>32.99</v>
      </c>
      <c r="K2357" s="3">
        <f t="shared" si="36"/>
        <v>7257.8</v>
      </c>
      <c r="L2357" t="s">
        <v>3061</v>
      </c>
      <c r="M2357" t="s">
        <v>3087</v>
      </c>
      <c r="N2357" t="s">
        <v>3078</v>
      </c>
    </row>
    <row r="2358" spans="1:14" x14ac:dyDescent="0.35">
      <c r="A2358">
        <v>2357</v>
      </c>
      <c r="B2358" s="1">
        <v>45234</v>
      </c>
      <c r="C2358">
        <v>4001</v>
      </c>
      <c r="D2358" t="s">
        <v>0</v>
      </c>
      <c r="E2358" t="s">
        <v>27</v>
      </c>
      <c r="F2358" t="s">
        <v>14</v>
      </c>
      <c r="G2358" t="s">
        <v>2409</v>
      </c>
      <c r="H2358" t="s">
        <v>3056</v>
      </c>
      <c r="I2358">
        <v>172</v>
      </c>
      <c r="J2358">
        <f>HLOOKUP(D2358,Inputs!$B$5:$C$8,MATCH(YEAR(B2358),Inputs!$A$5:$A$8,0),FALSE)</f>
        <v>32.99</v>
      </c>
      <c r="K2358" s="3">
        <f t="shared" si="36"/>
        <v>5674.2800000000007</v>
      </c>
      <c r="L2358" t="s">
        <v>3066</v>
      </c>
      <c r="M2358" t="s">
        <v>3094</v>
      </c>
      <c r="N2358" t="s">
        <v>3080</v>
      </c>
    </row>
    <row r="2359" spans="1:14" x14ac:dyDescent="0.35">
      <c r="A2359">
        <v>2358</v>
      </c>
      <c r="B2359" s="1">
        <v>45263</v>
      </c>
      <c r="C2359">
        <v>4001</v>
      </c>
      <c r="D2359" t="s">
        <v>0</v>
      </c>
      <c r="E2359" t="s">
        <v>27</v>
      </c>
      <c r="F2359" t="s">
        <v>12</v>
      </c>
      <c r="G2359" t="s">
        <v>2410</v>
      </c>
      <c r="H2359" t="s">
        <v>3057</v>
      </c>
      <c r="I2359">
        <v>164</v>
      </c>
      <c r="J2359">
        <f>HLOOKUP(D2359,Inputs!$B$5:$C$8,MATCH(YEAR(B2359),Inputs!$A$5:$A$8,0),FALSE)</f>
        <v>32.99</v>
      </c>
      <c r="K2359" s="3">
        <f t="shared" si="36"/>
        <v>5410.3600000000006</v>
      </c>
      <c r="L2359" t="s">
        <v>3061</v>
      </c>
      <c r="M2359" t="s">
        <v>3087</v>
      </c>
      <c r="N2359" t="s">
        <v>3078</v>
      </c>
    </row>
    <row r="2360" spans="1:14" x14ac:dyDescent="0.35">
      <c r="A2360">
        <v>2359</v>
      </c>
      <c r="B2360" s="1">
        <v>45248</v>
      </c>
      <c r="C2360">
        <v>4001</v>
      </c>
      <c r="D2360" t="s">
        <v>0</v>
      </c>
      <c r="E2360" t="s">
        <v>27</v>
      </c>
      <c r="F2360" t="s">
        <v>10</v>
      </c>
      <c r="G2360" t="s">
        <v>2411</v>
      </c>
      <c r="H2360" t="s">
        <v>3056</v>
      </c>
      <c r="I2360">
        <v>44</v>
      </c>
      <c r="J2360">
        <f>HLOOKUP(D2360,Inputs!$B$5:$C$8,MATCH(YEAR(B2360),Inputs!$A$5:$A$8,0),FALSE)</f>
        <v>32.99</v>
      </c>
      <c r="K2360" s="3">
        <f t="shared" si="36"/>
        <v>1451.5600000000002</v>
      </c>
      <c r="L2360" t="s">
        <v>3059</v>
      </c>
      <c r="M2360" t="s">
        <v>3085</v>
      </c>
      <c r="N2360" t="s">
        <v>3073</v>
      </c>
    </row>
    <row r="2361" spans="1:14" x14ac:dyDescent="0.35">
      <c r="A2361">
        <v>2360</v>
      </c>
      <c r="B2361" s="1">
        <v>44944</v>
      </c>
      <c r="C2361">
        <v>4002</v>
      </c>
      <c r="D2361" t="s">
        <v>1</v>
      </c>
      <c r="E2361" t="s">
        <v>27</v>
      </c>
      <c r="F2361" t="s">
        <v>14</v>
      </c>
      <c r="G2361" t="s">
        <v>2412</v>
      </c>
      <c r="H2361" t="s">
        <v>3056</v>
      </c>
      <c r="I2361">
        <v>240</v>
      </c>
      <c r="J2361">
        <f>HLOOKUP(D2361,Inputs!$B$5:$C$8,MATCH(YEAR(B2361),Inputs!$A$5:$A$8,0),FALSE)</f>
        <v>11.25</v>
      </c>
      <c r="K2361" s="3">
        <f t="shared" si="36"/>
        <v>2700</v>
      </c>
      <c r="L2361" t="s">
        <v>3066</v>
      </c>
      <c r="M2361" t="s">
        <v>3094</v>
      </c>
      <c r="N2361" t="s">
        <v>3080</v>
      </c>
    </row>
    <row r="2362" spans="1:14" x14ac:dyDescent="0.35">
      <c r="A2362">
        <v>2361</v>
      </c>
      <c r="B2362" s="1">
        <v>45290</v>
      </c>
      <c r="C2362">
        <v>4001</v>
      </c>
      <c r="D2362" t="s">
        <v>0</v>
      </c>
      <c r="E2362" t="s">
        <v>27</v>
      </c>
      <c r="F2362" t="s">
        <v>10</v>
      </c>
      <c r="G2362" t="s">
        <v>2413</v>
      </c>
      <c r="H2362" t="s">
        <v>3056</v>
      </c>
      <c r="I2362">
        <v>192</v>
      </c>
      <c r="J2362">
        <f>HLOOKUP(D2362,Inputs!$B$5:$C$8,MATCH(YEAR(B2362),Inputs!$A$5:$A$8,0),FALSE)</f>
        <v>32.99</v>
      </c>
      <c r="K2362" s="3">
        <f t="shared" si="36"/>
        <v>6334.08</v>
      </c>
      <c r="L2362" t="s">
        <v>3059</v>
      </c>
      <c r="M2362" t="s">
        <v>3085</v>
      </c>
      <c r="N2362" t="s">
        <v>3073</v>
      </c>
    </row>
    <row r="2363" spans="1:14" x14ac:dyDescent="0.35">
      <c r="A2363">
        <v>2362</v>
      </c>
      <c r="B2363" s="1">
        <v>45245</v>
      </c>
      <c r="C2363">
        <v>4001</v>
      </c>
      <c r="D2363" t="s">
        <v>0</v>
      </c>
      <c r="E2363" t="s">
        <v>27</v>
      </c>
      <c r="F2363" t="s">
        <v>11</v>
      </c>
      <c r="G2363" t="s">
        <v>2414</v>
      </c>
      <c r="H2363" t="s">
        <v>3056</v>
      </c>
      <c r="I2363">
        <v>120</v>
      </c>
      <c r="J2363">
        <f>HLOOKUP(D2363,Inputs!$B$5:$C$8,MATCH(YEAR(B2363),Inputs!$A$5:$A$8,0),FALSE)</f>
        <v>32.99</v>
      </c>
      <c r="K2363" s="3">
        <f t="shared" si="36"/>
        <v>3958.8</v>
      </c>
      <c r="L2363" t="s">
        <v>3064</v>
      </c>
      <c r="M2363" t="s">
        <v>3089</v>
      </c>
      <c r="N2363" t="s">
        <v>3076</v>
      </c>
    </row>
    <row r="2364" spans="1:14" x14ac:dyDescent="0.35">
      <c r="A2364">
        <v>2363</v>
      </c>
      <c r="B2364" s="1">
        <v>45224</v>
      </c>
      <c r="C2364">
        <v>4001</v>
      </c>
      <c r="D2364" t="s">
        <v>0</v>
      </c>
      <c r="E2364" t="s">
        <v>27</v>
      </c>
      <c r="F2364" t="s">
        <v>12</v>
      </c>
      <c r="G2364" t="s">
        <v>2415</v>
      </c>
      <c r="H2364" t="s">
        <v>3057</v>
      </c>
      <c r="I2364">
        <v>176</v>
      </c>
      <c r="J2364">
        <f>HLOOKUP(D2364,Inputs!$B$5:$C$8,MATCH(YEAR(B2364),Inputs!$A$5:$A$8,0),FALSE)</f>
        <v>32.99</v>
      </c>
      <c r="K2364" s="3">
        <f t="shared" si="36"/>
        <v>5806.2400000000007</v>
      </c>
      <c r="L2364" t="s">
        <v>3061</v>
      </c>
      <c r="M2364" t="s">
        <v>3087</v>
      </c>
      <c r="N2364" t="s">
        <v>3078</v>
      </c>
    </row>
    <row r="2365" spans="1:14" x14ac:dyDescent="0.35">
      <c r="A2365">
        <v>2364</v>
      </c>
      <c r="B2365" s="1">
        <v>45186</v>
      </c>
      <c r="C2365">
        <v>4002</v>
      </c>
      <c r="D2365" t="s">
        <v>1</v>
      </c>
      <c r="E2365" t="s">
        <v>27</v>
      </c>
      <c r="F2365" t="s">
        <v>22</v>
      </c>
      <c r="G2365" t="s">
        <v>2416</v>
      </c>
      <c r="H2365" t="s">
        <v>3056</v>
      </c>
      <c r="I2365">
        <v>188</v>
      </c>
      <c r="J2365">
        <f>HLOOKUP(D2365,Inputs!$B$5:$C$8,MATCH(YEAR(B2365),Inputs!$A$5:$A$8,0),FALSE)</f>
        <v>11.25</v>
      </c>
      <c r="K2365" s="3">
        <f t="shared" si="36"/>
        <v>2115</v>
      </c>
      <c r="L2365" t="s">
        <v>3064</v>
      </c>
      <c r="M2365" t="s">
        <v>3089</v>
      </c>
      <c r="N2365" t="s">
        <v>3076</v>
      </c>
    </row>
    <row r="2366" spans="1:14" x14ac:dyDescent="0.35">
      <c r="A2366">
        <v>2365</v>
      </c>
      <c r="B2366" s="1">
        <v>45264</v>
      </c>
      <c r="C2366">
        <v>4001</v>
      </c>
      <c r="D2366" t="s">
        <v>0</v>
      </c>
      <c r="E2366" t="s">
        <v>27</v>
      </c>
      <c r="F2366" t="s">
        <v>11</v>
      </c>
      <c r="G2366" t="s">
        <v>2417</v>
      </c>
      <c r="H2366" t="s">
        <v>3056</v>
      </c>
      <c r="I2366">
        <v>232</v>
      </c>
      <c r="J2366">
        <f>HLOOKUP(D2366,Inputs!$B$5:$C$8,MATCH(YEAR(B2366),Inputs!$A$5:$A$8,0),FALSE)</f>
        <v>32.99</v>
      </c>
      <c r="K2366" s="3">
        <f t="shared" si="36"/>
        <v>7653.68</v>
      </c>
      <c r="L2366" t="s">
        <v>3064</v>
      </c>
      <c r="M2366" t="s">
        <v>3089</v>
      </c>
      <c r="N2366" t="s">
        <v>3076</v>
      </c>
    </row>
    <row r="2367" spans="1:14" x14ac:dyDescent="0.35">
      <c r="A2367">
        <v>2366</v>
      </c>
      <c r="B2367" s="1">
        <v>45165</v>
      </c>
      <c r="C2367">
        <v>4001</v>
      </c>
      <c r="D2367" t="s">
        <v>0</v>
      </c>
      <c r="E2367" t="s">
        <v>27</v>
      </c>
      <c r="F2367" t="s">
        <v>13</v>
      </c>
      <c r="G2367" t="s">
        <v>2418</v>
      </c>
      <c r="H2367" t="s">
        <v>3056</v>
      </c>
      <c r="I2367">
        <v>124</v>
      </c>
      <c r="J2367">
        <f>HLOOKUP(D2367,Inputs!$B$5:$C$8,MATCH(YEAR(B2367),Inputs!$A$5:$A$8,0),FALSE)</f>
        <v>32.99</v>
      </c>
      <c r="K2367" s="3">
        <f t="shared" si="36"/>
        <v>4090.76</v>
      </c>
      <c r="L2367" t="s">
        <v>3061</v>
      </c>
      <c r="M2367" t="s">
        <v>3087</v>
      </c>
      <c r="N2367" t="s">
        <v>3078</v>
      </c>
    </row>
    <row r="2368" spans="1:14" x14ac:dyDescent="0.35">
      <c r="A2368">
        <v>2367</v>
      </c>
      <c r="B2368" s="1">
        <v>45184</v>
      </c>
      <c r="C2368">
        <v>4002</v>
      </c>
      <c r="D2368" t="s">
        <v>1</v>
      </c>
      <c r="E2368" t="s">
        <v>27</v>
      </c>
      <c r="F2368" t="s">
        <v>6</v>
      </c>
      <c r="G2368" t="s">
        <v>2419</v>
      </c>
      <c r="H2368" t="s">
        <v>3056</v>
      </c>
      <c r="I2368">
        <v>252</v>
      </c>
      <c r="J2368">
        <f>HLOOKUP(D2368,Inputs!$B$5:$C$8,MATCH(YEAR(B2368),Inputs!$A$5:$A$8,0),FALSE)</f>
        <v>11.25</v>
      </c>
      <c r="K2368" s="3">
        <f t="shared" si="36"/>
        <v>2835</v>
      </c>
      <c r="L2368" t="s">
        <v>3059</v>
      </c>
      <c r="M2368" t="s">
        <v>3085</v>
      </c>
      <c r="N2368" t="s">
        <v>3073</v>
      </c>
    </row>
    <row r="2369" spans="1:14" x14ac:dyDescent="0.35">
      <c r="A2369">
        <v>2368</v>
      </c>
      <c r="B2369" s="1">
        <v>45028</v>
      </c>
      <c r="C2369">
        <v>4001</v>
      </c>
      <c r="D2369" t="s">
        <v>0</v>
      </c>
      <c r="E2369" t="s">
        <v>27</v>
      </c>
      <c r="F2369" t="s">
        <v>20</v>
      </c>
      <c r="G2369" t="s">
        <v>2420</v>
      </c>
      <c r="H2369" t="s">
        <v>3056</v>
      </c>
      <c r="I2369">
        <v>96</v>
      </c>
      <c r="J2369">
        <f>HLOOKUP(D2369,Inputs!$B$5:$C$8,MATCH(YEAR(B2369),Inputs!$A$5:$A$8,0),FALSE)</f>
        <v>32.99</v>
      </c>
      <c r="K2369" s="3">
        <f t="shared" si="36"/>
        <v>3167.04</v>
      </c>
      <c r="L2369" t="s">
        <v>3059</v>
      </c>
      <c r="M2369" t="s">
        <v>3085</v>
      </c>
      <c r="N2369" t="s">
        <v>3073</v>
      </c>
    </row>
    <row r="2370" spans="1:14" x14ac:dyDescent="0.35">
      <c r="A2370">
        <v>2369</v>
      </c>
      <c r="B2370" s="1">
        <v>45031</v>
      </c>
      <c r="C2370">
        <v>4001</v>
      </c>
      <c r="D2370" t="s">
        <v>0</v>
      </c>
      <c r="E2370" t="s">
        <v>27</v>
      </c>
      <c r="F2370" t="s">
        <v>8</v>
      </c>
      <c r="G2370" t="s">
        <v>2421</v>
      </c>
      <c r="H2370" t="s">
        <v>3056</v>
      </c>
      <c r="I2370">
        <v>180</v>
      </c>
      <c r="J2370">
        <f>HLOOKUP(D2370,Inputs!$B$5:$C$8,MATCH(YEAR(B2370),Inputs!$A$5:$A$8,0),FALSE)</f>
        <v>32.99</v>
      </c>
      <c r="K2370" s="3">
        <f t="shared" ref="K2370:K2433" si="37">I2370*J2370</f>
        <v>5938.2000000000007</v>
      </c>
      <c r="L2370" t="s">
        <v>3065</v>
      </c>
      <c r="M2370" t="s">
        <v>3085</v>
      </c>
      <c r="N2370" t="s">
        <v>3073</v>
      </c>
    </row>
    <row r="2371" spans="1:14" x14ac:dyDescent="0.35">
      <c r="A2371">
        <v>2370</v>
      </c>
      <c r="B2371" s="1">
        <v>45028</v>
      </c>
      <c r="C2371">
        <v>4001</v>
      </c>
      <c r="D2371" t="s">
        <v>0</v>
      </c>
      <c r="E2371" t="s">
        <v>27</v>
      </c>
      <c r="F2371" t="s">
        <v>17</v>
      </c>
      <c r="G2371" t="s">
        <v>2422</v>
      </c>
      <c r="H2371" t="s">
        <v>3056</v>
      </c>
      <c r="I2371">
        <v>228</v>
      </c>
      <c r="J2371">
        <f>HLOOKUP(D2371,Inputs!$B$5:$C$8,MATCH(YEAR(B2371),Inputs!$A$5:$A$8,0),FALSE)</f>
        <v>32.99</v>
      </c>
      <c r="K2371" s="3">
        <f t="shared" si="37"/>
        <v>7521.72</v>
      </c>
      <c r="L2371" t="s">
        <v>3060</v>
      </c>
      <c r="M2371" t="s">
        <v>3095</v>
      </c>
      <c r="N2371" t="s">
        <v>3081</v>
      </c>
    </row>
    <row r="2372" spans="1:14" x14ac:dyDescent="0.35">
      <c r="A2372">
        <v>2371</v>
      </c>
      <c r="B2372" s="1">
        <v>45147</v>
      </c>
      <c r="C2372">
        <v>4002</v>
      </c>
      <c r="D2372" t="s">
        <v>1</v>
      </c>
      <c r="E2372" t="s">
        <v>27</v>
      </c>
      <c r="F2372" t="s">
        <v>22</v>
      </c>
      <c r="G2372" t="s">
        <v>2423</v>
      </c>
      <c r="H2372" t="s">
        <v>3056</v>
      </c>
      <c r="I2372">
        <v>84</v>
      </c>
      <c r="J2372">
        <f>HLOOKUP(D2372,Inputs!$B$5:$C$8,MATCH(YEAR(B2372),Inputs!$A$5:$A$8,0),FALSE)</f>
        <v>11.25</v>
      </c>
      <c r="K2372" s="3">
        <f t="shared" si="37"/>
        <v>945</v>
      </c>
      <c r="L2372" t="s">
        <v>3064</v>
      </c>
      <c r="M2372" t="s">
        <v>3089</v>
      </c>
      <c r="N2372" t="s">
        <v>3076</v>
      </c>
    </row>
    <row r="2373" spans="1:14" x14ac:dyDescent="0.35">
      <c r="A2373">
        <v>2372</v>
      </c>
      <c r="B2373" s="1">
        <v>45237</v>
      </c>
      <c r="C2373">
        <v>4001</v>
      </c>
      <c r="D2373" t="s">
        <v>0</v>
      </c>
      <c r="E2373" t="s">
        <v>27</v>
      </c>
      <c r="F2373" t="s">
        <v>10</v>
      </c>
      <c r="G2373" t="s">
        <v>2424</v>
      </c>
      <c r="H2373" t="s">
        <v>3056</v>
      </c>
      <c r="I2373">
        <v>232</v>
      </c>
      <c r="J2373">
        <f>HLOOKUP(D2373,Inputs!$B$5:$C$8,MATCH(YEAR(B2373),Inputs!$A$5:$A$8,0),FALSE)</f>
        <v>32.99</v>
      </c>
      <c r="K2373" s="3">
        <f t="shared" si="37"/>
        <v>7653.68</v>
      </c>
      <c r="L2373" t="s">
        <v>3059</v>
      </c>
      <c r="M2373" t="s">
        <v>3085</v>
      </c>
      <c r="N2373" t="s">
        <v>3073</v>
      </c>
    </row>
    <row r="2374" spans="1:14" x14ac:dyDescent="0.35">
      <c r="A2374">
        <v>2373</v>
      </c>
      <c r="B2374" s="1">
        <v>45114</v>
      </c>
      <c r="C2374">
        <v>4001</v>
      </c>
      <c r="D2374" t="s">
        <v>0</v>
      </c>
      <c r="E2374" t="s">
        <v>27</v>
      </c>
      <c r="F2374" t="s">
        <v>6</v>
      </c>
      <c r="G2374" t="s">
        <v>2425</v>
      </c>
      <c r="H2374" t="s">
        <v>3056</v>
      </c>
      <c r="I2374">
        <v>96</v>
      </c>
      <c r="J2374">
        <f>HLOOKUP(D2374,Inputs!$B$5:$C$8,MATCH(YEAR(B2374),Inputs!$A$5:$A$8,0),FALSE)</f>
        <v>32.99</v>
      </c>
      <c r="K2374" s="3">
        <f t="shared" si="37"/>
        <v>3167.04</v>
      </c>
      <c r="L2374" t="s">
        <v>3059</v>
      </c>
      <c r="M2374" t="s">
        <v>3085</v>
      </c>
      <c r="N2374" t="s">
        <v>3073</v>
      </c>
    </row>
    <row r="2375" spans="1:14" x14ac:dyDescent="0.35">
      <c r="A2375">
        <v>2374</v>
      </c>
      <c r="B2375" s="1">
        <v>45265</v>
      </c>
      <c r="C2375">
        <v>4001</v>
      </c>
      <c r="D2375" t="s">
        <v>0</v>
      </c>
      <c r="E2375" t="s">
        <v>27</v>
      </c>
      <c r="F2375" t="s">
        <v>4</v>
      </c>
      <c r="G2375" t="s">
        <v>2426</v>
      </c>
      <c r="H2375" t="s">
        <v>3057</v>
      </c>
      <c r="I2375">
        <v>176</v>
      </c>
      <c r="J2375">
        <f>HLOOKUP(D2375,Inputs!$B$5:$C$8,MATCH(YEAR(B2375),Inputs!$A$5:$A$8,0),FALSE)</f>
        <v>32.99</v>
      </c>
      <c r="K2375" s="3">
        <f t="shared" si="37"/>
        <v>5806.2400000000007</v>
      </c>
      <c r="L2375" t="s">
        <v>3063</v>
      </c>
      <c r="M2375" t="s">
        <v>3092</v>
      </c>
      <c r="N2375" t="s">
        <v>3074</v>
      </c>
    </row>
    <row r="2376" spans="1:14" x14ac:dyDescent="0.35">
      <c r="A2376">
        <v>2375</v>
      </c>
      <c r="B2376" s="1">
        <v>45257</v>
      </c>
      <c r="C2376">
        <v>4001</v>
      </c>
      <c r="D2376" t="s">
        <v>0</v>
      </c>
      <c r="E2376" t="s">
        <v>27</v>
      </c>
      <c r="F2376" t="s">
        <v>10</v>
      </c>
      <c r="G2376" t="s">
        <v>2427</v>
      </c>
      <c r="H2376" t="s">
        <v>3056</v>
      </c>
      <c r="I2376">
        <v>196</v>
      </c>
      <c r="J2376">
        <f>HLOOKUP(D2376,Inputs!$B$5:$C$8,MATCH(YEAR(B2376),Inputs!$A$5:$A$8,0),FALSE)</f>
        <v>32.99</v>
      </c>
      <c r="K2376" s="3">
        <f t="shared" si="37"/>
        <v>6466.04</v>
      </c>
      <c r="L2376" t="s">
        <v>3059</v>
      </c>
      <c r="M2376" t="s">
        <v>3085</v>
      </c>
      <c r="N2376" t="s">
        <v>3073</v>
      </c>
    </row>
    <row r="2377" spans="1:14" x14ac:dyDescent="0.35">
      <c r="A2377">
        <v>2376</v>
      </c>
      <c r="B2377" s="1">
        <v>45276</v>
      </c>
      <c r="C2377">
        <v>4002</v>
      </c>
      <c r="D2377" t="s">
        <v>1</v>
      </c>
      <c r="E2377" t="s">
        <v>27</v>
      </c>
      <c r="F2377" t="s">
        <v>20</v>
      </c>
      <c r="G2377" t="s">
        <v>2428</v>
      </c>
      <c r="H2377" t="s">
        <v>3056</v>
      </c>
      <c r="I2377">
        <v>180</v>
      </c>
      <c r="J2377">
        <f>HLOOKUP(D2377,Inputs!$B$5:$C$8,MATCH(YEAR(B2377),Inputs!$A$5:$A$8,0),FALSE)</f>
        <v>11.25</v>
      </c>
      <c r="K2377" s="3">
        <f t="shared" si="37"/>
        <v>2025</v>
      </c>
      <c r="L2377" t="s">
        <v>3059</v>
      </c>
      <c r="M2377" t="s">
        <v>3085</v>
      </c>
      <c r="N2377" t="s">
        <v>3073</v>
      </c>
    </row>
    <row r="2378" spans="1:14" x14ac:dyDescent="0.35">
      <c r="A2378">
        <v>2377</v>
      </c>
      <c r="B2378" s="1">
        <v>45281</v>
      </c>
      <c r="C2378">
        <v>4001</v>
      </c>
      <c r="D2378" t="s">
        <v>0</v>
      </c>
      <c r="E2378" t="s">
        <v>27</v>
      </c>
      <c r="F2378" t="s">
        <v>12</v>
      </c>
      <c r="G2378" t="s">
        <v>2429</v>
      </c>
      <c r="H2378" t="s">
        <v>3057</v>
      </c>
      <c r="I2378">
        <v>48</v>
      </c>
      <c r="J2378">
        <f>HLOOKUP(D2378,Inputs!$B$5:$C$8,MATCH(YEAR(B2378),Inputs!$A$5:$A$8,0),FALSE)</f>
        <v>32.99</v>
      </c>
      <c r="K2378" s="3">
        <f t="shared" si="37"/>
        <v>1583.52</v>
      </c>
      <c r="L2378" t="s">
        <v>3061</v>
      </c>
      <c r="M2378" t="s">
        <v>3087</v>
      </c>
      <c r="N2378" t="s">
        <v>3078</v>
      </c>
    </row>
    <row r="2379" spans="1:14" x14ac:dyDescent="0.35">
      <c r="A2379">
        <v>2378</v>
      </c>
      <c r="B2379" s="1">
        <v>45173</v>
      </c>
      <c r="C2379">
        <v>4002</v>
      </c>
      <c r="D2379" t="s">
        <v>1</v>
      </c>
      <c r="E2379" t="s">
        <v>27</v>
      </c>
      <c r="F2379" t="s">
        <v>11</v>
      </c>
      <c r="G2379" t="s">
        <v>2430</v>
      </c>
      <c r="H2379" t="s">
        <v>3056</v>
      </c>
      <c r="I2379">
        <v>188</v>
      </c>
      <c r="J2379">
        <f>HLOOKUP(D2379,Inputs!$B$5:$C$8,MATCH(YEAR(B2379),Inputs!$A$5:$A$8,0),FALSE)</f>
        <v>11.25</v>
      </c>
      <c r="K2379" s="3">
        <f t="shared" si="37"/>
        <v>2115</v>
      </c>
      <c r="L2379" t="s">
        <v>3064</v>
      </c>
      <c r="M2379" t="s">
        <v>3089</v>
      </c>
      <c r="N2379" t="s">
        <v>3076</v>
      </c>
    </row>
    <row r="2380" spans="1:14" x14ac:dyDescent="0.35">
      <c r="A2380">
        <v>2379</v>
      </c>
      <c r="B2380" s="1">
        <v>45168</v>
      </c>
      <c r="C2380">
        <v>4002</v>
      </c>
      <c r="D2380" t="s">
        <v>1</v>
      </c>
      <c r="E2380" t="s">
        <v>27</v>
      </c>
      <c r="F2380" t="s">
        <v>5</v>
      </c>
      <c r="G2380" t="s">
        <v>2431</v>
      </c>
      <c r="H2380" t="s">
        <v>3057</v>
      </c>
      <c r="I2380">
        <v>120</v>
      </c>
      <c r="J2380">
        <f>HLOOKUP(D2380,Inputs!$B$5:$C$8,MATCH(YEAR(B2380),Inputs!$A$5:$A$8,0),FALSE)</f>
        <v>11.25</v>
      </c>
      <c r="K2380" s="3">
        <f t="shared" si="37"/>
        <v>1350</v>
      </c>
      <c r="L2380" t="s">
        <v>3059</v>
      </c>
      <c r="M2380" t="s">
        <v>3085</v>
      </c>
      <c r="N2380" t="s">
        <v>3073</v>
      </c>
    </row>
    <row r="2381" spans="1:14" x14ac:dyDescent="0.35">
      <c r="A2381">
        <v>2380</v>
      </c>
      <c r="B2381" s="1">
        <v>45058</v>
      </c>
      <c r="C2381">
        <v>4002</v>
      </c>
      <c r="D2381" t="s">
        <v>1</v>
      </c>
      <c r="E2381" t="s">
        <v>27</v>
      </c>
      <c r="F2381" t="s">
        <v>13</v>
      </c>
      <c r="G2381" t="s">
        <v>2432</v>
      </c>
      <c r="H2381" t="s">
        <v>3056</v>
      </c>
      <c r="I2381">
        <v>160</v>
      </c>
      <c r="J2381">
        <f>HLOOKUP(D2381,Inputs!$B$5:$C$8,MATCH(YEAR(B2381),Inputs!$A$5:$A$8,0),FALSE)</f>
        <v>11.25</v>
      </c>
      <c r="K2381" s="3">
        <f t="shared" si="37"/>
        <v>1800</v>
      </c>
      <c r="L2381" t="s">
        <v>3061</v>
      </c>
      <c r="M2381" t="s">
        <v>3087</v>
      </c>
      <c r="N2381" t="s">
        <v>3078</v>
      </c>
    </row>
    <row r="2382" spans="1:14" x14ac:dyDescent="0.35">
      <c r="A2382">
        <v>2381</v>
      </c>
      <c r="B2382" s="1">
        <v>45010</v>
      </c>
      <c r="C2382">
        <v>4002</v>
      </c>
      <c r="D2382" t="s">
        <v>1</v>
      </c>
      <c r="E2382" t="s">
        <v>27</v>
      </c>
      <c r="F2382" t="s">
        <v>10</v>
      </c>
      <c r="G2382" t="s">
        <v>2433</v>
      </c>
      <c r="H2382" t="s">
        <v>3056</v>
      </c>
      <c r="I2382">
        <v>280</v>
      </c>
      <c r="J2382">
        <f>HLOOKUP(D2382,Inputs!$B$5:$C$8,MATCH(YEAR(B2382),Inputs!$A$5:$A$8,0),FALSE)</f>
        <v>11.25</v>
      </c>
      <c r="K2382" s="3">
        <f t="shared" si="37"/>
        <v>3150</v>
      </c>
      <c r="L2382" t="s">
        <v>3059</v>
      </c>
      <c r="M2382" t="s">
        <v>3085</v>
      </c>
      <c r="N2382" t="s">
        <v>3073</v>
      </c>
    </row>
    <row r="2383" spans="1:14" x14ac:dyDescent="0.35">
      <c r="A2383">
        <v>2382</v>
      </c>
      <c r="B2383" s="1">
        <v>45172</v>
      </c>
      <c r="C2383">
        <v>4002</v>
      </c>
      <c r="D2383" t="s">
        <v>1</v>
      </c>
      <c r="E2383" t="s">
        <v>27</v>
      </c>
      <c r="F2383" t="s">
        <v>13</v>
      </c>
      <c r="G2383" t="s">
        <v>2434</v>
      </c>
      <c r="H2383" t="s">
        <v>3056</v>
      </c>
      <c r="I2383">
        <v>300</v>
      </c>
      <c r="J2383">
        <f>HLOOKUP(D2383,Inputs!$B$5:$C$8,MATCH(YEAR(B2383),Inputs!$A$5:$A$8,0),FALSE)</f>
        <v>11.25</v>
      </c>
      <c r="K2383" s="3">
        <f t="shared" si="37"/>
        <v>3375</v>
      </c>
      <c r="L2383" t="s">
        <v>3061</v>
      </c>
      <c r="M2383" t="s">
        <v>3087</v>
      </c>
      <c r="N2383" t="s">
        <v>3078</v>
      </c>
    </row>
    <row r="2384" spans="1:14" x14ac:dyDescent="0.35">
      <c r="A2384">
        <v>2383</v>
      </c>
      <c r="B2384" s="1">
        <v>45266</v>
      </c>
      <c r="C2384">
        <v>4002</v>
      </c>
      <c r="D2384" t="s">
        <v>1</v>
      </c>
      <c r="E2384" t="s">
        <v>27</v>
      </c>
      <c r="F2384" t="s">
        <v>7</v>
      </c>
      <c r="G2384" t="s">
        <v>2435</v>
      </c>
      <c r="H2384" t="s">
        <v>3056</v>
      </c>
      <c r="I2384">
        <v>156</v>
      </c>
      <c r="J2384">
        <f>HLOOKUP(D2384,Inputs!$B$5:$C$8,MATCH(YEAR(B2384),Inputs!$A$5:$A$8,0),FALSE)</f>
        <v>11.25</v>
      </c>
      <c r="K2384" s="3">
        <f t="shared" si="37"/>
        <v>1755</v>
      </c>
      <c r="L2384" t="s">
        <v>3063</v>
      </c>
      <c r="M2384" t="s">
        <v>3092</v>
      </c>
      <c r="N2384" t="s">
        <v>3074</v>
      </c>
    </row>
    <row r="2385" spans="1:14" x14ac:dyDescent="0.35">
      <c r="A2385">
        <v>2384</v>
      </c>
      <c r="B2385" s="1">
        <v>45142</v>
      </c>
      <c r="C2385">
        <v>4001</v>
      </c>
      <c r="D2385" t="s">
        <v>0</v>
      </c>
      <c r="E2385" t="s">
        <v>27</v>
      </c>
      <c r="F2385" t="s">
        <v>5</v>
      </c>
      <c r="G2385" t="s">
        <v>2436</v>
      </c>
      <c r="H2385" t="s">
        <v>3057</v>
      </c>
      <c r="I2385">
        <v>104</v>
      </c>
      <c r="J2385">
        <f>HLOOKUP(D2385,Inputs!$B$5:$C$8,MATCH(YEAR(B2385),Inputs!$A$5:$A$8,0),FALSE)</f>
        <v>32.99</v>
      </c>
      <c r="K2385" s="3">
        <f t="shared" si="37"/>
        <v>3430.96</v>
      </c>
      <c r="L2385" t="s">
        <v>3059</v>
      </c>
      <c r="M2385" t="s">
        <v>3085</v>
      </c>
      <c r="N2385" t="s">
        <v>3073</v>
      </c>
    </row>
    <row r="2386" spans="1:14" x14ac:dyDescent="0.35">
      <c r="A2386">
        <v>2385</v>
      </c>
      <c r="B2386" s="1">
        <v>45273</v>
      </c>
      <c r="C2386">
        <v>4002</v>
      </c>
      <c r="D2386" t="s">
        <v>1</v>
      </c>
      <c r="E2386" t="s">
        <v>27</v>
      </c>
      <c r="F2386" t="s">
        <v>19</v>
      </c>
      <c r="G2386" t="s">
        <v>2437</v>
      </c>
      <c r="H2386" t="s">
        <v>3056</v>
      </c>
      <c r="I2386">
        <v>196</v>
      </c>
      <c r="J2386">
        <f>HLOOKUP(D2386,Inputs!$B$5:$C$8,MATCH(YEAR(B2386),Inputs!$A$5:$A$8,0),FALSE)</f>
        <v>11.25</v>
      </c>
      <c r="K2386" s="3">
        <f t="shared" si="37"/>
        <v>2205</v>
      </c>
      <c r="L2386" t="s">
        <v>3061</v>
      </c>
      <c r="M2386" t="s">
        <v>3087</v>
      </c>
      <c r="N2386" t="s">
        <v>3078</v>
      </c>
    </row>
    <row r="2387" spans="1:14" x14ac:dyDescent="0.35">
      <c r="A2387">
        <v>2386</v>
      </c>
      <c r="B2387" s="1">
        <v>45119</v>
      </c>
      <c r="C2387">
        <v>4001</v>
      </c>
      <c r="D2387" t="s">
        <v>0</v>
      </c>
      <c r="E2387" t="s">
        <v>27</v>
      </c>
      <c r="F2387" t="s">
        <v>19</v>
      </c>
      <c r="G2387" t="s">
        <v>2438</v>
      </c>
      <c r="H2387" t="s">
        <v>3056</v>
      </c>
      <c r="I2387">
        <v>192</v>
      </c>
      <c r="J2387">
        <f>HLOOKUP(D2387,Inputs!$B$5:$C$8,MATCH(YEAR(B2387),Inputs!$A$5:$A$8,0),FALSE)</f>
        <v>32.99</v>
      </c>
      <c r="K2387" s="3">
        <f t="shared" si="37"/>
        <v>6334.08</v>
      </c>
      <c r="L2387" t="s">
        <v>3061</v>
      </c>
      <c r="M2387" t="s">
        <v>3087</v>
      </c>
      <c r="N2387" t="s">
        <v>3078</v>
      </c>
    </row>
    <row r="2388" spans="1:14" x14ac:dyDescent="0.35">
      <c r="A2388">
        <v>2387</v>
      </c>
      <c r="B2388" s="1">
        <v>45262</v>
      </c>
      <c r="C2388">
        <v>4002</v>
      </c>
      <c r="D2388" t="s">
        <v>1</v>
      </c>
      <c r="E2388" t="s">
        <v>27</v>
      </c>
      <c r="F2388" t="s">
        <v>12</v>
      </c>
      <c r="G2388" t="s">
        <v>2439</v>
      </c>
      <c r="H2388" t="s">
        <v>3057</v>
      </c>
      <c r="I2388">
        <v>188</v>
      </c>
      <c r="J2388">
        <f>HLOOKUP(D2388,Inputs!$B$5:$C$8,MATCH(YEAR(B2388),Inputs!$A$5:$A$8,0),FALSE)</f>
        <v>11.25</v>
      </c>
      <c r="K2388" s="3">
        <f t="shared" si="37"/>
        <v>2115</v>
      </c>
      <c r="L2388" t="s">
        <v>3061</v>
      </c>
      <c r="M2388" t="s">
        <v>3087</v>
      </c>
      <c r="N2388" t="s">
        <v>3078</v>
      </c>
    </row>
    <row r="2389" spans="1:14" x14ac:dyDescent="0.35">
      <c r="A2389">
        <v>2388</v>
      </c>
      <c r="B2389" s="1">
        <v>45171</v>
      </c>
      <c r="C2389">
        <v>4001</v>
      </c>
      <c r="D2389" t="s">
        <v>0</v>
      </c>
      <c r="E2389" t="s">
        <v>27</v>
      </c>
      <c r="F2389" t="s">
        <v>14</v>
      </c>
      <c r="G2389" t="s">
        <v>2440</v>
      </c>
      <c r="H2389" t="s">
        <v>3056</v>
      </c>
      <c r="I2389">
        <v>68</v>
      </c>
      <c r="J2389">
        <f>HLOOKUP(D2389,Inputs!$B$5:$C$8,MATCH(YEAR(B2389),Inputs!$A$5:$A$8,0),FALSE)</f>
        <v>32.99</v>
      </c>
      <c r="K2389" s="3">
        <f t="shared" si="37"/>
        <v>2243.3200000000002</v>
      </c>
      <c r="L2389" t="s">
        <v>3066</v>
      </c>
      <c r="M2389" t="s">
        <v>3094</v>
      </c>
      <c r="N2389" t="s">
        <v>3080</v>
      </c>
    </row>
    <row r="2390" spans="1:14" x14ac:dyDescent="0.35">
      <c r="A2390">
        <v>2389</v>
      </c>
      <c r="B2390" s="1">
        <v>44986</v>
      </c>
      <c r="C2390">
        <v>4002</v>
      </c>
      <c r="D2390" t="s">
        <v>1</v>
      </c>
      <c r="E2390" t="s">
        <v>27</v>
      </c>
      <c r="F2390" t="s">
        <v>20</v>
      </c>
      <c r="G2390" t="s">
        <v>2441</v>
      </c>
      <c r="H2390" t="s">
        <v>3056</v>
      </c>
      <c r="I2390">
        <v>276</v>
      </c>
      <c r="J2390">
        <f>HLOOKUP(D2390,Inputs!$B$5:$C$8,MATCH(YEAR(B2390),Inputs!$A$5:$A$8,0),FALSE)</f>
        <v>11.25</v>
      </c>
      <c r="K2390" s="3">
        <f t="shared" si="37"/>
        <v>3105</v>
      </c>
      <c r="L2390" t="s">
        <v>3059</v>
      </c>
      <c r="M2390" t="s">
        <v>3085</v>
      </c>
      <c r="N2390" t="s">
        <v>3073</v>
      </c>
    </row>
    <row r="2391" spans="1:14" x14ac:dyDescent="0.35">
      <c r="A2391">
        <v>2390</v>
      </c>
      <c r="B2391" s="1">
        <v>45260</v>
      </c>
      <c r="C2391">
        <v>4001</v>
      </c>
      <c r="D2391" t="s">
        <v>0</v>
      </c>
      <c r="E2391" t="s">
        <v>27</v>
      </c>
      <c r="F2391" t="s">
        <v>20</v>
      </c>
      <c r="G2391" t="s">
        <v>2442</v>
      </c>
      <c r="H2391" t="s">
        <v>3056</v>
      </c>
      <c r="I2391">
        <v>156</v>
      </c>
      <c r="J2391">
        <f>HLOOKUP(D2391,Inputs!$B$5:$C$8,MATCH(YEAR(B2391),Inputs!$A$5:$A$8,0),FALSE)</f>
        <v>32.99</v>
      </c>
      <c r="K2391" s="3">
        <f t="shared" si="37"/>
        <v>5146.4400000000005</v>
      </c>
      <c r="L2391" t="s">
        <v>3059</v>
      </c>
      <c r="M2391" t="s">
        <v>3085</v>
      </c>
      <c r="N2391" t="s">
        <v>3073</v>
      </c>
    </row>
    <row r="2392" spans="1:14" x14ac:dyDescent="0.35">
      <c r="A2392">
        <v>2391</v>
      </c>
      <c r="B2392" s="1">
        <v>45271</v>
      </c>
      <c r="C2392">
        <v>4001</v>
      </c>
      <c r="D2392" t="s">
        <v>0</v>
      </c>
      <c r="E2392" t="s">
        <v>27</v>
      </c>
      <c r="F2392" t="s">
        <v>17</v>
      </c>
      <c r="G2392" t="s">
        <v>2443</v>
      </c>
      <c r="H2392" t="s">
        <v>3056</v>
      </c>
      <c r="I2392">
        <v>208</v>
      </c>
      <c r="J2392">
        <f>HLOOKUP(D2392,Inputs!$B$5:$C$8,MATCH(YEAR(B2392),Inputs!$A$5:$A$8,0),FALSE)</f>
        <v>32.99</v>
      </c>
      <c r="K2392" s="3">
        <f t="shared" si="37"/>
        <v>6861.92</v>
      </c>
      <c r="L2392" t="s">
        <v>3060</v>
      </c>
      <c r="M2392" t="s">
        <v>3095</v>
      </c>
      <c r="N2392" t="s">
        <v>3081</v>
      </c>
    </row>
    <row r="2393" spans="1:14" x14ac:dyDescent="0.35">
      <c r="A2393">
        <v>2392</v>
      </c>
      <c r="B2393" s="1">
        <v>45179</v>
      </c>
      <c r="C2393">
        <v>4001</v>
      </c>
      <c r="D2393" t="s">
        <v>0</v>
      </c>
      <c r="E2393" t="s">
        <v>27</v>
      </c>
      <c r="F2393" t="s">
        <v>21</v>
      </c>
      <c r="G2393" t="s">
        <v>2444</v>
      </c>
      <c r="H2393" t="s">
        <v>3056</v>
      </c>
      <c r="I2393">
        <v>176</v>
      </c>
      <c r="J2393">
        <f>HLOOKUP(D2393,Inputs!$B$5:$C$8,MATCH(YEAR(B2393),Inputs!$A$5:$A$8,0),FALSE)</f>
        <v>32.99</v>
      </c>
      <c r="K2393" s="3">
        <f t="shared" si="37"/>
        <v>5806.2400000000007</v>
      </c>
      <c r="L2393" t="s">
        <v>3068</v>
      </c>
      <c r="M2393" t="s">
        <v>3088</v>
      </c>
      <c r="N2393" t="s">
        <v>3075</v>
      </c>
    </row>
    <row r="2394" spans="1:14" x14ac:dyDescent="0.35">
      <c r="A2394">
        <v>2393</v>
      </c>
      <c r="B2394" s="1">
        <v>45237</v>
      </c>
      <c r="C2394">
        <v>4001</v>
      </c>
      <c r="D2394" t="s">
        <v>0</v>
      </c>
      <c r="E2394" t="s">
        <v>27</v>
      </c>
      <c r="F2394" t="s">
        <v>16</v>
      </c>
      <c r="G2394" t="s">
        <v>2445</v>
      </c>
      <c r="H2394" t="s">
        <v>3056</v>
      </c>
      <c r="I2394">
        <v>240</v>
      </c>
      <c r="J2394">
        <f>HLOOKUP(D2394,Inputs!$B$5:$C$8,MATCH(YEAR(B2394),Inputs!$A$5:$A$8,0),FALSE)</f>
        <v>32.99</v>
      </c>
      <c r="K2394" s="3">
        <f t="shared" si="37"/>
        <v>7917.6</v>
      </c>
      <c r="L2394" t="s">
        <v>3067</v>
      </c>
      <c r="M2394" t="s">
        <v>3092</v>
      </c>
      <c r="N2394" t="s">
        <v>3074</v>
      </c>
    </row>
    <row r="2395" spans="1:14" x14ac:dyDescent="0.35">
      <c r="A2395">
        <v>2394</v>
      </c>
      <c r="B2395" s="1">
        <v>45229</v>
      </c>
      <c r="C2395">
        <v>4001</v>
      </c>
      <c r="D2395" t="s">
        <v>0</v>
      </c>
      <c r="E2395" t="s">
        <v>27</v>
      </c>
      <c r="F2395" t="s">
        <v>9</v>
      </c>
      <c r="G2395" t="s">
        <v>2446</v>
      </c>
      <c r="H2395" t="s">
        <v>3056</v>
      </c>
      <c r="I2395">
        <v>104</v>
      </c>
      <c r="J2395">
        <f>HLOOKUP(D2395,Inputs!$B$5:$C$8,MATCH(YEAR(B2395),Inputs!$A$5:$A$8,0),FALSE)</f>
        <v>32.99</v>
      </c>
      <c r="K2395" s="3">
        <f t="shared" si="37"/>
        <v>3430.96</v>
      </c>
      <c r="L2395" t="s">
        <v>3070</v>
      </c>
      <c r="M2395" t="s">
        <v>3089</v>
      </c>
      <c r="N2395" t="s">
        <v>3076</v>
      </c>
    </row>
    <row r="2396" spans="1:14" x14ac:dyDescent="0.35">
      <c r="A2396">
        <v>2395</v>
      </c>
      <c r="B2396" s="1">
        <v>45262</v>
      </c>
      <c r="C2396">
        <v>4002</v>
      </c>
      <c r="D2396" t="s">
        <v>1</v>
      </c>
      <c r="E2396" t="s">
        <v>27</v>
      </c>
      <c r="F2396" t="s">
        <v>6</v>
      </c>
      <c r="G2396" t="s">
        <v>2447</v>
      </c>
      <c r="H2396" t="s">
        <v>3056</v>
      </c>
      <c r="I2396">
        <v>296</v>
      </c>
      <c r="J2396">
        <f>HLOOKUP(D2396,Inputs!$B$5:$C$8,MATCH(YEAR(B2396),Inputs!$A$5:$A$8,0),FALSE)</f>
        <v>11.25</v>
      </c>
      <c r="K2396" s="3">
        <f t="shared" si="37"/>
        <v>3330</v>
      </c>
      <c r="L2396" t="s">
        <v>3059</v>
      </c>
      <c r="M2396" t="s">
        <v>3085</v>
      </c>
      <c r="N2396" t="s">
        <v>3073</v>
      </c>
    </row>
    <row r="2397" spans="1:14" x14ac:dyDescent="0.35">
      <c r="A2397">
        <v>2396</v>
      </c>
      <c r="B2397" s="1">
        <v>45273</v>
      </c>
      <c r="C2397">
        <v>4001</v>
      </c>
      <c r="D2397" t="s">
        <v>0</v>
      </c>
      <c r="E2397" t="s">
        <v>27</v>
      </c>
      <c r="F2397" t="s">
        <v>10</v>
      </c>
      <c r="G2397" t="s">
        <v>2448</v>
      </c>
      <c r="H2397" t="s">
        <v>3056</v>
      </c>
      <c r="I2397">
        <v>108</v>
      </c>
      <c r="J2397">
        <f>HLOOKUP(D2397,Inputs!$B$5:$C$8,MATCH(YEAR(B2397),Inputs!$A$5:$A$8,0),FALSE)</f>
        <v>32.99</v>
      </c>
      <c r="K2397" s="3">
        <f t="shared" si="37"/>
        <v>3562.92</v>
      </c>
      <c r="L2397" t="s">
        <v>3059</v>
      </c>
      <c r="M2397" t="s">
        <v>3085</v>
      </c>
      <c r="N2397" t="s">
        <v>3073</v>
      </c>
    </row>
    <row r="2398" spans="1:14" x14ac:dyDescent="0.35">
      <c r="A2398">
        <v>2397</v>
      </c>
      <c r="B2398" s="1">
        <v>45116</v>
      </c>
      <c r="C2398">
        <v>4001</v>
      </c>
      <c r="D2398" t="s">
        <v>0</v>
      </c>
      <c r="E2398" t="s">
        <v>27</v>
      </c>
      <c r="F2398" t="s">
        <v>13</v>
      </c>
      <c r="G2398" t="s">
        <v>2449</v>
      </c>
      <c r="H2398" t="s">
        <v>3056</v>
      </c>
      <c r="I2398">
        <v>104</v>
      </c>
      <c r="J2398">
        <f>HLOOKUP(D2398,Inputs!$B$5:$C$8,MATCH(YEAR(B2398),Inputs!$A$5:$A$8,0),FALSE)</f>
        <v>32.99</v>
      </c>
      <c r="K2398" s="3">
        <f t="shared" si="37"/>
        <v>3430.96</v>
      </c>
      <c r="L2398" t="s">
        <v>3061</v>
      </c>
      <c r="M2398" t="s">
        <v>3087</v>
      </c>
      <c r="N2398" t="s">
        <v>3078</v>
      </c>
    </row>
    <row r="2399" spans="1:14" x14ac:dyDescent="0.35">
      <c r="A2399">
        <v>2398</v>
      </c>
      <c r="B2399" s="1">
        <v>45127</v>
      </c>
      <c r="C2399">
        <v>4002</v>
      </c>
      <c r="D2399" t="s">
        <v>1</v>
      </c>
      <c r="E2399" t="s">
        <v>27</v>
      </c>
      <c r="F2399" t="s">
        <v>13</v>
      </c>
      <c r="G2399" t="s">
        <v>2450</v>
      </c>
      <c r="H2399" t="s">
        <v>3056</v>
      </c>
      <c r="I2399">
        <v>164</v>
      </c>
      <c r="J2399">
        <f>HLOOKUP(D2399,Inputs!$B$5:$C$8,MATCH(YEAR(B2399),Inputs!$A$5:$A$8,0),FALSE)</f>
        <v>11.25</v>
      </c>
      <c r="K2399" s="3">
        <f t="shared" si="37"/>
        <v>1845</v>
      </c>
      <c r="L2399" t="s">
        <v>3061</v>
      </c>
      <c r="M2399" t="s">
        <v>3087</v>
      </c>
      <c r="N2399" t="s">
        <v>3078</v>
      </c>
    </row>
    <row r="2400" spans="1:14" x14ac:dyDescent="0.35">
      <c r="A2400">
        <v>2399</v>
      </c>
      <c r="B2400" s="1">
        <v>45288</v>
      </c>
      <c r="C2400">
        <v>4001</v>
      </c>
      <c r="D2400" t="s">
        <v>0</v>
      </c>
      <c r="E2400" t="s">
        <v>27</v>
      </c>
      <c r="F2400" t="s">
        <v>19</v>
      </c>
      <c r="G2400" t="s">
        <v>2451</v>
      </c>
      <c r="H2400" t="s">
        <v>3056</v>
      </c>
      <c r="I2400">
        <v>168</v>
      </c>
      <c r="J2400">
        <f>HLOOKUP(D2400,Inputs!$B$5:$C$8,MATCH(YEAR(B2400),Inputs!$A$5:$A$8,0),FALSE)</f>
        <v>32.99</v>
      </c>
      <c r="K2400" s="3">
        <f t="shared" si="37"/>
        <v>5542.3200000000006</v>
      </c>
      <c r="L2400" t="s">
        <v>3061</v>
      </c>
      <c r="M2400" t="s">
        <v>3087</v>
      </c>
      <c r="N2400" t="s">
        <v>3078</v>
      </c>
    </row>
    <row r="2401" spans="1:14" x14ac:dyDescent="0.35">
      <c r="A2401">
        <v>2400</v>
      </c>
      <c r="B2401" s="1">
        <v>45247</v>
      </c>
      <c r="C2401">
        <v>4002</v>
      </c>
      <c r="D2401" t="s">
        <v>1</v>
      </c>
      <c r="E2401" t="s">
        <v>27</v>
      </c>
      <c r="F2401" t="s">
        <v>14</v>
      </c>
      <c r="G2401" t="s">
        <v>2452</v>
      </c>
      <c r="H2401" t="s">
        <v>3056</v>
      </c>
      <c r="I2401">
        <v>200</v>
      </c>
      <c r="J2401">
        <f>HLOOKUP(D2401,Inputs!$B$5:$C$8,MATCH(YEAR(B2401),Inputs!$A$5:$A$8,0),FALSE)</f>
        <v>11.25</v>
      </c>
      <c r="K2401" s="3">
        <f t="shared" si="37"/>
        <v>2250</v>
      </c>
      <c r="L2401" t="s">
        <v>3066</v>
      </c>
      <c r="M2401" t="s">
        <v>3094</v>
      </c>
      <c r="N2401" t="s">
        <v>3080</v>
      </c>
    </row>
    <row r="2402" spans="1:14" x14ac:dyDescent="0.35">
      <c r="A2402">
        <v>2401</v>
      </c>
      <c r="B2402" s="1">
        <v>45014</v>
      </c>
      <c r="C2402">
        <v>4002</v>
      </c>
      <c r="D2402" t="s">
        <v>1</v>
      </c>
      <c r="E2402" t="s">
        <v>27</v>
      </c>
      <c r="F2402" t="s">
        <v>13</v>
      </c>
      <c r="G2402" t="s">
        <v>2453</v>
      </c>
      <c r="H2402" t="s">
        <v>3056</v>
      </c>
      <c r="I2402">
        <v>292</v>
      </c>
      <c r="J2402">
        <f>HLOOKUP(D2402,Inputs!$B$5:$C$8,MATCH(YEAR(B2402),Inputs!$A$5:$A$8,0),FALSE)</f>
        <v>11.25</v>
      </c>
      <c r="K2402" s="3">
        <f t="shared" si="37"/>
        <v>3285</v>
      </c>
      <c r="L2402" t="s">
        <v>3061</v>
      </c>
      <c r="M2402" t="s">
        <v>3087</v>
      </c>
      <c r="N2402" t="s">
        <v>3078</v>
      </c>
    </row>
    <row r="2403" spans="1:14" x14ac:dyDescent="0.35">
      <c r="A2403">
        <v>2402</v>
      </c>
      <c r="B2403" s="1">
        <v>45194</v>
      </c>
      <c r="C2403">
        <v>4001</v>
      </c>
      <c r="D2403" t="s">
        <v>0</v>
      </c>
      <c r="E2403" t="s">
        <v>27</v>
      </c>
      <c r="F2403" t="s">
        <v>12</v>
      </c>
      <c r="G2403" t="s">
        <v>2454</v>
      </c>
      <c r="H2403" t="s">
        <v>3057</v>
      </c>
      <c r="I2403">
        <v>108</v>
      </c>
      <c r="J2403">
        <f>HLOOKUP(D2403,Inputs!$B$5:$C$8,MATCH(YEAR(B2403),Inputs!$A$5:$A$8,0),FALSE)</f>
        <v>32.99</v>
      </c>
      <c r="K2403" s="3">
        <f t="shared" si="37"/>
        <v>3562.92</v>
      </c>
      <c r="L2403" t="s">
        <v>3061</v>
      </c>
      <c r="M2403" t="s">
        <v>3087</v>
      </c>
      <c r="N2403" t="s">
        <v>3078</v>
      </c>
    </row>
    <row r="2404" spans="1:14" x14ac:dyDescent="0.35">
      <c r="A2404">
        <v>2403</v>
      </c>
      <c r="B2404" s="1">
        <v>45125</v>
      </c>
      <c r="C2404">
        <v>4002</v>
      </c>
      <c r="D2404" t="s">
        <v>1</v>
      </c>
      <c r="E2404" t="s">
        <v>27</v>
      </c>
      <c r="F2404" t="s">
        <v>22</v>
      </c>
      <c r="G2404" t="s">
        <v>2455</v>
      </c>
      <c r="H2404" t="s">
        <v>3056</v>
      </c>
      <c r="I2404">
        <v>160</v>
      </c>
      <c r="J2404">
        <f>HLOOKUP(D2404,Inputs!$B$5:$C$8,MATCH(YEAR(B2404),Inputs!$A$5:$A$8,0),FALSE)</f>
        <v>11.25</v>
      </c>
      <c r="K2404" s="3">
        <f t="shared" si="37"/>
        <v>1800</v>
      </c>
      <c r="L2404" t="s">
        <v>3064</v>
      </c>
      <c r="M2404" t="s">
        <v>3089</v>
      </c>
      <c r="N2404" t="s">
        <v>3076</v>
      </c>
    </row>
    <row r="2405" spans="1:14" x14ac:dyDescent="0.35">
      <c r="A2405">
        <v>2404</v>
      </c>
      <c r="B2405" s="1">
        <v>45126</v>
      </c>
      <c r="C2405">
        <v>4002</v>
      </c>
      <c r="D2405" t="s">
        <v>1</v>
      </c>
      <c r="E2405" t="s">
        <v>27</v>
      </c>
      <c r="F2405" t="s">
        <v>7</v>
      </c>
      <c r="G2405" t="s">
        <v>2456</v>
      </c>
      <c r="H2405" t="s">
        <v>3056</v>
      </c>
      <c r="I2405">
        <v>120</v>
      </c>
      <c r="J2405">
        <f>HLOOKUP(D2405,Inputs!$B$5:$C$8,MATCH(YEAR(B2405),Inputs!$A$5:$A$8,0),FALSE)</f>
        <v>11.25</v>
      </c>
      <c r="K2405" s="3">
        <f t="shared" si="37"/>
        <v>1350</v>
      </c>
      <c r="L2405" t="s">
        <v>3063</v>
      </c>
      <c r="M2405" t="s">
        <v>3092</v>
      </c>
      <c r="N2405" t="s">
        <v>3074</v>
      </c>
    </row>
    <row r="2406" spans="1:14" x14ac:dyDescent="0.35">
      <c r="A2406">
        <v>2405</v>
      </c>
      <c r="B2406" s="1">
        <v>44942</v>
      </c>
      <c r="C2406">
        <v>4002</v>
      </c>
      <c r="D2406" t="s">
        <v>1</v>
      </c>
      <c r="E2406" t="s">
        <v>27</v>
      </c>
      <c r="F2406" t="s">
        <v>5</v>
      </c>
      <c r="G2406" t="s">
        <v>2457</v>
      </c>
      <c r="H2406" t="s">
        <v>3057</v>
      </c>
      <c r="I2406">
        <v>132</v>
      </c>
      <c r="J2406">
        <f>HLOOKUP(D2406,Inputs!$B$5:$C$8,MATCH(YEAR(B2406),Inputs!$A$5:$A$8,0),FALSE)</f>
        <v>11.25</v>
      </c>
      <c r="K2406" s="3">
        <f t="shared" si="37"/>
        <v>1485</v>
      </c>
      <c r="L2406" t="s">
        <v>3059</v>
      </c>
      <c r="M2406" t="s">
        <v>3085</v>
      </c>
      <c r="N2406" t="s">
        <v>3073</v>
      </c>
    </row>
    <row r="2407" spans="1:14" x14ac:dyDescent="0.35">
      <c r="A2407">
        <v>2406</v>
      </c>
      <c r="B2407" s="1">
        <v>45244</v>
      </c>
      <c r="C2407">
        <v>4002</v>
      </c>
      <c r="D2407" t="s">
        <v>1</v>
      </c>
      <c r="E2407" t="s">
        <v>27</v>
      </c>
      <c r="F2407" t="s">
        <v>22</v>
      </c>
      <c r="G2407" t="s">
        <v>2458</v>
      </c>
      <c r="H2407" t="s">
        <v>3056</v>
      </c>
      <c r="I2407">
        <v>136</v>
      </c>
      <c r="J2407">
        <f>HLOOKUP(D2407,Inputs!$B$5:$C$8,MATCH(YEAR(B2407),Inputs!$A$5:$A$8,0),FALSE)</f>
        <v>11.25</v>
      </c>
      <c r="K2407" s="3">
        <f t="shared" si="37"/>
        <v>1530</v>
      </c>
      <c r="L2407" t="s">
        <v>3064</v>
      </c>
      <c r="M2407" t="s">
        <v>3089</v>
      </c>
      <c r="N2407" t="s">
        <v>3076</v>
      </c>
    </row>
    <row r="2408" spans="1:14" x14ac:dyDescent="0.35">
      <c r="A2408">
        <v>2407</v>
      </c>
      <c r="B2408" s="1">
        <v>45191</v>
      </c>
      <c r="C2408">
        <v>4001</v>
      </c>
      <c r="D2408" t="s">
        <v>0</v>
      </c>
      <c r="E2408" t="s">
        <v>27</v>
      </c>
      <c r="F2408" t="s">
        <v>9</v>
      </c>
      <c r="G2408" t="s">
        <v>2459</v>
      </c>
      <c r="H2408" t="s">
        <v>3056</v>
      </c>
      <c r="I2408">
        <v>232</v>
      </c>
      <c r="J2408">
        <f>HLOOKUP(D2408,Inputs!$B$5:$C$8,MATCH(YEAR(B2408),Inputs!$A$5:$A$8,0),FALSE)</f>
        <v>32.99</v>
      </c>
      <c r="K2408" s="3">
        <f t="shared" si="37"/>
        <v>7653.68</v>
      </c>
      <c r="L2408" t="s">
        <v>3070</v>
      </c>
      <c r="M2408" t="s">
        <v>3089</v>
      </c>
      <c r="N2408" t="s">
        <v>3076</v>
      </c>
    </row>
    <row r="2409" spans="1:14" x14ac:dyDescent="0.35">
      <c r="A2409">
        <v>2408</v>
      </c>
      <c r="B2409" s="1">
        <v>45130</v>
      </c>
      <c r="C2409">
        <v>4002</v>
      </c>
      <c r="D2409" t="s">
        <v>1</v>
      </c>
      <c r="E2409" t="s">
        <v>27</v>
      </c>
      <c r="F2409" t="s">
        <v>15</v>
      </c>
      <c r="G2409" t="s">
        <v>2460</v>
      </c>
      <c r="H2409" t="s">
        <v>3056</v>
      </c>
      <c r="I2409">
        <v>80</v>
      </c>
      <c r="J2409">
        <f>HLOOKUP(D2409,Inputs!$B$5:$C$8,MATCH(YEAR(B2409),Inputs!$A$5:$A$8,0),FALSE)</f>
        <v>11.25</v>
      </c>
      <c r="K2409" s="3">
        <f t="shared" si="37"/>
        <v>900</v>
      </c>
      <c r="L2409" t="s">
        <v>3062</v>
      </c>
      <c r="M2409" t="s">
        <v>3090</v>
      </c>
      <c r="N2409" t="s">
        <v>3079</v>
      </c>
    </row>
    <row r="2410" spans="1:14" x14ac:dyDescent="0.35">
      <c r="A2410">
        <v>2409</v>
      </c>
      <c r="B2410" s="1">
        <v>45172</v>
      </c>
      <c r="C2410">
        <v>4002</v>
      </c>
      <c r="D2410" t="s">
        <v>1</v>
      </c>
      <c r="E2410" t="s">
        <v>27</v>
      </c>
      <c r="F2410" t="s">
        <v>15</v>
      </c>
      <c r="G2410" t="s">
        <v>2461</v>
      </c>
      <c r="H2410" t="s">
        <v>3056</v>
      </c>
      <c r="I2410">
        <v>240</v>
      </c>
      <c r="J2410">
        <f>HLOOKUP(D2410,Inputs!$B$5:$C$8,MATCH(YEAR(B2410),Inputs!$A$5:$A$8,0),FALSE)</f>
        <v>11.25</v>
      </c>
      <c r="K2410" s="3">
        <f t="shared" si="37"/>
        <v>2700</v>
      </c>
      <c r="L2410" t="s">
        <v>3062</v>
      </c>
      <c r="M2410" t="s">
        <v>3090</v>
      </c>
      <c r="N2410" t="s">
        <v>3079</v>
      </c>
    </row>
    <row r="2411" spans="1:14" x14ac:dyDescent="0.35">
      <c r="A2411">
        <v>2410</v>
      </c>
      <c r="B2411" s="1">
        <v>45124</v>
      </c>
      <c r="C2411">
        <v>4001</v>
      </c>
      <c r="D2411" t="s">
        <v>0</v>
      </c>
      <c r="E2411" t="s">
        <v>27</v>
      </c>
      <c r="F2411" t="s">
        <v>8</v>
      </c>
      <c r="G2411" t="s">
        <v>2462</v>
      </c>
      <c r="H2411" t="s">
        <v>3056</v>
      </c>
      <c r="I2411">
        <v>184</v>
      </c>
      <c r="J2411">
        <f>HLOOKUP(D2411,Inputs!$B$5:$C$8,MATCH(YEAR(B2411),Inputs!$A$5:$A$8,0),FALSE)</f>
        <v>32.99</v>
      </c>
      <c r="K2411" s="3">
        <f t="shared" si="37"/>
        <v>6070.1600000000008</v>
      </c>
      <c r="L2411" t="s">
        <v>3065</v>
      </c>
      <c r="M2411" t="s">
        <v>3085</v>
      </c>
      <c r="N2411" t="s">
        <v>3073</v>
      </c>
    </row>
    <row r="2412" spans="1:14" x14ac:dyDescent="0.35">
      <c r="A2412">
        <v>2411</v>
      </c>
      <c r="B2412" s="1">
        <v>45017</v>
      </c>
      <c r="C2412">
        <v>4001</v>
      </c>
      <c r="D2412" t="s">
        <v>0</v>
      </c>
      <c r="E2412" t="s">
        <v>27</v>
      </c>
      <c r="F2412" t="s">
        <v>14</v>
      </c>
      <c r="G2412" t="s">
        <v>2463</v>
      </c>
      <c r="H2412" t="s">
        <v>3056</v>
      </c>
      <c r="I2412">
        <v>208</v>
      </c>
      <c r="J2412">
        <f>HLOOKUP(D2412,Inputs!$B$5:$C$8,MATCH(YEAR(B2412),Inputs!$A$5:$A$8,0),FALSE)</f>
        <v>32.99</v>
      </c>
      <c r="K2412" s="3">
        <f t="shared" si="37"/>
        <v>6861.92</v>
      </c>
      <c r="L2412" t="s">
        <v>3066</v>
      </c>
      <c r="M2412" t="s">
        <v>3094</v>
      </c>
      <c r="N2412" t="s">
        <v>3080</v>
      </c>
    </row>
    <row r="2413" spans="1:14" x14ac:dyDescent="0.35">
      <c r="A2413">
        <v>2412</v>
      </c>
      <c r="B2413" s="1">
        <v>45252</v>
      </c>
      <c r="C2413">
        <v>4001</v>
      </c>
      <c r="D2413" t="s">
        <v>0</v>
      </c>
      <c r="E2413" t="s">
        <v>27</v>
      </c>
      <c r="F2413" t="s">
        <v>22</v>
      </c>
      <c r="G2413" t="s">
        <v>2464</v>
      </c>
      <c r="H2413" t="s">
        <v>3056</v>
      </c>
      <c r="I2413">
        <v>144</v>
      </c>
      <c r="J2413">
        <f>HLOOKUP(D2413,Inputs!$B$5:$C$8,MATCH(YEAR(B2413),Inputs!$A$5:$A$8,0),FALSE)</f>
        <v>32.99</v>
      </c>
      <c r="K2413" s="3">
        <f t="shared" si="37"/>
        <v>4750.5600000000004</v>
      </c>
      <c r="L2413" t="s">
        <v>3064</v>
      </c>
      <c r="M2413" t="s">
        <v>3089</v>
      </c>
      <c r="N2413" t="s">
        <v>3076</v>
      </c>
    </row>
    <row r="2414" spans="1:14" x14ac:dyDescent="0.35">
      <c r="A2414">
        <v>2413</v>
      </c>
      <c r="B2414" s="1">
        <v>45268</v>
      </c>
      <c r="C2414">
        <v>4002</v>
      </c>
      <c r="D2414" t="s">
        <v>1</v>
      </c>
      <c r="E2414" t="s">
        <v>27</v>
      </c>
      <c r="F2414" t="s">
        <v>16</v>
      </c>
      <c r="G2414" t="s">
        <v>2465</v>
      </c>
      <c r="H2414" t="s">
        <v>3056</v>
      </c>
      <c r="I2414">
        <v>300</v>
      </c>
      <c r="J2414">
        <f>HLOOKUP(D2414,Inputs!$B$5:$C$8,MATCH(YEAR(B2414),Inputs!$A$5:$A$8,0),FALSE)</f>
        <v>11.25</v>
      </c>
      <c r="K2414" s="3">
        <f t="shared" si="37"/>
        <v>3375</v>
      </c>
      <c r="L2414" t="s">
        <v>3067</v>
      </c>
      <c r="M2414" t="s">
        <v>3092</v>
      </c>
      <c r="N2414" t="s">
        <v>3074</v>
      </c>
    </row>
    <row r="2415" spans="1:14" x14ac:dyDescent="0.35">
      <c r="A2415">
        <v>2414</v>
      </c>
      <c r="B2415" s="1">
        <v>45273</v>
      </c>
      <c r="C2415">
        <v>4002</v>
      </c>
      <c r="D2415" t="s">
        <v>1</v>
      </c>
      <c r="E2415" t="s">
        <v>27</v>
      </c>
      <c r="F2415" t="s">
        <v>6</v>
      </c>
      <c r="G2415" t="s">
        <v>2466</v>
      </c>
      <c r="H2415" t="s">
        <v>3056</v>
      </c>
      <c r="I2415">
        <v>216</v>
      </c>
      <c r="J2415">
        <f>HLOOKUP(D2415,Inputs!$B$5:$C$8,MATCH(YEAR(B2415),Inputs!$A$5:$A$8,0),FALSE)</f>
        <v>11.25</v>
      </c>
      <c r="K2415" s="3">
        <f t="shared" si="37"/>
        <v>2430</v>
      </c>
      <c r="L2415" t="s">
        <v>3059</v>
      </c>
      <c r="M2415" t="s">
        <v>3085</v>
      </c>
      <c r="N2415" t="s">
        <v>3073</v>
      </c>
    </row>
    <row r="2416" spans="1:14" x14ac:dyDescent="0.35">
      <c r="A2416">
        <v>2415</v>
      </c>
      <c r="B2416" s="1">
        <v>45232</v>
      </c>
      <c r="C2416">
        <v>4001</v>
      </c>
      <c r="D2416" t="s">
        <v>0</v>
      </c>
      <c r="E2416" t="s">
        <v>27</v>
      </c>
      <c r="F2416" t="s">
        <v>19</v>
      </c>
      <c r="G2416" t="s">
        <v>2467</v>
      </c>
      <c r="H2416" t="s">
        <v>3056</v>
      </c>
      <c r="I2416">
        <v>76</v>
      </c>
      <c r="J2416">
        <f>HLOOKUP(D2416,Inputs!$B$5:$C$8,MATCH(YEAR(B2416),Inputs!$A$5:$A$8,0),FALSE)</f>
        <v>32.99</v>
      </c>
      <c r="K2416" s="3">
        <f t="shared" si="37"/>
        <v>2507.2400000000002</v>
      </c>
      <c r="L2416" t="s">
        <v>3061</v>
      </c>
      <c r="M2416" t="s">
        <v>3087</v>
      </c>
      <c r="N2416" t="s">
        <v>3078</v>
      </c>
    </row>
    <row r="2417" spans="1:14" x14ac:dyDescent="0.35">
      <c r="A2417">
        <v>2416</v>
      </c>
      <c r="B2417" s="1">
        <v>45172</v>
      </c>
      <c r="C2417">
        <v>4002</v>
      </c>
      <c r="D2417" t="s">
        <v>1</v>
      </c>
      <c r="E2417" t="s">
        <v>27</v>
      </c>
      <c r="F2417" t="s">
        <v>9</v>
      </c>
      <c r="G2417" t="s">
        <v>2468</v>
      </c>
      <c r="H2417" t="s">
        <v>3056</v>
      </c>
      <c r="I2417">
        <v>132</v>
      </c>
      <c r="J2417">
        <f>HLOOKUP(D2417,Inputs!$B$5:$C$8,MATCH(YEAR(B2417),Inputs!$A$5:$A$8,0),FALSE)</f>
        <v>11.25</v>
      </c>
      <c r="K2417" s="3">
        <f t="shared" si="37"/>
        <v>1485</v>
      </c>
      <c r="L2417" t="s">
        <v>3070</v>
      </c>
      <c r="M2417" t="s">
        <v>3089</v>
      </c>
      <c r="N2417" t="s">
        <v>3076</v>
      </c>
    </row>
    <row r="2418" spans="1:14" x14ac:dyDescent="0.35">
      <c r="A2418">
        <v>2417</v>
      </c>
      <c r="B2418" s="1">
        <v>45261</v>
      </c>
      <c r="C2418">
        <v>4002</v>
      </c>
      <c r="D2418" t="s">
        <v>1</v>
      </c>
      <c r="E2418" t="s">
        <v>27</v>
      </c>
      <c r="F2418" t="s">
        <v>8</v>
      </c>
      <c r="G2418" t="s">
        <v>2469</v>
      </c>
      <c r="H2418" t="s">
        <v>3056</v>
      </c>
      <c r="I2418">
        <v>132</v>
      </c>
      <c r="J2418">
        <f>HLOOKUP(D2418,Inputs!$B$5:$C$8,MATCH(YEAR(B2418),Inputs!$A$5:$A$8,0),FALSE)</f>
        <v>11.25</v>
      </c>
      <c r="K2418" s="3">
        <f t="shared" si="37"/>
        <v>1485</v>
      </c>
      <c r="L2418" t="s">
        <v>3065</v>
      </c>
      <c r="M2418" t="s">
        <v>3085</v>
      </c>
      <c r="N2418" t="s">
        <v>3073</v>
      </c>
    </row>
    <row r="2419" spans="1:14" x14ac:dyDescent="0.35">
      <c r="A2419">
        <v>2418</v>
      </c>
      <c r="B2419" s="1">
        <v>45276</v>
      </c>
      <c r="C2419">
        <v>4001</v>
      </c>
      <c r="D2419" t="s">
        <v>0</v>
      </c>
      <c r="E2419" t="s">
        <v>27</v>
      </c>
      <c r="F2419" t="s">
        <v>13</v>
      </c>
      <c r="G2419" t="s">
        <v>2470</v>
      </c>
      <c r="H2419" t="s">
        <v>3056</v>
      </c>
      <c r="I2419">
        <v>76</v>
      </c>
      <c r="J2419">
        <f>HLOOKUP(D2419,Inputs!$B$5:$C$8,MATCH(YEAR(B2419),Inputs!$A$5:$A$8,0),FALSE)</f>
        <v>32.99</v>
      </c>
      <c r="K2419" s="3">
        <f t="shared" si="37"/>
        <v>2507.2400000000002</v>
      </c>
      <c r="L2419" t="s">
        <v>3061</v>
      </c>
      <c r="M2419" t="s">
        <v>3087</v>
      </c>
      <c r="N2419" t="s">
        <v>3078</v>
      </c>
    </row>
    <row r="2420" spans="1:14" x14ac:dyDescent="0.35">
      <c r="A2420">
        <v>2419</v>
      </c>
      <c r="B2420" s="1">
        <v>45206</v>
      </c>
      <c r="C2420">
        <v>4001</v>
      </c>
      <c r="D2420" t="s">
        <v>0</v>
      </c>
      <c r="E2420" t="s">
        <v>27</v>
      </c>
      <c r="F2420" t="s">
        <v>12</v>
      </c>
      <c r="G2420" t="s">
        <v>2471</v>
      </c>
      <c r="H2420" t="s">
        <v>3057</v>
      </c>
      <c r="I2420">
        <v>220</v>
      </c>
      <c r="J2420">
        <f>HLOOKUP(D2420,Inputs!$B$5:$C$8,MATCH(YEAR(B2420),Inputs!$A$5:$A$8,0),FALSE)</f>
        <v>32.99</v>
      </c>
      <c r="K2420" s="3">
        <f t="shared" si="37"/>
        <v>7257.8</v>
      </c>
      <c r="L2420" t="s">
        <v>3061</v>
      </c>
      <c r="M2420" t="s">
        <v>3087</v>
      </c>
      <c r="N2420" t="s">
        <v>3078</v>
      </c>
    </row>
    <row r="2421" spans="1:14" x14ac:dyDescent="0.35">
      <c r="A2421">
        <v>2420</v>
      </c>
      <c r="B2421" s="1">
        <v>45234</v>
      </c>
      <c r="C2421">
        <v>4001</v>
      </c>
      <c r="D2421" t="s">
        <v>0</v>
      </c>
      <c r="E2421" t="s">
        <v>27</v>
      </c>
      <c r="F2421" t="s">
        <v>20</v>
      </c>
      <c r="G2421" t="s">
        <v>2472</v>
      </c>
      <c r="H2421" t="s">
        <v>3056</v>
      </c>
      <c r="I2421">
        <v>200</v>
      </c>
      <c r="J2421">
        <f>HLOOKUP(D2421,Inputs!$B$5:$C$8,MATCH(YEAR(B2421),Inputs!$A$5:$A$8,0),FALSE)</f>
        <v>32.99</v>
      </c>
      <c r="K2421" s="3">
        <f t="shared" si="37"/>
        <v>6598</v>
      </c>
      <c r="L2421" t="s">
        <v>3059</v>
      </c>
      <c r="M2421" t="s">
        <v>3085</v>
      </c>
      <c r="N2421" t="s">
        <v>3073</v>
      </c>
    </row>
    <row r="2422" spans="1:14" x14ac:dyDescent="0.35">
      <c r="A2422">
        <v>2421</v>
      </c>
      <c r="B2422" s="1">
        <v>45171</v>
      </c>
      <c r="C2422">
        <v>4001</v>
      </c>
      <c r="D2422" t="s">
        <v>0</v>
      </c>
      <c r="E2422" t="s">
        <v>27</v>
      </c>
      <c r="F2422" t="s">
        <v>10</v>
      </c>
      <c r="G2422" t="s">
        <v>2473</v>
      </c>
      <c r="H2422" t="s">
        <v>3056</v>
      </c>
      <c r="I2422">
        <v>88</v>
      </c>
      <c r="J2422">
        <f>HLOOKUP(D2422,Inputs!$B$5:$C$8,MATCH(YEAR(B2422),Inputs!$A$5:$A$8,0),FALSE)</f>
        <v>32.99</v>
      </c>
      <c r="K2422" s="3">
        <f t="shared" si="37"/>
        <v>2903.1200000000003</v>
      </c>
      <c r="L2422" t="s">
        <v>3059</v>
      </c>
      <c r="M2422" t="s">
        <v>3085</v>
      </c>
      <c r="N2422" t="s">
        <v>3073</v>
      </c>
    </row>
    <row r="2423" spans="1:14" x14ac:dyDescent="0.35">
      <c r="A2423">
        <v>2422</v>
      </c>
      <c r="B2423" s="1">
        <v>45218</v>
      </c>
      <c r="C2423">
        <v>4001</v>
      </c>
      <c r="D2423" t="s">
        <v>0</v>
      </c>
      <c r="E2423" t="s">
        <v>27</v>
      </c>
      <c r="F2423" t="s">
        <v>10</v>
      </c>
      <c r="G2423" t="s">
        <v>2474</v>
      </c>
      <c r="H2423" t="s">
        <v>3056</v>
      </c>
      <c r="I2423">
        <v>144</v>
      </c>
      <c r="J2423">
        <f>HLOOKUP(D2423,Inputs!$B$5:$C$8,MATCH(YEAR(B2423),Inputs!$A$5:$A$8,0),FALSE)</f>
        <v>32.99</v>
      </c>
      <c r="K2423" s="3">
        <f t="shared" si="37"/>
        <v>4750.5600000000004</v>
      </c>
      <c r="L2423" t="s">
        <v>3059</v>
      </c>
      <c r="M2423" t="s">
        <v>3085</v>
      </c>
      <c r="N2423" t="s">
        <v>3073</v>
      </c>
    </row>
    <row r="2424" spans="1:14" x14ac:dyDescent="0.35">
      <c r="A2424">
        <v>2423</v>
      </c>
      <c r="B2424" s="1">
        <v>45118</v>
      </c>
      <c r="C2424">
        <v>4001</v>
      </c>
      <c r="D2424" t="s">
        <v>0</v>
      </c>
      <c r="E2424" t="s">
        <v>27</v>
      </c>
      <c r="F2424" t="s">
        <v>20</v>
      </c>
      <c r="G2424" t="s">
        <v>2475</v>
      </c>
      <c r="H2424" t="s">
        <v>3056</v>
      </c>
      <c r="I2424">
        <v>204</v>
      </c>
      <c r="J2424">
        <f>HLOOKUP(D2424,Inputs!$B$5:$C$8,MATCH(YEAR(B2424),Inputs!$A$5:$A$8,0),FALSE)</f>
        <v>32.99</v>
      </c>
      <c r="K2424" s="3">
        <f t="shared" si="37"/>
        <v>6729.96</v>
      </c>
      <c r="L2424" t="s">
        <v>3059</v>
      </c>
      <c r="M2424" t="s">
        <v>3085</v>
      </c>
      <c r="N2424" t="s">
        <v>3073</v>
      </c>
    </row>
    <row r="2425" spans="1:14" x14ac:dyDescent="0.35">
      <c r="A2425">
        <v>2424</v>
      </c>
      <c r="B2425" s="1">
        <v>45002</v>
      </c>
      <c r="C2425">
        <v>4001</v>
      </c>
      <c r="D2425" t="s">
        <v>0</v>
      </c>
      <c r="E2425" t="s">
        <v>27</v>
      </c>
      <c r="F2425" t="s">
        <v>7</v>
      </c>
      <c r="G2425" t="s">
        <v>2476</v>
      </c>
      <c r="H2425" t="s">
        <v>3056</v>
      </c>
      <c r="I2425">
        <v>64</v>
      </c>
      <c r="J2425">
        <f>HLOOKUP(D2425,Inputs!$B$5:$C$8,MATCH(YEAR(B2425),Inputs!$A$5:$A$8,0),FALSE)</f>
        <v>32.99</v>
      </c>
      <c r="K2425" s="3">
        <f t="shared" si="37"/>
        <v>2111.36</v>
      </c>
      <c r="L2425" t="s">
        <v>3063</v>
      </c>
      <c r="M2425" t="s">
        <v>3092</v>
      </c>
      <c r="N2425" t="s">
        <v>3074</v>
      </c>
    </row>
    <row r="2426" spans="1:14" x14ac:dyDescent="0.35">
      <c r="A2426">
        <v>2425</v>
      </c>
      <c r="B2426" s="1">
        <v>45133</v>
      </c>
      <c r="C2426">
        <v>4002</v>
      </c>
      <c r="D2426" t="s">
        <v>1</v>
      </c>
      <c r="E2426" t="s">
        <v>27</v>
      </c>
      <c r="F2426" t="s">
        <v>13</v>
      </c>
      <c r="G2426" t="s">
        <v>2477</v>
      </c>
      <c r="H2426" t="s">
        <v>3056</v>
      </c>
      <c r="I2426">
        <v>192</v>
      </c>
      <c r="J2426">
        <f>HLOOKUP(D2426,Inputs!$B$5:$C$8,MATCH(YEAR(B2426),Inputs!$A$5:$A$8,0),FALSE)</f>
        <v>11.25</v>
      </c>
      <c r="K2426" s="3">
        <f t="shared" si="37"/>
        <v>2160</v>
      </c>
      <c r="L2426" t="s">
        <v>3061</v>
      </c>
      <c r="M2426" t="s">
        <v>3087</v>
      </c>
      <c r="N2426" t="s">
        <v>3078</v>
      </c>
    </row>
    <row r="2427" spans="1:14" x14ac:dyDescent="0.35">
      <c r="A2427">
        <v>2426</v>
      </c>
      <c r="B2427" s="1">
        <v>45195</v>
      </c>
      <c r="C2427">
        <v>4001</v>
      </c>
      <c r="D2427" t="s">
        <v>0</v>
      </c>
      <c r="E2427" t="s">
        <v>27</v>
      </c>
      <c r="F2427" t="s">
        <v>21</v>
      </c>
      <c r="G2427" t="s">
        <v>2478</v>
      </c>
      <c r="H2427" t="s">
        <v>3056</v>
      </c>
      <c r="I2427">
        <v>88</v>
      </c>
      <c r="J2427">
        <f>HLOOKUP(D2427,Inputs!$B$5:$C$8,MATCH(YEAR(B2427),Inputs!$A$5:$A$8,0),FALSE)</f>
        <v>32.99</v>
      </c>
      <c r="K2427" s="3">
        <f t="shared" si="37"/>
        <v>2903.1200000000003</v>
      </c>
      <c r="L2427" t="s">
        <v>3068</v>
      </c>
      <c r="M2427" t="s">
        <v>3088</v>
      </c>
      <c r="N2427" t="s">
        <v>3075</v>
      </c>
    </row>
    <row r="2428" spans="1:14" x14ac:dyDescent="0.35">
      <c r="A2428">
        <v>2427</v>
      </c>
      <c r="B2428" s="1">
        <v>45110</v>
      </c>
      <c r="C2428">
        <v>4002</v>
      </c>
      <c r="D2428" t="s">
        <v>1</v>
      </c>
      <c r="E2428" t="s">
        <v>27</v>
      </c>
      <c r="F2428" t="s">
        <v>11</v>
      </c>
      <c r="G2428" t="s">
        <v>2479</v>
      </c>
      <c r="H2428" t="s">
        <v>3056</v>
      </c>
      <c r="I2428">
        <v>108</v>
      </c>
      <c r="J2428">
        <f>HLOOKUP(D2428,Inputs!$B$5:$C$8,MATCH(YEAR(B2428),Inputs!$A$5:$A$8,0),FALSE)</f>
        <v>11.25</v>
      </c>
      <c r="K2428" s="3">
        <f t="shared" si="37"/>
        <v>1215</v>
      </c>
      <c r="L2428" t="s">
        <v>3064</v>
      </c>
      <c r="M2428" t="s">
        <v>3089</v>
      </c>
      <c r="N2428" t="s">
        <v>3076</v>
      </c>
    </row>
    <row r="2429" spans="1:14" x14ac:dyDescent="0.35">
      <c r="A2429">
        <v>2428</v>
      </c>
      <c r="B2429" s="1">
        <v>45165</v>
      </c>
      <c r="C2429">
        <v>4001</v>
      </c>
      <c r="D2429" t="s">
        <v>0</v>
      </c>
      <c r="E2429" t="s">
        <v>27</v>
      </c>
      <c r="F2429" t="s">
        <v>14</v>
      </c>
      <c r="G2429" t="s">
        <v>2480</v>
      </c>
      <c r="H2429" t="s">
        <v>3056</v>
      </c>
      <c r="I2429">
        <v>228</v>
      </c>
      <c r="J2429">
        <f>HLOOKUP(D2429,Inputs!$B$5:$C$8,MATCH(YEAR(B2429),Inputs!$A$5:$A$8,0),FALSE)</f>
        <v>32.99</v>
      </c>
      <c r="K2429" s="3">
        <f t="shared" si="37"/>
        <v>7521.72</v>
      </c>
      <c r="L2429" t="s">
        <v>3066</v>
      </c>
      <c r="M2429" t="s">
        <v>3094</v>
      </c>
      <c r="N2429" t="s">
        <v>3080</v>
      </c>
    </row>
    <row r="2430" spans="1:14" x14ac:dyDescent="0.35">
      <c r="A2430">
        <v>2429</v>
      </c>
      <c r="B2430" s="1">
        <v>45106</v>
      </c>
      <c r="C2430">
        <v>4002</v>
      </c>
      <c r="D2430" t="s">
        <v>1</v>
      </c>
      <c r="E2430" t="s">
        <v>27</v>
      </c>
      <c r="F2430" t="s">
        <v>5</v>
      </c>
      <c r="G2430" t="s">
        <v>2481</v>
      </c>
      <c r="H2430" t="s">
        <v>3057</v>
      </c>
      <c r="I2430">
        <v>172</v>
      </c>
      <c r="J2430">
        <f>HLOOKUP(D2430,Inputs!$B$5:$C$8,MATCH(YEAR(B2430),Inputs!$A$5:$A$8,0),FALSE)</f>
        <v>11.25</v>
      </c>
      <c r="K2430" s="3">
        <f t="shared" si="37"/>
        <v>1935</v>
      </c>
      <c r="L2430" t="s">
        <v>3059</v>
      </c>
      <c r="M2430" t="s">
        <v>3085</v>
      </c>
      <c r="N2430" t="s">
        <v>3073</v>
      </c>
    </row>
    <row r="2431" spans="1:14" x14ac:dyDescent="0.35">
      <c r="A2431">
        <v>2430</v>
      </c>
      <c r="B2431" s="1">
        <v>45274</v>
      </c>
      <c r="C2431">
        <v>4001</v>
      </c>
      <c r="D2431" t="s">
        <v>0</v>
      </c>
      <c r="E2431" t="s">
        <v>27</v>
      </c>
      <c r="F2431" t="s">
        <v>13</v>
      </c>
      <c r="G2431" t="s">
        <v>2482</v>
      </c>
      <c r="H2431" t="s">
        <v>3056</v>
      </c>
      <c r="I2431">
        <v>192</v>
      </c>
      <c r="J2431">
        <f>HLOOKUP(D2431,Inputs!$B$5:$C$8,MATCH(YEAR(B2431),Inputs!$A$5:$A$8,0),FALSE)</f>
        <v>32.99</v>
      </c>
      <c r="K2431" s="3">
        <f t="shared" si="37"/>
        <v>6334.08</v>
      </c>
      <c r="L2431" t="s">
        <v>3061</v>
      </c>
      <c r="M2431" t="s">
        <v>3087</v>
      </c>
      <c r="N2431" t="s">
        <v>3078</v>
      </c>
    </row>
    <row r="2432" spans="1:14" x14ac:dyDescent="0.35">
      <c r="A2432">
        <v>2431</v>
      </c>
      <c r="B2432" s="1">
        <v>45054</v>
      </c>
      <c r="C2432">
        <v>4001</v>
      </c>
      <c r="D2432" t="s">
        <v>0</v>
      </c>
      <c r="E2432" t="s">
        <v>27</v>
      </c>
      <c r="F2432" t="s">
        <v>14</v>
      </c>
      <c r="G2432" t="s">
        <v>2483</v>
      </c>
      <c r="H2432" t="s">
        <v>3056</v>
      </c>
      <c r="I2432">
        <v>96</v>
      </c>
      <c r="J2432">
        <f>HLOOKUP(D2432,Inputs!$B$5:$C$8,MATCH(YEAR(B2432),Inputs!$A$5:$A$8,0),FALSE)</f>
        <v>32.99</v>
      </c>
      <c r="K2432" s="3">
        <f t="shared" si="37"/>
        <v>3167.04</v>
      </c>
      <c r="L2432" t="s">
        <v>3066</v>
      </c>
      <c r="M2432" t="s">
        <v>3094</v>
      </c>
      <c r="N2432" t="s">
        <v>3080</v>
      </c>
    </row>
    <row r="2433" spans="1:14" x14ac:dyDescent="0.35">
      <c r="A2433">
        <v>2432</v>
      </c>
      <c r="B2433" s="1">
        <v>45228</v>
      </c>
      <c r="C2433">
        <v>4002</v>
      </c>
      <c r="D2433" t="s">
        <v>1</v>
      </c>
      <c r="E2433" t="s">
        <v>27</v>
      </c>
      <c r="F2433" t="s">
        <v>13</v>
      </c>
      <c r="G2433" t="s">
        <v>2484</v>
      </c>
      <c r="H2433" t="s">
        <v>3056</v>
      </c>
      <c r="I2433">
        <v>204</v>
      </c>
      <c r="J2433">
        <f>HLOOKUP(D2433,Inputs!$B$5:$C$8,MATCH(YEAR(B2433),Inputs!$A$5:$A$8,0),FALSE)</f>
        <v>11.25</v>
      </c>
      <c r="K2433" s="3">
        <f t="shared" si="37"/>
        <v>2295</v>
      </c>
      <c r="L2433" t="s">
        <v>3061</v>
      </c>
      <c r="M2433" t="s">
        <v>3087</v>
      </c>
      <c r="N2433" t="s">
        <v>3078</v>
      </c>
    </row>
    <row r="2434" spans="1:14" x14ac:dyDescent="0.35">
      <c r="A2434">
        <v>2433</v>
      </c>
      <c r="B2434" s="1">
        <v>45035</v>
      </c>
      <c r="C2434">
        <v>4001</v>
      </c>
      <c r="D2434" t="s">
        <v>0</v>
      </c>
      <c r="E2434" t="s">
        <v>27</v>
      </c>
      <c r="F2434" t="s">
        <v>10</v>
      </c>
      <c r="G2434" t="s">
        <v>2485</v>
      </c>
      <c r="H2434" t="s">
        <v>3056</v>
      </c>
      <c r="I2434">
        <v>192</v>
      </c>
      <c r="J2434">
        <f>HLOOKUP(D2434,Inputs!$B$5:$C$8,MATCH(YEAR(B2434),Inputs!$A$5:$A$8,0),FALSE)</f>
        <v>32.99</v>
      </c>
      <c r="K2434" s="3">
        <f t="shared" ref="K2434:K2497" si="38">I2434*J2434</f>
        <v>6334.08</v>
      </c>
      <c r="L2434" t="s">
        <v>3059</v>
      </c>
      <c r="M2434" t="s">
        <v>3085</v>
      </c>
      <c r="N2434" t="s">
        <v>3073</v>
      </c>
    </row>
    <row r="2435" spans="1:14" x14ac:dyDescent="0.35">
      <c r="A2435">
        <v>2434</v>
      </c>
      <c r="B2435" s="1">
        <v>45107</v>
      </c>
      <c r="C2435">
        <v>4002</v>
      </c>
      <c r="D2435" t="s">
        <v>1</v>
      </c>
      <c r="E2435" t="s">
        <v>27</v>
      </c>
      <c r="F2435" t="s">
        <v>20</v>
      </c>
      <c r="G2435" t="s">
        <v>2486</v>
      </c>
      <c r="H2435" t="s">
        <v>3056</v>
      </c>
      <c r="I2435">
        <v>124</v>
      </c>
      <c r="J2435">
        <f>HLOOKUP(D2435,Inputs!$B$5:$C$8,MATCH(YEAR(B2435),Inputs!$A$5:$A$8,0),FALSE)</f>
        <v>11.25</v>
      </c>
      <c r="K2435" s="3">
        <f t="shared" si="38"/>
        <v>1395</v>
      </c>
      <c r="L2435" t="s">
        <v>3059</v>
      </c>
      <c r="M2435" t="s">
        <v>3085</v>
      </c>
      <c r="N2435" t="s">
        <v>3073</v>
      </c>
    </row>
    <row r="2436" spans="1:14" x14ac:dyDescent="0.35">
      <c r="A2436">
        <v>2435</v>
      </c>
      <c r="B2436" s="1">
        <v>45223</v>
      </c>
      <c r="C2436">
        <v>4002</v>
      </c>
      <c r="D2436" t="s">
        <v>1</v>
      </c>
      <c r="E2436" t="s">
        <v>27</v>
      </c>
      <c r="F2436" t="s">
        <v>20</v>
      </c>
      <c r="G2436" t="s">
        <v>2487</v>
      </c>
      <c r="H2436" t="s">
        <v>3056</v>
      </c>
      <c r="I2436">
        <v>112</v>
      </c>
      <c r="J2436">
        <f>HLOOKUP(D2436,Inputs!$B$5:$C$8,MATCH(YEAR(B2436),Inputs!$A$5:$A$8,0),FALSE)</f>
        <v>11.25</v>
      </c>
      <c r="K2436" s="3">
        <f t="shared" si="38"/>
        <v>1260</v>
      </c>
      <c r="L2436" t="s">
        <v>3059</v>
      </c>
      <c r="M2436" t="s">
        <v>3085</v>
      </c>
      <c r="N2436" t="s">
        <v>3073</v>
      </c>
    </row>
    <row r="2437" spans="1:14" x14ac:dyDescent="0.35">
      <c r="A2437">
        <v>2436</v>
      </c>
      <c r="B2437" s="1">
        <v>45125</v>
      </c>
      <c r="C2437">
        <v>4001</v>
      </c>
      <c r="D2437" t="s">
        <v>0</v>
      </c>
      <c r="E2437" t="s">
        <v>27</v>
      </c>
      <c r="F2437" t="s">
        <v>11</v>
      </c>
      <c r="G2437" t="s">
        <v>2488</v>
      </c>
      <c r="H2437" t="s">
        <v>3056</v>
      </c>
      <c r="I2437">
        <v>144</v>
      </c>
      <c r="J2437">
        <f>HLOOKUP(D2437,Inputs!$B$5:$C$8,MATCH(YEAR(B2437),Inputs!$A$5:$A$8,0),FALSE)</f>
        <v>32.99</v>
      </c>
      <c r="K2437" s="3">
        <f t="shared" si="38"/>
        <v>4750.5600000000004</v>
      </c>
      <c r="L2437" t="s">
        <v>3064</v>
      </c>
      <c r="M2437" t="s">
        <v>3089</v>
      </c>
      <c r="N2437" t="s">
        <v>3076</v>
      </c>
    </row>
    <row r="2438" spans="1:14" x14ac:dyDescent="0.35">
      <c r="A2438">
        <v>2437</v>
      </c>
      <c r="B2438" s="1">
        <v>45248</v>
      </c>
      <c r="C2438">
        <v>4001</v>
      </c>
      <c r="D2438" t="s">
        <v>0</v>
      </c>
      <c r="E2438" t="s">
        <v>27</v>
      </c>
      <c r="F2438" t="s">
        <v>10</v>
      </c>
      <c r="G2438" t="s">
        <v>2489</v>
      </c>
      <c r="H2438" t="s">
        <v>3056</v>
      </c>
      <c r="I2438">
        <v>208</v>
      </c>
      <c r="J2438">
        <f>HLOOKUP(D2438,Inputs!$B$5:$C$8,MATCH(YEAR(B2438),Inputs!$A$5:$A$8,0),FALSE)</f>
        <v>32.99</v>
      </c>
      <c r="K2438" s="3">
        <f t="shared" si="38"/>
        <v>6861.92</v>
      </c>
      <c r="L2438" t="s">
        <v>3059</v>
      </c>
      <c r="M2438" t="s">
        <v>3085</v>
      </c>
      <c r="N2438" t="s">
        <v>3073</v>
      </c>
    </row>
    <row r="2439" spans="1:14" x14ac:dyDescent="0.35">
      <c r="A2439">
        <v>2438</v>
      </c>
      <c r="B2439" s="1">
        <v>45194</v>
      </c>
      <c r="C2439">
        <v>4002</v>
      </c>
      <c r="D2439" t="s">
        <v>1</v>
      </c>
      <c r="E2439" t="s">
        <v>27</v>
      </c>
      <c r="F2439" t="s">
        <v>13</v>
      </c>
      <c r="G2439" t="s">
        <v>2490</v>
      </c>
      <c r="H2439" t="s">
        <v>3056</v>
      </c>
      <c r="I2439">
        <v>80</v>
      </c>
      <c r="J2439">
        <f>HLOOKUP(D2439,Inputs!$B$5:$C$8,MATCH(YEAR(B2439),Inputs!$A$5:$A$8,0),FALSE)</f>
        <v>11.25</v>
      </c>
      <c r="K2439" s="3">
        <f t="shared" si="38"/>
        <v>900</v>
      </c>
      <c r="L2439" t="s">
        <v>3061</v>
      </c>
      <c r="M2439" t="s">
        <v>3087</v>
      </c>
      <c r="N2439" t="s">
        <v>3078</v>
      </c>
    </row>
    <row r="2440" spans="1:14" x14ac:dyDescent="0.35">
      <c r="A2440">
        <v>2439</v>
      </c>
      <c r="B2440" s="1">
        <v>45123</v>
      </c>
      <c r="C2440">
        <v>4001</v>
      </c>
      <c r="D2440" t="s">
        <v>0</v>
      </c>
      <c r="E2440" t="s">
        <v>27</v>
      </c>
      <c r="F2440" t="s">
        <v>6</v>
      </c>
      <c r="G2440" t="s">
        <v>2491</v>
      </c>
      <c r="H2440" t="s">
        <v>3056</v>
      </c>
      <c r="I2440">
        <v>192</v>
      </c>
      <c r="J2440">
        <f>HLOOKUP(D2440,Inputs!$B$5:$C$8,MATCH(YEAR(B2440),Inputs!$A$5:$A$8,0),FALSE)</f>
        <v>32.99</v>
      </c>
      <c r="K2440" s="3">
        <f t="shared" si="38"/>
        <v>6334.08</v>
      </c>
      <c r="L2440" t="s">
        <v>3059</v>
      </c>
      <c r="M2440" t="s">
        <v>3085</v>
      </c>
      <c r="N2440" t="s">
        <v>3073</v>
      </c>
    </row>
    <row r="2441" spans="1:14" x14ac:dyDescent="0.35">
      <c r="A2441">
        <v>2440</v>
      </c>
      <c r="B2441" s="1">
        <v>45114</v>
      </c>
      <c r="C2441">
        <v>4002</v>
      </c>
      <c r="D2441" t="s">
        <v>1</v>
      </c>
      <c r="E2441" t="s">
        <v>27</v>
      </c>
      <c r="F2441" t="s">
        <v>14</v>
      </c>
      <c r="G2441" t="s">
        <v>2492</v>
      </c>
      <c r="H2441" t="s">
        <v>3056</v>
      </c>
      <c r="I2441">
        <v>264</v>
      </c>
      <c r="J2441">
        <f>HLOOKUP(D2441,Inputs!$B$5:$C$8,MATCH(YEAR(B2441),Inputs!$A$5:$A$8,0),FALSE)</f>
        <v>11.25</v>
      </c>
      <c r="K2441" s="3">
        <f t="shared" si="38"/>
        <v>2970</v>
      </c>
      <c r="L2441" t="s">
        <v>3066</v>
      </c>
      <c r="M2441" t="s">
        <v>3094</v>
      </c>
      <c r="N2441" t="s">
        <v>3080</v>
      </c>
    </row>
    <row r="2442" spans="1:14" x14ac:dyDescent="0.35">
      <c r="A2442">
        <v>2441</v>
      </c>
      <c r="B2442" s="1">
        <v>45069</v>
      </c>
      <c r="C2442">
        <v>4002</v>
      </c>
      <c r="D2442" t="s">
        <v>1</v>
      </c>
      <c r="E2442" t="s">
        <v>27</v>
      </c>
      <c r="F2442" t="s">
        <v>20</v>
      </c>
      <c r="G2442" t="s">
        <v>2493</v>
      </c>
      <c r="H2442" t="s">
        <v>3056</v>
      </c>
      <c r="I2442">
        <v>116</v>
      </c>
      <c r="J2442">
        <f>HLOOKUP(D2442,Inputs!$B$5:$C$8,MATCH(YEAR(B2442),Inputs!$A$5:$A$8,0),FALSE)</f>
        <v>11.25</v>
      </c>
      <c r="K2442" s="3">
        <f t="shared" si="38"/>
        <v>1305</v>
      </c>
      <c r="L2442" t="s">
        <v>3059</v>
      </c>
      <c r="M2442" t="s">
        <v>3085</v>
      </c>
      <c r="N2442" t="s">
        <v>3073</v>
      </c>
    </row>
    <row r="2443" spans="1:14" x14ac:dyDescent="0.35">
      <c r="A2443">
        <v>2442</v>
      </c>
      <c r="B2443" s="1">
        <v>45141</v>
      </c>
      <c r="C2443">
        <v>4002</v>
      </c>
      <c r="D2443" t="s">
        <v>1</v>
      </c>
      <c r="E2443" t="s">
        <v>27</v>
      </c>
      <c r="F2443" t="s">
        <v>4</v>
      </c>
      <c r="G2443" t="s">
        <v>2494</v>
      </c>
      <c r="H2443" t="s">
        <v>3057</v>
      </c>
      <c r="I2443">
        <v>88</v>
      </c>
      <c r="J2443">
        <f>HLOOKUP(D2443,Inputs!$B$5:$C$8,MATCH(YEAR(B2443),Inputs!$A$5:$A$8,0),FALSE)</f>
        <v>11.25</v>
      </c>
      <c r="K2443" s="3">
        <f t="shared" si="38"/>
        <v>990</v>
      </c>
      <c r="L2443" t="s">
        <v>3063</v>
      </c>
      <c r="M2443" t="s">
        <v>3092</v>
      </c>
      <c r="N2443" t="s">
        <v>3074</v>
      </c>
    </row>
    <row r="2444" spans="1:14" x14ac:dyDescent="0.35">
      <c r="A2444">
        <v>2443</v>
      </c>
      <c r="B2444" s="1">
        <v>45044</v>
      </c>
      <c r="C2444">
        <v>4001</v>
      </c>
      <c r="D2444" t="s">
        <v>0</v>
      </c>
      <c r="E2444" t="s">
        <v>27</v>
      </c>
      <c r="F2444" t="s">
        <v>10</v>
      </c>
      <c r="G2444" t="s">
        <v>2495</v>
      </c>
      <c r="H2444" t="s">
        <v>3056</v>
      </c>
      <c r="I2444">
        <v>240</v>
      </c>
      <c r="J2444">
        <f>HLOOKUP(D2444,Inputs!$B$5:$C$8,MATCH(YEAR(B2444),Inputs!$A$5:$A$8,0),FALSE)</f>
        <v>32.99</v>
      </c>
      <c r="K2444" s="3">
        <f t="shared" si="38"/>
        <v>7917.6</v>
      </c>
      <c r="L2444" t="s">
        <v>3059</v>
      </c>
      <c r="M2444" t="s">
        <v>3085</v>
      </c>
      <c r="N2444" t="s">
        <v>3073</v>
      </c>
    </row>
    <row r="2445" spans="1:14" x14ac:dyDescent="0.35">
      <c r="A2445">
        <v>2444</v>
      </c>
      <c r="B2445" s="1">
        <v>45161</v>
      </c>
      <c r="C2445">
        <v>4001</v>
      </c>
      <c r="D2445" t="s">
        <v>0</v>
      </c>
      <c r="E2445" t="s">
        <v>27</v>
      </c>
      <c r="F2445" t="s">
        <v>10</v>
      </c>
      <c r="G2445" t="s">
        <v>2496</v>
      </c>
      <c r="H2445" t="s">
        <v>3056</v>
      </c>
      <c r="I2445">
        <v>216</v>
      </c>
      <c r="J2445">
        <f>HLOOKUP(D2445,Inputs!$B$5:$C$8,MATCH(YEAR(B2445),Inputs!$A$5:$A$8,0),FALSE)</f>
        <v>32.99</v>
      </c>
      <c r="K2445" s="3">
        <f t="shared" si="38"/>
        <v>7125.84</v>
      </c>
      <c r="L2445" t="s">
        <v>3059</v>
      </c>
      <c r="M2445" t="s">
        <v>3085</v>
      </c>
      <c r="N2445" t="s">
        <v>3073</v>
      </c>
    </row>
    <row r="2446" spans="1:14" x14ac:dyDescent="0.35">
      <c r="A2446">
        <v>2445</v>
      </c>
      <c r="B2446" s="1">
        <v>45135</v>
      </c>
      <c r="C2446">
        <v>4001</v>
      </c>
      <c r="D2446" t="s">
        <v>0</v>
      </c>
      <c r="E2446" t="s">
        <v>27</v>
      </c>
      <c r="F2446" t="s">
        <v>20</v>
      </c>
      <c r="G2446" t="s">
        <v>2497</v>
      </c>
      <c r="H2446" t="s">
        <v>3056</v>
      </c>
      <c r="I2446">
        <v>152</v>
      </c>
      <c r="J2446">
        <f>HLOOKUP(D2446,Inputs!$B$5:$C$8,MATCH(YEAR(B2446),Inputs!$A$5:$A$8,0),FALSE)</f>
        <v>32.99</v>
      </c>
      <c r="K2446" s="3">
        <f t="shared" si="38"/>
        <v>5014.4800000000005</v>
      </c>
      <c r="L2446" t="s">
        <v>3059</v>
      </c>
      <c r="M2446" t="s">
        <v>3085</v>
      </c>
      <c r="N2446" t="s">
        <v>3073</v>
      </c>
    </row>
    <row r="2447" spans="1:14" x14ac:dyDescent="0.35">
      <c r="A2447">
        <v>2446</v>
      </c>
      <c r="B2447" s="1">
        <v>45288</v>
      </c>
      <c r="C2447">
        <v>4002</v>
      </c>
      <c r="D2447" t="s">
        <v>1</v>
      </c>
      <c r="E2447" t="s">
        <v>27</v>
      </c>
      <c r="F2447" t="s">
        <v>10</v>
      </c>
      <c r="G2447" t="s">
        <v>2498</v>
      </c>
      <c r="H2447" t="s">
        <v>3056</v>
      </c>
      <c r="I2447">
        <v>168</v>
      </c>
      <c r="J2447">
        <f>HLOOKUP(D2447,Inputs!$B$5:$C$8,MATCH(YEAR(B2447),Inputs!$A$5:$A$8,0),FALSE)</f>
        <v>11.25</v>
      </c>
      <c r="K2447" s="3">
        <f t="shared" si="38"/>
        <v>1890</v>
      </c>
      <c r="L2447" t="s">
        <v>3059</v>
      </c>
      <c r="M2447" t="s">
        <v>3085</v>
      </c>
      <c r="N2447" t="s">
        <v>3073</v>
      </c>
    </row>
    <row r="2448" spans="1:14" x14ac:dyDescent="0.35">
      <c r="A2448">
        <v>2447</v>
      </c>
      <c r="B2448" s="1">
        <v>45109</v>
      </c>
      <c r="C2448">
        <v>4002</v>
      </c>
      <c r="D2448" t="s">
        <v>1</v>
      </c>
      <c r="E2448" t="s">
        <v>27</v>
      </c>
      <c r="F2448" t="s">
        <v>11</v>
      </c>
      <c r="G2448" t="s">
        <v>2499</v>
      </c>
      <c r="H2448" t="s">
        <v>3056</v>
      </c>
      <c r="I2448">
        <v>252</v>
      </c>
      <c r="J2448">
        <f>HLOOKUP(D2448,Inputs!$B$5:$C$8,MATCH(YEAR(B2448),Inputs!$A$5:$A$8,0),FALSE)</f>
        <v>11.25</v>
      </c>
      <c r="K2448" s="3">
        <f t="shared" si="38"/>
        <v>2835</v>
      </c>
      <c r="L2448" t="s">
        <v>3064</v>
      </c>
      <c r="M2448" t="s">
        <v>3089</v>
      </c>
      <c r="N2448" t="s">
        <v>3076</v>
      </c>
    </row>
    <row r="2449" spans="1:14" x14ac:dyDescent="0.35">
      <c r="A2449">
        <v>2448</v>
      </c>
      <c r="B2449" s="1">
        <v>45116</v>
      </c>
      <c r="C2449">
        <v>4002</v>
      </c>
      <c r="D2449" t="s">
        <v>1</v>
      </c>
      <c r="E2449" t="s">
        <v>27</v>
      </c>
      <c r="F2449" t="s">
        <v>9</v>
      </c>
      <c r="G2449" t="s">
        <v>2500</v>
      </c>
      <c r="H2449" t="s">
        <v>3056</v>
      </c>
      <c r="I2449">
        <v>232</v>
      </c>
      <c r="J2449">
        <f>HLOOKUP(D2449,Inputs!$B$5:$C$8,MATCH(YEAR(B2449),Inputs!$A$5:$A$8,0),FALSE)</f>
        <v>11.25</v>
      </c>
      <c r="K2449" s="3">
        <f t="shared" si="38"/>
        <v>2610</v>
      </c>
      <c r="L2449" t="s">
        <v>3070</v>
      </c>
      <c r="M2449" t="s">
        <v>3089</v>
      </c>
      <c r="N2449" t="s">
        <v>3076</v>
      </c>
    </row>
    <row r="2450" spans="1:14" x14ac:dyDescent="0.35">
      <c r="A2450">
        <v>2449</v>
      </c>
      <c r="B2450" s="1">
        <v>45180</v>
      </c>
      <c r="C2450">
        <v>4002</v>
      </c>
      <c r="D2450" t="s">
        <v>1</v>
      </c>
      <c r="E2450" t="s">
        <v>27</v>
      </c>
      <c r="F2450" t="s">
        <v>18</v>
      </c>
      <c r="G2450" t="s">
        <v>2501</v>
      </c>
      <c r="H2450" t="s">
        <v>3056</v>
      </c>
      <c r="I2450">
        <v>280</v>
      </c>
      <c r="J2450">
        <f>HLOOKUP(D2450,Inputs!$B$5:$C$8,MATCH(YEAR(B2450),Inputs!$A$5:$A$8,0),FALSE)</f>
        <v>11.25</v>
      </c>
      <c r="K2450" s="3">
        <f t="shared" si="38"/>
        <v>3150</v>
      </c>
      <c r="L2450" t="s">
        <v>3069</v>
      </c>
      <c r="M2450" t="s">
        <v>3093</v>
      </c>
      <c r="N2450" t="s">
        <v>3077</v>
      </c>
    </row>
    <row r="2451" spans="1:14" x14ac:dyDescent="0.35">
      <c r="A2451">
        <v>2450</v>
      </c>
      <c r="B2451" s="1">
        <v>44994</v>
      </c>
      <c r="C2451">
        <v>4001</v>
      </c>
      <c r="D2451" t="s">
        <v>0</v>
      </c>
      <c r="E2451" t="s">
        <v>27</v>
      </c>
      <c r="F2451" t="s">
        <v>16</v>
      </c>
      <c r="G2451" t="s">
        <v>2502</v>
      </c>
      <c r="H2451" t="s">
        <v>3056</v>
      </c>
      <c r="I2451">
        <v>48</v>
      </c>
      <c r="J2451">
        <f>HLOOKUP(D2451,Inputs!$B$5:$C$8,MATCH(YEAR(B2451),Inputs!$A$5:$A$8,0),FALSE)</f>
        <v>32.99</v>
      </c>
      <c r="K2451" s="3">
        <f t="shared" si="38"/>
        <v>1583.52</v>
      </c>
      <c r="L2451" t="s">
        <v>3067</v>
      </c>
      <c r="M2451" t="s">
        <v>3092</v>
      </c>
      <c r="N2451" t="s">
        <v>3074</v>
      </c>
    </row>
    <row r="2452" spans="1:14" x14ac:dyDescent="0.35">
      <c r="A2452">
        <v>2451</v>
      </c>
      <c r="B2452" s="1">
        <v>45158</v>
      </c>
      <c r="C2452">
        <v>4001</v>
      </c>
      <c r="D2452" t="s">
        <v>0</v>
      </c>
      <c r="E2452" t="s">
        <v>27</v>
      </c>
      <c r="F2452" t="s">
        <v>9</v>
      </c>
      <c r="G2452" t="s">
        <v>2503</v>
      </c>
      <c r="H2452" t="s">
        <v>3056</v>
      </c>
      <c r="I2452">
        <v>236</v>
      </c>
      <c r="J2452">
        <f>HLOOKUP(D2452,Inputs!$B$5:$C$8,MATCH(YEAR(B2452),Inputs!$A$5:$A$8,0),FALSE)</f>
        <v>32.99</v>
      </c>
      <c r="K2452" s="3">
        <f t="shared" si="38"/>
        <v>7785.64</v>
      </c>
      <c r="L2452" t="s">
        <v>3070</v>
      </c>
      <c r="M2452" t="s">
        <v>3089</v>
      </c>
      <c r="N2452" t="s">
        <v>3076</v>
      </c>
    </row>
    <row r="2453" spans="1:14" x14ac:dyDescent="0.35">
      <c r="A2453">
        <v>2452</v>
      </c>
      <c r="B2453" s="1">
        <v>44974</v>
      </c>
      <c r="C2453">
        <v>4001</v>
      </c>
      <c r="D2453" t="s">
        <v>0</v>
      </c>
      <c r="E2453" t="s">
        <v>27</v>
      </c>
      <c r="F2453" t="s">
        <v>9</v>
      </c>
      <c r="G2453" t="s">
        <v>2504</v>
      </c>
      <c r="H2453" t="s">
        <v>3056</v>
      </c>
      <c r="I2453">
        <v>208</v>
      </c>
      <c r="J2453">
        <f>HLOOKUP(D2453,Inputs!$B$5:$C$8,MATCH(YEAR(B2453),Inputs!$A$5:$A$8,0),FALSE)</f>
        <v>32.99</v>
      </c>
      <c r="K2453" s="3">
        <f t="shared" si="38"/>
        <v>6861.92</v>
      </c>
      <c r="L2453" t="s">
        <v>3070</v>
      </c>
      <c r="M2453" t="s">
        <v>3089</v>
      </c>
      <c r="N2453" t="s">
        <v>3076</v>
      </c>
    </row>
    <row r="2454" spans="1:14" x14ac:dyDescent="0.35">
      <c r="A2454">
        <v>2453</v>
      </c>
      <c r="B2454" s="1">
        <v>45247</v>
      </c>
      <c r="C2454">
        <v>4001</v>
      </c>
      <c r="D2454" t="s">
        <v>0</v>
      </c>
      <c r="E2454" t="s">
        <v>27</v>
      </c>
      <c r="F2454" t="s">
        <v>17</v>
      </c>
      <c r="G2454" t="s">
        <v>2505</v>
      </c>
      <c r="H2454" t="s">
        <v>3056</v>
      </c>
      <c r="I2454">
        <v>136</v>
      </c>
      <c r="J2454">
        <f>HLOOKUP(D2454,Inputs!$B$5:$C$8,MATCH(YEAR(B2454),Inputs!$A$5:$A$8,0),FALSE)</f>
        <v>32.99</v>
      </c>
      <c r="K2454" s="3">
        <f t="shared" si="38"/>
        <v>4486.6400000000003</v>
      </c>
      <c r="L2454" t="s">
        <v>3060</v>
      </c>
      <c r="M2454" t="s">
        <v>3095</v>
      </c>
      <c r="N2454" t="s">
        <v>3081</v>
      </c>
    </row>
    <row r="2455" spans="1:14" x14ac:dyDescent="0.35">
      <c r="A2455">
        <v>2454</v>
      </c>
      <c r="B2455" s="1">
        <v>45261</v>
      </c>
      <c r="C2455">
        <v>4002</v>
      </c>
      <c r="D2455" t="s">
        <v>1</v>
      </c>
      <c r="E2455" t="s">
        <v>27</v>
      </c>
      <c r="F2455" t="s">
        <v>4</v>
      </c>
      <c r="G2455" t="s">
        <v>2506</v>
      </c>
      <c r="H2455" t="s">
        <v>3057</v>
      </c>
      <c r="I2455">
        <v>292</v>
      </c>
      <c r="J2455">
        <f>HLOOKUP(D2455,Inputs!$B$5:$C$8,MATCH(YEAR(B2455),Inputs!$A$5:$A$8,0),FALSE)</f>
        <v>11.25</v>
      </c>
      <c r="K2455" s="3">
        <f t="shared" si="38"/>
        <v>3285</v>
      </c>
      <c r="L2455" t="s">
        <v>3063</v>
      </c>
      <c r="M2455" t="s">
        <v>3092</v>
      </c>
      <c r="N2455" t="s">
        <v>3074</v>
      </c>
    </row>
    <row r="2456" spans="1:14" x14ac:dyDescent="0.35">
      <c r="A2456">
        <v>2455</v>
      </c>
      <c r="B2456" s="1">
        <v>45148</v>
      </c>
      <c r="C2456">
        <v>4001</v>
      </c>
      <c r="D2456" t="s">
        <v>0</v>
      </c>
      <c r="E2456" t="s">
        <v>27</v>
      </c>
      <c r="F2456" t="s">
        <v>17</v>
      </c>
      <c r="G2456" t="s">
        <v>2507</v>
      </c>
      <c r="H2456" t="s">
        <v>3056</v>
      </c>
      <c r="I2456">
        <v>100</v>
      </c>
      <c r="J2456">
        <f>HLOOKUP(D2456,Inputs!$B$5:$C$8,MATCH(YEAR(B2456),Inputs!$A$5:$A$8,0),FALSE)</f>
        <v>32.99</v>
      </c>
      <c r="K2456" s="3">
        <f t="shared" si="38"/>
        <v>3299</v>
      </c>
      <c r="L2456" t="s">
        <v>3060</v>
      </c>
      <c r="M2456" t="s">
        <v>3095</v>
      </c>
      <c r="N2456" t="s">
        <v>3081</v>
      </c>
    </row>
    <row r="2457" spans="1:14" x14ac:dyDescent="0.35">
      <c r="A2457">
        <v>2456</v>
      </c>
      <c r="B2457" s="1">
        <v>45181</v>
      </c>
      <c r="C2457">
        <v>4001</v>
      </c>
      <c r="D2457" t="s">
        <v>0</v>
      </c>
      <c r="E2457" t="s">
        <v>27</v>
      </c>
      <c r="F2457" t="s">
        <v>13</v>
      </c>
      <c r="G2457" t="s">
        <v>2508</v>
      </c>
      <c r="H2457" t="s">
        <v>3056</v>
      </c>
      <c r="I2457">
        <v>156</v>
      </c>
      <c r="J2457">
        <f>HLOOKUP(D2457,Inputs!$B$5:$C$8,MATCH(YEAR(B2457),Inputs!$A$5:$A$8,0),FALSE)</f>
        <v>32.99</v>
      </c>
      <c r="K2457" s="3">
        <f t="shared" si="38"/>
        <v>5146.4400000000005</v>
      </c>
      <c r="L2457" t="s">
        <v>3061</v>
      </c>
      <c r="M2457" t="s">
        <v>3087</v>
      </c>
      <c r="N2457" t="s">
        <v>3078</v>
      </c>
    </row>
    <row r="2458" spans="1:14" x14ac:dyDescent="0.35">
      <c r="A2458">
        <v>2457</v>
      </c>
      <c r="B2458" s="1">
        <v>44954</v>
      </c>
      <c r="C2458">
        <v>4002</v>
      </c>
      <c r="D2458" t="s">
        <v>1</v>
      </c>
      <c r="E2458" t="s">
        <v>27</v>
      </c>
      <c r="F2458" t="s">
        <v>8</v>
      </c>
      <c r="G2458" t="s">
        <v>2509</v>
      </c>
      <c r="H2458" t="s">
        <v>3056</v>
      </c>
      <c r="I2458">
        <v>84</v>
      </c>
      <c r="J2458">
        <f>HLOOKUP(D2458,Inputs!$B$5:$C$8,MATCH(YEAR(B2458),Inputs!$A$5:$A$8,0),FALSE)</f>
        <v>11.25</v>
      </c>
      <c r="K2458" s="3">
        <f t="shared" si="38"/>
        <v>945</v>
      </c>
      <c r="L2458" t="s">
        <v>3065</v>
      </c>
      <c r="M2458" t="s">
        <v>3085</v>
      </c>
      <c r="N2458" t="s">
        <v>3073</v>
      </c>
    </row>
    <row r="2459" spans="1:14" x14ac:dyDescent="0.35">
      <c r="A2459">
        <v>2458</v>
      </c>
      <c r="B2459" s="1">
        <v>45290</v>
      </c>
      <c r="C2459">
        <v>4002</v>
      </c>
      <c r="D2459" t="s">
        <v>1</v>
      </c>
      <c r="E2459" t="s">
        <v>27</v>
      </c>
      <c r="F2459" t="s">
        <v>17</v>
      </c>
      <c r="G2459" t="s">
        <v>2510</v>
      </c>
      <c r="H2459" t="s">
        <v>3056</v>
      </c>
      <c r="I2459">
        <v>244</v>
      </c>
      <c r="J2459">
        <f>HLOOKUP(D2459,Inputs!$B$5:$C$8,MATCH(YEAR(B2459),Inputs!$A$5:$A$8,0),FALSE)</f>
        <v>11.25</v>
      </c>
      <c r="K2459" s="3">
        <f t="shared" si="38"/>
        <v>2745</v>
      </c>
      <c r="L2459" t="s">
        <v>3060</v>
      </c>
      <c r="M2459" t="s">
        <v>3095</v>
      </c>
      <c r="N2459" t="s">
        <v>3081</v>
      </c>
    </row>
    <row r="2460" spans="1:14" x14ac:dyDescent="0.35">
      <c r="A2460">
        <v>2459</v>
      </c>
      <c r="B2460" s="1">
        <v>45159</v>
      </c>
      <c r="C2460">
        <v>4002</v>
      </c>
      <c r="D2460" t="s">
        <v>1</v>
      </c>
      <c r="E2460" t="s">
        <v>27</v>
      </c>
      <c r="F2460" t="s">
        <v>21</v>
      </c>
      <c r="G2460" t="s">
        <v>2511</v>
      </c>
      <c r="H2460" t="s">
        <v>3056</v>
      </c>
      <c r="I2460">
        <v>144</v>
      </c>
      <c r="J2460">
        <f>HLOOKUP(D2460,Inputs!$B$5:$C$8,MATCH(YEAR(B2460),Inputs!$A$5:$A$8,0),FALSE)</f>
        <v>11.25</v>
      </c>
      <c r="K2460" s="3">
        <f t="shared" si="38"/>
        <v>1620</v>
      </c>
      <c r="L2460" t="s">
        <v>3068</v>
      </c>
      <c r="M2460" t="s">
        <v>3088</v>
      </c>
      <c r="N2460" t="s">
        <v>3075</v>
      </c>
    </row>
    <row r="2461" spans="1:14" x14ac:dyDescent="0.35">
      <c r="A2461">
        <v>2460</v>
      </c>
      <c r="B2461" s="1">
        <v>45171</v>
      </c>
      <c r="C2461">
        <v>4001</v>
      </c>
      <c r="D2461" t="s">
        <v>0</v>
      </c>
      <c r="E2461" t="s">
        <v>27</v>
      </c>
      <c r="F2461" t="s">
        <v>8</v>
      </c>
      <c r="G2461" t="s">
        <v>2512</v>
      </c>
      <c r="H2461" t="s">
        <v>3056</v>
      </c>
      <c r="I2461">
        <v>188</v>
      </c>
      <c r="J2461">
        <f>HLOOKUP(D2461,Inputs!$B$5:$C$8,MATCH(YEAR(B2461),Inputs!$A$5:$A$8,0),FALSE)</f>
        <v>32.99</v>
      </c>
      <c r="K2461" s="3">
        <f t="shared" si="38"/>
        <v>6202.1200000000008</v>
      </c>
      <c r="L2461" t="s">
        <v>3065</v>
      </c>
      <c r="M2461" t="s">
        <v>3085</v>
      </c>
      <c r="N2461" t="s">
        <v>3073</v>
      </c>
    </row>
    <row r="2462" spans="1:14" x14ac:dyDescent="0.35">
      <c r="A2462">
        <v>2461</v>
      </c>
      <c r="B2462" s="1">
        <v>45108</v>
      </c>
      <c r="C2462">
        <v>4002</v>
      </c>
      <c r="D2462" t="s">
        <v>1</v>
      </c>
      <c r="E2462" t="s">
        <v>27</v>
      </c>
      <c r="F2462" t="s">
        <v>20</v>
      </c>
      <c r="G2462" t="s">
        <v>2513</v>
      </c>
      <c r="H2462" t="s">
        <v>3056</v>
      </c>
      <c r="I2462">
        <v>248</v>
      </c>
      <c r="J2462">
        <f>HLOOKUP(D2462,Inputs!$B$5:$C$8,MATCH(YEAR(B2462),Inputs!$A$5:$A$8,0),FALSE)</f>
        <v>11.25</v>
      </c>
      <c r="K2462" s="3">
        <f t="shared" si="38"/>
        <v>2790</v>
      </c>
      <c r="L2462" t="s">
        <v>3059</v>
      </c>
      <c r="M2462" t="s">
        <v>3085</v>
      </c>
      <c r="N2462" t="s">
        <v>3073</v>
      </c>
    </row>
    <row r="2463" spans="1:14" x14ac:dyDescent="0.35">
      <c r="A2463">
        <v>2462</v>
      </c>
      <c r="B2463" s="1">
        <v>45280</v>
      </c>
      <c r="C2463">
        <v>4001</v>
      </c>
      <c r="D2463" t="s">
        <v>0</v>
      </c>
      <c r="E2463" t="s">
        <v>27</v>
      </c>
      <c r="F2463" t="s">
        <v>21</v>
      </c>
      <c r="G2463" t="s">
        <v>2514</v>
      </c>
      <c r="H2463" t="s">
        <v>3056</v>
      </c>
      <c r="I2463">
        <v>128</v>
      </c>
      <c r="J2463">
        <f>HLOOKUP(D2463,Inputs!$B$5:$C$8,MATCH(YEAR(B2463),Inputs!$A$5:$A$8,0),FALSE)</f>
        <v>32.99</v>
      </c>
      <c r="K2463" s="3">
        <f t="shared" si="38"/>
        <v>4222.72</v>
      </c>
      <c r="L2463" t="s">
        <v>3068</v>
      </c>
      <c r="M2463" t="s">
        <v>3088</v>
      </c>
      <c r="N2463" t="s">
        <v>3075</v>
      </c>
    </row>
    <row r="2464" spans="1:14" x14ac:dyDescent="0.35">
      <c r="A2464">
        <v>2463</v>
      </c>
      <c r="B2464" s="1">
        <v>45108</v>
      </c>
      <c r="C2464">
        <v>4002</v>
      </c>
      <c r="D2464" t="s">
        <v>1</v>
      </c>
      <c r="E2464" t="s">
        <v>27</v>
      </c>
      <c r="F2464" t="s">
        <v>7</v>
      </c>
      <c r="G2464" t="s">
        <v>2515</v>
      </c>
      <c r="H2464" t="s">
        <v>3056</v>
      </c>
      <c r="I2464">
        <v>184</v>
      </c>
      <c r="J2464">
        <f>HLOOKUP(D2464,Inputs!$B$5:$C$8,MATCH(YEAR(B2464),Inputs!$A$5:$A$8,0),FALSE)</f>
        <v>11.25</v>
      </c>
      <c r="K2464" s="3">
        <f t="shared" si="38"/>
        <v>2070</v>
      </c>
      <c r="L2464" t="s">
        <v>3063</v>
      </c>
      <c r="M2464" t="s">
        <v>3092</v>
      </c>
      <c r="N2464" t="s">
        <v>3074</v>
      </c>
    </row>
    <row r="2465" spans="1:14" x14ac:dyDescent="0.35">
      <c r="A2465">
        <v>2464</v>
      </c>
      <c r="B2465" s="1">
        <v>45108</v>
      </c>
      <c r="C2465">
        <v>4001</v>
      </c>
      <c r="D2465" t="s">
        <v>0</v>
      </c>
      <c r="E2465" t="s">
        <v>27</v>
      </c>
      <c r="F2465" t="s">
        <v>13</v>
      </c>
      <c r="G2465" t="s">
        <v>2516</v>
      </c>
      <c r="H2465" t="s">
        <v>3056</v>
      </c>
      <c r="I2465">
        <v>96</v>
      </c>
      <c r="J2465">
        <f>HLOOKUP(D2465,Inputs!$B$5:$C$8,MATCH(YEAR(B2465),Inputs!$A$5:$A$8,0),FALSE)</f>
        <v>32.99</v>
      </c>
      <c r="K2465" s="3">
        <f t="shared" si="38"/>
        <v>3167.04</v>
      </c>
      <c r="L2465" t="s">
        <v>3061</v>
      </c>
      <c r="M2465" t="s">
        <v>3087</v>
      </c>
      <c r="N2465" t="s">
        <v>3078</v>
      </c>
    </row>
    <row r="2466" spans="1:14" x14ac:dyDescent="0.35">
      <c r="A2466">
        <v>2465</v>
      </c>
      <c r="B2466" s="1">
        <v>45147</v>
      </c>
      <c r="C2466">
        <v>4001</v>
      </c>
      <c r="D2466" t="s">
        <v>0</v>
      </c>
      <c r="E2466" t="s">
        <v>27</v>
      </c>
      <c r="F2466" t="s">
        <v>11</v>
      </c>
      <c r="G2466" t="s">
        <v>2517</v>
      </c>
      <c r="H2466" t="s">
        <v>3056</v>
      </c>
      <c r="I2466">
        <v>112</v>
      </c>
      <c r="J2466">
        <f>HLOOKUP(D2466,Inputs!$B$5:$C$8,MATCH(YEAR(B2466),Inputs!$A$5:$A$8,0),FALSE)</f>
        <v>32.99</v>
      </c>
      <c r="K2466" s="3">
        <f t="shared" si="38"/>
        <v>3694.88</v>
      </c>
      <c r="L2466" t="s">
        <v>3064</v>
      </c>
      <c r="M2466" t="s">
        <v>3089</v>
      </c>
      <c r="N2466" t="s">
        <v>3076</v>
      </c>
    </row>
    <row r="2467" spans="1:14" x14ac:dyDescent="0.35">
      <c r="A2467">
        <v>2466</v>
      </c>
      <c r="B2467" s="1">
        <v>45254</v>
      </c>
      <c r="C2467">
        <v>4002</v>
      </c>
      <c r="D2467" t="s">
        <v>1</v>
      </c>
      <c r="E2467" t="s">
        <v>27</v>
      </c>
      <c r="F2467" t="s">
        <v>10</v>
      </c>
      <c r="G2467" t="s">
        <v>2518</v>
      </c>
      <c r="H2467" t="s">
        <v>3056</v>
      </c>
      <c r="I2467">
        <v>108</v>
      </c>
      <c r="J2467">
        <f>HLOOKUP(D2467,Inputs!$B$5:$C$8,MATCH(YEAR(B2467),Inputs!$A$5:$A$8,0),FALSE)</f>
        <v>11.25</v>
      </c>
      <c r="K2467" s="3">
        <f t="shared" si="38"/>
        <v>1215</v>
      </c>
      <c r="L2467" t="s">
        <v>3059</v>
      </c>
      <c r="M2467" t="s">
        <v>3085</v>
      </c>
      <c r="N2467" t="s">
        <v>3073</v>
      </c>
    </row>
    <row r="2468" spans="1:14" x14ac:dyDescent="0.35">
      <c r="A2468">
        <v>2467</v>
      </c>
      <c r="B2468" s="1">
        <v>45086</v>
      </c>
      <c r="C2468">
        <v>4001</v>
      </c>
      <c r="D2468" t="s">
        <v>0</v>
      </c>
      <c r="E2468" t="s">
        <v>27</v>
      </c>
      <c r="F2468" t="s">
        <v>16</v>
      </c>
      <c r="G2468" t="s">
        <v>2519</v>
      </c>
      <c r="H2468" t="s">
        <v>3056</v>
      </c>
      <c r="I2468">
        <v>52</v>
      </c>
      <c r="J2468">
        <f>HLOOKUP(D2468,Inputs!$B$5:$C$8,MATCH(YEAR(B2468),Inputs!$A$5:$A$8,0),FALSE)</f>
        <v>32.99</v>
      </c>
      <c r="K2468" s="3">
        <f t="shared" si="38"/>
        <v>1715.48</v>
      </c>
      <c r="L2468" t="s">
        <v>3067</v>
      </c>
      <c r="M2468" t="s">
        <v>3092</v>
      </c>
      <c r="N2468" t="s">
        <v>3074</v>
      </c>
    </row>
    <row r="2469" spans="1:14" x14ac:dyDescent="0.35">
      <c r="A2469">
        <v>2468</v>
      </c>
      <c r="B2469" s="1">
        <v>45047</v>
      </c>
      <c r="C2469">
        <v>4001</v>
      </c>
      <c r="D2469" t="s">
        <v>0</v>
      </c>
      <c r="E2469" t="s">
        <v>27</v>
      </c>
      <c r="F2469" t="s">
        <v>10</v>
      </c>
      <c r="G2469" t="s">
        <v>2520</v>
      </c>
      <c r="H2469" t="s">
        <v>3056</v>
      </c>
      <c r="I2469">
        <v>80</v>
      </c>
      <c r="J2469">
        <f>HLOOKUP(D2469,Inputs!$B$5:$C$8,MATCH(YEAR(B2469),Inputs!$A$5:$A$8,0),FALSE)</f>
        <v>32.99</v>
      </c>
      <c r="K2469" s="3">
        <f t="shared" si="38"/>
        <v>2639.2000000000003</v>
      </c>
      <c r="L2469" t="s">
        <v>3059</v>
      </c>
      <c r="M2469" t="s">
        <v>3085</v>
      </c>
      <c r="N2469" t="s">
        <v>3073</v>
      </c>
    </row>
    <row r="2470" spans="1:14" x14ac:dyDescent="0.35">
      <c r="A2470">
        <v>2469</v>
      </c>
      <c r="B2470" s="1">
        <v>45246</v>
      </c>
      <c r="C2470">
        <v>4001</v>
      </c>
      <c r="D2470" t="s">
        <v>0</v>
      </c>
      <c r="E2470" t="s">
        <v>27</v>
      </c>
      <c r="F2470" t="s">
        <v>19</v>
      </c>
      <c r="G2470" t="s">
        <v>2521</v>
      </c>
      <c r="H2470" t="s">
        <v>3056</v>
      </c>
      <c r="I2470">
        <v>64</v>
      </c>
      <c r="J2470">
        <f>HLOOKUP(D2470,Inputs!$B$5:$C$8,MATCH(YEAR(B2470),Inputs!$A$5:$A$8,0),FALSE)</f>
        <v>32.99</v>
      </c>
      <c r="K2470" s="3">
        <f t="shared" si="38"/>
        <v>2111.36</v>
      </c>
      <c r="L2470" t="s">
        <v>3061</v>
      </c>
      <c r="M2470" t="s">
        <v>3087</v>
      </c>
      <c r="N2470" t="s">
        <v>3078</v>
      </c>
    </row>
    <row r="2471" spans="1:14" x14ac:dyDescent="0.35">
      <c r="A2471">
        <v>2470</v>
      </c>
      <c r="B2471" s="1">
        <v>45275</v>
      </c>
      <c r="C2471">
        <v>4001</v>
      </c>
      <c r="D2471" t="s">
        <v>0</v>
      </c>
      <c r="E2471" t="s">
        <v>27</v>
      </c>
      <c r="F2471" t="s">
        <v>20</v>
      </c>
      <c r="G2471" t="s">
        <v>2522</v>
      </c>
      <c r="H2471" t="s">
        <v>3056</v>
      </c>
      <c r="I2471">
        <v>124</v>
      </c>
      <c r="J2471">
        <f>HLOOKUP(D2471,Inputs!$B$5:$C$8,MATCH(YEAR(B2471),Inputs!$A$5:$A$8,0),FALSE)</f>
        <v>32.99</v>
      </c>
      <c r="K2471" s="3">
        <f t="shared" si="38"/>
        <v>4090.76</v>
      </c>
      <c r="L2471" t="s">
        <v>3059</v>
      </c>
      <c r="M2471" t="s">
        <v>3085</v>
      </c>
      <c r="N2471" t="s">
        <v>3073</v>
      </c>
    </row>
    <row r="2472" spans="1:14" x14ac:dyDescent="0.35">
      <c r="A2472">
        <v>2471</v>
      </c>
      <c r="B2472" s="1">
        <v>45231</v>
      </c>
      <c r="C2472">
        <v>4001</v>
      </c>
      <c r="D2472" t="s">
        <v>0</v>
      </c>
      <c r="E2472" t="s">
        <v>27</v>
      </c>
      <c r="F2472" t="s">
        <v>11</v>
      </c>
      <c r="G2472" t="s">
        <v>2523</v>
      </c>
      <c r="H2472" t="s">
        <v>3056</v>
      </c>
      <c r="I2472">
        <v>212</v>
      </c>
      <c r="J2472">
        <f>HLOOKUP(D2472,Inputs!$B$5:$C$8,MATCH(YEAR(B2472),Inputs!$A$5:$A$8,0),FALSE)</f>
        <v>32.99</v>
      </c>
      <c r="K2472" s="3">
        <f t="shared" si="38"/>
        <v>6993.88</v>
      </c>
      <c r="L2472" t="s">
        <v>3064</v>
      </c>
      <c r="M2472" t="s">
        <v>3089</v>
      </c>
      <c r="N2472" t="s">
        <v>3076</v>
      </c>
    </row>
    <row r="2473" spans="1:14" x14ac:dyDescent="0.35">
      <c r="A2473">
        <v>2472</v>
      </c>
      <c r="B2473" s="1">
        <v>45288</v>
      </c>
      <c r="C2473">
        <v>4001</v>
      </c>
      <c r="D2473" t="s">
        <v>0</v>
      </c>
      <c r="E2473" t="s">
        <v>27</v>
      </c>
      <c r="F2473" t="s">
        <v>15</v>
      </c>
      <c r="G2473" t="s">
        <v>2524</v>
      </c>
      <c r="H2473" t="s">
        <v>3056</v>
      </c>
      <c r="I2473">
        <v>56</v>
      </c>
      <c r="J2473">
        <f>HLOOKUP(D2473,Inputs!$B$5:$C$8,MATCH(YEAR(B2473),Inputs!$A$5:$A$8,0),FALSE)</f>
        <v>32.99</v>
      </c>
      <c r="K2473" s="3">
        <f t="shared" si="38"/>
        <v>1847.44</v>
      </c>
      <c r="L2473" t="s">
        <v>3062</v>
      </c>
      <c r="M2473" t="s">
        <v>3090</v>
      </c>
      <c r="N2473" t="s">
        <v>3079</v>
      </c>
    </row>
    <row r="2474" spans="1:14" x14ac:dyDescent="0.35">
      <c r="A2474">
        <v>2473</v>
      </c>
      <c r="B2474" s="1">
        <v>45276</v>
      </c>
      <c r="C2474">
        <v>4002</v>
      </c>
      <c r="D2474" t="s">
        <v>1</v>
      </c>
      <c r="E2474" t="s">
        <v>27</v>
      </c>
      <c r="F2474" t="s">
        <v>20</v>
      </c>
      <c r="G2474" t="s">
        <v>2525</v>
      </c>
      <c r="H2474" t="s">
        <v>3056</v>
      </c>
      <c r="I2474">
        <v>284</v>
      </c>
      <c r="J2474">
        <f>HLOOKUP(D2474,Inputs!$B$5:$C$8,MATCH(YEAR(B2474),Inputs!$A$5:$A$8,0),FALSE)</f>
        <v>11.25</v>
      </c>
      <c r="K2474" s="3">
        <f t="shared" si="38"/>
        <v>3195</v>
      </c>
      <c r="L2474" t="s">
        <v>3059</v>
      </c>
      <c r="M2474" t="s">
        <v>3085</v>
      </c>
      <c r="N2474" t="s">
        <v>3073</v>
      </c>
    </row>
    <row r="2475" spans="1:14" x14ac:dyDescent="0.35">
      <c r="A2475">
        <v>2474</v>
      </c>
      <c r="B2475" s="1">
        <v>45178</v>
      </c>
      <c r="C2475">
        <v>4002</v>
      </c>
      <c r="D2475" t="s">
        <v>1</v>
      </c>
      <c r="E2475" t="s">
        <v>27</v>
      </c>
      <c r="F2475" t="s">
        <v>11</v>
      </c>
      <c r="G2475" t="s">
        <v>2526</v>
      </c>
      <c r="H2475" t="s">
        <v>3056</v>
      </c>
      <c r="I2475">
        <v>84</v>
      </c>
      <c r="J2475">
        <f>HLOOKUP(D2475,Inputs!$B$5:$C$8,MATCH(YEAR(B2475),Inputs!$A$5:$A$8,0),FALSE)</f>
        <v>11.25</v>
      </c>
      <c r="K2475" s="3">
        <f t="shared" si="38"/>
        <v>945</v>
      </c>
      <c r="L2475" t="s">
        <v>3064</v>
      </c>
      <c r="M2475" t="s">
        <v>3089</v>
      </c>
      <c r="N2475" t="s">
        <v>3076</v>
      </c>
    </row>
    <row r="2476" spans="1:14" x14ac:dyDescent="0.35">
      <c r="A2476">
        <v>2475</v>
      </c>
      <c r="B2476" s="1">
        <v>45094</v>
      </c>
      <c r="C2476">
        <v>4002</v>
      </c>
      <c r="D2476" t="s">
        <v>1</v>
      </c>
      <c r="E2476" t="s">
        <v>27</v>
      </c>
      <c r="F2476" t="s">
        <v>6</v>
      </c>
      <c r="G2476" t="s">
        <v>2527</v>
      </c>
      <c r="H2476" t="s">
        <v>3056</v>
      </c>
      <c r="I2476">
        <v>132</v>
      </c>
      <c r="J2476">
        <f>HLOOKUP(D2476,Inputs!$B$5:$C$8,MATCH(YEAR(B2476),Inputs!$A$5:$A$8,0),FALSE)</f>
        <v>11.25</v>
      </c>
      <c r="K2476" s="3">
        <f t="shared" si="38"/>
        <v>1485</v>
      </c>
      <c r="L2476" t="s">
        <v>3059</v>
      </c>
      <c r="M2476" t="s">
        <v>3085</v>
      </c>
      <c r="N2476" t="s">
        <v>3073</v>
      </c>
    </row>
    <row r="2477" spans="1:14" x14ac:dyDescent="0.35">
      <c r="A2477">
        <v>2476</v>
      </c>
      <c r="B2477" s="1">
        <v>45150</v>
      </c>
      <c r="C2477">
        <v>4002</v>
      </c>
      <c r="D2477" t="s">
        <v>1</v>
      </c>
      <c r="E2477" t="s">
        <v>27</v>
      </c>
      <c r="F2477" t="s">
        <v>21</v>
      </c>
      <c r="G2477" t="s">
        <v>2528</v>
      </c>
      <c r="H2477" t="s">
        <v>3056</v>
      </c>
      <c r="I2477">
        <v>192</v>
      </c>
      <c r="J2477">
        <f>HLOOKUP(D2477,Inputs!$B$5:$C$8,MATCH(YEAR(B2477),Inputs!$A$5:$A$8,0),FALSE)</f>
        <v>11.25</v>
      </c>
      <c r="K2477" s="3">
        <f t="shared" si="38"/>
        <v>2160</v>
      </c>
      <c r="L2477" t="s">
        <v>3068</v>
      </c>
      <c r="M2477" t="s">
        <v>3088</v>
      </c>
      <c r="N2477" t="s">
        <v>3075</v>
      </c>
    </row>
    <row r="2478" spans="1:14" x14ac:dyDescent="0.35">
      <c r="A2478">
        <v>2477</v>
      </c>
      <c r="B2478" s="1">
        <v>45034</v>
      </c>
      <c r="C2478">
        <v>4001</v>
      </c>
      <c r="D2478" t="s">
        <v>0</v>
      </c>
      <c r="E2478" t="s">
        <v>27</v>
      </c>
      <c r="F2478" t="s">
        <v>19</v>
      </c>
      <c r="G2478" t="s">
        <v>2529</v>
      </c>
      <c r="H2478" t="s">
        <v>3056</v>
      </c>
      <c r="I2478">
        <v>152</v>
      </c>
      <c r="J2478">
        <f>HLOOKUP(D2478,Inputs!$B$5:$C$8,MATCH(YEAR(B2478),Inputs!$A$5:$A$8,0),FALSE)</f>
        <v>32.99</v>
      </c>
      <c r="K2478" s="3">
        <f t="shared" si="38"/>
        <v>5014.4800000000005</v>
      </c>
      <c r="L2478" t="s">
        <v>3061</v>
      </c>
      <c r="M2478" t="s">
        <v>3087</v>
      </c>
      <c r="N2478" t="s">
        <v>3078</v>
      </c>
    </row>
    <row r="2479" spans="1:14" x14ac:dyDescent="0.35">
      <c r="A2479">
        <v>2478</v>
      </c>
      <c r="B2479" s="1">
        <v>45183</v>
      </c>
      <c r="C2479">
        <v>4001</v>
      </c>
      <c r="D2479" t="s">
        <v>0</v>
      </c>
      <c r="E2479" t="s">
        <v>27</v>
      </c>
      <c r="F2479" t="s">
        <v>14</v>
      </c>
      <c r="G2479" t="s">
        <v>2530</v>
      </c>
      <c r="H2479" t="s">
        <v>3056</v>
      </c>
      <c r="I2479">
        <v>208</v>
      </c>
      <c r="J2479">
        <f>HLOOKUP(D2479,Inputs!$B$5:$C$8,MATCH(YEAR(B2479),Inputs!$A$5:$A$8,0),FALSE)</f>
        <v>32.99</v>
      </c>
      <c r="K2479" s="3">
        <f t="shared" si="38"/>
        <v>6861.92</v>
      </c>
      <c r="L2479" t="s">
        <v>3066</v>
      </c>
      <c r="M2479" t="s">
        <v>3094</v>
      </c>
      <c r="N2479" t="s">
        <v>3080</v>
      </c>
    </row>
    <row r="2480" spans="1:14" x14ac:dyDescent="0.35">
      <c r="A2480">
        <v>2479</v>
      </c>
      <c r="B2480" s="1">
        <v>45290</v>
      </c>
      <c r="C2480">
        <v>4002</v>
      </c>
      <c r="D2480" t="s">
        <v>1</v>
      </c>
      <c r="E2480" t="s">
        <v>27</v>
      </c>
      <c r="F2480" t="s">
        <v>7</v>
      </c>
      <c r="G2480" t="s">
        <v>2531</v>
      </c>
      <c r="H2480" t="s">
        <v>3056</v>
      </c>
      <c r="I2480">
        <v>168</v>
      </c>
      <c r="J2480">
        <f>HLOOKUP(D2480,Inputs!$B$5:$C$8,MATCH(YEAR(B2480),Inputs!$A$5:$A$8,0),FALSE)</f>
        <v>11.25</v>
      </c>
      <c r="K2480" s="3">
        <f t="shared" si="38"/>
        <v>1890</v>
      </c>
      <c r="L2480" t="s">
        <v>3063</v>
      </c>
      <c r="M2480" t="s">
        <v>3092</v>
      </c>
      <c r="N2480" t="s">
        <v>3074</v>
      </c>
    </row>
    <row r="2481" spans="1:14" x14ac:dyDescent="0.35">
      <c r="A2481">
        <v>2480</v>
      </c>
      <c r="B2481" s="1">
        <v>45240</v>
      </c>
      <c r="C2481">
        <v>4002</v>
      </c>
      <c r="D2481" t="s">
        <v>1</v>
      </c>
      <c r="E2481" t="s">
        <v>27</v>
      </c>
      <c r="F2481" t="s">
        <v>7</v>
      </c>
      <c r="G2481" t="s">
        <v>2532</v>
      </c>
      <c r="H2481" t="s">
        <v>3056</v>
      </c>
      <c r="I2481">
        <v>144</v>
      </c>
      <c r="J2481">
        <f>HLOOKUP(D2481,Inputs!$B$5:$C$8,MATCH(YEAR(B2481),Inputs!$A$5:$A$8,0),FALSE)</f>
        <v>11.25</v>
      </c>
      <c r="K2481" s="3">
        <f t="shared" si="38"/>
        <v>1620</v>
      </c>
      <c r="L2481" t="s">
        <v>3063</v>
      </c>
      <c r="M2481" t="s">
        <v>3092</v>
      </c>
      <c r="N2481" t="s">
        <v>3074</v>
      </c>
    </row>
    <row r="2482" spans="1:14" x14ac:dyDescent="0.35">
      <c r="A2482">
        <v>2481</v>
      </c>
      <c r="B2482" s="1">
        <v>45282</v>
      </c>
      <c r="C2482">
        <v>4001</v>
      </c>
      <c r="D2482" t="s">
        <v>0</v>
      </c>
      <c r="E2482" t="s">
        <v>27</v>
      </c>
      <c r="F2482" t="s">
        <v>12</v>
      </c>
      <c r="G2482" t="s">
        <v>2533</v>
      </c>
      <c r="H2482" t="s">
        <v>3057</v>
      </c>
      <c r="I2482">
        <v>160</v>
      </c>
      <c r="J2482">
        <f>HLOOKUP(D2482,Inputs!$B$5:$C$8,MATCH(YEAR(B2482),Inputs!$A$5:$A$8,0),FALSE)</f>
        <v>32.99</v>
      </c>
      <c r="K2482" s="3">
        <f t="shared" si="38"/>
        <v>5278.4000000000005</v>
      </c>
      <c r="L2482" t="s">
        <v>3061</v>
      </c>
      <c r="M2482" t="s">
        <v>3087</v>
      </c>
      <c r="N2482" t="s">
        <v>3078</v>
      </c>
    </row>
    <row r="2483" spans="1:14" x14ac:dyDescent="0.35">
      <c r="A2483">
        <v>2482</v>
      </c>
      <c r="B2483" s="1">
        <v>45252</v>
      </c>
      <c r="C2483">
        <v>4002</v>
      </c>
      <c r="D2483" t="s">
        <v>1</v>
      </c>
      <c r="E2483" t="s">
        <v>27</v>
      </c>
      <c r="F2483" t="s">
        <v>11</v>
      </c>
      <c r="G2483" t="s">
        <v>2534</v>
      </c>
      <c r="H2483" t="s">
        <v>3056</v>
      </c>
      <c r="I2483">
        <v>112</v>
      </c>
      <c r="J2483">
        <f>HLOOKUP(D2483,Inputs!$B$5:$C$8,MATCH(YEAR(B2483),Inputs!$A$5:$A$8,0),FALSE)</f>
        <v>11.25</v>
      </c>
      <c r="K2483" s="3">
        <f t="shared" si="38"/>
        <v>1260</v>
      </c>
      <c r="L2483" t="s">
        <v>3064</v>
      </c>
      <c r="M2483" t="s">
        <v>3089</v>
      </c>
      <c r="N2483" t="s">
        <v>3076</v>
      </c>
    </row>
    <row r="2484" spans="1:14" x14ac:dyDescent="0.35">
      <c r="A2484">
        <v>2483</v>
      </c>
      <c r="B2484" s="1">
        <v>45080</v>
      </c>
      <c r="C2484">
        <v>4001</v>
      </c>
      <c r="D2484" t="s">
        <v>0</v>
      </c>
      <c r="E2484" t="s">
        <v>27</v>
      </c>
      <c r="F2484" t="s">
        <v>20</v>
      </c>
      <c r="G2484" t="s">
        <v>2535</v>
      </c>
      <c r="H2484" t="s">
        <v>3056</v>
      </c>
      <c r="I2484">
        <v>180</v>
      </c>
      <c r="J2484">
        <f>HLOOKUP(D2484,Inputs!$B$5:$C$8,MATCH(YEAR(B2484),Inputs!$A$5:$A$8,0),FALSE)</f>
        <v>32.99</v>
      </c>
      <c r="K2484" s="3">
        <f t="shared" si="38"/>
        <v>5938.2000000000007</v>
      </c>
      <c r="L2484" t="s">
        <v>3059</v>
      </c>
      <c r="M2484" t="s">
        <v>3085</v>
      </c>
      <c r="N2484" t="s">
        <v>3073</v>
      </c>
    </row>
    <row r="2485" spans="1:14" x14ac:dyDescent="0.35">
      <c r="A2485">
        <v>2484</v>
      </c>
      <c r="B2485" s="1">
        <v>45233</v>
      </c>
      <c r="C2485">
        <v>4001</v>
      </c>
      <c r="D2485" t="s">
        <v>0</v>
      </c>
      <c r="E2485" t="s">
        <v>27</v>
      </c>
      <c r="F2485" t="s">
        <v>12</v>
      </c>
      <c r="G2485" t="s">
        <v>2536</v>
      </c>
      <c r="H2485" t="s">
        <v>3057</v>
      </c>
      <c r="I2485">
        <v>204</v>
      </c>
      <c r="J2485">
        <f>HLOOKUP(D2485,Inputs!$B$5:$C$8,MATCH(YEAR(B2485),Inputs!$A$5:$A$8,0),FALSE)</f>
        <v>32.99</v>
      </c>
      <c r="K2485" s="3">
        <f t="shared" si="38"/>
        <v>6729.96</v>
      </c>
      <c r="L2485" t="s">
        <v>3061</v>
      </c>
      <c r="M2485" t="s">
        <v>3087</v>
      </c>
      <c r="N2485" t="s">
        <v>3078</v>
      </c>
    </row>
    <row r="2486" spans="1:14" x14ac:dyDescent="0.35">
      <c r="A2486">
        <v>2485</v>
      </c>
      <c r="B2486" s="1">
        <v>45287</v>
      </c>
      <c r="C2486">
        <v>4001</v>
      </c>
      <c r="D2486" t="s">
        <v>0</v>
      </c>
      <c r="E2486" t="s">
        <v>27</v>
      </c>
      <c r="F2486" t="s">
        <v>11</v>
      </c>
      <c r="G2486" t="s">
        <v>2537</v>
      </c>
      <c r="H2486" t="s">
        <v>3056</v>
      </c>
      <c r="I2486">
        <v>192</v>
      </c>
      <c r="J2486">
        <f>HLOOKUP(D2486,Inputs!$B$5:$C$8,MATCH(YEAR(B2486),Inputs!$A$5:$A$8,0),FALSE)</f>
        <v>32.99</v>
      </c>
      <c r="K2486" s="3">
        <f t="shared" si="38"/>
        <v>6334.08</v>
      </c>
      <c r="L2486" t="s">
        <v>3064</v>
      </c>
      <c r="M2486" t="s">
        <v>3089</v>
      </c>
      <c r="N2486" t="s">
        <v>3076</v>
      </c>
    </row>
    <row r="2487" spans="1:14" x14ac:dyDescent="0.35">
      <c r="A2487">
        <v>2486</v>
      </c>
      <c r="B2487" s="1">
        <v>45043</v>
      </c>
      <c r="C2487">
        <v>4001</v>
      </c>
      <c r="D2487" t="s">
        <v>0</v>
      </c>
      <c r="E2487" t="s">
        <v>27</v>
      </c>
      <c r="F2487" t="s">
        <v>11</v>
      </c>
      <c r="G2487" t="s">
        <v>2538</v>
      </c>
      <c r="H2487" t="s">
        <v>3056</v>
      </c>
      <c r="I2487">
        <v>144</v>
      </c>
      <c r="J2487">
        <f>HLOOKUP(D2487,Inputs!$B$5:$C$8,MATCH(YEAR(B2487),Inputs!$A$5:$A$8,0),FALSE)</f>
        <v>32.99</v>
      </c>
      <c r="K2487" s="3">
        <f t="shared" si="38"/>
        <v>4750.5600000000004</v>
      </c>
      <c r="L2487" t="s">
        <v>3064</v>
      </c>
      <c r="M2487" t="s">
        <v>3089</v>
      </c>
      <c r="N2487" t="s">
        <v>3076</v>
      </c>
    </row>
    <row r="2488" spans="1:14" x14ac:dyDescent="0.35">
      <c r="A2488">
        <v>2487</v>
      </c>
      <c r="B2488" s="1">
        <v>45084</v>
      </c>
      <c r="C2488">
        <v>4001</v>
      </c>
      <c r="D2488" t="s">
        <v>0</v>
      </c>
      <c r="E2488" t="s">
        <v>27</v>
      </c>
      <c r="F2488" t="s">
        <v>8</v>
      </c>
      <c r="G2488" t="s">
        <v>2539</v>
      </c>
      <c r="H2488" t="s">
        <v>3056</v>
      </c>
      <c r="I2488">
        <v>116</v>
      </c>
      <c r="J2488">
        <f>HLOOKUP(D2488,Inputs!$B$5:$C$8,MATCH(YEAR(B2488),Inputs!$A$5:$A$8,0),FALSE)</f>
        <v>32.99</v>
      </c>
      <c r="K2488" s="3">
        <f t="shared" si="38"/>
        <v>3826.84</v>
      </c>
      <c r="L2488" t="s">
        <v>3065</v>
      </c>
      <c r="M2488" t="s">
        <v>3085</v>
      </c>
      <c r="N2488" t="s">
        <v>3073</v>
      </c>
    </row>
    <row r="2489" spans="1:14" x14ac:dyDescent="0.35">
      <c r="A2489">
        <v>2488</v>
      </c>
      <c r="B2489" s="1">
        <v>45182</v>
      </c>
      <c r="C2489">
        <v>4001</v>
      </c>
      <c r="D2489" t="s">
        <v>0</v>
      </c>
      <c r="E2489" t="s">
        <v>27</v>
      </c>
      <c r="F2489" t="s">
        <v>18</v>
      </c>
      <c r="G2489" t="s">
        <v>2540</v>
      </c>
      <c r="H2489" t="s">
        <v>3056</v>
      </c>
      <c r="I2489">
        <v>112</v>
      </c>
      <c r="J2489">
        <f>HLOOKUP(D2489,Inputs!$B$5:$C$8,MATCH(YEAR(B2489),Inputs!$A$5:$A$8,0),FALSE)</f>
        <v>32.99</v>
      </c>
      <c r="K2489" s="3">
        <f t="shared" si="38"/>
        <v>3694.88</v>
      </c>
      <c r="L2489" t="s">
        <v>3069</v>
      </c>
      <c r="M2489" t="s">
        <v>3093</v>
      </c>
      <c r="N2489" t="s">
        <v>3077</v>
      </c>
    </row>
    <row r="2490" spans="1:14" x14ac:dyDescent="0.35">
      <c r="A2490">
        <v>2489</v>
      </c>
      <c r="B2490" s="1">
        <v>45178</v>
      </c>
      <c r="C2490">
        <v>4001</v>
      </c>
      <c r="D2490" t="s">
        <v>0</v>
      </c>
      <c r="E2490" t="s">
        <v>27</v>
      </c>
      <c r="F2490" t="s">
        <v>8</v>
      </c>
      <c r="G2490" t="s">
        <v>2541</v>
      </c>
      <c r="H2490" t="s">
        <v>3056</v>
      </c>
      <c r="I2490">
        <v>80</v>
      </c>
      <c r="J2490">
        <f>HLOOKUP(D2490,Inputs!$B$5:$C$8,MATCH(YEAR(B2490),Inputs!$A$5:$A$8,0),FALSE)</f>
        <v>32.99</v>
      </c>
      <c r="K2490" s="3">
        <f t="shared" si="38"/>
        <v>2639.2000000000003</v>
      </c>
      <c r="L2490" t="s">
        <v>3065</v>
      </c>
      <c r="M2490" t="s">
        <v>3085</v>
      </c>
      <c r="N2490" t="s">
        <v>3073</v>
      </c>
    </row>
    <row r="2491" spans="1:14" x14ac:dyDescent="0.35">
      <c r="A2491">
        <v>2490</v>
      </c>
      <c r="B2491" s="1">
        <v>45265</v>
      </c>
      <c r="C2491">
        <v>4002</v>
      </c>
      <c r="D2491" t="s">
        <v>1</v>
      </c>
      <c r="E2491" t="s">
        <v>27</v>
      </c>
      <c r="F2491" t="s">
        <v>13</v>
      </c>
      <c r="G2491" t="s">
        <v>2542</v>
      </c>
      <c r="H2491" t="s">
        <v>3056</v>
      </c>
      <c r="I2491">
        <v>92</v>
      </c>
      <c r="J2491">
        <f>HLOOKUP(D2491,Inputs!$B$5:$C$8,MATCH(YEAR(B2491),Inputs!$A$5:$A$8,0),FALSE)</f>
        <v>11.25</v>
      </c>
      <c r="K2491" s="3">
        <f t="shared" si="38"/>
        <v>1035</v>
      </c>
      <c r="L2491" t="s">
        <v>3061</v>
      </c>
      <c r="M2491" t="s">
        <v>3087</v>
      </c>
      <c r="N2491" t="s">
        <v>3078</v>
      </c>
    </row>
    <row r="2492" spans="1:14" x14ac:dyDescent="0.35">
      <c r="A2492">
        <v>2491</v>
      </c>
      <c r="B2492" s="1">
        <v>45254</v>
      </c>
      <c r="C2492">
        <v>4001</v>
      </c>
      <c r="D2492" t="s">
        <v>0</v>
      </c>
      <c r="E2492" t="s">
        <v>27</v>
      </c>
      <c r="F2492" t="s">
        <v>10</v>
      </c>
      <c r="G2492" t="s">
        <v>2543</v>
      </c>
      <c r="H2492" t="s">
        <v>3056</v>
      </c>
      <c r="I2492">
        <v>232</v>
      </c>
      <c r="J2492">
        <f>HLOOKUP(D2492,Inputs!$B$5:$C$8,MATCH(YEAR(B2492),Inputs!$A$5:$A$8,0),FALSE)</f>
        <v>32.99</v>
      </c>
      <c r="K2492" s="3">
        <f t="shared" si="38"/>
        <v>7653.68</v>
      </c>
      <c r="L2492" t="s">
        <v>3059</v>
      </c>
      <c r="M2492" t="s">
        <v>3085</v>
      </c>
      <c r="N2492" t="s">
        <v>3073</v>
      </c>
    </row>
    <row r="2493" spans="1:14" x14ac:dyDescent="0.35">
      <c r="A2493">
        <v>2492</v>
      </c>
      <c r="B2493" s="1">
        <v>45239</v>
      </c>
      <c r="C2493">
        <v>4002</v>
      </c>
      <c r="D2493" t="s">
        <v>1</v>
      </c>
      <c r="E2493" t="s">
        <v>27</v>
      </c>
      <c r="F2493" t="s">
        <v>16</v>
      </c>
      <c r="G2493" t="s">
        <v>2544</v>
      </c>
      <c r="H2493" t="s">
        <v>3056</v>
      </c>
      <c r="I2493">
        <v>104</v>
      </c>
      <c r="J2493">
        <f>HLOOKUP(D2493,Inputs!$B$5:$C$8,MATCH(YEAR(B2493),Inputs!$A$5:$A$8,0),FALSE)</f>
        <v>11.25</v>
      </c>
      <c r="K2493" s="3">
        <f t="shared" si="38"/>
        <v>1170</v>
      </c>
      <c r="L2493" t="s">
        <v>3067</v>
      </c>
      <c r="M2493" t="s">
        <v>3092</v>
      </c>
      <c r="N2493" t="s">
        <v>3074</v>
      </c>
    </row>
    <row r="2494" spans="1:14" x14ac:dyDescent="0.35">
      <c r="A2494">
        <v>2493</v>
      </c>
      <c r="B2494" s="1">
        <v>45028</v>
      </c>
      <c r="C2494">
        <v>4001</v>
      </c>
      <c r="D2494" t="s">
        <v>0</v>
      </c>
      <c r="E2494" t="s">
        <v>27</v>
      </c>
      <c r="F2494" t="s">
        <v>12</v>
      </c>
      <c r="G2494" t="s">
        <v>2545</v>
      </c>
      <c r="H2494" t="s">
        <v>3057</v>
      </c>
      <c r="I2494">
        <v>56</v>
      </c>
      <c r="J2494">
        <f>HLOOKUP(D2494,Inputs!$B$5:$C$8,MATCH(YEAR(B2494),Inputs!$A$5:$A$8,0),FALSE)</f>
        <v>32.99</v>
      </c>
      <c r="K2494" s="3">
        <f t="shared" si="38"/>
        <v>1847.44</v>
      </c>
      <c r="L2494" t="s">
        <v>3061</v>
      </c>
      <c r="M2494" t="s">
        <v>3087</v>
      </c>
      <c r="N2494" t="s">
        <v>3078</v>
      </c>
    </row>
    <row r="2495" spans="1:14" x14ac:dyDescent="0.35">
      <c r="A2495">
        <v>2494</v>
      </c>
      <c r="B2495" s="1">
        <v>45281</v>
      </c>
      <c r="C2495">
        <v>4002</v>
      </c>
      <c r="D2495" t="s">
        <v>1</v>
      </c>
      <c r="E2495" t="s">
        <v>27</v>
      </c>
      <c r="F2495" t="s">
        <v>12</v>
      </c>
      <c r="G2495" t="s">
        <v>2546</v>
      </c>
      <c r="H2495" t="s">
        <v>3057</v>
      </c>
      <c r="I2495">
        <v>196</v>
      </c>
      <c r="J2495">
        <f>HLOOKUP(D2495,Inputs!$B$5:$C$8,MATCH(YEAR(B2495),Inputs!$A$5:$A$8,0),FALSE)</f>
        <v>11.25</v>
      </c>
      <c r="K2495" s="3">
        <f t="shared" si="38"/>
        <v>2205</v>
      </c>
      <c r="L2495" t="s">
        <v>3061</v>
      </c>
      <c r="M2495" t="s">
        <v>3087</v>
      </c>
      <c r="N2495" t="s">
        <v>3078</v>
      </c>
    </row>
    <row r="2496" spans="1:14" x14ac:dyDescent="0.35">
      <c r="A2496">
        <v>2495</v>
      </c>
      <c r="B2496" s="1">
        <v>45163</v>
      </c>
      <c r="C2496">
        <v>4002</v>
      </c>
      <c r="D2496" t="s">
        <v>1</v>
      </c>
      <c r="E2496" t="s">
        <v>27</v>
      </c>
      <c r="F2496" t="s">
        <v>9</v>
      </c>
      <c r="G2496" t="s">
        <v>2547</v>
      </c>
      <c r="H2496" t="s">
        <v>3056</v>
      </c>
      <c r="I2496">
        <v>104</v>
      </c>
      <c r="J2496">
        <f>HLOOKUP(D2496,Inputs!$B$5:$C$8,MATCH(YEAR(B2496),Inputs!$A$5:$A$8,0),FALSE)</f>
        <v>11.25</v>
      </c>
      <c r="K2496" s="3">
        <f t="shared" si="38"/>
        <v>1170</v>
      </c>
      <c r="L2496" t="s">
        <v>3070</v>
      </c>
      <c r="M2496" t="s">
        <v>3089</v>
      </c>
      <c r="N2496" t="s">
        <v>3076</v>
      </c>
    </row>
    <row r="2497" spans="1:14" x14ac:dyDescent="0.35">
      <c r="A2497">
        <v>2496</v>
      </c>
      <c r="B2497" s="1">
        <v>45260</v>
      </c>
      <c r="C2497">
        <v>4002</v>
      </c>
      <c r="D2497" t="s">
        <v>1</v>
      </c>
      <c r="E2497" t="s">
        <v>27</v>
      </c>
      <c r="F2497" t="s">
        <v>11</v>
      </c>
      <c r="G2497" t="s">
        <v>2548</v>
      </c>
      <c r="H2497" t="s">
        <v>3056</v>
      </c>
      <c r="I2497">
        <v>280</v>
      </c>
      <c r="J2497">
        <f>HLOOKUP(D2497,Inputs!$B$5:$C$8,MATCH(YEAR(B2497),Inputs!$A$5:$A$8,0),FALSE)</f>
        <v>11.25</v>
      </c>
      <c r="K2497" s="3">
        <f t="shared" si="38"/>
        <v>3150</v>
      </c>
      <c r="L2497" t="s">
        <v>3064</v>
      </c>
      <c r="M2497" t="s">
        <v>3089</v>
      </c>
      <c r="N2497" t="s">
        <v>3076</v>
      </c>
    </row>
    <row r="2498" spans="1:14" x14ac:dyDescent="0.35">
      <c r="A2498">
        <v>2497</v>
      </c>
      <c r="B2498" s="1">
        <v>45195</v>
      </c>
      <c r="C2498">
        <v>4001</v>
      </c>
      <c r="D2498" t="s">
        <v>0</v>
      </c>
      <c r="E2498" t="s">
        <v>27</v>
      </c>
      <c r="F2498" t="s">
        <v>11</v>
      </c>
      <c r="G2498" t="s">
        <v>2549</v>
      </c>
      <c r="H2498" t="s">
        <v>3056</v>
      </c>
      <c r="I2498">
        <v>176</v>
      </c>
      <c r="J2498">
        <f>HLOOKUP(D2498,Inputs!$B$5:$C$8,MATCH(YEAR(B2498),Inputs!$A$5:$A$8,0),FALSE)</f>
        <v>32.99</v>
      </c>
      <c r="K2498" s="3">
        <f t="shared" ref="K2498:K2561" si="39">I2498*J2498</f>
        <v>5806.2400000000007</v>
      </c>
      <c r="L2498" t="s">
        <v>3064</v>
      </c>
      <c r="M2498" t="s">
        <v>3089</v>
      </c>
      <c r="N2498" t="s">
        <v>3076</v>
      </c>
    </row>
    <row r="2499" spans="1:14" x14ac:dyDescent="0.35">
      <c r="A2499">
        <v>2498</v>
      </c>
      <c r="B2499" s="1">
        <v>45265</v>
      </c>
      <c r="C2499">
        <v>4002</v>
      </c>
      <c r="D2499" t="s">
        <v>1</v>
      </c>
      <c r="E2499" t="s">
        <v>27</v>
      </c>
      <c r="F2499" t="s">
        <v>13</v>
      </c>
      <c r="G2499" t="s">
        <v>2550</v>
      </c>
      <c r="H2499" t="s">
        <v>3056</v>
      </c>
      <c r="I2499">
        <v>100</v>
      </c>
      <c r="J2499">
        <f>HLOOKUP(D2499,Inputs!$B$5:$C$8,MATCH(YEAR(B2499),Inputs!$A$5:$A$8,0),FALSE)</f>
        <v>11.25</v>
      </c>
      <c r="K2499" s="3">
        <f t="shared" si="39"/>
        <v>1125</v>
      </c>
      <c r="L2499" t="s">
        <v>3061</v>
      </c>
      <c r="M2499" t="s">
        <v>3087</v>
      </c>
      <c r="N2499" t="s">
        <v>3078</v>
      </c>
    </row>
    <row r="2500" spans="1:14" x14ac:dyDescent="0.35">
      <c r="A2500">
        <v>2499</v>
      </c>
      <c r="B2500" s="1">
        <v>45261</v>
      </c>
      <c r="C2500">
        <v>4002</v>
      </c>
      <c r="D2500" t="s">
        <v>1</v>
      </c>
      <c r="E2500" t="s">
        <v>27</v>
      </c>
      <c r="F2500" t="s">
        <v>11</v>
      </c>
      <c r="G2500" t="s">
        <v>2551</v>
      </c>
      <c r="H2500" t="s">
        <v>3056</v>
      </c>
      <c r="I2500">
        <v>176</v>
      </c>
      <c r="J2500">
        <f>HLOOKUP(D2500,Inputs!$B$5:$C$8,MATCH(YEAR(B2500),Inputs!$A$5:$A$8,0),FALSE)</f>
        <v>11.25</v>
      </c>
      <c r="K2500" s="3">
        <f t="shared" si="39"/>
        <v>1980</v>
      </c>
      <c r="L2500" t="s">
        <v>3064</v>
      </c>
      <c r="M2500" t="s">
        <v>3089</v>
      </c>
      <c r="N2500" t="s">
        <v>3076</v>
      </c>
    </row>
    <row r="2501" spans="1:14" x14ac:dyDescent="0.35">
      <c r="A2501">
        <v>2500</v>
      </c>
      <c r="B2501" s="1">
        <v>45085</v>
      </c>
      <c r="C2501">
        <v>4001</v>
      </c>
      <c r="D2501" t="s">
        <v>0</v>
      </c>
      <c r="E2501" t="s">
        <v>27</v>
      </c>
      <c r="F2501" t="s">
        <v>21</v>
      </c>
      <c r="G2501" t="s">
        <v>2552</v>
      </c>
      <c r="H2501" t="s">
        <v>3056</v>
      </c>
      <c r="I2501">
        <v>224</v>
      </c>
      <c r="J2501">
        <f>HLOOKUP(D2501,Inputs!$B$5:$C$8,MATCH(YEAR(B2501),Inputs!$A$5:$A$8,0),FALSE)</f>
        <v>32.99</v>
      </c>
      <c r="K2501" s="3">
        <f t="shared" si="39"/>
        <v>7389.76</v>
      </c>
      <c r="L2501" t="s">
        <v>3068</v>
      </c>
      <c r="M2501" t="s">
        <v>3088</v>
      </c>
      <c r="N2501" t="s">
        <v>3075</v>
      </c>
    </row>
    <row r="2502" spans="1:14" x14ac:dyDescent="0.35">
      <c r="A2502">
        <v>2501</v>
      </c>
      <c r="B2502" s="1">
        <v>45285</v>
      </c>
      <c r="C2502">
        <v>4001</v>
      </c>
      <c r="D2502" t="s">
        <v>0</v>
      </c>
      <c r="E2502" t="s">
        <v>27</v>
      </c>
      <c r="F2502" t="s">
        <v>13</v>
      </c>
      <c r="G2502" t="s">
        <v>2553</v>
      </c>
      <c r="H2502" t="s">
        <v>3056</v>
      </c>
      <c r="I2502">
        <v>104</v>
      </c>
      <c r="J2502">
        <f>HLOOKUP(D2502,Inputs!$B$5:$C$8,MATCH(YEAR(B2502),Inputs!$A$5:$A$8,0),FALSE)</f>
        <v>32.99</v>
      </c>
      <c r="K2502" s="3">
        <f t="shared" si="39"/>
        <v>3430.96</v>
      </c>
      <c r="L2502" t="s">
        <v>3061</v>
      </c>
      <c r="M2502" t="s">
        <v>3087</v>
      </c>
      <c r="N2502" t="s">
        <v>3078</v>
      </c>
    </row>
    <row r="2503" spans="1:14" x14ac:dyDescent="0.35">
      <c r="A2503">
        <v>2502</v>
      </c>
      <c r="B2503" s="1">
        <v>45146</v>
      </c>
      <c r="C2503">
        <v>4002</v>
      </c>
      <c r="D2503" t="s">
        <v>1</v>
      </c>
      <c r="E2503" t="s">
        <v>27</v>
      </c>
      <c r="F2503" t="s">
        <v>20</v>
      </c>
      <c r="G2503" t="s">
        <v>2554</v>
      </c>
      <c r="H2503" t="s">
        <v>3056</v>
      </c>
      <c r="I2503">
        <v>160</v>
      </c>
      <c r="J2503">
        <f>HLOOKUP(D2503,Inputs!$B$5:$C$8,MATCH(YEAR(B2503),Inputs!$A$5:$A$8,0),FALSE)</f>
        <v>11.25</v>
      </c>
      <c r="K2503" s="3">
        <f t="shared" si="39"/>
        <v>1800</v>
      </c>
      <c r="L2503" t="s">
        <v>3059</v>
      </c>
      <c r="M2503" t="s">
        <v>3085</v>
      </c>
      <c r="N2503" t="s">
        <v>3073</v>
      </c>
    </row>
    <row r="2504" spans="1:14" x14ac:dyDescent="0.35">
      <c r="A2504">
        <v>2503</v>
      </c>
      <c r="B2504" s="1">
        <v>45274</v>
      </c>
      <c r="C2504">
        <v>4002</v>
      </c>
      <c r="D2504" t="s">
        <v>1</v>
      </c>
      <c r="E2504" t="s">
        <v>27</v>
      </c>
      <c r="F2504" t="s">
        <v>20</v>
      </c>
      <c r="G2504" t="s">
        <v>2555</v>
      </c>
      <c r="H2504" t="s">
        <v>3056</v>
      </c>
      <c r="I2504">
        <v>176</v>
      </c>
      <c r="J2504">
        <f>HLOOKUP(D2504,Inputs!$B$5:$C$8,MATCH(YEAR(B2504),Inputs!$A$5:$A$8,0),FALSE)</f>
        <v>11.25</v>
      </c>
      <c r="K2504" s="3">
        <f t="shared" si="39"/>
        <v>1980</v>
      </c>
      <c r="L2504" t="s">
        <v>3059</v>
      </c>
      <c r="M2504" t="s">
        <v>3085</v>
      </c>
      <c r="N2504" t="s">
        <v>3073</v>
      </c>
    </row>
    <row r="2505" spans="1:14" x14ac:dyDescent="0.35">
      <c r="A2505">
        <v>2504</v>
      </c>
      <c r="B2505" s="1">
        <v>45214</v>
      </c>
      <c r="C2505">
        <v>4001</v>
      </c>
      <c r="D2505" t="s">
        <v>0</v>
      </c>
      <c r="E2505" t="s">
        <v>27</v>
      </c>
      <c r="F2505" t="s">
        <v>12</v>
      </c>
      <c r="G2505" t="s">
        <v>2556</v>
      </c>
      <c r="H2505" t="s">
        <v>3057</v>
      </c>
      <c r="I2505">
        <v>80</v>
      </c>
      <c r="J2505">
        <f>HLOOKUP(D2505,Inputs!$B$5:$C$8,MATCH(YEAR(B2505),Inputs!$A$5:$A$8,0),FALSE)</f>
        <v>32.99</v>
      </c>
      <c r="K2505" s="3">
        <f t="shared" si="39"/>
        <v>2639.2000000000003</v>
      </c>
      <c r="L2505" t="s">
        <v>3061</v>
      </c>
      <c r="M2505" t="s">
        <v>3087</v>
      </c>
      <c r="N2505" t="s">
        <v>3078</v>
      </c>
    </row>
    <row r="2506" spans="1:14" x14ac:dyDescent="0.35">
      <c r="A2506">
        <v>2505</v>
      </c>
      <c r="B2506" s="1">
        <v>45271</v>
      </c>
      <c r="C2506">
        <v>4002</v>
      </c>
      <c r="D2506" t="s">
        <v>1</v>
      </c>
      <c r="E2506" t="s">
        <v>27</v>
      </c>
      <c r="F2506" t="s">
        <v>12</v>
      </c>
      <c r="G2506" t="s">
        <v>2557</v>
      </c>
      <c r="H2506" t="s">
        <v>3057</v>
      </c>
      <c r="I2506">
        <v>272</v>
      </c>
      <c r="J2506">
        <f>HLOOKUP(D2506,Inputs!$B$5:$C$8,MATCH(YEAR(B2506),Inputs!$A$5:$A$8,0),FALSE)</f>
        <v>11.25</v>
      </c>
      <c r="K2506" s="3">
        <f t="shared" si="39"/>
        <v>3060</v>
      </c>
      <c r="L2506" t="s">
        <v>3061</v>
      </c>
      <c r="M2506" t="s">
        <v>3087</v>
      </c>
      <c r="N2506" t="s">
        <v>3078</v>
      </c>
    </row>
    <row r="2507" spans="1:14" x14ac:dyDescent="0.35">
      <c r="A2507">
        <v>2506</v>
      </c>
      <c r="B2507" s="1">
        <v>45119</v>
      </c>
      <c r="C2507">
        <v>4002</v>
      </c>
      <c r="D2507" t="s">
        <v>1</v>
      </c>
      <c r="E2507" t="s">
        <v>27</v>
      </c>
      <c r="F2507" t="s">
        <v>11</v>
      </c>
      <c r="G2507" t="s">
        <v>2558</v>
      </c>
      <c r="H2507" t="s">
        <v>3056</v>
      </c>
      <c r="I2507">
        <v>156</v>
      </c>
      <c r="J2507">
        <f>HLOOKUP(D2507,Inputs!$B$5:$C$8,MATCH(YEAR(B2507),Inputs!$A$5:$A$8,0),FALSE)</f>
        <v>11.25</v>
      </c>
      <c r="K2507" s="3">
        <f t="shared" si="39"/>
        <v>1755</v>
      </c>
      <c r="L2507" t="s">
        <v>3064</v>
      </c>
      <c r="M2507" t="s">
        <v>3089</v>
      </c>
      <c r="N2507" t="s">
        <v>3076</v>
      </c>
    </row>
    <row r="2508" spans="1:14" x14ac:dyDescent="0.35">
      <c r="A2508">
        <v>2507</v>
      </c>
      <c r="B2508" s="1">
        <v>44964</v>
      </c>
      <c r="C2508">
        <v>4002</v>
      </c>
      <c r="D2508" t="s">
        <v>1</v>
      </c>
      <c r="E2508" t="s">
        <v>27</v>
      </c>
      <c r="F2508" t="s">
        <v>13</v>
      </c>
      <c r="G2508" t="s">
        <v>2559</v>
      </c>
      <c r="H2508" t="s">
        <v>3056</v>
      </c>
      <c r="I2508">
        <v>192</v>
      </c>
      <c r="J2508">
        <f>HLOOKUP(D2508,Inputs!$B$5:$C$8,MATCH(YEAR(B2508),Inputs!$A$5:$A$8,0),FALSE)</f>
        <v>11.25</v>
      </c>
      <c r="K2508" s="3">
        <f t="shared" si="39"/>
        <v>2160</v>
      </c>
      <c r="L2508" t="s">
        <v>3061</v>
      </c>
      <c r="M2508" t="s">
        <v>3087</v>
      </c>
      <c r="N2508" t="s">
        <v>3078</v>
      </c>
    </row>
    <row r="2509" spans="1:14" x14ac:dyDescent="0.35">
      <c r="A2509">
        <v>2508</v>
      </c>
      <c r="B2509" s="1">
        <v>45036</v>
      </c>
      <c r="C2509">
        <v>4001</v>
      </c>
      <c r="D2509" t="s">
        <v>0</v>
      </c>
      <c r="E2509" t="s">
        <v>27</v>
      </c>
      <c r="F2509" t="s">
        <v>6</v>
      </c>
      <c r="G2509" t="s">
        <v>2560</v>
      </c>
      <c r="H2509" t="s">
        <v>3056</v>
      </c>
      <c r="I2509">
        <v>56</v>
      </c>
      <c r="J2509">
        <f>HLOOKUP(D2509,Inputs!$B$5:$C$8,MATCH(YEAR(B2509),Inputs!$A$5:$A$8,0),FALSE)</f>
        <v>32.99</v>
      </c>
      <c r="K2509" s="3">
        <f t="shared" si="39"/>
        <v>1847.44</v>
      </c>
      <c r="L2509" t="s">
        <v>3059</v>
      </c>
      <c r="M2509" t="s">
        <v>3085</v>
      </c>
      <c r="N2509" t="s">
        <v>3073</v>
      </c>
    </row>
    <row r="2510" spans="1:14" x14ac:dyDescent="0.35">
      <c r="A2510">
        <v>2509</v>
      </c>
      <c r="B2510" s="1">
        <v>45215</v>
      </c>
      <c r="C2510">
        <v>4001</v>
      </c>
      <c r="D2510" t="s">
        <v>0</v>
      </c>
      <c r="E2510" t="s">
        <v>27</v>
      </c>
      <c r="F2510" t="s">
        <v>10</v>
      </c>
      <c r="G2510" t="s">
        <v>2561</v>
      </c>
      <c r="H2510" t="s">
        <v>3056</v>
      </c>
      <c r="I2510">
        <v>140</v>
      </c>
      <c r="J2510">
        <f>HLOOKUP(D2510,Inputs!$B$5:$C$8,MATCH(YEAR(B2510),Inputs!$A$5:$A$8,0),FALSE)</f>
        <v>32.99</v>
      </c>
      <c r="K2510" s="3">
        <f t="shared" si="39"/>
        <v>4618.6000000000004</v>
      </c>
      <c r="L2510" t="s">
        <v>3059</v>
      </c>
      <c r="M2510" t="s">
        <v>3085</v>
      </c>
      <c r="N2510" t="s">
        <v>3073</v>
      </c>
    </row>
    <row r="2511" spans="1:14" x14ac:dyDescent="0.35">
      <c r="A2511">
        <v>2510</v>
      </c>
      <c r="B2511" s="1">
        <v>45251</v>
      </c>
      <c r="C2511">
        <v>4001</v>
      </c>
      <c r="D2511" t="s">
        <v>0</v>
      </c>
      <c r="E2511" t="s">
        <v>27</v>
      </c>
      <c r="F2511" t="s">
        <v>18</v>
      </c>
      <c r="G2511" t="s">
        <v>2562</v>
      </c>
      <c r="H2511" t="s">
        <v>3056</v>
      </c>
      <c r="I2511">
        <v>180</v>
      </c>
      <c r="J2511">
        <f>HLOOKUP(D2511,Inputs!$B$5:$C$8,MATCH(YEAR(B2511),Inputs!$A$5:$A$8,0),FALSE)</f>
        <v>32.99</v>
      </c>
      <c r="K2511" s="3">
        <f t="shared" si="39"/>
        <v>5938.2000000000007</v>
      </c>
      <c r="L2511" t="s">
        <v>3069</v>
      </c>
      <c r="M2511" t="s">
        <v>3093</v>
      </c>
      <c r="N2511" t="s">
        <v>3077</v>
      </c>
    </row>
    <row r="2512" spans="1:14" x14ac:dyDescent="0.35">
      <c r="A2512">
        <v>2511</v>
      </c>
      <c r="B2512" s="1">
        <v>45240</v>
      </c>
      <c r="C2512">
        <v>4002</v>
      </c>
      <c r="D2512" t="s">
        <v>1</v>
      </c>
      <c r="E2512" t="s">
        <v>27</v>
      </c>
      <c r="F2512" t="s">
        <v>10</v>
      </c>
      <c r="G2512" t="s">
        <v>2563</v>
      </c>
      <c r="H2512" t="s">
        <v>3056</v>
      </c>
      <c r="I2512">
        <v>156</v>
      </c>
      <c r="J2512">
        <f>HLOOKUP(D2512,Inputs!$B$5:$C$8,MATCH(YEAR(B2512),Inputs!$A$5:$A$8,0),FALSE)</f>
        <v>11.25</v>
      </c>
      <c r="K2512" s="3">
        <f t="shared" si="39"/>
        <v>1755</v>
      </c>
      <c r="L2512" t="s">
        <v>3059</v>
      </c>
      <c r="M2512" t="s">
        <v>3085</v>
      </c>
      <c r="N2512" t="s">
        <v>3073</v>
      </c>
    </row>
    <row r="2513" spans="1:14" x14ac:dyDescent="0.35">
      <c r="A2513">
        <v>2512</v>
      </c>
      <c r="B2513" s="1">
        <v>45251</v>
      </c>
      <c r="C2513">
        <v>4002</v>
      </c>
      <c r="D2513" t="s">
        <v>1</v>
      </c>
      <c r="E2513" t="s">
        <v>27</v>
      </c>
      <c r="F2513" t="s">
        <v>6</v>
      </c>
      <c r="G2513" t="s">
        <v>2564</v>
      </c>
      <c r="H2513" t="s">
        <v>3056</v>
      </c>
      <c r="I2513">
        <v>160</v>
      </c>
      <c r="J2513">
        <f>HLOOKUP(D2513,Inputs!$B$5:$C$8,MATCH(YEAR(B2513),Inputs!$A$5:$A$8,0),FALSE)</f>
        <v>11.25</v>
      </c>
      <c r="K2513" s="3">
        <f t="shared" si="39"/>
        <v>1800</v>
      </c>
      <c r="L2513" t="s">
        <v>3059</v>
      </c>
      <c r="M2513" t="s">
        <v>3085</v>
      </c>
      <c r="N2513" t="s">
        <v>3073</v>
      </c>
    </row>
    <row r="2514" spans="1:14" x14ac:dyDescent="0.35">
      <c r="A2514">
        <v>2513</v>
      </c>
      <c r="B2514" s="1">
        <v>45172</v>
      </c>
      <c r="C2514">
        <v>4001</v>
      </c>
      <c r="D2514" t="s">
        <v>0</v>
      </c>
      <c r="E2514" t="s">
        <v>27</v>
      </c>
      <c r="F2514" t="s">
        <v>10</v>
      </c>
      <c r="G2514" t="s">
        <v>2565</v>
      </c>
      <c r="H2514" t="s">
        <v>3056</v>
      </c>
      <c r="I2514">
        <v>224</v>
      </c>
      <c r="J2514">
        <f>HLOOKUP(D2514,Inputs!$B$5:$C$8,MATCH(YEAR(B2514),Inputs!$A$5:$A$8,0),FALSE)</f>
        <v>32.99</v>
      </c>
      <c r="K2514" s="3">
        <f t="shared" si="39"/>
        <v>7389.76</v>
      </c>
      <c r="L2514" t="s">
        <v>3059</v>
      </c>
      <c r="M2514" t="s">
        <v>3085</v>
      </c>
      <c r="N2514" t="s">
        <v>3073</v>
      </c>
    </row>
    <row r="2515" spans="1:14" x14ac:dyDescent="0.35">
      <c r="A2515">
        <v>2514</v>
      </c>
      <c r="B2515" s="1">
        <v>44968</v>
      </c>
      <c r="C2515">
        <v>4001</v>
      </c>
      <c r="D2515" t="s">
        <v>0</v>
      </c>
      <c r="E2515" t="s">
        <v>27</v>
      </c>
      <c r="F2515" t="s">
        <v>16</v>
      </c>
      <c r="G2515" t="s">
        <v>2566</v>
      </c>
      <c r="H2515" t="s">
        <v>3056</v>
      </c>
      <c r="I2515">
        <v>60</v>
      </c>
      <c r="J2515">
        <f>HLOOKUP(D2515,Inputs!$B$5:$C$8,MATCH(YEAR(B2515),Inputs!$A$5:$A$8,0),FALSE)</f>
        <v>32.99</v>
      </c>
      <c r="K2515" s="3">
        <f t="shared" si="39"/>
        <v>1979.4</v>
      </c>
      <c r="L2515" t="s">
        <v>3067</v>
      </c>
      <c r="M2515" t="s">
        <v>3092</v>
      </c>
      <c r="N2515" t="s">
        <v>3074</v>
      </c>
    </row>
    <row r="2516" spans="1:14" x14ac:dyDescent="0.35">
      <c r="A2516">
        <v>2515</v>
      </c>
      <c r="B2516" s="1">
        <v>45148</v>
      </c>
      <c r="C2516">
        <v>4002</v>
      </c>
      <c r="D2516" t="s">
        <v>1</v>
      </c>
      <c r="E2516" t="s">
        <v>27</v>
      </c>
      <c r="F2516" t="s">
        <v>19</v>
      </c>
      <c r="G2516" t="s">
        <v>2567</v>
      </c>
      <c r="H2516" t="s">
        <v>3056</v>
      </c>
      <c r="I2516">
        <v>80</v>
      </c>
      <c r="J2516">
        <f>HLOOKUP(D2516,Inputs!$B$5:$C$8,MATCH(YEAR(B2516),Inputs!$A$5:$A$8,0),FALSE)</f>
        <v>11.25</v>
      </c>
      <c r="K2516" s="3">
        <f t="shared" si="39"/>
        <v>900</v>
      </c>
      <c r="L2516" t="s">
        <v>3061</v>
      </c>
      <c r="M2516" t="s">
        <v>3087</v>
      </c>
      <c r="N2516" t="s">
        <v>3078</v>
      </c>
    </row>
    <row r="2517" spans="1:14" x14ac:dyDescent="0.35">
      <c r="A2517">
        <v>2516</v>
      </c>
      <c r="B2517" s="1">
        <v>45133</v>
      </c>
      <c r="C2517">
        <v>4001</v>
      </c>
      <c r="D2517" t="s">
        <v>0</v>
      </c>
      <c r="E2517" t="s">
        <v>27</v>
      </c>
      <c r="F2517" t="s">
        <v>18</v>
      </c>
      <c r="G2517" t="s">
        <v>2568</v>
      </c>
      <c r="H2517" t="s">
        <v>3056</v>
      </c>
      <c r="I2517">
        <v>124</v>
      </c>
      <c r="J2517">
        <f>HLOOKUP(D2517,Inputs!$B$5:$C$8,MATCH(YEAR(B2517),Inputs!$A$5:$A$8,0),FALSE)</f>
        <v>32.99</v>
      </c>
      <c r="K2517" s="3">
        <f t="shared" si="39"/>
        <v>4090.76</v>
      </c>
      <c r="L2517" t="s">
        <v>3069</v>
      </c>
      <c r="M2517" t="s">
        <v>3093</v>
      </c>
      <c r="N2517" t="s">
        <v>3077</v>
      </c>
    </row>
    <row r="2518" spans="1:14" x14ac:dyDescent="0.35">
      <c r="A2518">
        <v>2517</v>
      </c>
      <c r="B2518" s="1">
        <v>45190</v>
      </c>
      <c r="C2518">
        <v>4001</v>
      </c>
      <c r="D2518" t="s">
        <v>0</v>
      </c>
      <c r="E2518" t="s">
        <v>27</v>
      </c>
      <c r="F2518" t="s">
        <v>6</v>
      </c>
      <c r="G2518" t="s">
        <v>2569</v>
      </c>
      <c r="H2518" t="s">
        <v>3056</v>
      </c>
      <c r="I2518">
        <v>196</v>
      </c>
      <c r="J2518">
        <f>HLOOKUP(D2518,Inputs!$B$5:$C$8,MATCH(YEAR(B2518),Inputs!$A$5:$A$8,0),FALSE)</f>
        <v>32.99</v>
      </c>
      <c r="K2518" s="3">
        <f t="shared" si="39"/>
        <v>6466.04</v>
      </c>
      <c r="L2518" t="s">
        <v>3059</v>
      </c>
      <c r="M2518" t="s">
        <v>3085</v>
      </c>
      <c r="N2518" t="s">
        <v>3073</v>
      </c>
    </row>
    <row r="2519" spans="1:14" x14ac:dyDescent="0.35">
      <c r="A2519">
        <v>2518</v>
      </c>
      <c r="B2519" s="1">
        <v>45290</v>
      </c>
      <c r="C2519">
        <v>4002</v>
      </c>
      <c r="D2519" t="s">
        <v>1</v>
      </c>
      <c r="E2519" t="s">
        <v>27</v>
      </c>
      <c r="F2519" t="s">
        <v>20</v>
      </c>
      <c r="G2519" t="s">
        <v>2570</v>
      </c>
      <c r="H2519" t="s">
        <v>3056</v>
      </c>
      <c r="I2519">
        <v>272</v>
      </c>
      <c r="J2519">
        <f>HLOOKUP(D2519,Inputs!$B$5:$C$8,MATCH(YEAR(B2519),Inputs!$A$5:$A$8,0),FALSE)</f>
        <v>11.25</v>
      </c>
      <c r="K2519" s="3">
        <f t="shared" si="39"/>
        <v>3060</v>
      </c>
      <c r="L2519" t="s">
        <v>3059</v>
      </c>
      <c r="M2519" t="s">
        <v>3085</v>
      </c>
      <c r="N2519" t="s">
        <v>3073</v>
      </c>
    </row>
    <row r="2520" spans="1:14" x14ac:dyDescent="0.35">
      <c r="A2520">
        <v>2519</v>
      </c>
      <c r="B2520" s="1">
        <v>45125</v>
      </c>
      <c r="C2520">
        <v>4001</v>
      </c>
      <c r="D2520" t="s">
        <v>0</v>
      </c>
      <c r="E2520" t="s">
        <v>27</v>
      </c>
      <c r="F2520" t="s">
        <v>16</v>
      </c>
      <c r="G2520" t="s">
        <v>2571</v>
      </c>
      <c r="H2520" t="s">
        <v>3056</v>
      </c>
      <c r="I2520">
        <v>88</v>
      </c>
      <c r="J2520">
        <f>HLOOKUP(D2520,Inputs!$B$5:$C$8,MATCH(YEAR(B2520),Inputs!$A$5:$A$8,0),FALSE)</f>
        <v>32.99</v>
      </c>
      <c r="K2520" s="3">
        <f t="shared" si="39"/>
        <v>2903.1200000000003</v>
      </c>
      <c r="L2520" t="s">
        <v>3067</v>
      </c>
      <c r="M2520" t="s">
        <v>3092</v>
      </c>
      <c r="N2520" t="s">
        <v>3074</v>
      </c>
    </row>
    <row r="2521" spans="1:14" x14ac:dyDescent="0.35">
      <c r="A2521">
        <v>2520</v>
      </c>
      <c r="B2521" s="1">
        <v>45059</v>
      </c>
      <c r="C2521">
        <v>4002</v>
      </c>
      <c r="D2521" t="s">
        <v>1</v>
      </c>
      <c r="E2521" t="s">
        <v>27</v>
      </c>
      <c r="F2521" t="s">
        <v>10</v>
      </c>
      <c r="G2521" t="s">
        <v>2572</v>
      </c>
      <c r="H2521" t="s">
        <v>3056</v>
      </c>
      <c r="I2521">
        <v>144</v>
      </c>
      <c r="J2521">
        <f>HLOOKUP(D2521,Inputs!$B$5:$C$8,MATCH(YEAR(B2521),Inputs!$A$5:$A$8,0),FALSE)</f>
        <v>11.25</v>
      </c>
      <c r="K2521" s="3">
        <f t="shared" si="39"/>
        <v>1620</v>
      </c>
      <c r="L2521" t="s">
        <v>3059</v>
      </c>
      <c r="M2521" t="s">
        <v>3085</v>
      </c>
      <c r="N2521" t="s">
        <v>3073</v>
      </c>
    </row>
    <row r="2522" spans="1:14" x14ac:dyDescent="0.35">
      <c r="A2522">
        <v>2521</v>
      </c>
      <c r="B2522" s="1">
        <v>45114</v>
      </c>
      <c r="C2522">
        <v>4002</v>
      </c>
      <c r="D2522" t="s">
        <v>1</v>
      </c>
      <c r="E2522" t="s">
        <v>27</v>
      </c>
      <c r="F2522" t="s">
        <v>18</v>
      </c>
      <c r="G2522" t="s">
        <v>2573</v>
      </c>
      <c r="H2522" t="s">
        <v>3056</v>
      </c>
      <c r="I2522">
        <v>208</v>
      </c>
      <c r="J2522">
        <f>HLOOKUP(D2522,Inputs!$B$5:$C$8,MATCH(YEAR(B2522),Inputs!$A$5:$A$8,0),FALSE)</f>
        <v>11.25</v>
      </c>
      <c r="K2522" s="3">
        <f t="shared" si="39"/>
        <v>2340</v>
      </c>
      <c r="L2522" t="s">
        <v>3069</v>
      </c>
      <c r="M2522" t="s">
        <v>3093</v>
      </c>
      <c r="N2522" t="s">
        <v>3077</v>
      </c>
    </row>
    <row r="2523" spans="1:14" x14ac:dyDescent="0.35">
      <c r="A2523">
        <v>2522</v>
      </c>
      <c r="B2523" s="1">
        <v>45283</v>
      </c>
      <c r="C2523">
        <v>4002</v>
      </c>
      <c r="D2523" t="s">
        <v>1</v>
      </c>
      <c r="E2523" t="s">
        <v>27</v>
      </c>
      <c r="F2523" t="s">
        <v>9</v>
      </c>
      <c r="G2523" t="s">
        <v>2574</v>
      </c>
      <c r="H2523" t="s">
        <v>3056</v>
      </c>
      <c r="I2523">
        <v>240</v>
      </c>
      <c r="J2523">
        <f>HLOOKUP(D2523,Inputs!$B$5:$C$8,MATCH(YEAR(B2523),Inputs!$A$5:$A$8,0),FALSE)</f>
        <v>11.25</v>
      </c>
      <c r="K2523" s="3">
        <f t="shared" si="39"/>
        <v>2700</v>
      </c>
      <c r="L2523" t="s">
        <v>3070</v>
      </c>
      <c r="M2523" t="s">
        <v>3089</v>
      </c>
      <c r="N2523" t="s">
        <v>3076</v>
      </c>
    </row>
    <row r="2524" spans="1:14" x14ac:dyDescent="0.35">
      <c r="A2524">
        <v>2523</v>
      </c>
      <c r="B2524" s="1">
        <v>45255</v>
      </c>
      <c r="C2524">
        <v>4002</v>
      </c>
      <c r="D2524" t="s">
        <v>1</v>
      </c>
      <c r="E2524" t="s">
        <v>27</v>
      </c>
      <c r="F2524" t="s">
        <v>10</v>
      </c>
      <c r="G2524" t="s">
        <v>2575</v>
      </c>
      <c r="H2524" t="s">
        <v>3056</v>
      </c>
      <c r="I2524">
        <v>288</v>
      </c>
      <c r="J2524">
        <f>HLOOKUP(D2524,Inputs!$B$5:$C$8,MATCH(YEAR(B2524),Inputs!$A$5:$A$8,0),FALSE)</f>
        <v>11.25</v>
      </c>
      <c r="K2524" s="3">
        <f t="shared" si="39"/>
        <v>3240</v>
      </c>
      <c r="L2524" t="s">
        <v>3059</v>
      </c>
      <c r="M2524" t="s">
        <v>3085</v>
      </c>
      <c r="N2524" t="s">
        <v>3073</v>
      </c>
    </row>
    <row r="2525" spans="1:14" x14ac:dyDescent="0.35">
      <c r="A2525">
        <v>2524</v>
      </c>
      <c r="B2525" s="1">
        <v>45232</v>
      </c>
      <c r="C2525">
        <v>4002</v>
      </c>
      <c r="D2525" t="s">
        <v>1</v>
      </c>
      <c r="E2525" t="s">
        <v>27</v>
      </c>
      <c r="F2525" t="s">
        <v>4</v>
      </c>
      <c r="G2525" t="s">
        <v>2576</v>
      </c>
      <c r="H2525" t="s">
        <v>3057</v>
      </c>
      <c r="I2525">
        <v>180</v>
      </c>
      <c r="J2525">
        <f>HLOOKUP(D2525,Inputs!$B$5:$C$8,MATCH(YEAR(B2525),Inputs!$A$5:$A$8,0),FALSE)</f>
        <v>11.25</v>
      </c>
      <c r="K2525" s="3">
        <f t="shared" si="39"/>
        <v>2025</v>
      </c>
      <c r="L2525" t="s">
        <v>3063</v>
      </c>
      <c r="M2525" t="s">
        <v>3092</v>
      </c>
      <c r="N2525" t="s">
        <v>3074</v>
      </c>
    </row>
    <row r="2526" spans="1:14" x14ac:dyDescent="0.35">
      <c r="A2526">
        <v>2525</v>
      </c>
      <c r="B2526" s="1">
        <v>45107</v>
      </c>
      <c r="C2526">
        <v>4002</v>
      </c>
      <c r="D2526" t="s">
        <v>1</v>
      </c>
      <c r="E2526" t="s">
        <v>27</v>
      </c>
      <c r="F2526" t="s">
        <v>19</v>
      </c>
      <c r="G2526" t="s">
        <v>2577</v>
      </c>
      <c r="H2526" t="s">
        <v>3056</v>
      </c>
      <c r="I2526">
        <v>136</v>
      </c>
      <c r="J2526">
        <f>HLOOKUP(D2526,Inputs!$B$5:$C$8,MATCH(YEAR(B2526),Inputs!$A$5:$A$8,0),FALSE)</f>
        <v>11.25</v>
      </c>
      <c r="K2526" s="3">
        <f t="shared" si="39"/>
        <v>1530</v>
      </c>
      <c r="L2526" t="s">
        <v>3061</v>
      </c>
      <c r="M2526" t="s">
        <v>3087</v>
      </c>
      <c r="N2526" t="s">
        <v>3078</v>
      </c>
    </row>
    <row r="2527" spans="1:14" x14ac:dyDescent="0.35">
      <c r="A2527">
        <v>2526</v>
      </c>
      <c r="B2527" s="1">
        <v>45194</v>
      </c>
      <c r="C2527">
        <v>4001</v>
      </c>
      <c r="D2527" t="s">
        <v>0</v>
      </c>
      <c r="E2527" t="s">
        <v>27</v>
      </c>
      <c r="F2527" t="s">
        <v>20</v>
      </c>
      <c r="G2527" t="s">
        <v>2578</v>
      </c>
      <c r="H2527" t="s">
        <v>3056</v>
      </c>
      <c r="I2527">
        <v>184</v>
      </c>
      <c r="J2527">
        <f>HLOOKUP(D2527,Inputs!$B$5:$C$8,MATCH(YEAR(B2527),Inputs!$A$5:$A$8,0),FALSE)</f>
        <v>32.99</v>
      </c>
      <c r="K2527" s="3">
        <f t="shared" si="39"/>
        <v>6070.1600000000008</v>
      </c>
      <c r="L2527" t="s">
        <v>3059</v>
      </c>
      <c r="M2527" t="s">
        <v>3085</v>
      </c>
      <c r="N2527" t="s">
        <v>3073</v>
      </c>
    </row>
    <row r="2528" spans="1:14" x14ac:dyDescent="0.35">
      <c r="A2528">
        <v>2527</v>
      </c>
      <c r="B2528" s="1">
        <v>45235</v>
      </c>
      <c r="C2528">
        <v>4001</v>
      </c>
      <c r="D2528" t="s">
        <v>0</v>
      </c>
      <c r="E2528" t="s">
        <v>27</v>
      </c>
      <c r="F2528" t="s">
        <v>11</v>
      </c>
      <c r="G2528" t="s">
        <v>2579</v>
      </c>
      <c r="H2528" t="s">
        <v>3056</v>
      </c>
      <c r="I2528">
        <v>88</v>
      </c>
      <c r="J2528">
        <f>HLOOKUP(D2528,Inputs!$B$5:$C$8,MATCH(YEAR(B2528),Inputs!$A$5:$A$8,0),FALSE)</f>
        <v>32.99</v>
      </c>
      <c r="K2528" s="3">
        <f t="shared" si="39"/>
        <v>2903.1200000000003</v>
      </c>
      <c r="L2528" t="s">
        <v>3064</v>
      </c>
      <c r="M2528" t="s">
        <v>3089</v>
      </c>
      <c r="N2528" t="s">
        <v>3076</v>
      </c>
    </row>
    <row r="2529" spans="1:14" x14ac:dyDescent="0.35">
      <c r="A2529">
        <v>2528</v>
      </c>
      <c r="B2529" s="1">
        <v>45213</v>
      </c>
      <c r="C2529">
        <v>4002</v>
      </c>
      <c r="D2529" t="s">
        <v>1</v>
      </c>
      <c r="E2529" t="s">
        <v>27</v>
      </c>
      <c r="F2529" t="s">
        <v>11</v>
      </c>
      <c r="G2529" t="s">
        <v>2580</v>
      </c>
      <c r="H2529" t="s">
        <v>3056</v>
      </c>
      <c r="I2529">
        <v>192</v>
      </c>
      <c r="J2529">
        <f>HLOOKUP(D2529,Inputs!$B$5:$C$8,MATCH(YEAR(B2529),Inputs!$A$5:$A$8,0),FALSE)</f>
        <v>11.25</v>
      </c>
      <c r="K2529" s="3">
        <f t="shared" si="39"/>
        <v>2160</v>
      </c>
      <c r="L2529" t="s">
        <v>3064</v>
      </c>
      <c r="M2529" t="s">
        <v>3089</v>
      </c>
      <c r="N2529" t="s">
        <v>3076</v>
      </c>
    </row>
    <row r="2530" spans="1:14" x14ac:dyDescent="0.35">
      <c r="A2530">
        <v>2529</v>
      </c>
      <c r="B2530" s="1">
        <v>45167</v>
      </c>
      <c r="C2530">
        <v>4002</v>
      </c>
      <c r="D2530" t="s">
        <v>1</v>
      </c>
      <c r="E2530" t="s">
        <v>27</v>
      </c>
      <c r="F2530" t="s">
        <v>10</v>
      </c>
      <c r="G2530" t="s">
        <v>2581</v>
      </c>
      <c r="H2530" t="s">
        <v>3056</v>
      </c>
      <c r="I2530">
        <v>276</v>
      </c>
      <c r="J2530">
        <f>HLOOKUP(D2530,Inputs!$B$5:$C$8,MATCH(YEAR(B2530),Inputs!$A$5:$A$8,0),FALSE)</f>
        <v>11.25</v>
      </c>
      <c r="K2530" s="3">
        <f t="shared" si="39"/>
        <v>3105</v>
      </c>
      <c r="L2530" t="s">
        <v>3059</v>
      </c>
      <c r="M2530" t="s">
        <v>3085</v>
      </c>
      <c r="N2530" t="s">
        <v>3073</v>
      </c>
    </row>
    <row r="2531" spans="1:14" x14ac:dyDescent="0.35">
      <c r="A2531">
        <v>2530</v>
      </c>
      <c r="B2531" s="1">
        <v>45125</v>
      </c>
      <c r="C2531">
        <v>4002</v>
      </c>
      <c r="D2531" t="s">
        <v>1</v>
      </c>
      <c r="E2531" t="s">
        <v>27</v>
      </c>
      <c r="F2531" t="s">
        <v>21</v>
      </c>
      <c r="G2531" t="s">
        <v>2582</v>
      </c>
      <c r="H2531" t="s">
        <v>3056</v>
      </c>
      <c r="I2531">
        <v>300</v>
      </c>
      <c r="J2531">
        <f>HLOOKUP(D2531,Inputs!$B$5:$C$8,MATCH(YEAR(B2531),Inputs!$A$5:$A$8,0),FALSE)</f>
        <v>11.25</v>
      </c>
      <c r="K2531" s="3">
        <f t="shared" si="39"/>
        <v>3375</v>
      </c>
      <c r="L2531" t="s">
        <v>3068</v>
      </c>
      <c r="M2531" t="s">
        <v>3088</v>
      </c>
      <c r="N2531" t="s">
        <v>3075</v>
      </c>
    </row>
    <row r="2532" spans="1:14" x14ac:dyDescent="0.35">
      <c r="A2532">
        <v>2531</v>
      </c>
      <c r="B2532" s="1">
        <v>45195</v>
      </c>
      <c r="C2532">
        <v>4001</v>
      </c>
      <c r="D2532" t="s">
        <v>0</v>
      </c>
      <c r="E2532" t="s">
        <v>27</v>
      </c>
      <c r="F2532" t="s">
        <v>14</v>
      </c>
      <c r="G2532" t="s">
        <v>2583</v>
      </c>
      <c r="H2532" t="s">
        <v>3056</v>
      </c>
      <c r="I2532">
        <v>220</v>
      </c>
      <c r="J2532">
        <f>HLOOKUP(D2532,Inputs!$B$5:$C$8,MATCH(YEAR(B2532),Inputs!$A$5:$A$8,0),FALSE)</f>
        <v>32.99</v>
      </c>
      <c r="K2532" s="3">
        <f t="shared" si="39"/>
        <v>7257.8</v>
      </c>
      <c r="L2532" t="s">
        <v>3066</v>
      </c>
      <c r="M2532" t="s">
        <v>3094</v>
      </c>
      <c r="N2532" t="s">
        <v>3080</v>
      </c>
    </row>
    <row r="2533" spans="1:14" x14ac:dyDescent="0.35">
      <c r="A2533">
        <v>2532</v>
      </c>
      <c r="B2533" s="1">
        <v>45281</v>
      </c>
      <c r="C2533">
        <v>4002</v>
      </c>
      <c r="D2533" t="s">
        <v>1</v>
      </c>
      <c r="E2533" t="s">
        <v>27</v>
      </c>
      <c r="F2533" t="s">
        <v>5</v>
      </c>
      <c r="G2533" t="s">
        <v>2584</v>
      </c>
      <c r="H2533" t="s">
        <v>3057</v>
      </c>
      <c r="I2533">
        <v>100</v>
      </c>
      <c r="J2533">
        <f>HLOOKUP(D2533,Inputs!$B$5:$C$8,MATCH(YEAR(B2533),Inputs!$A$5:$A$8,0),FALSE)</f>
        <v>11.25</v>
      </c>
      <c r="K2533" s="3">
        <f t="shared" si="39"/>
        <v>1125</v>
      </c>
      <c r="L2533" t="s">
        <v>3059</v>
      </c>
      <c r="M2533" t="s">
        <v>3085</v>
      </c>
      <c r="N2533" t="s">
        <v>3073</v>
      </c>
    </row>
    <row r="2534" spans="1:14" x14ac:dyDescent="0.35">
      <c r="A2534">
        <v>2533</v>
      </c>
      <c r="B2534" s="1">
        <v>45259</v>
      </c>
      <c r="C2534">
        <v>4001</v>
      </c>
      <c r="D2534" t="s">
        <v>0</v>
      </c>
      <c r="E2534" t="s">
        <v>27</v>
      </c>
      <c r="F2534" t="s">
        <v>15</v>
      </c>
      <c r="G2534" t="s">
        <v>2585</v>
      </c>
      <c r="H2534" t="s">
        <v>3056</v>
      </c>
      <c r="I2534">
        <v>80</v>
      </c>
      <c r="J2534">
        <f>HLOOKUP(D2534,Inputs!$B$5:$C$8,MATCH(YEAR(B2534),Inputs!$A$5:$A$8,0),FALSE)</f>
        <v>32.99</v>
      </c>
      <c r="K2534" s="3">
        <f t="shared" si="39"/>
        <v>2639.2000000000003</v>
      </c>
      <c r="L2534" t="s">
        <v>3062</v>
      </c>
      <c r="M2534" t="s">
        <v>3090</v>
      </c>
      <c r="N2534" t="s">
        <v>3079</v>
      </c>
    </row>
    <row r="2535" spans="1:14" x14ac:dyDescent="0.35">
      <c r="A2535">
        <v>2534</v>
      </c>
      <c r="B2535" s="1">
        <v>45139</v>
      </c>
      <c r="C2535">
        <v>4001</v>
      </c>
      <c r="D2535" t="s">
        <v>0</v>
      </c>
      <c r="E2535" t="s">
        <v>27</v>
      </c>
      <c r="F2535" t="s">
        <v>20</v>
      </c>
      <c r="G2535" t="s">
        <v>2586</v>
      </c>
      <c r="H2535" t="s">
        <v>3056</v>
      </c>
      <c r="I2535">
        <v>120</v>
      </c>
      <c r="J2535">
        <f>HLOOKUP(D2535,Inputs!$B$5:$C$8,MATCH(YEAR(B2535),Inputs!$A$5:$A$8,0),FALSE)</f>
        <v>32.99</v>
      </c>
      <c r="K2535" s="3">
        <f t="shared" si="39"/>
        <v>3958.8</v>
      </c>
      <c r="L2535" t="s">
        <v>3059</v>
      </c>
      <c r="M2535" t="s">
        <v>3085</v>
      </c>
      <c r="N2535" t="s">
        <v>3073</v>
      </c>
    </row>
    <row r="2536" spans="1:14" x14ac:dyDescent="0.35">
      <c r="A2536">
        <v>2535</v>
      </c>
      <c r="B2536" s="1">
        <v>45131</v>
      </c>
      <c r="C2536">
        <v>4001</v>
      </c>
      <c r="D2536" t="s">
        <v>0</v>
      </c>
      <c r="E2536" t="s">
        <v>27</v>
      </c>
      <c r="F2536" t="s">
        <v>11</v>
      </c>
      <c r="G2536" t="s">
        <v>2587</v>
      </c>
      <c r="H2536" t="s">
        <v>3056</v>
      </c>
      <c r="I2536">
        <v>156</v>
      </c>
      <c r="J2536">
        <f>HLOOKUP(D2536,Inputs!$B$5:$C$8,MATCH(YEAR(B2536),Inputs!$A$5:$A$8,0),FALSE)</f>
        <v>32.99</v>
      </c>
      <c r="K2536" s="3">
        <f t="shared" si="39"/>
        <v>5146.4400000000005</v>
      </c>
      <c r="L2536" t="s">
        <v>3064</v>
      </c>
      <c r="M2536" t="s">
        <v>3089</v>
      </c>
      <c r="N2536" t="s">
        <v>3076</v>
      </c>
    </row>
    <row r="2537" spans="1:14" x14ac:dyDescent="0.35">
      <c r="A2537">
        <v>2536</v>
      </c>
      <c r="B2537" s="1">
        <v>45210</v>
      </c>
      <c r="C2537">
        <v>4002</v>
      </c>
      <c r="D2537" t="s">
        <v>1</v>
      </c>
      <c r="E2537" t="s">
        <v>27</v>
      </c>
      <c r="F2537" t="s">
        <v>10</v>
      </c>
      <c r="G2537" t="s">
        <v>2588</v>
      </c>
      <c r="H2537" t="s">
        <v>3056</v>
      </c>
      <c r="I2537">
        <v>116</v>
      </c>
      <c r="J2537">
        <f>HLOOKUP(D2537,Inputs!$B$5:$C$8,MATCH(YEAR(B2537),Inputs!$A$5:$A$8,0),FALSE)</f>
        <v>11.25</v>
      </c>
      <c r="K2537" s="3">
        <f t="shared" si="39"/>
        <v>1305</v>
      </c>
      <c r="L2537" t="s">
        <v>3059</v>
      </c>
      <c r="M2537" t="s">
        <v>3085</v>
      </c>
      <c r="N2537" t="s">
        <v>3073</v>
      </c>
    </row>
    <row r="2538" spans="1:14" x14ac:dyDescent="0.35">
      <c r="A2538">
        <v>2537</v>
      </c>
      <c r="B2538" s="1">
        <v>45199</v>
      </c>
      <c r="C2538">
        <v>4001</v>
      </c>
      <c r="D2538" t="s">
        <v>0</v>
      </c>
      <c r="E2538" t="s">
        <v>27</v>
      </c>
      <c r="F2538" t="s">
        <v>13</v>
      </c>
      <c r="G2538" t="s">
        <v>2589</v>
      </c>
      <c r="H2538" t="s">
        <v>3056</v>
      </c>
      <c r="I2538">
        <v>124</v>
      </c>
      <c r="J2538">
        <f>HLOOKUP(D2538,Inputs!$B$5:$C$8,MATCH(YEAR(B2538),Inputs!$A$5:$A$8,0),FALSE)</f>
        <v>32.99</v>
      </c>
      <c r="K2538" s="3">
        <f t="shared" si="39"/>
        <v>4090.76</v>
      </c>
      <c r="L2538" t="s">
        <v>3061</v>
      </c>
      <c r="M2538" t="s">
        <v>3087</v>
      </c>
      <c r="N2538" t="s">
        <v>3078</v>
      </c>
    </row>
    <row r="2539" spans="1:14" x14ac:dyDescent="0.35">
      <c r="A2539">
        <v>2538</v>
      </c>
      <c r="B2539" s="1">
        <v>45276</v>
      </c>
      <c r="C2539">
        <v>4002</v>
      </c>
      <c r="D2539" t="s">
        <v>1</v>
      </c>
      <c r="E2539" t="s">
        <v>27</v>
      </c>
      <c r="F2539" t="s">
        <v>22</v>
      </c>
      <c r="G2539" t="s">
        <v>2590</v>
      </c>
      <c r="H2539" t="s">
        <v>3056</v>
      </c>
      <c r="I2539">
        <v>204</v>
      </c>
      <c r="J2539">
        <f>HLOOKUP(D2539,Inputs!$B$5:$C$8,MATCH(YEAR(B2539),Inputs!$A$5:$A$8,0),FALSE)</f>
        <v>11.25</v>
      </c>
      <c r="K2539" s="3">
        <f t="shared" si="39"/>
        <v>2295</v>
      </c>
      <c r="L2539" t="s">
        <v>3064</v>
      </c>
      <c r="M2539" t="s">
        <v>3089</v>
      </c>
      <c r="N2539" t="s">
        <v>3076</v>
      </c>
    </row>
    <row r="2540" spans="1:14" x14ac:dyDescent="0.35">
      <c r="A2540">
        <v>2539</v>
      </c>
      <c r="B2540" s="1">
        <v>44977</v>
      </c>
      <c r="C2540">
        <v>4001</v>
      </c>
      <c r="D2540" t="s">
        <v>0</v>
      </c>
      <c r="E2540" t="s">
        <v>27</v>
      </c>
      <c r="F2540" t="s">
        <v>5</v>
      </c>
      <c r="G2540" t="s">
        <v>2591</v>
      </c>
      <c r="H2540" t="s">
        <v>3057</v>
      </c>
      <c r="I2540">
        <v>124</v>
      </c>
      <c r="J2540">
        <f>HLOOKUP(D2540,Inputs!$B$5:$C$8,MATCH(YEAR(B2540),Inputs!$A$5:$A$8,0),FALSE)</f>
        <v>32.99</v>
      </c>
      <c r="K2540" s="3">
        <f t="shared" si="39"/>
        <v>4090.76</v>
      </c>
      <c r="L2540" t="s">
        <v>3059</v>
      </c>
      <c r="M2540" t="s">
        <v>3085</v>
      </c>
      <c r="N2540" t="s">
        <v>3073</v>
      </c>
    </row>
    <row r="2541" spans="1:14" x14ac:dyDescent="0.35">
      <c r="A2541">
        <v>2540</v>
      </c>
      <c r="B2541" s="1">
        <v>45093</v>
      </c>
      <c r="C2541">
        <v>4002</v>
      </c>
      <c r="D2541" t="s">
        <v>1</v>
      </c>
      <c r="E2541" t="s">
        <v>27</v>
      </c>
      <c r="F2541" t="s">
        <v>6</v>
      </c>
      <c r="G2541" t="s">
        <v>2592</v>
      </c>
      <c r="H2541" t="s">
        <v>3056</v>
      </c>
      <c r="I2541">
        <v>256</v>
      </c>
      <c r="J2541">
        <f>HLOOKUP(D2541,Inputs!$B$5:$C$8,MATCH(YEAR(B2541),Inputs!$A$5:$A$8,0),FALSE)</f>
        <v>11.25</v>
      </c>
      <c r="K2541" s="3">
        <f t="shared" si="39"/>
        <v>2880</v>
      </c>
      <c r="L2541" t="s">
        <v>3059</v>
      </c>
      <c r="M2541" t="s">
        <v>3085</v>
      </c>
      <c r="N2541" t="s">
        <v>3073</v>
      </c>
    </row>
    <row r="2542" spans="1:14" x14ac:dyDescent="0.35">
      <c r="A2542">
        <v>2541</v>
      </c>
      <c r="B2542" s="1">
        <v>45264</v>
      </c>
      <c r="C2542">
        <v>4001</v>
      </c>
      <c r="D2542" t="s">
        <v>0</v>
      </c>
      <c r="E2542" t="s">
        <v>27</v>
      </c>
      <c r="F2542" t="s">
        <v>8</v>
      </c>
      <c r="G2542" t="s">
        <v>2593</v>
      </c>
      <c r="H2542" t="s">
        <v>3056</v>
      </c>
      <c r="I2542">
        <v>84</v>
      </c>
      <c r="J2542">
        <f>HLOOKUP(D2542,Inputs!$B$5:$C$8,MATCH(YEAR(B2542),Inputs!$A$5:$A$8,0),FALSE)</f>
        <v>32.99</v>
      </c>
      <c r="K2542" s="3">
        <f t="shared" si="39"/>
        <v>2771.1600000000003</v>
      </c>
      <c r="L2542" t="s">
        <v>3065</v>
      </c>
      <c r="M2542" t="s">
        <v>3085</v>
      </c>
      <c r="N2542" t="s">
        <v>3073</v>
      </c>
    </row>
    <row r="2543" spans="1:14" x14ac:dyDescent="0.35">
      <c r="A2543">
        <v>2542</v>
      </c>
      <c r="B2543" s="1">
        <v>45228</v>
      </c>
      <c r="C2543">
        <v>4002</v>
      </c>
      <c r="D2543" t="s">
        <v>1</v>
      </c>
      <c r="E2543" t="s">
        <v>27</v>
      </c>
      <c r="F2543" t="s">
        <v>21</v>
      </c>
      <c r="G2543" t="s">
        <v>2594</v>
      </c>
      <c r="H2543" t="s">
        <v>3056</v>
      </c>
      <c r="I2543">
        <v>272</v>
      </c>
      <c r="J2543">
        <f>HLOOKUP(D2543,Inputs!$B$5:$C$8,MATCH(YEAR(B2543),Inputs!$A$5:$A$8,0),FALSE)</f>
        <v>11.25</v>
      </c>
      <c r="K2543" s="3">
        <f t="shared" si="39"/>
        <v>3060</v>
      </c>
      <c r="L2543" t="s">
        <v>3068</v>
      </c>
      <c r="M2543" t="s">
        <v>3088</v>
      </c>
      <c r="N2543" t="s">
        <v>3075</v>
      </c>
    </row>
    <row r="2544" spans="1:14" x14ac:dyDescent="0.35">
      <c r="A2544">
        <v>2543</v>
      </c>
      <c r="B2544" s="1">
        <v>45265</v>
      </c>
      <c r="C2544">
        <v>4001</v>
      </c>
      <c r="D2544" t="s">
        <v>0</v>
      </c>
      <c r="E2544" t="s">
        <v>27</v>
      </c>
      <c r="F2544" t="s">
        <v>18</v>
      </c>
      <c r="G2544" t="s">
        <v>2595</v>
      </c>
      <c r="H2544" t="s">
        <v>3056</v>
      </c>
      <c r="I2544">
        <v>232</v>
      </c>
      <c r="J2544">
        <f>HLOOKUP(D2544,Inputs!$B$5:$C$8,MATCH(YEAR(B2544),Inputs!$A$5:$A$8,0),FALSE)</f>
        <v>32.99</v>
      </c>
      <c r="K2544" s="3">
        <f t="shared" si="39"/>
        <v>7653.68</v>
      </c>
      <c r="L2544" t="s">
        <v>3069</v>
      </c>
      <c r="M2544" t="s">
        <v>3093</v>
      </c>
      <c r="N2544" t="s">
        <v>3077</v>
      </c>
    </row>
    <row r="2545" spans="1:14" x14ac:dyDescent="0.35">
      <c r="A2545">
        <v>2544</v>
      </c>
      <c r="B2545" s="1">
        <v>45054</v>
      </c>
      <c r="C2545">
        <v>4002</v>
      </c>
      <c r="D2545" t="s">
        <v>1</v>
      </c>
      <c r="E2545" t="s">
        <v>27</v>
      </c>
      <c r="F2545" t="s">
        <v>13</v>
      </c>
      <c r="G2545" t="s">
        <v>2596</v>
      </c>
      <c r="H2545" t="s">
        <v>3056</v>
      </c>
      <c r="I2545">
        <v>108</v>
      </c>
      <c r="J2545">
        <f>HLOOKUP(D2545,Inputs!$B$5:$C$8,MATCH(YEAR(B2545),Inputs!$A$5:$A$8,0),FALSE)</f>
        <v>11.25</v>
      </c>
      <c r="K2545" s="3">
        <f t="shared" si="39"/>
        <v>1215</v>
      </c>
      <c r="L2545" t="s">
        <v>3061</v>
      </c>
      <c r="M2545" t="s">
        <v>3087</v>
      </c>
      <c r="N2545" t="s">
        <v>3078</v>
      </c>
    </row>
    <row r="2546" spans="1:14" x14ac:dyDescent="0.35">
      <c r="A2546">
        <v>2545</v>
      </c>
      <c r="B2546" s="1">
        <v>45262</v>
      </c>
      <c r="C2546">
        <v>4001</v>
      </c>
      <c r="D2546" t="s">
        <v>0</v>
      </c>
      <c r="E2546" t="s">
        <v>27</v>
      </c>
      <c r="F2546" t="s">
        <v>12</v>
      </c>
      <c r="G2546" t="s">
        <v>2597</v>
      </c>
      <c r="H2546" t="s">
        <v>3057</v>
      </c>
      <c r="I2546">
        <v>44</v>
      </c>
      <c r="J2546">
        <f>HLOOKUP(D2546,Inputs!$B$5:$C$8,MATCH(YEAR(B2546),Inputs!$A$5:$A$8,0),FALSE)</f>
        <v>32.99</v>
      </c>
      <c r="K2546" s="3">
        <f t="shared" si="39"/>
        <v>1451.5600000000002</v>
      </c>
      <c r="L2546" t="s">
        <v>3061</v>
      </c>
      <c r="M2546" t="s">
        <v>3087</v>
      </c>
      <c r="N2546" t="s">
        <v>3078</v>
      </c>
    </row>
    <row r="2547" spans="1:14" x14ac:dyDescent="0.35">
      <c r="A2547">
        <v>2546</v>
      </c>
      <c r="B2547" s="1">
        <v>45274</v>
      </c>
      <c r="C2547">
        <v>4001</v>
      </c>
      <c r="D2547" t="s">
        <v>0</v>
      </c>
      <c r="E2547" t="s">
        <v>27</v>
      </c>
      <c r="F2547" t="s">
        <v>15</v>
      </c>
      <c r="G2547" t="s">
        <v>2598</v>
      </c>
      <c r="H2547" t="s">
        <v>3056</v>
      </c>
      <c r="I2547">
        <v>156</v>
      </c>
      <c r="J2547">
        <f>HLOOKUP(D2547,Inputs!$B$5:$C$8,MATCH(YEAR(B2547),Inputs!$A$5:$A$8,0),FALSE)</f>
        <v>32.99</v>
      </c>
      <c r="K2547" s="3">
        <f t="shared" si="39"/>
        <v>5146.4400000000005</v>
      </c>
      <c r="L2547" t="s">
        <v>3062</v>
      </c>
      <c r="M2547" t="s">
        <v>3090</v>
      </c>
      <c r="N2547" t="s">
        <v>3079</v>
      </c>
    </row>
    <row r="2548" spans="1:14" x14ac:dyDescent="0.35">
      <c r="A2548">
        <v>2547</v>
      </c>
      <c r="B2548" s="1">
        <v>45072</v>
      </c>
      <c r="C2548">
        <v>4001</v>
      </c>
      <c r="D2548" t="s">
        <v>0</v>
      </c>
      <c r="E2548" t="s">
        <v>27</v>
      </c>
      <c r="F2548" t="s">
        <v>6</v>
      </c>
      <c r="G2548" t="s">
        <v>2599</v>
      </c>
      <c r="H2548" t="s">
        <v>3056</v>
      </c>
      <c r="I2548">
        <v>232</v>
      </c>
      <c r="J2548">
        <f>HLOOKUP(D2548,Inputs!$B$5:$C$8,MATCH(YEAR(B2548),Inputs!$A$5:$A$8,0),FALSE)</f>
        <v>32.99</v>
      </c>
      <c r="K2548" s="3">
        <f t="shared" si="39"/>
        <v>7653.68</v>
      </c>
      <c r="L2548" t="s">
        <v>3059</v>
      </c>
      <c r="M2548" t="s">
        <v>3085</v>
      </c>
      <c r="N2548" t="s">
        <v>3073</v>
      </c>
    </row>
    <row r="2549" spans="1:14" x14ac:dyDescent="0.35">
      <c r="A2549">
        <v>2548</v>
      </c>
      <c r="B2549" s="1">
        <v>45071</v>
      </c>
      <c r="C2549">
        <v>4002</v>
      </c>
      <c r="D2549" t="s">
        <v>1</v>
      </c>
      <c r="E2549" t="s">
        <v>27</v>
      </c>
      <c r="F2549" t="s">
        <v>10</v>
      </c>
      <c r="G2549" t="s">
        <v>2600</v>
      </c>
      <c r="H2549" t="s">
        <v>3056</v>
      </c>
      <c r="I2549">
        <v>140</v>
      </c>
      <c r="J2549">
        <f>HLOOKUP(D2549,Inputs!$B$5:$C$8,MATCH(YEAR(B2549),Inputs!$A$5:$A$8,0),FALSE)</f>
        <v>11.25</v>
      </c>
      <c r="K2549" s="3">
        <f t="shared" si="39"/>
        <v>1575</v>
      </c>
      <c r="L2549" t="s">
        <v>3059</v>
      </c>
      <c r="M2549" t="s">
        <v>3085</v>
      </c>
      <c r="N2549" t="s">
        <v>3073</v>
      </c>
    </row>
    <row r="2550" spans="1:14" x14ac:dyDescent="0.35">
      <c r="A2550">
        <v>2549</v>
      </c>
      <c r="B2550" s="1">
        <v>44977</v>
      </c>
      <c r="C2550">
        <v>4001</v>
      </c>
      <c r="D2550" t="s">
        <v>0</v>
      </c>
      <c r="E2550" t="s">
        <v>27</v>
      </c>
      <c r="F2550" t="s">
        <v>10</v>
      </c>
      <c r="G2550" t="s">
        <v>2601</v>
      </c>
      <c r="H2550" t="s">
        <v>3056</v>
      </c>
      <c r="I2550">
        <v>136</v>
      </c>
      <c r="J2550">
        <f>HLOOKUP(D2550,Inputs!$B$5:$C$8,MATCH(YEAR(B2550),Inputs!$A$5:$A$8,0),FALSE)</f>
        <v>32.99</v>
      </c>
      <c r="K2550" s="3">
        <f t="shared" si="39"/>
        <v>4486.6400000000003</v>
      </c>
      <c r="L2550" t="s">
        <v>3059</v>
      </c>
      <c r="M2550" t="s">
        <v>3085</v>
      </c>
      <c r="N2550" t="s">
        <v>3073</v>
      </c>
    </row>
    <row r="2551" spans="1:14" x14ac:dyDescent="0.35">
      <c r="A2551">
        <v>2550</v>
      </c>
      <c r="B2551" s="1">
        <v>45108</v>
      </c>
      <c r="C2551">
        <v>4002</v>
      </c>
      <c r="D2551" t="s">
        <v>1</v>
      </c>
      <c r="E2551" t="s">
        <v>27</v>
      </c>
      <c r="F2551" t="s">
        <v>9</v>
      </c>
      <c r="G2551" t="s">
        <v>2602</v>
      </c>
      <c r="H2551" t="s">
        <v>3056</v>
      </c>
      <c r="I2551">
        <v>220</v>
      </c>
      <c r="J2551">
        <f>HLOOKUP(D2551,Inputs!$B$5:$C$8,MATCH(YEAR(B2551),Inputs!$A$5:$A$8,0),FALSE)</f>
        <v>11.25</v>
      </c>
      <c r="K2551" s="3">
        <f t="shared" si="39"/>
        <v>2475</v>
      </c>
      <c r="L2551" t="s">
        <v>3070</v>
      </c>
      <c r="M2551" t="s">
        <v>3089</v>
      </c>
      <c r="N2551" t="s">
        <v>3076</v>
      </c>
    </row>
    <row r="2552" spans="1:14" x14ac:dyDescent="0.35">
      <c r="A2552">
        <v>2551</v>
      </c>
      <c r="B2552" s="1">
        <v>45166</v>
      </c>
      <c r="C2552">
        <v>4002</v>
      </c>
      <c r="D2552" t="s">
        <v>1</v>
      </c>
      <c r="E2552" t="s">
        <v>27</v>
      </c>
      <c r="F2552" t="s">
        <v>10</v>
      </c>
      <c r="G2552" t="s">
        <v>2603</v>
      </c>
      <c r="H2552" t="s">
        <v>3056</v>
      </c>
      <c r="I2552">
        <v>164</v>
      </c>
      <c r="J2552">
        <f>HLOOKUP(D2552,Inputs!$B$5:$C$8,MATCH(YEAR(B2552),Inputs!$A$5:$A$8,0),FALSE)</f>
        <v>11.25</v>
      </c>
      <c r="K2552" s="3">
        <f t="shared" si="39"/>
        <v>1845</v>
      </c>
      <c r="L2552" t="s">
        <v>3059</v>
      </c>
      <c r="M2552" t="s">
        <v>3085</v>
      </c>
      <c r="N2552" t="s">
        <v>3073</v>
      </c>
    </row>
    <row r="2553" spans="1:14" x14ac:dyDescent="0.35">
      <c r="A2553">
        <v>2552</v>
      </c>
      <c r="B2553" s="1">
        <v>45262</v>
      </c>
      <c r="C2553">
        <v>4001</v>
      </c>
      <c r="D2553" t="s">
        <v>0</v>
      </c>
      <c r="E2553" t="s">
        <v>27</v>
      </c>
      <c r="F2553" t="s">
        <v>15</v>
      </c>
      <c r="G2553" t="s">
        <v>2604</v>
      </c>
      <c r="H2553" t="s">
        <v>3056</v>
      </c>
      <c r="I2553">
        <v>88</v>
      </c>
      <c r="J2553">
        <f>HLOOKUP(D2553,Inputs!$B$5:$C$8,MATCH(YEAR(B2553),Inputs!$A$5:$A$8,0),FALSE)</f>
        <v>32.99</v>
      </c>
      <c r="K2553" s="3">
        <f t="shared" si="39"/>
        <v>2903.1200000000003</v>
      </c>
      <c r="L2553" t="s">
        <v>3062</v>
      </c>
      <c r="M2553" t="s">
        <v>3090</v>
      </c>
      <c r="N2553" t="s">
        <v>3079</v>
      </c>
    </row>
    <row r="2554" spans="1:14" x14ac:dyDescent="0.35">
      <c r="A2554">
        <v>2553</v>
      </c>
      <c r="B2554" s="1">
        <v>45241</v>
      </c>
      <c r="C2554">
        <v>4002</v>
      </c>
      <c r="D2554" t="s">
        <v>1</v>
      </c>
      <c r="E2554" t="s">
        <v>27</v>
      </c>
      <c r="F2554" t="s">
        <v>8</v>
      </c>
      <c r="G2554" t="s">
        <v>2605</v>
      </c>
      <c r="H2554" t="s">
        <v>3056</v>
      </c>
      <c r="I2554">
        <v>192</v>
      </c>
      <c r="J2554">
        <f>HLOOKUP(D2554,Inputs!$B$5:$C$8,MATCH(YEAR(B2554),Inputs!$A$5:$A$8,0),FALSE)</f>
        <v>11.25</v>
      </c>
      <c r="K2554" s="3">
        <f t="shared" si="39"/>
        <v>2160</v>
      </c>
      <c r="L2554" t="s">
        <v>3065</v>
      </c>
      <c r="M2554" t="s">
        <v>3085</v>
      </c>
      <c r="N2554" t="s">
        <v>3073</v>
      </c>
    </row>
    <row r="2555" spans="1:14" x14ac:dyDescent="0.35">
      <c r="A2555">
        <v>2554</v>
      </c>
      <c r="B2555" s="1">
        <v>45276</v>
      </c>
      <c r="C2555">
        <v>4001</v>
      </c>
      <c r="D2555" t="s">
        <v>0</v>
      </c>
      <c r="E2555" t="s">
        <v>27</v>
      </c>
      <c r="F2555" t="s">
        <v>9</v>
      </c>
      <c r="G2555" t="s">
        <v>2606</v>
      </c>
      <c r="H2555" t="s">
        <v>3056</v>
      </c>
      <c r="I2555">
        <v>204</v>
      </c>
      <c r="J2555">
        <f>HLOOKUP(D2555,Inputs!$B$5:$C$8,MATCH(YEAR(B2555),Inputs!$A$5:$A$8,0),FALSE)</f>
        <v>32.99</v>
      </c>
      <c r="K2555" s="3">
        <f t="shared" si="39"/>
        <v>6729.96</v>
      </c>
      <c r="L2555" t="s">
        <v>3070</v>
      </c>
      <c r="M2555" t="s">
        <v>3089</v>
      </c>
      <c r="N2555" t="s">
        <v>3076</v>
      </c>
    </row>
    <row r="2556" spans="1:14" x14ac:dyDescent="0.35">
      <c r="A2556">
        <v>2555</v>
      </c>
      <c r="B2556" s="1">
        <v>45127</v>
      </c>
      <c r="C2556">
        <v>4002</v>
      </c>
      <c r="D2556" t="s">
        <v>1</v>
      </c>
      <c r="E2556" t="s">
        <v>27</v>
      </c>
      <c r="F2556" t="s">
        <v>21</v>
      </c>
      <c r="G2556" t="s">
        <v>2607</v>
      </c>
      <c r="H2556" t="s">
        <v>3056</v>
      </c>
      <c r="I2556">
        <v>212</v>
      </c>
      <c r="J2556">
        <f>HLOOKUP(D2556,Inputs!$B$5:$C$8,MATCH(YEAR(B2556),Inputs!$A$5:$A$8,0),FALSE)</f>
        <v>11.25</v>
      </c>
      <c r="K2556" s="3">
        <f t="shared" si="39"/>
        <v>2385</v>
      </c>
      <c r="L2556" t="s">
        <v>3068</v>
      </c>
      <c r="M2556" t="s">
        <v>3088</v>
      </c>
      <c r="N2556" t="s">
        <v>3075</v>
      </c>
    </row>
    <row r="2557" spans="1:14" x14ac:dyDescent="0.35">
      <c r="A2557">
        <v>2556</v>
      </c>
      <c r="B2557" s="1">
        <v>44994</v>
      </c>
      <c r="C2557">
        <v>4001</v>
      </c>
      <c r="D2557" t="s">
        <v>0</v>
      </c>
      <c r="E2557" t="s">
        <v>27</v>
      </c>
      <c r="F2557" t="s">
        <v>11</v>
      </c>
      <c r="G2557" t="s">
        <v>2608</v>
      </c>
      <c r="H2557" t="s">
        <v>3056</v>
      </c>
      <c r="I2557">
        <v>88</v>
      </c>
      <c r="J2557">
        <f>HLOOKUP(D2557,Inputs!$B$5:$C$8,MATCH(YEAR(B2557),Inputs!$A$5:$A$8,0),FALSE)</f>
        <v>32.99</v>
      </c>
      <c r="K2557" s="3">
        <f t="shared" si="39"/>
        <v>2903.1200000000003</v>
      </c>
      <c r="L2557" t="s">
        <v>3064</v>
      </c>
      <c r="M2557" t="s">
        <v>3089</v>
      </c>
      <c r="N2557" t="s">
        <v>3076</v>
      </c>
    </row>
    <row r="2558" spans="1:14" x14ac:dyDescent="0.35">
      <c r="A2558">
        <v>2557</v>
      </c>
      <c r="B2558" s="1">
        <v>45052</v>
      </c>
      <c r="C2558">
        <v>4002</v>
      </c>
      <c r="D2558" t="s">
        <v>1</v>
      </c>
      <c r="E2558" t="s">
        <v>27</v>
      </c>
      <c r="F2558" t="s">
        <v>21</v>
      </c>
      <c r="G2558" t="s">
        <v>2609</v>
      </c>
      <c r="H2558" t="s">
        <v>3056</v>
      </c>
      <c r="I2558">
        <v>252</v>
      </c>
      <c r="J2558">
        <f>HLOOKUP(D2558,Inputs!$B$5:$C$8,MATCH(YEAR(B2558),Inputs!$A$5:$A$8,0),FALSE)</f>
        <v>11.25</v>
      </c>
      <c r="K2558" s="3">
        <f t="shared" si="39"/>
        <v>2835</v>
      </c>
      <c r="L2558" t="s">
        <v>3068</v>
      </c>
      <c r="M2558" t="s">
        <v>3088</v>
      </c>
      <c r="N2558" t="s">
        <v>3075</v>
      </c>
    </row>
    <row r="2559" spans="1:14" x14ac:dyDescent="0.35">
      <c r="A2559">
        <v>2558</v>
      </c>
      <c r="B2559" s="1">
        <v>45276</v>
      </c>
      <c r="C2559">
        <v>4002</v>
      </c>
      <c r="D2559" t="s">
        <v>1</v>
      </c>
      <c r="E2559" t="s">
        <v>27</v>
      </c>
      <c r="F2559" t="s">
        <v>20</v>
      </c>
      <c r="G2559" t="s">
        <v>2610</v>
      </c>
      <c r="H2559" t="s">
        <v>3056</v>
      </c>
      <c r="I2559">
        <v>196</v>
      </c>
      <c r="J2559">
        <f>HLOOKUP(D2559,Inputs!$B$5:$C$8,MATCH(YEAR(B2559),Inputs!$A$5:$A$8,0),FALSE)</f>
        <v>11.25</v>
      </c>
      <c r="K2559" s="3">
        <f t="shared" si="39"/>
        <v>2205</v>
      </c>
      <c r="L2559" t="s">
        <v>3059</v>
      </c>
      <c r="M2559" t="s">
        <v>3085</v>
      </c>
      <c r="N2559" t="s">
        <v>3073</v>
      </c>
    </row>
    <row r="2560" spans="1:14" x14ac:dyDescent="0.35">
      <c r="A2560">
        <v>2559</v>
      </c>
      <c r="B2560" s="1">
        <v>45193</v>
      </c>
      <c r="C2560">
        <v>4002</v>
      </c>
      <c r="D2560" t="s">
        <v>1</v>
      </c>
      <c r="E2560" t="s">
        <v>27</v>
      </c>
      <c r="F2560" t="s">
        <v>11</v>
      </c>
      <c r="G2560" t="s">
        <v>2611</v>
      </c>
      <c r="H2560" t="s">
        <v>3056</v>
      </c>
      <c r="I2560">
        <v>196</v>
      </c>
      <c r="J2560">
        <f>HLOOKUP(D2560,Inputs!$B$5:$C$8,MATCH(YEAR(B2560),Inputs!$A$5:$A$8,0),FALSE)</f>
        <v>11.25</v>
      </c>
      <c r="K2560" s="3">
        <f t="shared" si="39"/>
        <v>2205</v>
      </c>
      <c r="L2560" t="s">
        <v>3064</v>
      </c>
      <c r="M2560" t="s">
        <v>3089</v>
      </c>
      <c r="N2560" t="s">
        <v>3076</v>
      </c>
    </row>
    <row r="2561" spans="1:14" x14ac:dyDescent="0.35">
      <c r="A2561">
        <v>2560</v>
      </c>
      <c r="B2561" s="1">
        <v>44938</v>
      </c>
      <c r="C2561">
        <v>4001</v>
      </c>
      <c r="D2561" t="s">
        <v>0</v>
      </c>
      <c r="E2561" t="s">
        <v>27</v>
      </c>
      <c r="F2561" t="s">
        <v>8</v>
      </c>
      <c r="G2561" t="s">
        <v>2612</v>
      </c>
      <c r="H2561" t="s">
        <v>3056</v>
      </c>
      <c r="I2561">
        <v>236</v>
      </c>
      <c r="J2561">
        <f>HLOOKUP(D2561,Inputs!$B$5:$C$8,MATCH(YEAR(B2561),Inputs!$A$5:$A$8,0),FALSE)</f>
        <v>32.99</v>
      </c>
      <c r="K2561" s="3">
        <f t="shared" si="39"/>
        <v>7785.64</v>
      </c>
      <c r="L2561" t="s">
        <v>3065</v>
      </c>
      <c r="M2561" t="s">
        <v>3085</v>
      </c>
      <c r="N2561" t="s">
        <v>3073</v>
      </c>
    </row>
    <row r="2562" spans="1:14" x14ac:dyDescent="0.35">
      <c r="A2562">
        <v>2561</v>
      </c>
      <c r="B2562" s="1">
        <v>45184</v>
      </c>
      <c r="C2562">
        <v>4002</v>
      </c>
      <c r="D2562" t="s">
        <v>1</v>
      </c>
      <c r="E2562" t="s">
        <v>27</v>
      </c>
      <c r="F2562" t="s">
        <v>12</v>
      </c>
      <c r="G2562" t="s">
        <v>2613</v>
      </c>
      <c r="H2562" t="s">
        <v>3057</v>
      </c>
      <c r="I2562">
        <v>228</v>
      </c>
      <c r="J2562">
        <f>HLOOKUP(D2562,Inputs!$B$5:$C$8,MATCH(YEAR(B2562),Inputs!$A$5:$A$8,0),FALSE)</f>
        <v>11.25</v>
      </c>
      <c r="K2562" s="3">
        <f t="shared" ref="K2562:K2625" si="40">I2562*J2562</f>
        <v>2565</v>
      </c>
      <c r="L2562" t="s">
        <v>3061</v>
      </c>
      <c r="M2562" t="s">
        <v>3087</v>
      </c>
      <c r="N2562" t="s">
        <v>3078</v>
      </c>
    </row>
    <row r="2563" spans="1:14" x14ac:dyDescent="0.35">
      <c r="A2563">
        <v>2562</v>
      </c>
      <c r="B2563" s="1">
        <v>45186</v>
      </c>
      <c r="C2563">
        <v>4001</v>
      </c>
      <c r="D2563" t="s">
        <v>0</v>
      </c>
      <c r="E2563" t="s">
        <v>27</v>
      </c>
      <c r="F2563" t="s">
        <v>11</v>
      </c>
      <c r="G2563" t="s">
        <v>2614</v>
      </c>
      <c r="H2563" t="s">
        <v>3056</v>
      </c>
      <c r="I2563">
        <v>156</v>
      </c>
      <c r="J2563">
        <f>HLOOKUP(D2563,Inputs!$B$5:$C$8,MATCH(YEAR(B2563),Inputs!$A$5:$A$8,0),FALSE)</f>
        <v>32.99</v>
      </c>
      <c r="K2563" s="3">
        <f t="shared" si="40"/>
        <v>5146.4400000000005</v>
      </c>
      <c r="L2563" t="s">
        <v>3064</v>
      </c>
      <c r="M2563" t="s">
        <v>3089</v>
      </c>
      <c r="N2563" t="s">
        <v>3076</v>
      </c>
    </row>
    <row r="2564" spans="1:14" x14ac:dyDescent="0.35">
      <c r="A2564">
        <v>2563</v>
      </c>
      <c r="B2564" s="1">
        <v>45271</v>
      </c>
      <c r="C2564">
        <v>4002</v>
      </c>
      <c r="D2564" t="s">
        <v>1</v>
      </c>
      <c r="E2564" t="s">
        <v>27</v>
      </c>
      <c r="F2564" t="s">
        <v>18</v>
      </c>
      <c r="G2564" t="s">
        <v>2615</v>
      </c>
      <c r="H2564" t="s">
        <v>3056</v>
      </c>
      <c r="I2564">
        <v>236</v>
      </c>
      <c r="J2564">
        <f>HLOOKUP(D2564,Inputs!$B$5:$C$8,MATCH(YEAR(B2564),Inputs!$A$5:$A$8,0),FALSE)</f>
        <v>11.25</v>
      </c>
      <c r="K2564" s="3">
        <f t="shared" si="40"/>
        <v>2655</v>
      </c>
      <c r="L2564" t="s">
        <v>3069</v>
      </c>
      <c r="M2564" t="s">
        <v>3093</v>
      </c>
      <c r="N2564" t="s">
        <v>3077</v>
      </c>
    </row>
    <row r="2565" spans="1:14" x14ac:dyDescent="0.35">
      <c r="A2565">
        <v>2564</v>
      </c>
      <c r="B2565" s="1">
        <v>45179</v>
      </c>
      <c r="C2565">
        <v>4001</v>
      </c>
      <c r="D2565" t="s">
        <v>0</v>
      </c>
      <c r="E2565" t="s">
        <v>27</v>
      </c>
      <c r="F2565" t="s">
        <v>13</v>
      </c>
      <c r="G2565" t="s">
        <v>2616</v>
      </c>
      <c r="H2565" t="s">
        <v>3056</v>
      </c>
      <c r="I2565">
        <v>184</v>
      </c>
      <c r="J2565">
        <f>HLOOKUP(D2565,Inputs!$B$5:$C$8,MATCH(YEAR(B2565),Inputs!$A$5:$A$8,0),FALSE)</f>
        <v>32.99</v>
      </c>
      <c r="K2565" s="3">
        <f t="shared" si="40"/>
        <v>6070.1600000000008</v>
      </c>
      <c r="L2565" t="s">
        <v>3061</v>
      </c>
      <c r="M2565" t="s">
        <v>3087</v>
      </c>
      <c r="N2565" t="s">
        <v>3078</v>
      </c>
    </row>
    <row r="2566" spans="1:14" x14ac:dyDescent="0.35">
      <c r="A2566">
        <v>2565</v>
      </c>
      <c r="B2566" s="1">
        <v>45272</v>
      </c>
      <c r="C2566">
        <v>4002</v>
      </c>
      <c r="D2566" t="s">
        <v>1</v>
      </c>
      <c r="E2566" t="s">
        <v>27</v>
      </c>
      <c r="F2566" t="s">
        <v>10</v>
      </c>
      <c r="G2566" t="s">
        <v>2617</v>
      </c>
      <c r="H2566" t="s">
        <v>3056</v>
      </c>
      <c r="I2566">
        <v>276</v>
      </c>
      <c r="J2566">
        <f>HLOOKUP(D2566,Inputs!$B$5:$C$8,MATCH(YEAR(B2566),Inputs!$A$5:$A$8,0),FALSE)</f>
        <v>11.25</v>
      </c>
      <c r="K2566" s="3">
        <f t="shared" si="40"/>
        <v>3105</v>
      </c>
      <c r="L2566" t="s">
        <v>3059</v>
      </c>
      <c r="M2566" t="s">
        <v>3085</v>
      </c>
      <c r="N2566" t="s">
        <v>3073</v>
      </c>
    </row>
    <row r="2567" spans="1:14" x14ac:dyDescent="0.35">
      <c r="A2567">
        <v>2566</v>
      </c>
      <c r="B2567" s="1">
        <v>45283</v>
      </c>
      <c r="C2567">
        <v>4001</v>
      </c>
      <c r="D2567" t="s">
        <v>0</v>
      </c>
      <c r="E2567" t="s">
        <v>27</v>
      </c>
      <c r="F2567" t="s">
        <v>11</v>
      </c>
      <c r="G2567" t="s">
        <v>2618</v>
      </c>
      <c r="H2567" t="s">
        <v>3056</v>
      </c>
      <c r="I2567">
        <v>172</v>
      </c>
      <c r="J2567">
        <f>HLOOKUP(D2567,Inputs!$B$5:$C$8,MATCH(YEAR(B2567),Inputs!$A$5:$A$8,0),FALSE)</f>
        <v>32.99</v>
      </c>
      <c r="K2567" s="3">
        <f t="shared" si="40"/>
        <v>5674.2800000000007</v>
      </c>
      <c r="L2567" t="s">
        <v>3064</v>
      </c>
      <c r="M2567" t="s">
        <v>3089</v>
      </c>
      <c r="N2567" t="s">
        <v>3076</v>
      </c>
    </row>
    <row r="2568" spans="1:14" x14ac:dyDescent="0.35">
      <c r="A2568">
        <v>2567</v>
      </c>
      <c r="B2568" s="1">
        <v>45096</v>
      </c>
      <c r="C2568">
        <v>4002</v>
      </c>
      <c r="D2568" t="s">
        <v>1</v>
      </c>
      <c r="E2568" t="s">
        <v>27</v>
      </c>
      <c r="F2568" t="s">
        <v>10</v>
      </c>
      <c r="G2568" t="s">
        <v>2619</v>
      </c>
      <c r="H2568" t="s">
        <v>3056</v>
      </c>
      <c r="I2568">
        <v>188</v>
      </c>
      <c r="J2568">
        <f>HLOOKUP(D2568,Inputs!$B$5:$C$8,MATCH(YEAR(B2568),Inputs!$A$5:$A$8,0),FALSE)</f>
        <v>11.25</v>
      </c>
      <c r="K2568" s="3">
        <f t="shared" si="40"/>
        <v>2115</v>
      </c>
      <c r="L2568" t="s">
        <v>3059</v>
      </c>
      <c r="M2568" t="s">
        <v>3085</v>
      </c>
      <c r="N2568" t="s">
        <v>3073</v>
      </c>
    </row>
    <row r="2569" spans="1:14" x14ac:dyDescent="0.35">
      <c r="A2569">
        <v>2568</v>
      </c>
      <c r="B2569" s="1">
        <v>45278</v>
      </c>
      <c r="C2569">
        <v>4002</v>
      </c>
      <c r="D2569" t="s">
        <v>1</v>
      </c>
      <c r="E2569" t="s">
        <v>27</v>
      </c>
      <c r="F2569" t="s">
        <v>10</v>
      </c>
      <c r="G2569" t="s">
        <v>2620</v>
      </c>
      <c r="H2569" t="s">
        <v>3056</v>
      </c>
      <c r="I2569">
        <v>160</v>
      </c>
      <c r="J2569">
        <f>HLOOKUP(D2569,Inputs!$B$5:$C$8,MATCH(YEAR(B2569),Inputs!$A$5:$A$8,0),FALSE)</f>
        <v>11.25</v>
      </c>
      <c r="K2569" s="3">
        <f t="shared" si="40"/>
        <v>1800</v>
      </c>
      <c r="L2569" t="s">
        <v>3059</v>
      </c>
      <c r="M2569" t="s">
        <v>3085</v>
      </c>
      <c r="N2569" t="s">
        <v>3073</v>
      </c>
    </row>
    <row r="2570" spans="1:14" x14ac:dyDescent="0.35">
      <c r="A2570">
        <v>2569</v>
      </c>
      <c r="B2570" s="1">
        <v>45182</v>
      </c>
      <c r="C2570">
        <v>4001</v>
      </c>
      <c r="D2570" t="s">
        <v>0</v>
      </c>
      <c r="E2570" t="s">
        <v>27</v>
      </c>
      <c r="F2570" t="s">
        <v>10</v>
      </c>
      <c r="G2570" t="s">
        <v>2621</v>
      </c>
      <c r="H2570" t="s">
        <v>3056</v>
      </c>
      <c r="I2570">
        <v>192</v>
      </c>
      <c r="J2570">
        <f>HLOOKUP(D2570,Inputs!$B$5:$C$8,MATCH(YEAR(B2570),Inputs!$A$5:$A$8,0),FALSE)</f>
        <v>32.99</v>
      </c>
      <c r="K2570" s="3">
        <f t="shared" si="40"/>
        <v>6334.08</v>
      </c>
      <c r="L2570" t="s">
        <v>3059</v>
      </c>
      <c r="M2570" t="s">
        <v>3085</v>
      </c>
      <c r="N2570" t="s">
        <v>3073</v>
      </c>
    </row>
    <row r="2571" spans="1:14" x14ac:dyDescent="0.35">
      <c r="A2571">
        <v>2570</v>
      </c>
      <c r="B2571" s="1">
        <v>45269</v>
      </c>
      <c r="C2571">
        <v>4001</v>
      </c>
      <c r="D2571" t="s">
        <v>0</v>
      </c>
      <c r="E2571" t="s">
        <v>27</v>
      </c>
      <c r="F2571" t="s">
        <v>21</v>
      </c>
      <c r="G2571" t="s">
        <v>2622</v>
      </c>
      <c r="H2571" t="s">
        <v>3056</v>
      </c>
      <c r="I2571">
        <v>216</v>
      </c>
      <c r="J2571">
        <f>HLOOKUP(D2571,Inputs!$B$5:$C$8,MATCH(YEAR(B2571),Inputs!$A$5:$A$8,0),FALSE)</f>
        <v>32.99</v>
      </c>
      <c r="K2571" s="3">
        <f t="shared" si="40"/>
        <v>7125.84</v>
      </c>
      <c r="L2571" t="s">
        <v>3068</v>
      </c>
      <c r="M2571" t="s">
        <v>3088</v>
      </c>
      <c r="N2571" t="s">
        <v>3075</v>
      </c>
    </row>
    <row r="2572" spans="1:14" x14ac:dyDescent="0.35">
      <c r="A2572">
        <v>2571</v>
      </c>
      <c r="B2572" s="1">
        <v>45276</v>
      </c>
      <c r="C2572">
        <v>4001</v>
      </c>
      <c r="D2572" t="s">
        <v>0</v>
      </c>
      <c r="E2572" t="s">
        <v>27</v>
      </c>
      <c r="F2572" t="s">
        <v>20</v>
      </c>
      <c r="G2572" t="s">
        <v>2623</v>
      </c>
      <c r="H2572" t="s">
        <v>3056</v>
      </c>
      <c r="I2572">
        <v>116</v>
      </c>
      <c r="J2572">
        <f>HLOOKUP(D2572,Inputs!$B$5:$C$8,MATCH(YEAR(B2572),Inputs!$A$5:$A$8,0),FALSE)</f>
        <v>32.99</v>
      </c>
      <c r="K2572" s="3">
        <f t="shared" si="40"/>
        <v>3826.84</v>
      </c>
      <c r="L2572" t="s">
        <v>3059</v>
      </c>
      <c r="M2572" t="s">
        <v>3085</v>
      </c>
      <c r="N2572" t="s">
        <v>3073</v>
      </c>
    </row>
    <row r="2573" spans="1:14" x14ac:dyDescent="0.35">
      <c r="A2573">
        <v>2572</v>
      </c>
      <c r="B2573" s="1">
        <v>44934</v>
      </c>
      <c r="C2573">
        <v>4002</v>
      </c>
      <c r="D2573" t="s">
        <v>1</v>
      </c>
      <c r="E2573" t="s">
        <v>27</v>
      </c>
      <c r="F2573" t="s">
        <v>19</v>
      </c>
      <c r="G2573" t="s">
        <v>2624</v>
      </c>
      <c r="H2573" t="s">
        <v>3056</v>
      </c>
      <c r="I2573">
        <v>128</v>
      </c>
      <c r="J2573">
        <f>HLOOKUP(D2573,Inputs!$B$5:$C$8,MATCH(YEAR(B2573),Inputs!$A$5:$A$8,0),FALSE)</f>
        <v>11.25</v>
      </c>
      <c r="K2573" s="3">
        <f t="shared" si="40"/>
        <v>1440</v>
      </c>
      <c r="L2573" t="s">
        <v>3061</v>
      </c>
      <c r="M2573" t="s">
        <v>3087</v>
      </c>
      <c r="N2573" t="s">
        <v>3078</v>
      </c>
    </row>
    <row r="2574" spans="1:14" x14ac:dyDescent="0.35">
      <c r="A2574">
        <v>2573</v>
      </c>
      <c r="B2574" s="1">
        <v>45275</v>
      </c>
      <c r="C2574">
        <v>4001</v>
      </c>
      <c r="D2574" t="s">
        <v>0</v>
      </c>
      <c r="E2574" t="s">
        <v>27</v>
      </c>
      <c r="F2574" t="s">
        <v>10</v>
      </c>
      <c r="G2574" t="s">
        <v>2625</v>
      </c>
      <c r="H2574" t="s">
        <v>3056</v>
      </c>
      <c r="I2574">
        <v>196</v>
      </c>
      <c r="J2574">
        <f>HLOOKUP(D2574,Inputs!$B$5:$C$8,MATCH(YEAR(B2574),Inputs!$A$5:$A$8,0),FALSE)</f>
        <v>32.99</v>
      </c>
      <c r="K2574" s="3">
        <f t="shared" si="40"/>
        <v>6466.04</v>
      </c>
      <c r="L2574" t="s">
        <v>3059</v>
      </c>
      <c r="M2574" t="s">
        <v>3085</v>
      </c>
      <c r="N2574" t="s">
        <v>3073</v>
      </c>
    </row>
    <row r="2575" spans="1:14" x14ac:dyDescent="0.35">
      <c r="A2575">
        <v>2574</v>
      </c>
      <c r="B2575" s="1">
        <v>45196</v>
      </c>
      <c r="C2575">
        <v>4001</v>
      </c>
      <c r="D2575" t="s">
        <v>0</v>
      </c>
      <c r="E2575" t="s">
        <v>27</v>
      </c>
      <c r="F2575" t="s">
        <v>8</v>
      </c>
      <c r="G2575" t="s">
        <v>2626</v>
      </c>
      <c r="H2575" t="s">
        <v>3056</v>
      </c>
      <c r="I2575">
        <v>96</v>
      </c>
      <c r="J2575">
        <f>HLOOKUP(D2575,Inputs!$B$5:$C$8,MATCH(YEAR(B2575),Inputs!$A$5:$A$8,0),FALSE)</f>
        <v>32.99</v>
      </c>
      <c r="K2575" s="3">
        <f t="shared" si="40"/>
        <v>3167.04</v>
      </c>
      <c r="L2575" t="s">
        <v>3065</v>
      </c>
      <c r="M2575" t="s">
        <v>3085</v>
      </c>
      <c r="N2575" t="s">
        <v>3073</v>
      </c>
    </row>
    <row r="2576" spans="1:14" x14ac:dyDescent="0.35">
      <c r="A2576">
        <v>2575</v>
      </c>
      <c r="B2576" s="1">
        <v>45026</v>
      </c>
      <c r="C2576">
        <v>4002</v>
      </c>
      <c r="D2576" t="s">
        <v>1</v>
      </c>
      <c r="E2576" t="s">
        <v>27</v>
      </c>
      <c r="F2576" t="s">
        <v>11</v>
      </c>
      <c r="G2576" t="s">
        <v>2627</v>
      </c>
      <c r="H2576" t="s">
        <v>3056</v>
      </c>
      <c r="I2576">
        <v>288</v>
      </c>
      <c r="J2576">
        <f>HLOOKUP(D2576,Inputs!$B$5:$C$8,MATCH(YEAR(B2576),Inputs!$A$5:$A$8,0),FALSE)</f>
        <v>11.25</v>
      </c>
      <c r="K2576" s="3">
        <f t="shared" si="40"/>
        <v>3240</v>
      </c>
      <c r="L2576" t="s">
        <v>3064</v>
      </c>
      <c r="M2576" t="s">
        <v>3089</v>
      </c>
      <c r="N2576" t="s">
        <v>3076</v>
      </c>
    </row>
    <row r="2577" spans="1:14" x14ac:dyDescent="0.35">
      <c r="A2577">
        <v>2576</v>
      </c>
      <c r="B2577" s="1">
        <v>45267</v>
      </c>
      <c r="C2577">
        <v>4001</v>
      </c>
      <c r="D2577" t="s">
        <v>0</v>
      </c>
      <c r="E2577" t="s">
        <v>27</v>
      </c>
      <c r="F2577" t="s">
        <v>12</v>
      </c>
      <c r="G2577" t="s">
        <v>2628</v>
      </c>
      <c r="H2577" t="s">
        <v>3057</v>
      </c>
      <c r="I2577">
        <v>96</v>
      </c>
      <c r="J2577">
        <f>HLOOKUP(D2577,Inputs!$B$5:$C$8,MATCH(YEAR(B2577),Inputs!$A$5:$A$8,0),FALSE)</f>
        <v>32.99</v>
      </c>
      <c r="K2577" s="3">
        <f t="shared" si="40"/>
        <v>3167.04</v>
      </c>
      <c r="L2577" t="s">
        <v>3061</v>
      </c>
      <c r="M2577" t="s">
        <v>3087</v>
      </c>
      <c r="N2577" t="s">
        <v>3078</v>
      </c>
    </row>
    <row r="2578" spans="1:14" x14ac:dyDescent="0.35">
      <c r="A2578">
        <v>2577</v>
      </c>
      <c r="B2578" s="1">
        <v>45267</v>
      </c>
      <c r="C2578">
        <v>4002</v>
      </c>
      <c r="D2578" t="s">
        <v>1</v>
      </c>
      <c r="E2578" t="s">
        <v>27</v>
      </c>
      <c r="F2578" t="s">
        <v>10</v>
      </c>
      <c r="G2578" t="s">
        <v>2629</v>
      </c>
      <c r="H2578" t="s">
        <v>3056</v>
      </c>
      <c r="I2578">
        <v>172</v>
      </c>
      <c r="J2578">
        <f>HLOOKUP(D2578,Inputs!$B$5:$C$8,MATCH(YEAR(B2578),Inputs!$A$5:$A$8,0),FALSE)</f>
        <v>11.25</v>
      </c>
      <c r="K2578" s="3">
        <f t="shared" si="40"/>
        <v>1935</v>
      </c>
      <c r="L2578" t="s">
        <v>3059</v>
      </c>
      <c r="M2578" t="s">
        <v>3085</v>
      </c>
      <c r="N2578" t="s">
        <v>3073</v>
      </c>
    </row>
    <row r="2579" spans="1:14" x14ac:dyDescent="0.35">
      <c r="A2579">
        <v>2578</v>
      </c>
      <c r="B2579" s="1">
        <v>45162</v>
      </c>
      <c r="C2579">
        <v>4002</v>
      </c>
      <c r="D2579" t="s">
        <v>1</v>
      </c>
      <c r="E2579" t="s">
        <v>27</v>
      </c>
      <c r="F2579" t="s">
        <v>13</v>
      </c>
      <c r="G2579" t="s">
        <v>2630</v>
      </c>
      <c r="H2579" t="s">
        <v>3056</v>
      </c>
      <c r="I2579">
        <v>92</v>
      </c>
      <c r="J2579">
        <f>HLOOKUP(D2579,Inputs!$B$5:$C$8,MATCH(YEAR(B2579),Inputs!$A$5:$A$8,0),FALSE)</f>
        <v>11.25</v>
      </c>
      <c r="K2579" s="3">
        <f t="shared" si="40"/>
        <v>1035</v>
      </c>
      <c r="L2579" t="s">
        <v>3061</v>
      </c>
      <c r="M2579" t="s">
        <v>3087</v>
      </c>
      <c r="N2579" t="s">
        <v>3078</v>
      </c>
    </row>
    <row r="2580" spans="1:14" x14ac:dyDescent="0.35">
      <c r="A2580">
        <v>2579</v>
      </c>
      <c r="B2580" s="1">
        <v>45264</v>
      </c>
      <c r="C2580">
        <v>4002</v>
      </c>
      <c r="D2580" t="s">
        <v>1</v>
      </c>
      <c r="E2580" t="s">
        <v>27</v>
      </c>
      <c r="F2580" t="s">
        <v>12</v>
      </c>
      <c r="G2580" t="s">
        <v>2631</v>
      </c>
      <c r="H2580" t="s">
        <v>3057</v>
      </c>
      <c r="I2580">
        <v>128</v>
      </c>
      <c r="J2580">
        <f>HLOOKUP(D2580,Inputs!$B$5:$C$8,MATCH(YEAR(B2580),Inputs!$A$5:$A$8,0),FALSE)</f>
        <v>11.25</v>
      </c>
      <c r="K2580" s="3">
        <f t="shared" si="40"/>
        <v>1440</v>
      </c>
      <c r="L2580" t="s">
        <v>3061</v>
      </c>
      <c r="M2580" t="s">
        <v>3087</v>
      </c>
      <c r="N2580" t="s">
        <v>3078</v>
      </c>
    </row>
    <row r="2581" spans="1:14" x14ac:dyDescent="0.35">
      <c r="A2581">
        <v>2580</v>
      </c>
      <c r="B2581" s="1">
        <v>45261</v>
      </c>
      <c r="C2581">
        <v>4002</v>
      </c>
      <c r="D2581" t="s">
        <v>1</v>
      </c>
      <c r="E2581" t="s">
        <v>27</v>
      </c>
      <c r="F2581" t="s">
        <v>12</v>
      </c>
      <c r="G2581" t="s">
        <v>2632</v>
      </c>
      <c r="H2581" t="s">
        <v>3057</v>
      </c>
      <c r="I2581">
        <v>244</v>
      </c>
      <c r="J2581">
        <f>HLOOKUP(D2581,Inputs!$B$5:$C$8,MATCH(YEAR(B2581),Inputs!$A$5:$A$8,0),FALSE)</f>
        <v>11.25</v>
      </c>
      <c r="K2581" s="3">
        <f t="shared" si="40"/>
        <v>2745</v>
      </c>
      <c r="L2581" t="s">
        <v>3061</v>
      </c>
      <c r="M2581" t="s">
        <v>3087</v>
      </c>
      <c r="N2581" t="s">
        <v>3078</v>
      </c>
    </row>
    <row r="2582" spans="1:14" x14ac:dyDescent="0.35">
      <c r="A2582">
        <v>2581</v>
      </c>
      <c r="B2582" s="1">
        <v>45247</v>
      </c>
      <c r="C2582">
        <v>4001</v>
      </c>
      <c r="D2582" t="s">
        <v>0</v>
      </c>
      <c r="E2582" t="s">
        <v>27</v>
      </c>
      <c r="F2582" t="s">
        <v>5</v>
      </c>
      <c r="G2582" t="s">
        <v>2633</v>
      </c>
      <c r="H2582" t="s">
        <v>3057</v>
      </c>
      <c r="I2582">
        <v>96</v>
      </c>
      <c r="J2582">
        <f>HLOOKUP(D2582,Inputs!$B$5:$C$8,MATCH(YEAR(B2582),Inputs!$A$5:$A$8,0),FALSE)</f>
        <v>32.99</v>
      </c>
      <c r="K2582" s="3">
        <f t="shared" si="40"/>
        <v>3167.04</v>
      </c>
      <c r="L2582" t="s">
        <v>3059</v>
      </c>
      <c r="M2582" t="s">
        <v>3085</v>
      </c>
      <c r="N2582" t="s">
        <v>3073</v>
      </c>
    </row>
    <row r="2583" spans="1:14" x14ac:dyDescent="0.35">
      <c r="A2583">
        <v>2582</v>
      </c>
      <c r="B2583" s="1">
        <v>45264</v>
      </c>
      <c r="C2583">
        <v>4001</v>
      </c>
      <c r="D2583" t="s">
        <v>0</v>
      </c>
      <c r="E2583" t="s">
        <v>27</v>
      </c>
      <c r="F2583" t="s">
        <v>13</v>
      </c>
      <c r="G2583" t="s">
        <v>2634</v>
      </c>
      <c r="H2583" t="s">
        <v>3056</v>
      </c>
      <c r="I2583">
        <v>48</v>
      </c>
      <c r="J2583">
        <f>HLOOKUP(D2583,Inputs!$B$5:$C$8,MATCH(YEAR(B2583),Inputs!$A$5:$A$8,0),FALSE)</f>
        <v>32.99</v>
      </c>
      <c r="K2583" s="3">
        <f t="shared" si="40"/>
        <v>1583.52</v>
      </c>
      <c r="L2583" t="s">
        <v>3061</v>
      </c>
      <c r="M2583" t="s">
        <v>3087</v>
      </c>
      <c r="N2583" t="s">
        <v>3078</v>
      </c>
    </row>
    <row r="2584" spans="1:14" x14ac:dyDescent="0.35">
      <c r="A2584">
        <v>2583</v>
      </c>
      <c r="B2584" s="1">
        <v>45243</v>
      </c>
      <c r="C2584">
        <v>4002</v>
      </c>
      <c r="D2584" t="s">
        <v>1</v>
      </c>
      <c r="E2584" t="s">
        <v>27</v>
      </c>
      <c r="F2584" t="s">
        <v>6</v>
      </c>
      <c r="G2584" t="s">
        <v>2635</v>
      </c>
      <c r="H2584" t="s">
        <v>3056</v>
      </c>
      <c r="I2584">
        <v>212</v>
      </c>
      <c r="J2584">
        <f>HLOOKUP(D2584,Inputs!$B$5:$C$8,MATCH(YEAR(B2584),Inputs!$A$5:$A$8,0),FALSE)</f>
        <v>11.25</v>
      </c>
      <c r="K2584" s="3">
        <f t="shared" si="40"/>
        <v>2385</v>
      </c>
      <c r="L2584" t="s">
        <v>3059</v>
      </c>
      <c r="M2584" t="s">
        <v>3085</v>
      </c>
      <c r="N2584" t="s">
        <v>3073</v>
      </c>
    </row>
    <row r="2585" spans="1:14" x14ac:dyDescent="0.35">
      <c r="A2585">
        <v>2584</v>
      </c>
      <c r="B2585" s="1">
        <v>45116</v>
      </c>
      <c r="C2585">
        <v>4002</v>
      </c>
      <c r="D2585" t="s">
        <v>1</v>
      </c>
      <c r="E2585" t="s">
        <v>27</v>
      </c>
      <c r="F2585" t="s">
        <v>18</v>
      </c>
      <c r="G2585" t="s">
        <v>2636</v>
      </c>
      <c r="H2585" t="s">
        <v>3056</v>
      </c>
      <c r="I2585">
        <v>288</v>
      </c>
      <c r="J2585">
        <f>HLOOKUP(D2585,Inputs!$B$5:$C$8,MATCH(YEAR(B2585),Inputs!$A$5:$A$8,0),FALSE)</f>
        <v>11.25</v>
      </c>
      <c r="K2585" s="3">
        <f t="shared" si="40"/>
        <v>3240</v>
      </c>
      <c r="L2585" t="s">
        <v>3069</v>
      </c>
      <c r="M2585" t="s">
        <v>3093</v>
      </c>
      <c r="N2585" t="s">
        <v>3077</v>
      </c>
    </row>
    <row r="2586" spans="1:14" x14ac:dyDescent="0.35">
      <c r="A2586">
        <v>2585</v>
      </c>
      <c r="B2586" s="1">
        <v>45254</v>
      </c>
      <c r="C2586">
        <v>4001</v>
      </c>
      <c r="D2586" t="s">
        <v>0</v>
      </c>
      <c r="E2586" t="s">
        <v>27</v>
      </c>
      <c r="F2586" t="s">
        <v>11</v>
      </c>
      <c r="G2586" t="s">
        <v>2637</v>
      </c>
      <c r="H2586" t="s">
        <v>3056</v>
      </c>
      <c r="I2586">
        <v>84</v>
      </c>
      <c r="J2586">
        <f>HLOOKUP(D2586,Inputs!$B$5:$C$8,MATCH(YEAR(B2586),Inputs!$A$5:$A$8,0),FALSE)</f>
        <v>32.99</v>
      </c>
      <c r="K2586" s="3">
        <f t="shared" si="40"/>
        <v>2771.1600000000003</v>
      </c>
      <c r="L2586" t="s">
        <v>3064</v>
      </c>
      <c r="M2586" t="s">
        <v>3089</v>
      </c>
      <c r="N2586" t="s">
        <v>3076</v>
      </c>
    </row>
    <row r="2587" spans="1:14" x14ac:dyDescent="0.35">
      <c r="A2587">
        <v>2586</v>
      </c>
      <c r="B2587" s="1">
        <v>45180</v>
      </c>
      <c r="C2587">
        <v>4001</v>
      </c>
      <c r="D2587" t="s">
        <v>0</v>
      </c>
      <c r="E2587" t="s">
        <v>27</v>
      </c>
      <c r="F2587" t="s">
        <v>22</v>
      </c>
      <c r="G2587" t="s">
        <v>2638</v>
      </c>
      <c r="H2587" t="s">
        <v>3056</v>
      </c>
      <c r="I2587">
        <v>112</v>
      </c>
      <c r="J2587">
        <f>HLOOKUP(D2587,Inputs!$B$5:$C$8,MATCH(YEAR(B2587),Inputs!$A$5:$A$8,0),FALSE)</f>
        <v>32.99</v>
      </c>
      <c r="K2587" s="3">
        <f t="shared" si="40"/>
        <v>3694.88</v>
      </c>
      <c r="L2587" t="s">
        <v>3064</v>
      </c>
      <c r="M2587" t="s">
        <v>3089</v>
      </c>
      <c r="N2587" t="s">
        <v>3076</v>
      </c>
    </row>
    <row r="2588" spans="1:14" x14ac:dyDescent="0.35">
      <c r="A2588">
        <v>2587</v>
      </c>
      <c r="B2588" s="1">
        <v>45124</v>
      </c>
      <c r="C2588">
        <v>4002</v>
      </c>
      <c r="D2588" t="s">
        <v>1</v>
      </c>
      <c r="E2588" t="s">
        <v>27</v>
      </c>
      <c r="F2588" t="s">
        <v>21</v>
      </c>
      <c r="G2588" t="s">
        <v>2639</v>
      </c>
      <c r="H2588" t="s">
        <v>3056</v>
      </c>
      <c r="I2588">
        <v>92</v>
      </c>
      <c r="J2588">
        <f>HLOOKUP(D2588,Inputs!$B$5:$C$8,MATCH(YEAR(B2588),Inputs!$A$5:$A$8,0),FALSE)</f>
        <v>11.25</v>
      </c>
      <c r="K2588" s="3">
        <f t="shared" si="40"/>
        <v>1035</v>
      </c>
      <c r="L2588" t="s">
        <v>3068</v>
      </c>
      <c r="M2588" t="s">
        <v>3088</v>
      </c>
      <c r="N2588" t="s">
        <v>3075</v>
      </c>
    </row>
    <row r="2589" spans="1:14" x14ac:dyDescent="0.35">
      <c r="A2589">
        <v>2588</v>
      </c>
      <c r="B2589" s="1">
        <v>45270</v>
      </c>
      <c r="C2589">
        <v>4002</v>
      </c>
      <c r="D2589" t="s">
        <v>1</v>
      </c>
      <c r="E2589" t="s">
        <v>27</v>
      </c>
      <c r="F2589" t="s">
        <v>10</v>
      </c>
      <c r="G2589" t="s">
        <v>2640</v>
      </c>
      <c r="H2589" t="s">
        <v>3056</v>
      </c>
      <c r="I2589">
        <v>92</v>
      </c>
      <c r="J2589">
        <f>HLOOKUP(D2589,Inputs!$B$5:$C$8,MATCH(YEAR(B2589),Inputs!$A$5:$A$8,0),FALSE)</f>
        <v>11.25</v>
      </c>
      <c r="K2589" s="3">
        <f t="shared" si="40"/>
        <v>1035</v>
      </c>
      <c r="L2589" t="s">
        <v>3059</v>
      </c>
      <c r="M2589" t="s">
        <v>3085</v>
      </c>
      <c r="N2589" t="s">
        <v>3073</v>
      </c>
    </row>
    <row r="2590" spans="1:14" x14ac:dyDescent="0.35">
      <c r="A2590">
        <v>2589</v>
      </c>
      <c r="B2590" s="1">
        <v>45208</v>
      </c>
      <c r="C2590">
        <v>4002</v>
      </c>
      <c r="D2590" t="s">
        <v>1</v>
      </c>
      <c r="E2590" t="s">
        <v>27</v>
      </c>
      <c r="F2590" t="s">
        <v>17</v>
      </c>
      <c r="G2590" t="s">
        <v>2641</v>
      </c>
      <c r="H2590" t="s">
        <v>3056</v>
      </c>
      <c r="I2590">
        <v>84</v>
      </c>
      <c r="J2590">
        <f>HLOOKUP(D2590,Inputs!$B$5:$C$8,MATCH(YEAR(B2590),Inputs!$A$5:$A$8,0),FALSE)</f>
        <v>11.25</v>
      </c>
      <c r="K2590" s="3">
        <f t="shared" si="40"/>
        <v>945</v>
      </c>
      <c r="L2590" t="s">
        <v>3060</v>
      </c>
      <c r="M2590" t="s">
        <v>3095</v>
      </c>
      <c r="N2590" t="s">
        <v>3081</v>
      </c>
    </row>
    <row r="2591" spans="1:14" x14ac:dyDescent="0.35">
      <c r="A2591">
        <v>2590</v>
      </c>
      <c r="B2591" s="1">
        <v>45039</v>
      </c>
      <c r="C2591">
        <v>4001</v>
      </c>
      <c r="D2591" t="s">
        <v>0</v>
      </c>
      <c r="E2591" t="s">
        <v>27</v>
      </c>
      <c r="F2591" t="s">
        <v>10</v>
      </c>
      <c r="G2591" t="s">
        <v>2642</v>
      </c>
      <c r="H2591" t="s">
        <v>3056</v>
      </c>
      <c r="I2591">
        <v>92</v>
      </c>
      <c r="J2591">
        <f>HLOOKUP(D2591,Inputs!$B$5:$C$8,MATCH(YEAR(B2591),Inputs!$A$5:$A$8,0),FALSE)</f>
        <v>32.99</v>
      </c>
      <c r="K2591" s="3">
        <f t="shared" si="40"/>
        <v>3035.0800000000004</v>
      </c>
      <c r="L2591" t="s">
        <v>3059</v>
      </c>
      <c r="M2591" t="s">
        <v>3085</v>
      </c>
      <c r="N2591" t="s">
        <v>3073</v>
      </c>
    </row>
    <row r="2592" spans="1:14" x14ac:dyDescent="0.35">
      <c r="A2592">
        <v>2591</v>
      </c>
      <c r="B2592" s="1">
        <v>44974</v>
      </c>
      <c r="C2592">
        <v>4001</v>
      </c>
      <c r="D2592" t="s">
        <v>0</v>
      </c>
      <c r="E2592" t="s">
        <v>27</v>
      </c>
      <c r="F2592" t="s">
        <v>10</v>
      </c>
      <c r="G2592" t="s">
        <v>2643</v>
      </c>
      <c r="H2592" t="s">
        <v>3056</v>
      </c>
      <c r="I2592">
        <v>240</v>
      </c>
      <c r="J2592">
        <f>HLOOKUP(D2592,Inputs!$B$5:$C$8,MATCH(YEAR(B2592),Inputs!$A$5:$A$8,0),FALSE)</f>
        <v>32.99</v>
      </c>
      <c r="K2592" s="3">
        <f t="shared" si="40"/>
        <v>7917.6</v>
      </c>
      <c r="L2592" t="s">
        <v>3059</v>
      </c>
      <c r="M2592" t="s">
        <v>3085</v>
      </c>
      <c r="N2592" t="s">
        <v>3073</v>
      </c>
    </row>
    <row r="2593" spans="1:14" x14ac:dyDescent="0.35">
      <c r="A2593">
        <v>2592</v>
      </c>
      <c r="B2593" s="1">
        <v>45173</v>
      </c>
      <c r="C2593">
        <v>4001</v>
      </c>
      <c r="D2593" t="s">
        <v>0</v>
      </c>
      <c r="E2593" t="s">
        <v>27</v>
      </c>
      <c r="F2593" t="s">
        <v>10</v>
      </c>
      <c r="G2593" t="s">
        <v>2644</v>
      </c>
      <c r="H2593" t="s">
        <v>3056</v>
      </c>
      <c r="I2593">
        <v>200</v>
      </c>
      <c r="J2593">
        <f>HLOOKUP(D2593,Inputs!$B$5:$C$8,MATCH(YEAR(B2593),Inputs!$A$5:$A$8,0),FALSE)</f>
        <v>32.99</v>
      </c>
      <c r="K2593" s="3">
        <f t="shared" si="40"/>
        <v>6598</v>
      </c>
      <c r="L2593" t="s">
        <v>3059</v>
      </c>
      <c r="M2593" t="s">
        <v>3085</v>
      </c>
      <c r="N2593" t="s">
        <v>3073</v>
      </c>
    </row>
    <row r="2594" spans="1:14" x14ac:dyDescent="0.35">
      <c r="A2594">
        <v>2593</v>
      </c>
      <c r="B2594" s="1">
        <v>45063</v>
      </c>
      <c r="C2594">
        <v>4001</v>
      </c>
      <c r="D2594" t="s">
        <v>0</v>
      </c>
      <c r="E2594" t="s">
        <v>27</v>
      </c>
      <c r="F2594" t="s">
        <v>20</v>
      </c>
      <c r="G2594" t="s">
        <v>2645</v>
      </c>
      <c r="H2594" t="s">
        <v>3056</v>
      </c>
      <c r="I2594">
        <v>240</v>
      </c>
      <c r="J2594">
        <f>HLOOKUP(D2594,Inputs!$B$5:$C$8,MATCH(YEAR(B2594),Inputs!$A$5:$A$8,0),FALSE)</f>
        <v>32.99</v>
      </c>
      <c r="K2594" s="3">
        <f t="shared" si="40"/>
        <v>7917.6</v>
      </c>
      <c r="L2594" t="s">
        <v>3059</v>
      </c>
      <c r="M2594" t="s">
        <v>3085</v>
      </c>
      <c r="N2594" t="s">
        <v>3073</v>
      </c>
    </row>
    <row r="2595" spans="1:14" x14ac:dyDescent="0.35">
      <c r="A2595">
        <v>2594</v>
      </c>
      <c r="B2595" s="1">
        <v>45005</v>
      </c>
      <c r="C2595">
        <v>4002</v>
      </c>
      <c r="D2595" t="s">
        <v>1</v>
      </c>
      <c r="E2595" t="s">
        <v>27</v>
      </c>
      <c r="F2595" t="s">
        <v>12</v>
      </c>
      <c r="G2595" t="s">
        <v>2646</v>
      </c>
      <c r="H2595" t="s">
        <v>3057</v>
      </c>
      <c r="I2595">
        <v>300</v>
      </c>
      <c r="J2595">
        <f>HLOOKUP(D2595,Inputs!$B$5:$C$8,MATCH(YEAR(B2595),Inputs!$A$5:$A$8,0),FALSE)</f>
        <v>11.25</v>
      </c>
      <c r="K2595" s="3">
        <f t="shared" si="40"/>
        <v>3375</v>
      </c>
      <c r="L2595" t="s">
        <v>3061</v>
      </c>
      <c r="M2595" t="s">
        <v>3087</v>
      </c>
      <c r="N2595" t="s">
        <v>3078</v>
      </c>
    </row>
    <row r="2596" spans="1:14" x14ac:dyDescent="0.35">
      <c r="A2596">
        <v>2595</v>
      </c>
      <c r="B2596" s="1">
        <v>45281</v>
      </c>
      <c r="C2596">
        <v>4002</v>
      </c>
      <c r="D2596" t="s">
        <v>1</v>
      </c>
      <c r="E2596" t="s">
        <v>27</v>
      </c>
      <c r="F2596" t="s">
        <v>9</v>
      </c>
      <c r="G2596" t="s">
        <v>2647</v>
      </c>
      <c r="H2596" t="s">
        <v>3056</v>
      </c>
      <c r="I2596">
        <v>208</v>
      </c>
      <c r="J2596">
        <f>HLOOKUP(D2596,Inputs!$B$5:$C$8,MATCH(YEAR(B2596),Inputs!$A$5:$A$8,0),FALSE)</f>
        <v>11.25</v>
      </c>
      <c r="K2596" s="3">
        <f t="shared" si="40"/>
        <v>2340</v>
      </c>
      <c r="L2596" t="s">
        <v>3070</v>
      </c>
      <c r="M2596" t="s">
        <v>3089</v>
      </c>
      <c r="N2596" t="s">
        <v>3076</v>
      </c>
    </row>
    <row r="2597" spans="1:14" x14ac:dyDescent="0.35">
      <c r="A2597">
        <v>2596</v>
      </c>
      <c r="B2597" s="1">
        <v>45261</v>
      </c>
      <c r="C2597">
        <v>4001</v>
      </c>
      <c r="D2597" t="s">
        <v>0</v>
      </c>
      <c r="E2597" t="s">
        <v>27</v>
      </c>
      <c r="F2597" t="s">
        <v>12</v>
      </c>
      <c r="G2597" t="s">
        <v>2648</v>
      </c>
      <c r="H2597" t="s">
        <v>3057</v>
      </c>
      <c r="I2597">
        <v>40</v>
      </c>
      <c r="J2597">
        <f>HLOOKUP(D2597,Inputs!$B$5:$C$8,MATCH(YEAR(B2597),Inputs!$A$5:$A$8,0),FALSE)</f>
        <v>32.99</v>
      </c>
      <c r="K2597" s="3">
        <f t="shared" si="40"/>
        <v>1319.6000000000001</v>
      </c>
      <c r="L2597" t="s">
        <v>3061</v>
      </c>
      <c r="M2597" t="s">
        <v>3087</v>
      </c>
      <c r="N2597" t="s">
        <v>3078</v>
      </c>
    </row>
    <row r="2598" spans="1:14" x14ac:dyDescent="0.35">
      <c r="A2598">
        <v>2597</v>
      </c>
      <c r="B2598" s="1">
        <v>45185</v>
      </c>
      <c r="C2598">
        <v>4002</v>
      </c>
      <c r="D2598" t="s">
        <v>1</v>
      </c>
      <c r="E2598" t="s">
        <v>27</v>
      </c>
      <c r="F2598" t="s">
        <v>5</v>
      </c>
      <c r="G2598" t="s">
        <v>2649</v>
      </c>
      <c r="H2598" t="s">
        <v>3057</v>
      </c>
      <c r="I2598">
        <v>88</v>
      </c>
      <c r="J2598">
        <f>HLOOKUP(D2598,Inputs!$B$5:$C$8,MATCH(YEAR(B2598),Inputs!$A$5:$A$8,0),FALSE)</f>
        <v>11.25</v>
      </c>
      <c r="K2598" s="3">
        <f t="shared" si="40"/>
        <v>990</v>
      </c>
      <c r="L2598" t="s">
        <v>3059</v>
      </c>
      <c r="M2598" t="s">
        <v>3085</v>
      </c>
      <c r="N2598" t="s">
        <v>3073</v>
      </c>
    </row>
    <row r="2599" spans="1:14" x14ac:dyDescent="0.35">
      <c r="A2599">
        <v>2598</v>
      </c>
      <c r="B2599" s="1">
        <v>44954</v>
      </c>
      <c r="C2599">
        <v>4001</v>
      </c>
      <c r="D2599" t="s">
        <v>0</v>
      </c>
      <c r="E2599" t="s">
        <v>27</v>
      </c>
      <c r="F2599" t="s">
        <v>20</v>
      </c>
      <c r="G2599" t="s">
        <v>2650</v>
      </c>
      <c r="H2599" t="s">
        <v>3056</v>
      </c>
      <c r="I2599">
        <v>148</v>
      </c>
      <c r="J2599">
        <f>HLOOKUP(D2599,Inputs!$B$5:$C$8,MATCH(YEAR(B2599),Inputs!$A$5:$A$8,0),FALSE)</f>
        <v>32.99</v>
      </c>
      <c r="K2599" s="3">
        <f t="shared" si="40"/>
        <v>4882.5200000000004</v>
      </c>
      <c r="L2599" t="s">
        <v>3059</v>
      </c>
      <c r="M2599" t="s">
        <v>3085</v>
      </c>
      <c r="N2599" t="s">
        <v>3073</v>
      </c>
    </row>
    <row r="2600" spans="1:14" x14ac:dyDescent="0.35">
      <c r="A2600">
        <v>2599</v>
      </c>
      <c r="B2600" s="1">
        <v>45205</v>
      </c>
      <c r="C2600">
        <v>4001</v>
      </c>
      <c r="D2600" t="s">
        <v>0</v>
      </c>
      <c r="E2600" t="s">
        <v>27</v>
      </c>
      <c r="F2600" t="s">
        <v>10</v>
      </c>
      <c r="G2600" t="s">
        <v>2651</v>
      </c>
      <c r="H2600" t="s">
        <v>3056</v>
      </c>
      <c r="I2600">
        <v>80</v>
      </c>
      <c r="J2600">
        <f>HLOOKUP(D2600,Inputs!$B$5:$C$8,MATCH(YEAR(B2600),Inputs!$A$5:$A$8,0),FALSE)</f>
        <v>32.99</v>
      </c>
      <c r="K2600" s="3">
        <f t="shared" si="40"/>
        <v>2639.2000000000003</v>
      </c>
      <c r="L2600" t="s">
        <v>3059</v>
      </c>
      <c r="M2600" t="s">
        <v>3085</v>
      </c>
      <c r="N2600" t="s">
        <v>3073</v>
      </c>
    </row>
    <row r="2601" spans="1:14" x14ac:dyDescent="0.35">
      <c r="A2601">
        <v>2600</v>
      </c>
      <c r="B2601" s="1">
        <v>45240</v>
      </c>
      <c r="C2601">
        <v>4002</v>
      </c>
      <c r="D2601" t="s">
        <v>1</v>
      </c>
      <c r="E2601" t="s">
        <v>27</v>
      </c>
      <c r="F2601" t="s">
        <v>9</v>
      </c>
      <c r="G2601" t="s">
        <v>2652</v>
      </c>
      <c r="H2601" t="s">
        <v>3056</v>
      </c>
      <c r="I2601">
        <v>100</v>
      </c>
      <c r="J2601">
        <f>HLOOKUP(D2601,Inputs!$B$5:$C$8,MATCH(YEAR(B2601),Inputs!$A$5:$A$8,0),FALSE)</f>
        <v>11.25</v>
      </c>
      <c r="K2601" s="3">
        <f t="shared" si="40"/>
        <v>1125</v>
      </c>
      <c r="L2601" t="s">
        <v>3070</v>
      </c>
      <c r="M2601" t="s">
        <v>3089</v>
      </c>
      <c r="N2601" t="s">
        <v>3076</v>
      </c>
    </row>
    <row r="2602" spans="1:14" x14ac:dyDescent="0.35">
      <c r="A2602">
        <v>2601</v>
      </c>
      <c r="B2602" s="1">
        <v>45179</v>
      </c>
      <c r="C2602">
        <v>4001</v>
      </c>
      <c r="D2602" t="s">
        <v>0</v>
      </c>
      <c r="E2602" t="s">
        <v>27</v>
      </c>
      <c r="F2602" t="s">
        <v>21</v>
      </c>
      <c r="G2602" t="s">
        <v>2653</v>
      </c>
      <c r="H2602" t="s">
        <v>3056</v>
      </c>
      <c r="I2602">
        <v>228</v>
      </c>
      <c r="J2602">
        <f>HLOOKUP(D2602,Inputs!$B$5:$C$8,MATCH(YEAR(B2602),Inputs!$A$5:$A$8,0),FALSE)</f>
        <v>32.99</v>
      </c>
      <c r="K2602" s="3">
        <f t="shared" si="40"/>
        <v>7521.72</v>
      </c>
      <c r="L2602" t="s">
        <v>3068</v>
      </c>
      <c r="M2602" t="s">
        <v>3088</v>
      </c>
      <c r="N2602" t="s">
        <v>3075</v>
      </c>
    </row>
    <row r="2603" spans="1:14" x14ac:dyDescent="0.35">
      <c r="A2603">
        <v>2602</v>
      </c>
      <c r="B2603" s="1">
        <v>45092</v>
      </c>
      <c r="C2603">
        <v>4001</v>
      </c>
      <c r="D2603" t="s">
        <v>0</v>
      </c>
      <c r="E2603" t="s">
        <v>27</v>
      </c>
      <c r="F2603" t="s">
        <v>22</v>
      </c>
      <c r="G2603" t="s">
        <v>2654</v>
      </c>
      <c r="H2603" t="s">
        <v>3056</v>
      </c>
      <c r="I2603">
        <v>168</v>
      </c>
      <c r="J2603">
        <f>HLOOKUP(D2603,Inputs!$B$5:$C$8,MATCH(YEAR(B2603),Inputs!$A$5:$A$8,0),FALSE)</f>
        <v>32.99</v>
      </c>
      <c r="K2603" s="3">
        <f t="shared" si="40"/>
        <v>5542.3200000000006</v>
      </c>
      <c r="L2603" t="s">
        <v>3064</v>
      </c>
      <c r="M2603" t="s">
        <v>3089</v>
      </c>
      <c r="N2603" t="s">
        <v>3076</v>
      </c>
    </row>
    <row r="2604" spans="1:14" x14ac:dyDescent="0.35">
      <c r="A2604">
        <v>2603</v>
      </c>
      <c r="B2604" s="1">
        <v>45078</v>
      </c>
      <c r="C2604">
        <v>4001</v>
      </c>
      <c r="D2604" t="s">
        <v>0</v>
      </c>
      <c r="E2604" t="s">
        <v>27</v>
      </c>
      <c r="F2604" t="s">
        <v>11</v>
      </c>
      <c r="G2604" t="s">
        <v>2655</v>
      </c>
      <c r="H2604" t="s">
        <v>3056</v>
      </c>
      <c r="I2604">
        <v>100</v>
      </c>
      <c r="J2604">
        <f>HLOOKUP(D2604,Inputs!$B$5:$C$8,MATCH(YEAR(B2604),Inputs!$A$5:$A$8,0),FALSE)</f>
        <v>32.99</v>
      </c>
      <c r="K2604" s="3">
        <f t="shared" si="40"/>
        <v>3299</v>
      </c>
      <c r="L2604" t="s">
        <v>3064</v>
      </c>
      <c r="M2604" t="s">
        <v>3089</v>
      </c>
      <c r="N2604" t="s">
        <v>3076</v>
      </c>
    </row>
    <row r="2605" spans="1:14" x14ac:dyDescent="0.35">
      <c r="A2605">
        <v>2604</v>
      </c>
      <c r="B2605" s="1">
        <v>45244</v>
      </c>
      <c r="C2605">
        <v>4001</v>
      </c>
      <c r="D2605" t="s">
        <v>0</v>
      </c>
      <c r="E2605" t="s">
        <v>27</v>
      </c>
      <c r="F2605" t="s">
        <v>10</v>
      </c>
      <c r="G2605" t="s">
        <v>2656</v>
      </c>
      <c r="H2605" t="s">
        <v>3056</v>
      </c>
      <c r="I2605">
        <v>228</v>
      </c>
      <c r="J2605">
        <f>HLOOKUP(D2605,Inputs!$B$5:$C$8,MATCH(YEAR(B2605),Inputs!$A$5:$A$8,0),FALSE)</f>
        <v>32.99</v>
      </c>
      <c r="K2605" s="3">
        <f t="shared" si="40"/>
        <v>7521.72</v>
      </c>
      <c r="L2605" t="s">
        <v>3059</v>
      </c>
      <c r="M2605" t="s">
        <v>3085</v>
      </c>
      <c r="N2605" t="s">
        <v>3073</v>
      </c>
    </row>
    <row r="2606" spans="1:14" x14ac:dyDescent="0.35">
      <c r="A2606">
        <v>2605</v>
      </c>
      <c r="B2606" s="1">
        <v>45265</v>
      </c>
      <c r="C2606">
        <v>4002</v>
      </c>
      <c r="D2606" t="s">
        <v>1</v>
      </c>
      <c r="E2606" t="s">
        <v>27</v>
      </c>
      <c r="F2606" t="s">
        <v>13</v>
      </c>
      <c r="G2606" t="s">
        <v>2657</v>
      </c>
      <c r="H2606" t="s">
        <v>3056</v>
      </c>
      <c r="I2606">
        <v>216</v>
      </c>
      <c r="J2606">
        <f>HLOOKUP(D2606,Inputs!$B$5:$C$8,MATCH(YEAR(B2606),Inputs!$A$5:$A$8,0),FALSE)</f>
        <v>11.25</v>
      </c>
      <c r="K2606" s="3">
        <f t="shared" si="40"/>
        <v>2430</v>
      </c>
      <c r="L2606" t="s">
        <v>3061</v>
      </c>
      <c r="M2606" t="s">
        <v>3087</v>
      </c>
      <c r="N2606" t="s">
        <v>3078</v>
      </c>
    </row>
    <row r="2607" spans="1:14" x14ac:dyDescent="0.35">
      <c r="A2607">
        <v>2606</v>
      </c>
      <c r="B2607" s="1">
        <v>45238</v>
      </c>
      <c r="C2607">
        <v>4002</v>
      </c>
      <c r="D2607" t="s">
        <v>1</v>
      </c>
      <c r="E2607" t="s">
        <v>27</v>
      </c>
      <c r="F2607" t="s">
        <v>15</v>
      </c>
      <c r="G2607" t="s">
        <v>2658</v>
      </c>
      <c r="H2607" t="s">
        <v>3056</v>
      </c>
      <c r="I2607">
        <v>264</v>
      </c>
      <c r="J2607">
        <f>HLOOKUP(D2607,Inputs!$B$5:$C$8,MATCH(YEAR(B2607),Inputs!$A$5:$A$8,0),FALSE)</f>
        <v>11.25</v>
      </c>
      <c r="K2607" s="3">
        <f t="shared" si="40"/>
        <v>2970</v>
      </c>
      <c r="L2607" t="s">
        <v>3062</v>
      </c>
      <c r="M2607" t="s">
        <v>3090</v>
      </c>
      <c r="N2607" t="s">
        <v>3079</v>
      </c>
    </row>
    <row r="2608" spans="1:14" x14ac:dyDescent="0.35">
      <c r="A2608">
        <v>2607</v>
      </c>
      <c r="B2608" s="1">
        <v>45010</v>
      </c>
      <c r="C2608">
        <v>4002</v>
      </c>
      <c r="D2608" t="s">
        <v>1</v>
      </c>
      <c r="E2608" t="s">
        <v>27</v>
      </c>
      <c r="F2608" t="s">
        <v>21</v>
      </c>
      <c r="G2608" t="s">
        <v>2659</v>
      </c>
      <c r="H2608" t="s">
        <v>3056</v>
      </c>
      <c r="I2608">
        <v>296</v>
      </c>
      <c r="J2608">
        <f>HLOOKUP(D2608,Inputs!$B$5:$C$8,MATCH(YEAR(B2608),Inputs!$A$5:$A$8,0),FALSE)</f>
        <v>11.25</v>
      </c>
      <c r="K2608" s="3">
        <f t="shared" si="40"/>
        <v>3330</v>
      </c>
      <c r="L2608" t="s">
        <v>3068</v>
      </c>
      <c r="M2608" t="s">
        <v>3088</v>
      </c>
      <c r="N2608" t="s">
        <v>3075</v>
      </c>
    </row>
    <row r="2609" spans="1:14" x14ac:dyDescent="0.35">
      <c r="A2609">
        <v>2608</v>
      </c>
      <c r="B2609" s="1">
        <v>45159</v>
      </c>
      <c r="C2609">
        <v>4002</v>
      </c>
      <c r="D2609" t="s">
        <v>1</v>
      </c>
      <c r="E2609" t="s">
        <v>27</v>
      </c>
      <c r="F2609" t="s">
        <v>9</v>
      </c>
      <c r="G2609" t="s">
        <v>2660</v>
      </c>
      <c r="H2609" t="s">
        <v>3056</v>
      </c>
      <c r="I2609">
        <v>224</v>
      </c>
      <c r="J2609">
        <f>HLOOKUP(D2609,Inputs!$B$5:$C$8,MATCH(YEAR(B2609),Inputs!$A$5:$A$8,0),FALSE)</f>
        <v>11.25</v>
      </c>
      <c r="K2609" s="3">
        <f t="shared" si="40"/>
        <v>2520</v>
      </c>
      <c r="L2609" t="s">
        <v>3070</v>
      </c>
      <c r="M2609" t="s">
        <v>3089</v>
      </c>
      <c r="N2609" t="s">
        <v>3076</v>
      </c>
    </row>
    <row r="2610" spans="1:14" x14ac:dyDescent="0.35">
      <c r="A2610">
        <v>2609</v>
      </c>
      <c r="B2610" s="1">
        <v>45177</v>
      </c>
      <c r="C2610">
        <v>4001</v>
      </c>
      <c r="D2610" t="s">
        <v>0</v>
      </c>
      <c r="E2610" t="s">
        <v>27</v>
      </c>
      <c r="F2610" t="s">
        <v>7</v>
      </c>
      <c r="G2610" t="s">
        <v>2661</v>
      </c>
      <c r="H2610" t="s">
        <v>3056</v>
      </c>
      <c r="I2610">
        <v>132</v>
      </c>
      <c r="J2610">
        <f>HLOOKUP(D2610,Inputs!$B$5:$C$8,MATCH(YEAR(B2610),Inputs!$A$5:$A$8,0),FALSE)</f>
        <v>32.99</v>
      </c>
      <c r="K2610" s="3">
        <f t="shared" si="40"/>
        <v>4354.68</v>
      </c>
      <c r="L2610" t="s">
        <v>3063</v>
      </c>
      <c r="M2610" t="s">
        <v>3092</v>
      </c>
      <c r="N2610" t="s">
        <v>3074</v>
      </c>
    </row>
    <row r="2611" spans="1:14" x14ac:dyDescent="0.35">
      <c r="A2611">
        <v>2610</v>
      </c>
      <c r="B2611" s="1">
        <v>45171</v>
      </c>
      <c r="C2611">
        <v>4001</v>
      </c>
      <c r="D2611" t="s">
        <v>0</v>
      </c>
      <c r="E2611" t="s">
        <v>27</v>
      </c>
      <c r="F2611" t="s">
        <v>8</v>
      </c>
      <c r="G2611" t="s">
        <v>2662</v>
      </c>
      <c r="H2611" t="s">
        <v>3056</v>
      </c>
      <c r="I2611">
        <v>76</v>
      </c>
      <c r="J2611">
        <f>HLOOKUP(D2611,Inputs!$B$5:$C$8,MATCH(YEAR(B2611),Inputs!$A$5:$A$8,0),FALSE)</f>
        <v>32.99</v>
      </c>
      <c r="K2611" s="3">
        <f t="shared" si="40"/>
        <v>2507.2400000000002</v>
      </c>
      <c r="L2611" t="s">
        <v>3065</v>
      </c>
      <c r="M2611" t="s">
        <v>3085</v>
      </c>
      <c r="N2611" t="s">
        <v>3073</v>
      </c>
    </row>
    <row r="2612" spans="1:14" x14ac:dyDescent="0.35">
      <c r="A2612">
        <v>2611</v>
      </c>
      <c r="B2612" s="1">
        <v>45143</v>
      </c>
      <c r="C2612">
        <v>4001</v>
      </c>
      <c r="D2612" t="s">
        <v>0</v>
      </c>
      <c r="E2612" t="s">
        <v>27</v>
      </c>
      <c r="F2612" t="s">
        <v>5</v>
      </c>
      <c r="G2612" t="s">
        <v>2663</v>
      </c>
      <c r="H2612" t="s">
        <v>3057</v>
      </c>
      <c r="I2612">
        <v>156</v>
      </c>
      <c r="J2612">
        <f>HLOOKUP(D2612,Inputs!$B$5:$C$8,MATCH(YEAR(B2612),Inputs!$A$5:$A$8,0),FALSE)</f>
        <v>32.99</v>
      </c>
      <c r="K2612" s="3">
        <f t="shared" si="40"/>
        <v>5146.4400000000005</v>
      </c>
      <c r="L2612" t="s">
        <v>3059</v>
      </c>
      <c r="M2612" t="s">
        <v>3085</v>
      </c>
      <c r="N2612" t="s">
        <v>3073</v>
      </c>
    </row>
    <row r="2613" spans="1:14" x14ac:dyDescent="0.35">
      <c r="A2613">
        <v>2612</v>
      </c>
      <c r="B2613" s="1">
        <v>44971</v>
      </c>
      <c r="C2613">
        <v>4001</v>
      </c>
      <c r="D2613" t="s">
        <v>0</v>
      </c>
      <c r="E2613" t="s">
        <v>27</v>
      </c>
      <c r="F2613" t="s">
        <v>6</v>
      </c>
      <c r="G2613" t="s">
        <v>2664</v>
      </c>
      <c r="H2613" t="s">
        <v>3056</v>
      </c>
      <c r="I2613">
        <v>184</v>
      </c>
      <c r="J2613">
        <f>HLOOKUP(D2613,Inputs!$B$5:$C$8,MATCH(YEAR(B2613),Inputs!$A$5:$A$8,0),FALSE)</f>
        <v>32.99</v>
      </c>
      <c r="K2613" s="3">
        <f t="shared" si="40"/>
        <v>6070.1600000000008</v>
      </c>
      <c r="L2613" t="s">
        <v>3059</v>
      </c>
      <c r="M2613" t="s">
        <v>3085</v>
      </c>
      <c r="N2613" t="s">
        <v>3073</v>
      </c>
    </row>
    <row r="2614" spans="1:14" x14ac:dyDescent="0.35">
      <c r="A2614">
        <v>2613</v>
      </c>
      <c r="B2614" s="1">
        <v>45048</v>
      </c>
      <c r="C2614">
        <v>4001</v>
      </c>
      <c r="D2614" t="s">
        <v>0</v>
      </c>
      <c r="E2614" t="s">
        <v>27</v>
      </c>
      <c r="F2614" t="s">
        <v>10</v>
      </c>
      <c r="G2614" t="s">
        <v>2665</v>
      </c>
      <c r="H2614" t="s">
        <v>3056</v>
      </c>
      <c r="I2614">
        <v>112</v>
      </c>
      <c r="J2614">
        <f>HLOOKUP(D2614,Inputs!$B$5:$C$8,MATCH(YEAR(B2614),Inputs!$A$5:$A$8,0),FALSE)</f>
        <v>32.99</v>
      </c>
      <c r="K2614" s="3">
        <f t="shared" si="40"/>
        <v>3694.88</v>
      </c>
      <c r="L2614" t="s">
        <v>3059</v>
      </c>
      <c r="M2614" t="s">
        <v>3085</v>
      </c>
      <c r="N2614" t="s">
        <v>3073</v>
      </c>
    </row>
    <row r="2615" spans="1:14" x14ac:dyDescent="0.35">
      <c r="A2615">
        <v>2614</v>
      </c>
      <c r="B2615" s="1">
        <v>45281</v>
      </c>
      <c r="C2615">
        <v>4001</v>
      </c>
      <c r="D2615" t="s">
        <v>0</v>
      </c>
      <c r="E2615" t="s">
        <v>27</v>
      </c>
      <c r="F2615" t="s">
        <v>18</v>
      </c>
      <c r="G2615" t="s">
        <v>2666</v>
      </c>
      <c r="H2615" t="s">
        <v>3056</v>
      </c>
      <c r="I2615">
        <v>184</v>
      </c>
      <c r="J2615">
        <f>HLOOKUP(D2615,Inputs!$B$5:$C$8,MATCH(YEAR(B2615),Inputs!$A$5:$A$8,0),FALSE)</f>
        <v>32.99</v>
      </c>
      <c r="K2615" s="3">
        <f t="shared" si="40"/>
        <v>6070.1600000000008</v>
      </c>
      <c r="L2615" t="s">
        <v>3069</v>
      </c>
      <c r="M2615" t="s">
        <v>3093</v>
      </c>
      <c r="N2615" t="s">
        <v>3077</v>
      </c>
    </row>
    <row r="2616" spans="1:14" x14ac:dyDescent="0.35">
      <c r="A2616">
        <v>2615</v>
      </c>
      <c r="B2616" s="1">
        <v>45156</v>
      </c>
      <c r="C2616">
        <v>4001</v>
      </c>
      <c r="D2616" t="s">
        <v>0</v>
      </c>
      <c r="E2616" t="s">
        <v>27</v>
      </c>
      <c r="F2616" t="s">
        <v>10</v>
      </c>
      <c r="G2616" t="s">
        <v>2667</v>
      </c>
      <c r="H2616" t="s">
        <v>3056</v>
      </c>
      <c r="I2616">
        <v>184</v>
      </c>
      <c r="J2616">
        <f>HLOOKUP(D2616,Inputs!$B$5:$C$8,MATCH(YEAR(B2616),Inputs!$A$5:$A$8,0),FALSE)</f>
        <v>32.99</v>
      </c>
      <c r="K2616" s="3">
        <f t="shared" si="40"/>
        <v>6070.1600000000008</v>
      </c>
      <c r="L2616" t="s">
        <v>3059</v>
      </c>
      <c r="M2616" t="s">
        <v>3085</v>
      </c>
      <c r="N2616" t="s">
        <v>3073</v>
      </c>
    </row>
    <row r="2617" spans="1:14" x14ac:dyDescent="0.35">
      <c r="A2617">
        <v>2616</v>
      </c>
      <c r="B2617" s="1">
        <v>45178</v>
      </c>
      <c r="C2617">
        <v>4001</v>
      </c>
      <c r="D2617" t="s">
        <v>0</v>
      </c>
      <c r="E2617" t="s">
        <v>27</v>
      </c>
      <c r="F2617" t="s">
        <v>10</v>
      </c>
      <c r="G2617" t="s">
        <v>2668</v>
      </c>
      <c r="H2617" t="s">
        <v>3056</v>
      </c>
      <c r="I2617">
        <v>120</v>
      </c>
      <c r="J2617">
        <f>HLOOKUP(D2617,Inputs!$B$5:$C$8,MATCH(YEAR(B2617),Inputs!$A$5:$A$8,0),FALSE)</f>
        <v>32.99</v>
      </c>
      <c r="K2617" s="3">
        <f t="shared" si="40"/>
        <v>3958.8</v>
      </c>
      <c r="L2617" t="s">
        <v>3059</v>
      </c>
      <c r="M2617" t="s">
        <v>3085</v>
      </c>
      <c r="N2617" t="s">
        <v>3073</v>
      </c>
    </row>
    <row r="2618" spans="1:14" x14ac:dyDescent="0.35">
      <c r="A2618">
        <v>2617</v>
      </c>
      <c r="B2618" s="1">
        <v>45248</v>
      </c>
      <c r="C2618">
        <v>4002</v>
      </c>
      <c r="D2618" t="s">
        <v>1</v>
      </c>
      <c r="E2618" t="s">
        <v>27</v>
      </c>
      <c r="F2618" t="s">
        <v>11</v>
      </c>
      <c r="G2618" t="s">
        <v>2669</v>
      </c>
      <c r="H2618" t="s">
        <v>3056</v>
      </c>
      <c r="I2618">
        <v>160</v>
      </c>
      <c r="J2618">
        <f>HLOOKUP(D2618,Inputs!$B$5:$C$8,MATCH(YEAR(B2618),Inputs!$A$5:$A$8,0),FALSE)</f>
        <v>11.25</v>
      </c>
      <c r="K2618" s="3">
        <f t="shared" si="40"/>
        <v>1800</v>
      </c>
      <c r="L2618" t="s">
        <v>3064</v>
      </c>
      <c r="M2618" t="s">
        <v>3089</v>
      </c>
      <c r="N2618" t="s">
        <v>3076</v>
      </c>
    </row>
    <row r="2619" spans="1:14" x14ac:dyDescent="0.35">
      <c r="A2619">
        <v>2618</v>
      </c>
      <c r="B2619" s="1">
        <v>45246</v>
      </c>
      <c r="C2619">
        <v>4002</v>
      </c>
      <c r="D2619" t="s">
        <v>1</v>
      </c>
      <c r="E2619" t="s">
        <v>27</v>
      </c>
      <c r="F2619" t="s">
        <v>10</v>
      </c>
      <c r="G2619" t="s">
        <v>2670</v>
      </c>
      <c r="H2619" t="s">
        <v>3056</v>
      </c>
      <c r="I2619">
        <v>112</v>
      </c>
      <c r="J2619">
        <f>HLOOKUP(D2619,Inputs!$B$5:$C$8,MATCH(YEAR(B2619),Inputs!$A$5:$A$8,0),FALSE)</f>
        <v>11.25</v>
      </c>
      <c r="K2619" s="3">
        <f t="shared" si="40"/>
        <v>1260</v>
      </c>
      <c r="L2619" t="s">
        <v>3059</v>
      </c>
      <c r="M2619" t="s">
        <v>3085</v>
      </c>
      <c r="N2619" t="s">
        <v>3073</v>
      </c>
    </row>
    <row r="2620" spans="1:14" x14ac:dyDescent="0.35">
      <c r="A2620">
        <v>2619</v>
      </c>
      <c r="B2620" s="1">
        <v>45248</v>
      </c>
      <c r="C2620">
        <v>4001</v>
      </c>
      <c r="D2620" t="s">
        <v>0</v>
      </c>
      <c r="E2620" t="s">
        <v>27</v>
      </c>
      <c r="F2620" t="s">
        <v>13</v>
      </c>
      <c r="G2620" t="s">
        <v>2671</v>
      </c>
      <c r="H2620" t="s">
        <v>3056</v>
      </c>
      <c r="I2620">
        <v>148</v>
      </c>
      <c r="J2620">
        <f>HLOOKUP(D2620,Inputs!$B$5:$C$8,MATCH(YEAR(B2620),Inputs!$A$5:$A$8,0),FALSE)</f>
        <v>32.99</v>
      </c>
      <c r="K2620" s="3">
        <f t="shared" si="40"/>
        <v>4882.5200000000004</v>
      </c>
      <c r="L2620" t="s">
        <v>3061</v>
      </c>
      <c r="M2620" t="s">
        <v>3087</v>
      </c>
      <c r="N2620" t="s">
        <v>3078</v>
      </c>
    </row>
    <row r="2621" spans="1:14" x14ac:dyDescent="0.35">
      <c r="A2621">
        <v>2620</v>
      </c>
      <c r="B2621" s="1">
        <v>45256</v>
      </c>
      <c r="C2621">
        <v>4001</v>
      </c>
      <c r="D2621" t="s">
        <v>0</v>
      </c>
      <c r="E2621" t="s">
        <v>27</v>
      </c>
      <c r="F2621" t="s">
        <v>5</v>
      </c>
      <c r="G2621" t="s">
        <v>2672</v>
      </c>
      <c r="H2621" t="s">
        <v>3057</v>
      </c>
      <c r="I2621">
        <v>164</v>
      </c>
      <c r="J2621">
        <f>HLOOKUP(D2621,Inputs!$B$5:$C$8,MATCH(YEAR(B2621),Inputs!$A$5:$A$8,0),FALSE)</f>
        <v>32.99</v>
      </c>
      <c r="K2621" s="3">
        <f t="shared" si="40"/>
        <v>5410.3600000000006</v>
      </c>
      <c r="L2621" t="s">
        <v>3059</v>
      </c>
      <c r="M2621" t="s">
        <v>3085</v>
      </c>
      <c r="N2621" t="s">
        <v>3073</v>
      </c>
    </row>
    <row r="2622" spans="1:14" x14ac:dyDescent="0.35">
      <c r="A2622">
        <v>2621</v>
      </c>
      <c r="B2622" s="1">
        <v>45031</v>
      </c>
      <c r="C2622">
        <v>4002</v>
      </c>
      <c r="D2622" t="s">
        <v>1</v>
      </c>
      <c r="E2622" t="s">
        <v>27</v>
      </c>
      <c r="F2622" t="s">
        <v>20</v>
      </c>
      <c r="G2622" t="s">
        <v>2673</v>
      </c>
      <c r="H2622" t="s">
        <v>3056</v>
      </c>
      <c r="I2622">
        <v>284</v>
      </c>
      <c r="J2622">
        <f>HLOOKUP(D2622,Inputs!$B$5:$C$8,MATCH(YEAR(B2622),Inputs!$A$5:$A$8,0),FALSE)</f>
        <v>11.25</v>
      </c>
      <c r="K2622" s="3">
        <f t="shared" si="40"/>
        <v>3195</v>
      </c>
      <c r="L2622" t="s">
        <v>3059</v>
      </c>
      <c r="M2622" t="s">
        <v>3085</v>
      </c>
      <c r="N2622" t="s">
        <v>3073</v>
      </c>
    </row>
    <row r="2623" spans="1:14" x14ac:dyDescent="0.35">
      <c r="A2623">
        <v>2622</v>
      </c>
      <c r="B2623" s="1">
        <v>45101</v>
      </c>
      <c r="C2623">
        <v>4002</v>
      </c>
      <c r="D2623" t="s">
        <v>1</v>
      </c>
      <c r="E2623" t="s">
        <v>27</v>
      </c>
      <c r="F2623" t="s">
        <v>20</v>
      </c>
      <c r="G2623" t="s">
        <v>2674</v>
      </c>
      <c r="H2623" t="s">
        <v>3056</v>
      </c>
      <c r="I2623">
        <v>260</v>
      </c>
      <c r="J2623">
        <f>HLOOKUP(D2623,Inputs!$B$5:$C$8,MATCH(YEAR(B2623),Inputs!$A$5:$A$8,0),FALSE)</f>
        <v>11.25</v>
      </c>
      <c r="K2623" s="3">
        <f t="shared" si="40"/>
        <v>2925</v>
      </c>
      <c r="L2623" t="s">
        <v>3059</v>
      </c>
      <c r="M2623" t="s">
        <v>3085</v>
      </c>
      <c r="N2623" t="s">
        <v>3073</v>
      </c>
    </row>
    <row r="2624" spans="1:14" x14ac:dyDescent="0.35">
      <c r="A2624">
        <v>2623</v>
      </c>
      <c r="B2624" s="1">
        <v>45084</v>
      </c>
      <c r="C2624">
        <v>4002</v>
      </c>
      <c r="D2624" t="s">
        <v>1</v>
      </c>
      <c r="E2624" t="s">
        <v>27</v>
      </c>
      <c r="F2624" t="s">
        <v>11</v>
      </c>
      <c r="G2624" t="s">
        <v>2675</v>
      </c>
      <c r="H2624" t="s">
        <v>3056</v>
      </c>
      <c r="I2624">
        <v>80</v>
      </c>
      <c r="J2624">
        <f>HLOOKUP(D2624,Inputs!$B$5:$C$8,MATCH(YEAR(B2624),Inputs!$A$5:$A$8,0),FALSE)</f>
        <v>11.25</v>
      </c>
      <c r="K2624" s="3">
        <f t="shared" si="40"/>
        <v>900</v>
      </c>
      <c r="L2624" t="s">
        <v>3064</v>
      </c>
      <c r="M2624" t="s">
        <v>3089</v>
      </c>
      <c r="N2624" t="s">
        <v>3076</v>
      </c>
    </row>
    <row r="2625" spans="1:14" x14ac:dyDescent="0.35">
      <c r="A2625">
        <v>2624</v>
      </c>
      <c r="B2625" s="1">
        <v>44983</v>
      </c>
      <c r="C2625">
        <v>4001</v>
      </c>
      <c r="D2625" t="s">
        <v>0</v>
      </c>
      <c r="E2625" t="s">
        <v>27</v>
      </c>
      <c r="F2625" t="s">
        <v>14</v>
      </c>
      <c r="G2625" t="s">
        <v>2676</v>
      </c>
      <c r="H2625" t="s">
        <v>3056</v>
      </c>
      <c r="I2625">
        <v>64</v>
      </c>
      <c r="J2625">
        <f>HLOOKUP(D2625,Inputs!$B$5:$C$8,MATCH(YEAR(B2625),Inputs!$A$5:$A$8,0),FALSE)</f>
        <v>32.99</v>
      </c>
      <c r="K2625" s="3">
        <f t="shared" si="40"/>
        <v>2111.36</v>
      </c>
      <c r="L2625" t="s">
        <v>3066</v>
      </c>
      <c r="M2625" t="s">
        <v>3094</v>
      </c>
      <c r="N2625" t="s">
        <v>3080</v>
      </c>
    </row>
    <row r="2626" spans="1:14" x14ac:dyDescent="0.35">
      <c r="A2626">
        <v>2625</v>
      </c>
      <c r="B2626" s="1">
        <v>45190</v>
      </c>
      <c r="C2626">
        <v>4001</v>
      </c>
      <c r="D2626" t="s">
        <v>0</v>
      </c>
      <c r="E2626" t="s">
        <v>27</v>
      </c>
      <c r="F2626" t="s">
        <v>21</v>
      </c>
      <c r="G2626" t="s">
        <v>2677</v>
      </c>
      <c r="H2626" t="s">
        <v>3056</v>
      </c>
      <c r="I2626">
        <v>180</v>
      </c>
      <c r="J2626">
        <f>HLOOKUP(D2626,Inputs!$B$5:$C$8,MATCH(YEAR(B2626),Inputs!$A$5:$A$8,0),FALSE)</f>
        <v>32.99</v>
      </c>
      <c r="K2626" s="3">
        <f t="shared" ref="K2626:K2689" si="41">I2626*J2626</f>
        <v>5938.2000000000007</v>
      </c>
      <c r="L2626" t="s">
        <v>3068</v>
      </c>
      <c r="M2626" t="s">
        <v>3088</v>
      </c>
      <c r="N2626" t="s">
        <v>3075</v>
      </c>
    </row>
    <row r="2627" spans="1:14" x14ac:dyDescent="0.35">
      <c r="A2627">
        <v>2626</v>
      </c>
      <c r="B2627" s="1">
        <v>44942</v>
      </c>
      <c r="C2627">
        <v>4002</v>
      </c>
      <c r="D2627" t="s">
        <v>1</v>
      </c>
      <c r="E2627" t="s">
        <v>27</v>
      </c>
      <c r="F2627" t="s">
        <v>17</v>
      </c>
      <c r="G2627" t="s">
        <v>2678</v>
      </c>
      <c r="H2627" t="s">
        <v>3056</v>
      </c>
      <c r="I2627">
        <v>200</v>
      </c>
      <c r="J2627">
        <f>HLOOKUP(D2627,Inputs!$B$5:$C$8,MATCH(YEAR(B2627),Inputs!$A$5:$A$8,0),FALSE)</f>
        <v>11.25</v>
      </c>
      <c r="K2627" s="3">
        <f t="shared" si="41"/>
        <v>2250</v>
      </c>
      <c r="L2627" t="s">
        <v>3060</v>
      </c>
      <c r="M2627" t="s">
        <v>3095</v>
      </c>
      <c r="N2627" t="s">
        <v>3081</v>
      </c>
    </row>
    <row r="2628" spans="1:14" x14ac:dyDescent="0.35">
      <c r="A2628">
        <v>2627</v>
      </c>
      <c r="B2628" s="1">
        <v>44996</v>
      </c>
      <c r="C2628">
        <v>4002</v>
      </c>
      <c r="D2628" t="s">
        <v>1</v>
      </c>
      <c r="E2628" t="s">
        <v>27</v>
      </c>
      <c r="F2628" t="s">
        <v>5</v>
      </c>
      <c r="G2628" t="s">
        <v>2679</v>
      </c>
      <c r="H2628" t="s">
        <v>3057</v>
      </c>
      <c r="I2628">
        <v>172</v>
      </c>
      <c r="J2628">
        <f>HLOOKUP(D2628,Inputs!$B$5:$C$8,MATCH(YEAR(B2628),Inputs!$A$5:$A$8,0),FALSE)</f>
        <v>11.25</v>
      </c>
      <c r="K2628" s="3">
        <f t="shared" si="41"/>
        <v>1935</v>
      </c>
      <c r="L2628" t="s">
        <v>3059</v>
      </c>
      <c r="M2628" t="s">
        <v>3085</v>
      </c>
      <c r="N2628" t="s">
        <v>3073</v>
      </c>
    </row>
    <row r="2629" spans="1:14" x14ac:dyDescent="0.35">
      <c r="A2629">
        <v>2628</v>
      </c>
      <c r="B2629" s="1">
        <v>45281</v>
      </c>
      <c r="C2629">
        <v>4001</v>
      </c>
      <c r="D2629" t="s">
        <v>0</v>
      </c>
      <c r="E2629" t="s">
        <v>27</v>
      </c>
      <c r="F2629" t="s">
        <v>20</v>
      </c>
      <c r="G2629" t="s">
        <v>2680</v>
      </c>
      <c r="H2629" t="s">
        <v>3056</v>
      </c>
      <c r="I2629">
        <v>196</v>
      </c>
      <c r="J2629">
        <f>HLOOKUP(D2629,Inputs!$B$5:$C$8,MATCH(YEAR(B2629),Inputs!$A$5:$A$8,0),FALSE)</f>
        <v>32.99</v>
      </c>
      <c r="K2629" s="3">
        <f t="shared" si="41"/>
        <v>6466.04</v>
      </c>
      <c r="L2629" t="s">
        <v>3059</v>
      </c>
      <c r="M2629" t="s">
        <v>3085</v>
      </c>
      <c r="N2629" t="s">
        <v>3073</v>
      </c>
    </row>
    <row r="2630" spans="1:14" x14ac:dyDescent="0.35">
      <c r="A2630">
        <v>2629</v>
      </c>
      <c r="B2630" s="1">
        <v>44954</v>
      </c>
      <c r="C2630">
        <v>4002</v>
      </c>
      <c r="D2630" t="s">
        <v>1</v>
      </c>
      <c r="E2630" t="s">
        <v>27</v>
      </c>
      <c r="F2630" t="s">
        <v>13</v>
      </c>
      <c r="G2630" t="s">
        <v>2681</v>
      </c>
      <c r="H2630" t="s">
        <v>3056</v>
      </c>
      <c r="I2630">
        <v>296</v>
      </c>
      <c r="J2630">
        <f>HLOOKUP(D2630,Inputs!$B$5:$C$8,MATCH(YEAR(B2630),Inputs!$A$5:$A$8,0),FALSE)</f>
        <v>11.25</v>
      </c>
      <c r="K2630" s="3">
        <f t="shared" si="41"/>
        <v>3330</v>
      </c>
      <c r="L2630" t="s">
        <v>3061</v>
      </c>
      <c r="M2630" t="s">
        <v>3087</v>
      </c>
      <c r="N2630" t="s">
        <v>3078</v>
      </c>
    </row>
    <row r="2631" spans="1:14" x14ac:dyDescent="0.35">
      <c r="A2631">
        <v>2630</v>
      </c>
      <c r="B2631" s="1">
        <v>45094</v>
      </c>
      <c r="C2631">
        <v>4002</v>
      </c>
      <c r="D2631" t="s">
        <v>1</v>
      </c>
      <c r="E2631" t="s">
        <v>27</v>
      </c>
      <c r="F2631" t="s">
        <v>20</v>
      </c>
      <c r="G2631" t="s">
        <v>2682</v>
      </c>
      <c r="H2631" t="s">
        <v>3056</v>
      </c>
      <c r="I2631">
        <v>92</v>
      </c>
      <c r="J2631">
        <f>HLOOKUP(D2631,Inputs!$B$5:$C$8,MATCH(YEAR(B2631),Inputs!$A$5:$A$8,0),FALSE)</f>
        <v>11.25</v>
      </c>
      <c r="K2631" s="3">
        <f t="shared" si="41"/>
        <v>1035</v>
      </c>
      <c r="L2631" t="s">
        <v>3059</v>
      </c>
      <c r="M2631" t="s">
        <v>3085</v>
      </c>
      <c r="N2631" t="s">
        <v>3073</v>
      </c>
    </row>
    <row r="2632" spans="1:14" x14ac:dyDescent="0.35">
      <c r="A2632">
        <v>2631</v>
      </c>
      <c r="B2632" s="1">
        <v>45233</v>
      </c>
      <c r="C2632">
        <v>4002</v>
      </c>
      <c r="D2632" t="s">
        <v>1</v>
      </c>
      <c r="E2632" t="s">
        <v>27</v>
      </c>
      <c r="F2632" t="s">
        <v>6</v>
      </c>
      <c r="G2632" t="s">
        <v>2683</v>
      </c>
      <c r="H2632" t="s">
        <v>3056</v>
      </c>
      <c r="I2632">
        <v>168</v>
      </c>
      <c r="J2632">
        <f>HLOOKUP(D2632,Inputs!$B$5:$C$8,MATCH(YEAR(B2632),Inputs!$A$5:$A$8,0),FALSE)</f>
        <v>11.25</v>
      </c>
      <c r="K2632" s="3">
        <f t="shared" si="41"/>
        <v>1890</v>
      </c>
      <c r="L2632" t="s">
        <v>3059</v>
      </c>
      <c r="M2632" t="s">
        <v>3085</v>
      </c>
      <c r="N2632" t="s">
        <v>3073</v>
      </c>
    </row>
    <row r="2633" spans="1:14" x14ac:dyDescent="0.35">
      <c r="A2633">
        <v>2632</v>
      </c>
      <c r="B2633" s="1">
        <v>45181</v>
      </c>
      <c r="C2633">
        <v>4001</v>
      </c>
      <c r="D2633" t="s">
        <v>0</v>
      </c>
      <c r="E2633" t="s">
        <v>27</v>
      </c>
      <c r="F2633" t="s">
        <v>22</v>
      </c>
      <c r="G2633" t="s">
        <v>2684</v>
      </c>
      <c r="H2633" t="s">
        <v>3056</v>
      </c>
      <c r="I2633">
        <v>64</v>
      </c>
      <c r="J2633">
        <f>HLOOKUP(D2633,Inputs!$B$5:$C$8,MATCH(YEAR(B2633),Inputs!$A$5:$A$8,0),FALSE)</f>
        <v>32.99</v>
      </c>
      <c r="K2633" s="3">
        <f t="shared" si="41"/>
        <v>2111.36</v>
      </c>
      <c r="L2633" t="s">
        <v>3064</v>
      </c>
      <c r="M2633" t="s">
        <v>3089</v>
      </c>
      <c r="N2633" t="s">
        <v>3076</v>
      </c>
    </row>
    <row r="2634" spans="1:14" x14ac:dyDescent="0.35">
      <c r="A2634">
        <v>2633</v>
      </c>
      <c r="B2634" s="1">
        <v>45119</v>
      </c>
      <c r="C2634">
        <v>4001</v>
      </c>
      <c r="D2634" t="s">
        <v>0</v>
      </c>
      <c r="E2634" t="s">
        <v>27</v>
      </c>
      <c r="F2634" t="s">
        <v>5</v>
      </c>
      <c r="G2634" t="s">
        <v>2685</v>
      </c>
      <c r="H2634" t="s">
        <v>3057</v>
      </c>
      <c r="I2634">
        <v>64</v>
      </c>
      <c r="J2634">
        <f>HLOOKUP(D2634,Inputs!$B$5:$C$8,MATCH(YEAR(B2634),Inputs!$A$5:$A$8,0),FALSE)</f>
        <v>32.99</v>
      </c>
      <c r="K2634" s="3">
        <f t="shared" si="41"/>
        <v>2111.36</v>
      </c>
      <c r="L2634" t="s">
        <v>3059</v>
      </c>
      <c r="M2634" t="s">
        <v>3085</v>
      </c>
      <c r="N2634" t="s">
        <v>3073</v>
      </c>
    </row>
    <row r="2635" spans="1:14" x14ac:dyDescent="0.35">
      <c r="A2635">
        <v>2634</v>
      </c>
      <c r="B2635" s="1">
        <v>45233</v>
      </c>
      <c r="C2635">
        <v>4002</v>
      </c>
      <c r="D2635" t="s">
        <v>1</v>
      </c>
      <c r="E2635" t="s">
        <v>27</v>
      </c>
      <c r="F2635" t="s">
        <v>6</v>
      </c>
      <c r="G2635" t="s">
        <v>2686</v>
      </c>
      <c r="H2635" t="s">
        <v>3056</v>
      </c>
      <c r="I2635">
        <v>168</v>
      </c>
      <c r="J2635">
        <f>HLOOKUP(D2635,Inputs!$B$5:$C$8,MATCH(YEAR(B2635),Inputs!$A$5:$A$8,0),FALSE)</f>
        <v>11.25</v>
      </c>
      <c r="K2635" s="3">
        <f t="shared" si="41"/>
        <v>1890</v>
      </c>
      <c r="L2635" t="s">
        <v>3059</v>
      </c>
      <c r="M2635" t="s">
        <v>3085</v>
      </c>
      <c r="N2635" t="s">
        <v>3073</v>
      </c>
    </row>
    <row r="2636" spans="1:14" x14ac:dyDescent="0.35">
      <c r="A2636">
        <v>2635</v>
      </c>
      <c r="B2636" s="1">
        <v>44993</v>
      </c>
      <c r="C2636">
        <v>4001</v>
      </c>
      <c r="D2636" t="s">
        <v>0</v>
      </c>
      <c r="E2636" t="s">
        <v>27</v>
      </c>
      <c r="F2636" t="s">
        <v>7</v>
      </c>
      <c r="G2636" t="s">
        <v>2687</v>
      </c>
      <c r="H2636" t="s">
        <v>3056</v>
      </c>
      <c r="I2636">
        <v>136</v>
      </c>
      <c r="J2636">
        <f>HLOOKUP(D2636,Inputs!$B$5:$C$8,MATCH(YEAR(B2636),Inputs!$A$5:$A$8,0),FALSE)</f>
        <v>32.99</v>
      </c>
      <c r="K2636" s="3">
        <f t="shared" si="41"/>
        <v>4486.6400000000003</v>
      </c>
      <c r="L2636" t="s">
        <v>3063</v>
      </c>
      <c r="M2636" t="s">
        <v>3092</v>
      </c>
      <c r="N2636" t="s">
        <v>3074</v>
      </c>
    </row>
    <row r="2637" spans="1:14" x14ac:dyDescent="0.35">
      <c r="A2637">
        <v>2636</v>
      </c>
      <c r="B2637" s="1">
        <v>45036</v>
      </c>
      <c r="C2637">
        <v>4002</v>
      </c>
      <c r="D2637" t="s">
        <v>1</v>
      </c>
      <c r="E2637" t="s">
        <v>27</v>
      </c>
      <c r="F2637" t="s">
        <v>21</v>
      </c>
      <c r="G2637" t="s">
        <v>2688</v>
      </c>
      <c r="H2637" t="s">
        <v>3056</v>
      </c>
      <c r="I2637">
        <v>84</v>
      </c>
      <c r="J2637">
        <f>HLOOKUP(D2637,Inputs!$B$5:$C$8,MATCH(YEAR(B2637),Inputs!$A$5:$A$8,0),FALSE)</f>
        <v>11.25</v>
      </c>
      <c r="K2637" s="3">
        <f t="shared" si="41"/>
        <v>945</v>
      </c>
      <c r="L2637" t="s">
        <v>3068</v>
      </c>
      <c r="M2637" t="s">
        <v>3088</v>
      </c>
      <c r="N2637" t="s">
        <v>3075</v>
      </c>
    </row>
    <row r="2638" spans="1:14" x14ac:dyDescent="0.35">
      <c r="A2638">
        <v>2637</v>
      </c>
      <c r="B2638" s="1">
        <v>44999</v>
      </c>
      <c r="C2638">
        <v>4002</v>
      </c>
      <c r="D2638" t="s">
        <v>1</v>
      </c>
      <c r="E2638" t="s">
        <v>27</v>
      </c>
      <c r="F2638" t="s">
        <v>8</v>
      </c>
      <c r="G2638" t="s">
        <v>2689</v>
      </c>
      <c r="H2638" t="s">
        <v>3056</v>
      </c>
      <c r="I2638">
        <v>156</v>
      </c>
      <c r="J2638">
        <f>HLOOKUP(D2638,Inputs!$B$5:$C$8,MATCH(YEAR(B2638),Inputs!$A$5:$A$8,0),FALSE)</f>
        <v>11.25</v>
      </c>
      <c r="K2638" s="3">
        <f t="shared" si="41"/>
        <v>1755</v>
      </c>
      <c r="L2638" t="s">
        <v>3065</v>
      </c>
      <c r="M2638" t="s">
        <v>3085</v>
      </c>
      <c r="N2638" t="s">
        <v>3073</v>
      </c>
    </row>
    <row r="2639" spans="1:14" x14ac:dyDescent="0.35">
      <c r="A2639">
        <v>2638</v>
      </c>
      <c r="B2639" s="1">
        <v>45248</v>
      </c>
      <c r="C2639">
        <v>4001</v>
      </c>
      <c r="D2639" t="s">
        <v>0</v>
      </c>
      <c r="E2639" t="s">
        <v>27</v>
      </c>
      <c r="F2639" t="s">
        <v>5</v>
      </c>
      <c r="G2639" t="s">
        <v>2690</v>
      </c>
      <c r="H2639" t="s">
        <v>3057</v>
      </c>
      <c r="I2639">
        <v>208</v>
      </c>
      <c r="J2639">
        <f>HLOOKUP(D2639,Inputs!$B$5:$C$8,MATCH(YEAR(B2639),Inputs!$A$5:$A$8,0),FALSE)</f>
        <v>32.99</v>
      </c>
      <c r="K2639" s="3">
        <f t="shared" si="41"/>
        <v>6861.92</v>
      </c>
      <c r="L2639" t="s">
        <v>3059</v>
      </c>
      <c r="M2639" t="s">
        <v>3085</v>
      </c>
      <c r="N2639" t="s">
        <v>3073</v>
      </c>
    </row>
    <row r="2640" spans="1:14" x14ac:dyDescent="0.35">
      <c r="A2640">
        <v>2639</v>
      </c>
      <c r="B2640" s="1">
        <v>45061</v>
      </c>
      <c r="C2640">
        <v>4001</v>
      </c>
      <c r="D2640" t="s">
        <v>0</v>
      </c>
      <c r="E2640" t="s">
        <v>27</v>
      </c>
      <c r="F2640" t="s">
        <v>8</v>
      </c>
      <c r="G2640" t="s">
        <v>2691</v>
      </c>
      <c r="H2640" t="s">
        <v>3056</v>
      </c>
      <c r="I2640">
        <v>212</v>
      </c>
      <c r="J2640">
        <f>HLOOKUP(D2640,Inputs!$B$5:$C$8,MATCH(YEAR(B2640),Inputs!$A$5:$A$8,0),FALSE)</f>
        <v>32.99</v>
      </c>
      <c r="K2640" s="3">
        <f t="shared" si="41"/>
        <v>6993.88</v>
      </c>
      <c r="L2640" t="s">
        <v>3065</v>
      </c>
      <c r="M2640" t="s">
        <v>3085</v>
      </c>
      <c r="N2640" t="s">
        <v>3073</v>
      </c>
    </row>
    <row r="2641" spans="1:14" x14ac:dyDescent="0.35">
      <c r="A2641">
        <v>2640</v>
      </c>
      <c r="B2641" s="1">
        <v>45283</v>
      </c>
      <c r="C2641">
        <v>4002</v>
      </c>
      <c r="D2641" t="s">
        <v>1</v>
      </c>
      <c r="E2641" t="s">
        <v>27</v>
      </c>
      <c r="F2641" t="s">
        <v>8</v>
      </c>
      <c r="G2641" t="s">
        <v>2692</v>
      </c>
      <c r="H2641" t="s">
        <v>3056</v>
      </c>
      <c r="I2641">
        <v>280</v>
      </c>
      <c r="J2641">
        <f>HLOOKUP(D2641,Inputs!$B$5:$C$8,MATCH(YEAR(B2641),Inputs!$A$5:$A$8,0),FALSE)</f>
        <v>11.25</v>
      </c>
      <c r="K2641" s="3">
        <f t="shared" si="41"/>
        <v>3150</v>
      </c>
      <c r="L2641" t="s">
        <v>3065</v>
      </c>
      <c r="M2641" t="s">
        <v>3085</v>
      </c>
      <c r="N2641" t="s">
        <v>3073</v>
      </c>
    </row>
    <row r="2642" spans="1:14" x14ac:dyDescent="0.35">
      <c r="A2642">
        <v>2641</v>
      </c>
      <c r="B2642" s="1">
        <v>44998</v>
      </c>
      <c r="C2642">
        <v>4002</v>
      </c>
      <c r="D2642" t="s">
        <v>1</v>
      </c>
      <c r="E2642" t="s">
        <v>27</v>
      </c>
      <c r="F2642" t="s">
        <v>13</v>
      </c>
      <c r="G2642" t="s">
        <v>2693</v>
      </c>
      <c r="H2642" t="s">
        <v>3056</v>
      </c>
      <c r="I2642">
        <v>268</v>
      </c>
      <c r="J2642">
        <f>HLOOKUP(D2642,Inputs!$B$5:$C$8,MATCH(YEAR(B2642),Inputs!$A$5:$A$8,0),FALSE)</f>
        <v>11.25</v>
      </c>
      <c r="K2642" s="3">
        <f t="shared" si="41"/>
        <v>3015</v>
      </c>
      <c r="L2642" t="s">
        <v>3061</v>
      </c>
      <c r="M2642" t="s">
        <v>3087</v>
      </c>
      <c r="N2642" t="s">
        <v>3078</v>
      </c>
    </row>
    <row r="2643" spans="1:14" x14ac:dyDescent="0.35">
      <c r="A2643">
        <v>2642</v>
      </c>
      <c r="B2643" s="1">
        <v>44974</v>
      </c>
      <c r="C2643">
        <v>4002</v>
      </c>
      <c r="D2643" t="s">
        <v>1</v>
      </c>
      <c r="E2643" t="s">
        <v>27</v>
      </c>
      <c r="F2643" t="s">
        <v>21</v>
      </c>
      <c r="G2643" t="s">
        <v>2694</v>
      </c>
      <c r="H2643" t="s">
        <v>3056</v>
      </c>
      <c r="I2643">
        <v>136</v>
      </c>
      <c r="J2643">
        <f>HLOOKUP(D2643,Inputs!$B$5:$C$8,MATCH(YEAR(B2643),Inputs!$A$5:$A$8,0),FALSE)</f>
        <v>11.25</v>
      </c>
      <c r="K2643" s="3">
        <f t="shared" si="41"/>
        <v>1530</v>
      </c>
      <c r="L2643" t="s">
        <v>3068</v>
      </c>
      <c r="M2643" t="s">
        <v>3088</v>
      </c>
      <c r="N2643" t="s">
        <v>3075</v>
      </c>
    </row>
    <row r="2644" spans="1:14" x14ac:dyDescent="0.35">
      <c r="A2644">
        <v>2643</v>
      </c>
      <c r="B2644" s="1">
        <v>45165</v>
      </c>
      <c r="C2644">
        <v>4002</v>
      </c>
      <c r="D2644" t="s">
        <v>1</v>
      </c>
      <c r="E2644" t="s">
        <v>27</v>
      </c>
      <c r="F2644" t="s">
        <v>20</v>
      </c>
      <c r="G2644" t="s">
        <v>2695</v>
      </c>
      <c r="H2644" t="s">
        <v>3056</v>
      </c>
      <c r="I2644">
        <v>180</v>
      </c>
      <c r="J2644">
        <f>HLOOKUP(D2644,Inputs!$B$5:$C$8,MATCH(YEAR(B2644),Inputs!$A$5:$A$8,0),FALSE)</f>
        <v>11.25</v>
      </c>
      <c r="K2644" s="3">
        <f t="shared" si="41"/>
        <v>2025</v>
      </c>
      <c r="L2644" t="s">
        <v>3059</v>
      </c>
      <c r="M2644" t="s">
        <v>3085</v>
      </c>
      <c r="N2644" t="s">
        <v>3073</v>
      </c>
    </row>
    <row r="2645" spans="1:14" x14ac:dyDescent="0.35">
      <c r="A2645">
        <v>2644</v>
      </c>
      <c r="B2645" s="1">
        <v>45233</v>
      </c>
      <c r="C2645">
        <v>4001</v>
      </c>
      <c r="D2645" t="s">
        <v>0</v>
      </c>
      <c r="E2645" t="s">
        <v>27</v>
      </c>
      <c r="F2645" t="s">
        <v>8</v>
      </c>
      <c r="G2645" t="s">
        <v>2696</v>
      </c>
      <c r="H2645" t="s">
        <v>3056</v>
      </c>
      <c r="I2645">
        <v>140</v>
      </c>
      <c r="J2645">
        <f>HLOOKUP(D2645,Inputs!$B$5:$C$8,MATCH(YEAR(B2645),Inputs!$A$5:$A$8,0),FALSE)</f>
        <v>32.99</v>
      </c>
      <c r="K2645" s="3">
        <f t="shared" si="41"/>
        <v>4618.6000000000004</v>
      </c>
      <c r="L2645" t="s">
        <v>3065</v>
      </c>
      <c r="M2645" t="s">
        <v>3085</v>
      </c>
      <c r="N2645" t="s">
        <v>3073</v>
      </c>
    </row>
    <row r="2646" spans="1:14" x14ac:dyDescent="0.35">
      <c r="A2646">
        <v>2645</v>
      </c>
      <c r="B2646" s="1">
        <v>45259</v>
      </c>
      <c r="C2646">
        <v>4002</v>
      </c>
      <c r="D2646" t="s">
        <v>1</v>
      </c>
      <c r="E2646" t="s">
        <v>27</v>
      </c>
      <c r="F2646" t="s">
        <v>19</v>
      </c>
      <c r="G2646" t="s">
        <v>2697</v>
      </c>
      <c r="H2646" t="s">
        <v>3056</v>
      </c>
      <c r="I2646">
        <v>220</v>
      </c>
      <c r="J2646">
        <f>HLOOKUP(D2646,Inputs!$B$5:$C$8,MATCH(YEAR(B2646),Inputs!$A$5:$A$8,0),FALSE)</f>
        <v>11.25</v>
      </c>
      <c r="K2646" s="3">
        <f t="shared" si="41"/>
        <v>2475</v>
      </c>
      <c r="L2646" t="s">
        <v>3061</v>
      </c>
      <c r="M2646" t="s">
        <v>3087</v>
      </c>
      <c r="N2646" t="s">
        <v>3078</v>
      </c>
    </row>
    <row r="2647" spans="1:14" x14ac:dyDescent="0.35">
      <c r="A2647">
        <v>2646</v>
      </c>
      <c r="B2647" s="1">
        <v>45289</v>
      </c>
      <c r="C2647">
        <v>4001</v>
      </c>
      <c r="D2647" t="s">
        <v>0</v>
      </c>
      <c r="E2647" t="s">
        <v>27</v>
      </c>
      <c r="F2647" t="s">
        <v>9</v>
      </c>
      <c r="G2647" t="s">
        <v>2698</v>
      </c>
      <c r="H2647" t="s">
        <v>3056</v>
      </c>
      <c r="I2647">
        <v>56</v>
      </c>
      <c r="J2647">
        <f>HLOOKUP(D2647,Inputs!$B$5:$C$8,MATCH(YEAR(B2647),Inputs!$A$5:$A$8,0),FALSE)</f>
        <v>32.99</v>
      </c>
      <c r="K2647" s="3">
        <f t="shared" si="41"/>
        <v>1847.44</v>
      </c>
      <c r="L2647" t="s">
        <v>3070</v>
      </c>
      <c r="M2647" t="s">
        <v>3089</v>
      </c>
      <c r="N2647" t="s">
        <v>3076</v>
      </c>
    </row>
    <row r="2648" spans="1:14" x14ac:dyDescent="0.35">
      <c r="A2648">
        <v>2647</v>
      </c>
      <c r="B2648" s="1">
        <v>44993</v>
      </c>
      <c r="C2648">
        <v>4001</v>
      </c>
      <c r="D2648" t="s">
        <v>0</v>
      </c>
      <c r="E2648" t="s">
        <v>27</v>
      </c>
      <c r="F2648" t="s">
        <v>20</v>
      </c>
      <c r="G2648" t="s">
        <v>2699</v>
      </c>
      <c r="H2648" t="s">
        <v>3056</v>
      </c>
      <c r="I2648">
        <v>108</v>
      </c>
      <c r="J2648">
        <f>HLOOKUP(D2648,Inputs!$B$5:$C$8,MATCH(YEAR(B2648),Inputs!$A$5:$A$8,0),FALSE)</f>
        <v>32.99</v>
      </c>
      <c r="K2648" s="3">
        <f t="shared" si="41"/>
        <v>3562.92</v>
      </c>
      <c r="L2648" t="s">
        <v>3059</v>
      </c>
      <c r="M2648" t="s">
        <v>3085</v>
      </c>
      <c r="N2648" t="s">
        <v>3073</v>
      </c>
    </row>
    <row r="2649" spans="1:14" x14ac:dyDescent="0.35">
      <c r="A2649">
        <v>2648</v>
      </c>
      <c r="B2649" s="1">
        <v>45255</v>
      </c>
      <c r="C2649">
        <v>4002</v>
      </c>
      <c r="D2649" t="s">
        <v>1</v>
      </c>
      <c r="E2649" t="s">
        <v>27</v>
      </c>
      <c r="F2649" t="s">
        <v>20</v>
      </c>
      <c r="G2649" t="s">
        <v>2700</v>
      </c>
      <c r="H2649" t="s">
        <v>3056</v>
      </c>
      <c r="I2649">
        <v>196</v>
      </c>
      <c r="J2649">
        <f>HLOOKUP(D2649,Inputs!$B$5:$C$8,MATCH(YEAR(B2649),Inputs!$A$5:$A$8,0),FALSE)</f>
        <v>11.25</v>
      </c>
      <c r="K2649" s="3">
        <f t="shared" si="41"/>
        <v>2205</v>
      </c>
      <c r="L2649" t="s">
        <v>3059</v>
      </c>
      <c r="M2649" t="s">
        <v>3085</v>
      </c>
      <c r="N2649" t="s">
        <v>3073</v>
      </c>
    </row>
    <row r="2650" spans="1:14" x14ac:dyDescent="0.35">
      <c r="A2650">
        <v>2649</v>
      </c>
      <c r="B2650" s="1">
        <v>45265</v>
      </c>
      <c r="C2650">
        <v>4001</v>
      </c>
      <c r="D2650" t="s">
        <v>0</v>
      </c>
      <c r="E2650" t="s">
        <v>27</v>
      </c>
      <c r="F2650" t="s">
        <v>20</v>
      </c>
      <c r="G2650" t="s">
        <v>2701</v>
      </c>
      <c r="H2650" t="s">
        <v>3056</v>
      </c>
      <c r="I2650">
        <v>192</v>
      </c>
      <c r="J2650">
        <f>HLOOKUP(D2650,Inputs!$B$5:$C$8,MATCH(YEAR(B2650),Inputs!$A$5:$A$8,0),FALSE)</f>
        <v>32.99</v>
      </c>
      <c r="K2650" s="3">
        <f t="shared" si="41"/>
        <v>6334.08</v>
      </c>
      <c r="L2650" t="s">
        <v>3059</v>
      </c>
      <c r="M2650" t="s">
        <v>3085</v>
      </c>
      <c r="N2650" t="s">
        <v>3073</v>
      </c>
    </row>
    <row r="2651" spans="1:14" x14ac:dyDescent="0.35">
      <c r="A2651">
        <v>2650</v>
      </c>
      <c r="B2651" s="1">
        <v>45193</v>
      </c>
      <c r="C2651">
        <v>4001</v>
      </c>
      <c r="D2651" t="s">
        <v>0</v>
      </c>
      <c r="E2651" t="s">
        <v>27</v>
      </c>
      <c r="F2651" t="s">
        <v>19</v>
      </c>
      <c r="G2651" t="s">
        <v>2702</v>
      </c>
      <c r="H2651" t="s">
        <v>3056</v>
      </c>
      <c r="I2651">
        <v>172</v>
      </c>
      <c r="J2651">
        <f>HLOOKUP(D2651,Inputs!$B$5:$C$8,MATCH(YEAR(B2651),Inputs!$A$5:$A$8,0),FALSE)</f>
        <v>32.99</v>
      </c>
      <c r="K2651" s="3">
        <f t="shared" si="41"/>
        <v>5674.2800000000007</v>
      </c>
      <c r="L2651" t="s">
        <v>3061</v>
      </c>
      <c r="M2651" t="s">
        <v>3087</v>
      </c>
      <c r="N2651" t="s">
        <v>3078</v>
      </c>
    </row>
    <row r="2652" spans="1:14" x14ac:dyDescent="0.35">
      <c r="A2652">
        <v>2651</v>
      </c>
      <c r="B2652" s="1">
        <v>45273</v>
      </c>
      <c r="C2652">
        <v>4002</v>
      </c>
      <c r="D2652" t="s">
        <v>1</v>
      </c>
      <c r="E2652" t="s">
        <v>27</v>
      </c>
      <c r="F2652" t="s">
        <v>14</v>
      </c>
      <c r="G2652" t="s">
        <v>2703</v>
      </c>
      <c r="H2652" t="s">
        <v>3056</v>
      </c>
      <c r="I2652">
        <v>264</v>
      </c>
      <c r="J2652">
        <f>HLOOKUP(D2652,Inputs!$B$5:$C$8,MATCH(YEAR(B2652),Inputs!$A$5:$A$8,0),FALSE)</f>
        <v>11.25</v>
      </c>
      <c r="K2652" s="3">
        <f t="shared" si="41"/>
        <v>2970</v>
      </c>
      <c r="L2652" t="s">
        <v>3066</v>
      </c>
      <c r="M2652" t="s">
        <v>3094</v>
      </c>
      <c r="N2652" t="s">
        <v>3080</v>
      </c>
    </row>
    <row r="2653" spans="1:14" x14ac:dyDescent="0.35">
      <c r="A2653">
        <v>2652</v>
      </c>
      <c r="B2653" s="1">
        <v>45125</v>
      </c>
      <c r="C2653">
        <v>4002</v>
      </c>
      <c r="D2653" t="s">
        <v>1</v>
      </c>
      <c r="E2653" t="s">
        <v>27</v>
      </c>
      <c r="F2653" t="s">
        <v>12</v>
      </c>
      <c r="G2653" t="s">
        <v>2704</v>
      </c>
      <c r="H2653" t="s">
        <v>3057</v>
      </c>
      <c r="I2653">
        <v>260</v>
      </c>
      <c r="J2653">
        <f>HLOOKUP(D2653,Inputs!$B$5:$C$8,MATCH(YEAR(B2653),Inputs!$A$5:$A$8,0),FALSE)</f>
        <v>11.25</v>
      </c>
      <c r="K2653" s="3">
        <f t="shared" si="41"/>
        <v>2925</v>
      </c>
      <c r="L2653" t="s">
        <v>3061</v>
      </c>
      <c r="M2653" t="s">
        <v>3087</v>
      </c>
      <c r="N2653" t="s">
        <v>3078</v>
      </c>
    </row>
    <row r="2654" spans="1:14" x14ac:dyDescent="0.35">
      <c r="A2654">
        <v>2653</v>
      </c>
      <c r="B2654" s="1">
        <v>45236</v>
      </c>
      <c r="C2654">
        <v>4001</v>
      </c>
      <c r="D2654" t="s">
        <v>0</v>
      </c>
      <c r="E2654" t="s">
        <v>27</v>
      </c>
      <c r="F2654" t="s">
        <v>20</v>
      </c>
      <c r="G2654" t="s">
        <v>2705</v>
      </c>
      <c r="H2654" t="s">
        <v>3056</v>
      </c>
      <c r="I2654">
        <v>216</v>
      </c>
      <c r="J2654">
        <f>HLOOKUP(D2654,Inputs!$B$5:$C$8,MATCH(YEAR(B2654),Inputs!$A$5:$A$8,0),FALSE)</f>
        <v>32.99</v>
      </c>
      <c r="K2654" s="3">
        <f t="shared" si="41"/>
        <v>7125.84</v>
      </c>
      <c r="L2654" t="s">
        <v>3059</v>
      </c>
      <c r="M2654" t="s">
        <v>3085</v>
      </c>
      <c r="N2654" t="s">
        <v>3073</v>
      </c>
    </row>
    <row r="2655" spans="1:14" x14ac:dyDescent="0.35">
      <c r="A2655">
        <v>2654</v>
      </c>
      <c r="B2655" s="1">
        <v>45278</v>
      </c>
      <c r="C2655">
        <v>4002</v>
      </c>
      <c r="D2655" t="s">
        <v>1</v>
      </c>
      <c r="E2655" t="s">
        <v>27</v>
      </c>
      <c r="F2655" t="s">
        <v>15</v>
      </c>
      <c r="G2655" t="s">
        <v>2706</v>
      </c>
      <c r="H2655" t="s">
        <v>3056</v>
      </c>
      <c r="I2655">
        <v>116</v>
      </c>
      <c r="J2655">
        <f>HLOOKUP(D2655,Inputs!$B$5:$C$8,MATCH(YEAR(B2655),Inputs!$A$5:$A$8,0),FALSE)</f>
        <v>11.25</v>
      </c>
      <c r="K2655" s="3">
        <f t="shared" si="41"/>
        <v>1305</v>
      </c>
      <c r="L2655" t="s">
        <v>3062</v>
      </c>
      <c r="M2655" t="s">
        <v>3090</v>
      </c>
      <c r="N2655" t="s">
        <v>3079</v>
      </c>
    </row>
    <row r="2656" spans="1:14" x14ac:dyDescent="0.35">
      <c r="A2656">
        <v>2655</v>
      </c>
      <c r="B2656" s="1">
        <v>45258</v>
      </c>
      <c r="C2656">
        <v>4001</v>
      </c>
      <c r="D2656" t="s">
        <v>0</v>
      </c>
      <c r="E2656" t="s">
        <v>27</v>
      </c>
      <c r="F2656" t="s">
        <v>13</v>
      </c>
      <c r="G2656" t="s">
        <v>2707</v>
      </c>
      <c r="H2656" t="s">
        <v>3056</v>
      </c>
      <c r="I2656">
        <v>188</v>
      </c>
      <c r="J2656">
        <f>HLOOKUP(D2656,Inputs!$B$5:$C$8,MATCH(YEAR(B2656),Inputs!$A$5:$A$8,0),FALSE)</f>
        <v>32.99</v>
      </c>
      <c r="K2656" s="3">
        <f t="shared" si="41"/>
        <v>6202.1200000000008</v>
      </c>
      <c r="L2656" t="s">
        <v>3061</v>
      </c>
      <c r="M2656" t="s">
        <v>3087</v>
      </c>
      <c r="N2656" t="s">
        <v>3078</v>
      </c>
    </row>
    <row r="2657" spans="1:14" x14ac:dyDescent="0.35">
      <c r="A2657">
        <v>2656</v>
      </c>
      <c r="B2657" s="1">
        <v>45160</v>
      </c>
      <c r="C2657">
        <v>4002</v>
      </c>
      <c r="D2657" t="s">
        <v>1</v>
      </c>
      <c r="E2657" t="s">
        <v>27</v>
      </c>
      <c r="F2657" t="s">
        <v>13</v>
      </c>
      <c r="G2657" t="s">
        <v>2708</v>
      </c>
      <c r="H2657" t="s">
        <v>3056</v>
      </c>
      <c r="I2657">
        <v>196</v>
      </c>
      <c r="J2657">
        <f>HLOOKUP(D2657,Inputs!$B$5:$C$8,MATCH(YEAR(B2657),Inputs!$A$5:$A$8,0),FALSE)</f>
        <v>11.25</v>
      </c>
      <c r="K2657" s="3">
        <f t="shared" si="41"/>
        <v>2205</v>
      </c>
      <c r="L2657" t="s">
        <v>3061</v>
      </c>
      <c r="M2657" t="s">
        <v>3087</v>
      </c>
      <c r="N2657" t="s">
        <v>3078</v>
      </c>
    </row>
    <row r="2658" spans="1:14" x14ac:dyDescent="0.35">
      <c r="A2658">
        <v>2657</v>
      </c>
      <c r="B2658" s="1">
        <v>45238</v>
      </c>
      <c r="C2658">
        <v>4001</v>
      </c>
      <c r="D2658" t="s">
        <v>0</v>
      </c>
      <c r="E2658" t="s">
        <v>27</v>
      </c>
      <c r="F2658" t="s">
        <v>20</v>
      </c>
      <c r="G2658" t="s">
        <v>2709</v>
      </c>
      <c r="H2658" t="s">
        <v>3056</v>
      </c>
      <c r="I2658">
        <v>236</v>
      </c>
      <c r="J2658">
        <f>HLOOKUP(D2658,Inputs!$B$5:$C$8,MATCH(YEAR(B2658),Inputs!$A$5:$A$8,0),FALSE)</f>
        <v>32.99</v>
      </c>
      <c r="K2658" s="3">
        <f t="shared" si="41"/>
        <v>7785.64</v>
      </c>
      <c r="L2658" t="s">
        <v>3059</v>
      </c>
      <c r="M2658" t="s">
        <v>3085</v>
      </c>
      <c r="N2658" t="s">
        <v>3073</v>
      </c>
    </row>
    <row r="2659" spans="1:14" x14ac:dyDescent="0.35">
      <c r="A2659">
        <v>2658</v>
      </c>
      <c r="B2659" s="1">
        <v>45150</v>
      </c>
      <c r="C2659">
        <v>4002</v>
      </c>
      <c r="D2659" t="s">
        <v>1</v>
      </c>
      <c r="E2659" t="s">
        <v>27</v>
      </c>
      <c r="F2659" t="s">
        <v>18</v>
      </c>
      <c r="G2659" t="s">
        <v>2710</v>
      </c>
      <c r="H2659" t="s">
        <v>3056</v>
      </c>
      <c r="I2659">
        <v>264</v>
      </c>
      <c r="J2659">
        <f>HLOOKUP(D2659,Inputs!$B$5:$C$8,MATCH(YEAR(B2659),Inputs!$A$5:$A$8,0),FALSE)</f>
        <v>11.25</v>
      </c>
      <c r="K2659" s="3">
        <f t="shared" si="41"/>
        <v>2970</v>
      </c>
      <c r="L2659" t="s">
        <v>3069</v>
      </c>
      <c r="M2659" t="s">
        <v>3093</v>
      </c>
      <c r="N2659" t="s">
        <v>3077</v>
      </c>
    </row>
    <row r="2660" spans="1:14" x14ac:dyDescent="0.35">
      <c r="A2660">
        <v>2659</v>
      </c>
      <c r="B2660" s="1">
        <v>45195</v>
      </c>
      <c r="C2660">
        <v>4002</v>
      </c>
      <c r="D2660" t="s">
        <v>1</v>
      </c>
      <c r="E2660" t="s">
        <v>27</v>
      </c>
      <c r="F2660" t="s">
        <v>19</v>
      </c>
      <c r="G2660" t="s">
        <v>2711</v>
      </c>
      <c r="H2660" t="s">
        <v>3056</v>
      </c>
      <c r="I2660">
        <v>284</v>
      </c>
      <c r="J2660">
        <f>HLOOKUP(D2660,Inputs!$B$5:$C$8,MATCH(YEAR(B2660),Inputs!$A$5:$A$8,0),FALSE)</f>
        <v>11.25</v>
      </c>
      <c r="K2660" s="3">
        <f t="shared" si="41"/>
        <v>3195</v>
      </c>
      <c r="L2660" t="s">
        <v>3061</v>
      </c>
      <c r="M2660" t="s">
        <v>3087</v>
      </c>
      <c r="N2660" t="s">
        <v>3078</v>
      </c>
    </row>
    <row r="2661" spans="1:14" x14ac:dyDescent="0.35">
      <c r="A2661">
        <v>2660</v>
      </c>
      <c r="B2661" s="1">
        <v>45237</v>
      </c>
      <c r="C2661">
        <v>4001</v>
      </c>
      <c r="D2661" t="s">
        <v>0</v>
      </c>
      <c r="E2661" t="s">
        <v>27</v>
      </c>
      <c r="F2661" t="s">
        <v>15</v>
      </c>
      <c r="G2661" t="s">
        <v>2712</v>
      </c>
      <c r="H2661" t="s">
        <v>3056</v>
      </c>
      <c r="I2661">
        <v>228</v>
      </c>
      <c r="J2661">
        <f>HLOOKUP(D2661,Inputs!$B$5:$C$8,MATCH(YEAR(B2661),Inputs!$A$5:$A$8,0),FALSE)</f>
        <v>32.99</v>
      </c>
      <c r="K2661" s="3">
        <f t="shared" si="41"/>
        <v>7521.72</v>
      </c>
      <c r="L2661" t="s">
        <v>3062</v>
      </c>
      <c r="M2661" t="s">
        <v>3090</v>
      </c>
      <c r="N2661" t="s">
        <v>3079</v>
      </c>
    </row>
    <row r="2662" spans="1:14" x14ac:dyDescent="0.35">
      <c r="A2662">
        <v>2661</v>
      </c>
      <c r="B2662" s="1">
        <v>45255</v>
      </c>
      <c r="C2662">
        <v>4001</v>
      </c>
      <c r="D2662" t="s">
        <v>0</v>
      </c>
      <c r="E2662" t="s">
        <v>27</v>
      </c>
      <c r="F2662" t="s">
        <v>10</v>
      </c>
      <c r="G2662" t="s">
        <v>2713</v>
      </c>
      <c r="H2662" t="s">
        <v>3056</v>
      </c>
      <c r="I2662">
        <v>84</v>
      </c>
      <c r="J2662">
        <f>HLOOKUP(D2662,Inputs!$B$5:$C$8,MATCH(YEAR(B2662),Inputs!$A$5:$A$8,0),FALSE)</f>
        <v>32.99</v>
      </c>
      <c r="K2662" s="3">
        <f t="shared" si="41"/>
        <v>2771.1600000000003</v>
      </c>
      <c r="L2662" t="s">
        <v>3059</v>
      </c>
      <c r="M2662" t="s">
        <v>3085</v>
      </c>
      <c r="N2662" t="s">
        <v>3073</v>
      </c>
    </row>
    <row r="2663" spans="1:14" x14ac:dyDescent="0.35">
      <c r="A2663">
        <v>2662</v>
      </c>
      <c r="B2663" s="1">
        <v>45245</v>
      </c>
      <c r="C2663">
        <v>4001</v>
      </c>
      <c r="D2663" t="s">
        <v>0</v>
      </c>
      <c r="E2663" t="s">
        <v>27</v>
      </c>
      <c r="F2663" t="s">
        <v>14</v>
      </c>
      <c r="G2663" t="s">
        <v>2714</v>
      </c>
      <c r="H2663" t="s">
        <v>3056</v>
      </c>
      <c r="I2663">
        <v>168</v>
      </c>
      <c r="J2663">
        <f>HLOOKUP(D2663,Inputs!$B$5:$C$8,MATCH(YEAR(B2663),Inputs!$A$5:$A$8,0),FALSE)</f>
        <v>32.99</v>
      </c>
      <c r="K2663" s="3">
        <f t="shared" si="41"/>
        <v>5542.3200000000006</v>
      </c>
      <c r="L2663" t="s">
        <v>3066</v>
      </c>
      <c r="M2663" t="s">
        <v>3094</v>
      </c>
      <c r="N2663" t="s">
        <v>3080</v>
      </c>
    </row>
    <row r="2664" spans="1:14" x14ac:dyDescent="0.35">
      <c r="A2664">
        <v>2663</v>
      </c>
      <c r="B2664" s="1">
        <v>45236</v>
      </c>
      <c r="C2664">
        <v>4001</v>
      </c>
      <c r="D2664" t="s">
        <v>0</v>
      </c>
      <c r="E2664" t="s">
        <v>27</v>
      </c>
      <c r="F2664" t="s">
        <v>5</v>
      </c>
      <c r="G2664" t="s">
        <v>2715</v>
      </c>
      <c r="H2664" t="s">
        <v>3057</v>
      </c>
      <c r="I2664">
        <v>116</v>
      </c>
      <c r="J2664">
        <f>HLOOKUP(D2664,Inputs!$B$5:$C$8,MATCH(YEAR(B2664),Inputs!$A$5:$A$8,0),FALSE)</f>
        <v>32.99</v>
      </c>
      <c r="K2664" s="3">
        <f t="shared" si="41"/>
        <v>3826.84</v>
      </c>
      <c r="L2664" t="s">
        <v>3059</v>
      </c>
      <c r="M2664" t="s">
        <v>3085</v>
      </c>
      <c r="N2664" t="s">
        <v>3073</v>
      </c>
    </row>
    <row r="2665" spans="1:14" x14ac:dyDescent="0.35">
      <c r="A2665">
        <v>2664</v>
      </c>
      <c r="B2665" s="1">
        <v>45281</v>
      </c>
      <c r="C2665">
        <v>4001</v>
      </c>
      <c r="D2665" t="s">
        <v>0</v>
      </c>
      <c r="E2665" t="s">
        <v>27</v>
      </c>
      <c r="F2665" t="s">
        <v>6</v>
      </c>
      <c r="G2665" t="s">
        <v>2716</v>
      </c>
      <c r="H2665" t="s">
        <v>3056</v>
      </c>
      <c r="I2665">
        <v>208</v>
      </c>
      <c r="J2665">
        <f>HLOOKUP(D2665,Inputs!$B$5:$C$8,MATCH(YEAR(B2665),Inputs!$A$5:$A$8,0),FALSE)</f>
        <v>32.99</v>
      </c>
      <c r="K2665" s="3">
        <f t="shared" si="41"/>
        <v>6861.92</v>
      </c>
      <c r="L2665" t="s">
        <v>3059</v>
      </c>
      <c r="M2665" t="s">
        <v>3085</v>
      </c>
      <c r="N2665" t="s">
        <v>3073</v>
      </c>
    </row>
    <row r="2666" spans="1:14" x14ac:dyDescent="0.35">
      <c r="A2666">
        <v>2665</v>
      </c>
      <c r="B2666" s="1">
        <v>45072</v>
      </c>
      <c r="C2666">
        <v>4001</v>
      </c>
      <c r="D2666" t="s">
        <v>0</v>
      </c>
      <c r="E2666" t="s">
        <v>27</v>
      </c>
      <c r="F2666" t="s">
        <v>9</v>
      </c>
      <c r="G2666" t="s">
        <v>2717</v>
      </c>
      <c r="H2666" t="s">
        <v>3056</v>
      </c>
      <c r="I2666">
        <v>84</v>
      </c>
      <c r="J2666">
        <f>HLOOKUP(D2666,Inputs!$B$5:$C$8,MATCH(YEAR(B2666),Inputs!$A$5:$A$8,0),FALSE)</f>
        <v>32.99</v>
      </c>
      <c r="K2666" s="3">
        <f t="shared" si="41"/>
        <v>2771.1600000000003</v>
      </c>
      <c r="L2666" t="s">
        <v>3070</v>
      </c>
      <c r="M2666" t="s">
        <v>3089</v>
      </c>
      <c r="N2666" t="s">
        <v>3076</v>
      </c>
    </row>
    <row r="2667" spans="1:14" x14ac:dyDescent="0.35">
      <c r="A2667">
        <v>2666</v>
      </c>
      <c r="B2667" s="1">
        <v>45288</v>
      </c>
      <c r="C2667">
        <v>4001</v>
      </c>
      <c r="D2667" t="s">
        <v>0</v>
      </c>
      <c r="E2667" t="s">
        <v>27</v>
      </c>
      <c r="F2667" t="s">
        <v>10</v>
      </c>
      <c r="G2667" t="s">
        <v>2718</v>
      </c>
      <c r="H2667" t="s">
        <v>3056</v>
      </c>
      <c r="I2667">
        <v>84</v>
      </c>
      <c r="J2667">
        <f>HLOOKUP(D2667,Inputs!$B$5:$C$8,MATCH(YEAR(B2667),Inputs!$A$5:$A$8,0),FALSE)</f>
        <v>32.99</v>
      </c>
      <c r="K2667" s="3">
        <f t="shared" si="41"/>
        <v>2771.1600000000003</v>
      </c>
      <c r="L2667" t="s">
        <v>3059</v>
      </c>
      <c r="M2667" t="s">
        <v>3085</v>
      </c>
      <c r="N2667" t="s">
        <v>3073</v>
      </c>
    </row>
    <row r="2668" spans="1:14" x14ac:dyDescent="0.35">
      <c r="A2668">
        <v>2667</v>
      </c>
      <c r="B2668" s="1">
        <v>44984</v>
      </c>
      <c r="C2668">
        <v>4001</v>
      </c>
      <c r="D2668" t="s">
        <v>0</v>
      </c>
      <c r="E2668" t="s">
        <v>27</v>
      </c>
      <c r="F2668" t="s">
        <v>11</v>
      </c>
      <c r="G2668" t="s">
        <v>2719</v>
      </c>
      <c r="H2668" t="s">
        <v>3056</v>
      </c>
      <c r="I2668">
        <v>120</v>
      </c>
      <c r="J2668">
        <f>HLOOKUP(D2668,Inputs!$B$5:$C$8,MATCH(YEAR(B2668),Inputs!$A$5:$A$8,0),FALSE)</f>
        <v>32.99</v>
      </c>
      <c r="K2668" s="3">
        <f t="shared" si="41"/>
        <v>3958.8</v>
      </c>
      <c r="L2668" t="s">
        <v>3064</v>
      </c>
      <c r="M2668" t="s">
        <v>3089</v>
      </c>
      <c r="N2668" t="s">
        <v>3076</v>
      </c>
    </row>
    <row r="2669" spans="1:14" x14ac:dyDescent="0.35">
      <c r="A2669">
        <v>2668</v>
      </c>
      <c r="B2669" s="1">
        <v>45055</v>
      </c>
      <c r="C2669">
        <v>4002</v>
      </c>
      <c r="D2669" t="s">
        <v>1</v>
      </c>
      <c r="E2669" t="s">
        <v>27</v>
      </c>
      <c r="F2669" t="s">
        <v>15</v>
      </c>
      <c r="G2669" t="s">
        <v>2720</v>
      </c>
      <c r="H2669" t="s">
        <v>3056</v>
      </c>
      <c r="I2669">
        <v>208</v>
      </c>
      <c r="J2669">
        <f>HLOOKUP(D2669,Inputs!$B$5:$C$8,MATCH(YEAR(B2669),Inputs!$A$5:$A$8,0),FALSE)</f>
        <v>11.25</v>
      </c>
      <c r="K2669" s="3">
        <f t="shared" si="41"/>
        <v>2340</v>
      </c>
      <c r="L2669" t="s">
        <v>3062</v>
      </c>
      <c r="M2669" t="s">
        <v>3090</v>
      </c>
      <c r="N2669" t="s">
        <v>3079</v>
      </c>
    </row>
    <row r="2670" spans="1:14" x14ac:dyDescent="0.35">
      <c r="A2670">
        <v>2669</v>
      </c>
      <c r="B2670" s="1">
        <v>45153</v>
      </c>
      <c r="C2670">
        <v>4001</v>
      </c>
      <c r="D2670" t="s">
        <v>0</v>
      </c>
      <c r="E2670" t="s">
        <v>27</v>
      </c>
      <c r="F2670" t="s">
        <v>6</v>
      </c>
      <c r="G2670" t="s">
        <v>2721</v>
      </c>
      <c r="H2670" t="s">
        <v>3056</v>
      </c>
      <c r="I2670">
        <v>72</v>
      </c>
      <c r="J2670">
        <f>HLOOKUP(D2670,Inputs!$B$5:$C$8,MATCH(YEAR(B2670),Inputs!$A$5:$A$8,0),FALSE)</f>
        <v>32.99</v>
      </c>
      <c r="K2670" s="3">
        <f t="shared" si="41"/>
        <v>2375.2800000000002</v>
      </c>
      <c r="L2670" t="s">
        <v>3059</v>
      </c>
      <c r="M2670" t="s">
        <v>3085</v>
      </c>
      <c r="N2670" t="s">
        <v>3073</v>
      </c>
    </row>
    <row r="2671" spans="1:14" x14ac:dyDescent="0.35">
      <c r="A2671">
        <v>2670</v>
      </c>
      <c r="B2671" s="1">
        <v>45254</v>
      </c>
      <c r="C2671">
        <v>4002</v>
      </c>
      <c r="D2671" t="s">
        <v>1</v>
      </c>
      <c r="E2671" t="s">
        <v>27</v>
      </c>
      <c r="F2671" t="s">
        <v>14</v>
      </c>
      <c r="G2671" t="s">
        <v>2722</v>
      </c>
      <c r="H2671" t="s">
        <v>3056</v>
      </c>
      <c r="I2671">
        <v>276</v>
      </c>
      <c r="J2671">
        <f>HLOOKUP(D2671,Inputs!$B$5:$C$8,MATCH(YEAR(B2671),Inputs!$A$5:$A$8,0),FALSE)</f>
        <v>11.25</v>
      </c>
      <c r="K2671" s="3">
        <f t="shared" si="41"/>
        <v>3105</v>
      </c>
      <c r="L2671" t="s">
        <v>3066</v>
      </c>
      <c r="M2671" t="s">
        <v>3094</v>
      </c>
      <c r="N2671" t="s">
        <v>3080</v>
      </c>
    </row>
    <row r="2672" spans="1:14" x14ac:dyDescent="0.35">
      <c r="A2672">
        <v>2671</v>
      </c>
      <c r="B2672" s="1">
        <v>45253</v>
      </c>
      <c r="C2672">
        <v>4001</v>
      </c>
      <c r="D2672" t="s">
        <v>0</v>
      </c>
      <c r="E2672" t="s">
        <v>27</v>
      </c>
      <c r="F2672" t="s">
        <v>7</v>
      </c>
      <c r="G2672" t="s">
        <v>2723</v>
      </c>
      <c r="H2672" t="s">
        <v>3056</v>
      </c>
      <c r="I2672">
        <v>240</v>
      </c>
      <c r="J2672">
        <f>HLOOKUP(D2672,Inputs!$B$5:$C$8,MATCH(YEAR(B2672),Inputs!$A$5:$A$8,0),FALSE)</f>
        <v>32.99</v>
      </c>
      <c r="K2672" s="3">
        <f t="shared" si="41"/>
        <v>7917.6</v>
      </c>
      <c r="L2672" t="s">
        <v>3063</v>
      </c>
      <c r="M2672" t="s">
        <v>3092</v>
      </c>
      <c r="N2672" t="s">
        <v>3074</v>
      </c>
    </row>
    <row r="2673" spans="1:14" x14ac:dyDescent="0.35">
      <c r="A2673">
        <v>2672</v>
      </c>
      <c r="B2673" s="1">
        <v>45283</v>
      </c>
      <c r="C2673">
        <v>4001</v>
      </c>
      <c r="D2673" t="s">
        <v>0</v>
      </c>
      <c r="E2673" t="s">
        <v>27</v>
      </c>
      <c r="F2673" t="s">
        <v>11</v>
      </c>
      <c r="G2673" t="s">
        <v>2724</v>
      </c>
      <c r="H2673" t="s">
        <v>3056</v>
      </c>
      <c r="I2673">
        <v>84</v>
      </c>
      <c r="J2673">
        <f>HLOOKUP(D2673,Inputs!$B$5:$C$8,MATCH(YEAR(B2673),Inputs!$A$5:$A$8,0),FALSE)</f>
        <v>32.99</v>
      </c>
      <c r="K2673" s="3">
        <f t="shared" si="41"/>
        <v>2771.1600000000003</v>
      </c>
      <c r="L2673" t="s">
        <v>3064</v>
      </c>
      <c r="M2673" t="s">
        <v>3089</v>
      </c>
      <c r="N2673" t="s">
        <v>3076</v>
      </c>
    </row>
    <row r="2674" spans="1:14" x14ac:dyDescent="0.35">
      <c r="A2674">
        <v>2673</v>
      </c>
      <c r="B2674" s="1">
        <v>45277</v>
      </c>
      <c r="C2674">
        <v>4002</v>
      </c>
      <c r="D2674" t="s">
        <v>1</v>
      </c>
      <c r="E2674" t="s">
        <v>27</v>
      </c>
      <c r="F2674" t="s">
        <v>20</v>
      </c>
      <c r="G2674" t="s">
        <v>2725</v>
      </c>
      <c r="H2674" t="s">
        <v>3056</v>
      </c>
      <c r="I2674">
        <v>264</v>
      </c>
      <c r="J2674">
        <f>HLOOKUP(D2674,Inputs!$B$5:$C$8,MATCH(YEAR(B2674),Inputs!$A$5:$A$8,0),FALSE)</f>
        <v>11.25</v>
      </c>
      <c r="K2674" s="3">
        <f t="shared" si="41"/>
        <v>2970</v>
      </c>
      <c r="L2674" t="s">
        <v>3059</v>
      </c>
      <c r="M2674" t="s">
        <v>3085</v>
      </c>
      <c r="N2674" t="s">
        <v>3073</v>
      </c>
    </row>
    <row r="2675" spans="1:14" x14ac:dyDescent="0.35">
      <c r="A2675">
        <v>2674</v>
      </c>
      <c r="B2675" s="1">
        <v>45232</v>
      </c>
      <c r="C2675">
        <v>4002</v>
      </c>
      <c r="D2675" t="s">
        <v>1</v>
      </c>
      <c r="E2675" t="s">
        <v>27</v>
      </c>
      <c r="F2675" t="s">
        <v>12</v>
      </c>
      <c r="G2675" t="s">
        <v>2726</v>
      </c>
      <c r="H2675" t="s">
        <v>3057</v>
      </c>
      <c r="I2675">
        <v>260</v>
      </c>
      <c r="J2675">
        <f>HLOOKUP(D2675,Inputs!$B$5:$C$8,MATCH(YEAR(B2675),Inputs!$A$5:$A$8,0),FALSE)</f>
        <v>11.25</v>
      </c>
      <c r="K2675" s="3">
        <f t="shared" si="41"/>
        <v>2925</v>
      </c>
      <c r="L2675" t="s">
        <v>3061</v>
      </c>
      <c r="M2675" t="s">
        <v>3087</v>
      </c>
      <c r="N2675" t="s">
        <v>3078</v>
      </c>
    </row>
    <row r="2676" spans="1:14" x14ac:dyDescent="0.35">
      <c r="A2676">
        <v>2675</v>
      </c>
      <c r="B2676" s="1">
        <v>44993</v>
      </c>
      <c r="C2676">
        <v>4001</v>
      </c>
      <c r="D2676" t="s">
        <v>0</v>
      </c>
      <c r="E2676" t="s">
        <v>27</v>
      </c>
      <c r="F2676" t="s">
        <v>10</v>
      </c>
      <c r="G2676" t="s">
        <v>2727</v>
      </c>
      <c r="H2676" t="s">
        <v>3056</v>
      </c>
      <c r="I2676">
        <v>200</v>
      </c>
      <c r="J2676">
        <f>HLOOKUP(D2676,Inputs!$B$5:$C$8,MATCH(YEAR(B2676),Inputs!$A$5:$A$8,0),FALSE)</f>
        <v>32.99</v>
      </c>
      <c r="K2676" s="3">
        <f t="shared" si="41"/>
        <v>6598</v>
      </c>
      <c r="L2676" t="s">
        <v>3059</v>
      </c>
      <c r="M2676" t="s">
        <v>3085</v>
      </c>
      <c r="N2676" t="s">
        <v>3073</v>
      </c>
    </row>
    <row r="2677" spans="1:14" x14ac:dyDescent="0.35">
      <c r="A2677">
        <v>2676</v>
      </c>
      <c r="B2677" s="1">
        <v>45240</v>
      </c>
      <c r="C2677">
        <v>4002</v>
      </c>
      <c r="D2677" t="s">
        <v>1</v>
      </c>
      <c r="E2677" t="s">
        <v>27</v>
      </c>
      <c r="F2677" t="s">
        <v>10</v>
      </c>
      <c r="G2677" t="s">
        <v>2728</v>
      </c>
      <c r="H2677" t="s">
        <v>3056</v>
      </c>
      <c r="I2677">
        <v>100</v>
      </c>
      <c r="J2677">
        <f>HLOOKUP(D2677,Inputs!$B$5:$C$8,MATCH(YEAR(B2677),Inputs!$A$5:$A$8,0),FALSE)</f>
        <v>11.25</v>
      </c>
      <c r="K2677" s="3">
        <f t="shared" si="41"/>
        <v>1125</v>
      </c>
      <c r="L2677" t="s">
        <v>3059</v>
      </c>
      <c r="M2677" t="s">
        <v>3085</v>
      </c>
      <c r="N2677" t="s">
        <v>3073</v>
      </c>
    </row>
    <row r="2678" spans="1:14" x14ac:dyDescent="0.35">
      <c r="A2678">
        <v>2677</v>
      </c>
      <c r="B2678" s="1">
        <v>45238</v>
      </c>
      <c r="C2678">
        <v>4002</v>
      </c>
      <c r="D2678" t="s">
        <v>1</v>
      </c>
      <c r="E2678" t="s">
        <v>27</v>
      </c>
      <c r="F2678" t="s">
        <v>12</v>
      </c>
      <c r="G2678" t="s">
        <v>2729</v>
      </c>
      <c r="H2678" t="s">
        <v>3057</v>
      </c>
      <c r="I2678">
        <v>208</v>
      </c>
      <c r="J2678">
        <f>HLOOKUP(D2678,Inputs!$B$5:$C$8,MATCH(YEAR(B2678),Inputs!$A$5:$A$8,0),FALSE)</f>
        <v>11.25</v>
      </c>
      <c r="K2678" s="3">
        <f t="shared" si="41"/>
        <v>2340</v>
      </c>
      <c r="L2678" t="s">
        <v>3061</v>
      </c>
      <c r="M2678" t="s">
        <v>3087</v>
      </c>
      <c r="N2678" t="s">
        <v>3078</v>
      </c>
    </row>
    <row r="2679" spans="1:14" x14ac:dyDescent="0.35">
      <c r="A2679">
        <v>2678</v>
      </c>
      <c r="B2679" s="1">
        <v>45234</v>
      </c>
      <c r="C2679">
        <v>4001</v>
      </c>
      <c r="D2679" t="s">
        <v>0</v>
      </c>
      <c r="E2679" t="s">
        <v>27</v>
      </c>
      <c r="F2679" t="s">
        <v>19</v>
      </c>
      <c r="G2679" t="s">
        <v>2730</v>
      </c>
      <c r="H2679" t="s">
        <v>3056</v>
      </c>
      <c r="I2679">
        <v>84</v>
      </c>
      <c r="J2679">
        <f>HLOOKUP(D2679,Inputs!$B$5:$C$8,MATCH(YEAR(B2679),Inputs!$A$5:$A$8,0),FALSE)</f>
        <v>32.99</v>
      </c>
      <c r="K2679" s="3">
        <f t="shared" si="41"/>
        <v>2771.1600000000003</v>
      </c>
      <c r="L2679" t="s">
        <v>3061</v>
      </c>
      <c r="M2679" t="s">
        <v>3087</v>
      </c>
      <c r="N2679" t="s">
        <v>3078</v>
      </c>
    </row>
    <row r="2680" spans="1:14" x14ac:dyDescent="0.35">
      <c r="A2680">
        <v>2679</v>
      </c>
      <c r="B2680" s="1">
        <v>45194</v>
      </c>
      <c r="C2680">
        <v>4002</v>
      </c>
      <c r="D2680" t="s">
        <v>1</v>
      </c>
      <c r="E2680" t="s">
        <v>27</v>
      </c>
      <c r="F2680" t="s">
        <v>21</v>
      </c>
      <c r="G2680" t="s">
        <v>2731</v>
      </c>
      <c r="H2680" t="s">
        <v>3056</v>
      </c>
      <c r="I2680">
        <v>228</v>
      </c>
      <c r="J2680">
        <f>HLOOKUP(D2680,Inputs!$B$5:$C$8,MATCH(YEAR(B2680),Inputs!$A$5:$A$8,0),FALSE)</f>
        <v>11.25</v>
      </c>
      <c r="K2680" s="3">
        <f t="shared" si="41"/>
        <v>2565</v>
      </c>
      <c r="L2680" t="s">
        <v>3068</v>
      </c>
      <c r="M2680" t="s">
        <v>3088</v>
      </c>
      <c r="N2680" t="s">
        <v>3075</v>
      </c>
    </row>
    <row r="2681" spans="1:14" x14ac:dyDescent="0.35">
      <c r="A2681">
        <v>2680</v>
      </c>
      <c r="B2681" s="1">
        <v>45250</v>
      </c>
      <c r="C2681">
        <v>4002</v>
      </c>
      <c r="D2681" t="s">
        <v>1</v>
      </c>
      <c r="E2681" t="s">
        <v>27</v>
      </c>
      <c r="F2681" t="s">
        <v>10</v>
      </c>
      <c r="G2681" t="s">
        <v>2732</v>
      </c>
      <c r="H2681" t="s">
        <v>3056</v>
      </c>
      <c r="I2681">
        <v>260</v>
      </c>
      <c r="J2681">
        <f>HLOOKUP(D2681,Inputs!$B$5:$C$8,MATCH(YEAR(B2681),Inputs!$A$5:$A$8,0),FALSE)</f>
        <v>11.25</v>
      </c>
      <c r="K2681" s="3">
        <f t="shared" si="41"/>
        <v>2925</v>
      </c>
      <c r="L2681" t="s">
        <v>3059</v>
      </c>
      <c r="M2681" t="s">
        <v>3085</v>
      </c>
      <c r="N2681" t="s">
        <v>3073</v>
      </c>
    </row>
    <row r="2682" spans="1:14" x14ac:dyDescent="0.35">
      <c r="A2682">
        <v>2681</v>
      </c>
      <c r="B2682" s="1">
        <v>45139</v>
      </c>
      <c r="C2682">
        <v>4002</v>
      </c>
      <c r="D2682" t="s">
        <v>1</v>
      </c>
      <c r="E2682" t="s">
        <v>27</v>
      </c>
      <c r="F2682" t="s">
        <v>12</v>
      </c>
      <c r="G2682" t="s">
        <v>2733</v>
      </c>
      <c r="H2682" t="s">
        <v>3057</v>
      </c>
      <c r="I2682">
        <v>248</v>
      </c>
      <c r="J2682">
        <f>HLOOKUP(D2682,Inputs!$B$5:$C$8,MATCH(YEAR(B2682),Inputs!$A$5:$A$8,0),FALSE)</f>
        <v>11.25</v>
      </c>
      <c r="K2682" s="3">
        <f t="shared" si="41"/>
        <v>2790</v>
      </c>
      <c r="L2682" t="s">
        <v>3061</v>
      </c>
      <c r="M2682" t="s">
        <v>3087</v>
      </c>
      <c r="N2682" t="s">
        <v>3078</v>
      </c>
    </row>
    <row r="2683" spans="1:14" x14ac:dyDescent="0.35">
      <c r="A2683">
        <v>2682</v>
      </c>
      <c r="B2683" s="1">
        <v>45189</v>
      </c>
      <c r="C2683">
        <v>4001</v>
      </c>
      <c r="D2683" t="s">
        <v>0</v>
      </c>
      <c r="E2683" t="s">
        <v>27</v>
      </c>
      <c r="F2683" t="s">
        <v>11</v>
      </c>
      <c r="G2683" t="s">
        <v>2734</v>
      </c>
      <c r="H2683" t="s">
        <v>3056</v>
      </c>
      <c r="I2683">
        <v>40</v>
      </c>
      <c r="J2683">
        <f>HLOOKUP(D2683,Inputs!$B$5:$C$8,MATCH(YEAR(B2683),Inputs!$A$5:$A$8,0),FALSE)</f>
        <v>32.99</v>
      </c>
      <c r="K2683" s="3">
        <f t="shared" si="41"/>
        <v>1319.6000000000001</v>
      </c>
      <c r="L2683" t="s">
        <v>3064</v>
      </c>
      <c r="M2683" t="s">
        <v>3089</v>
      </c>
      <c r="N2683" t="s">
        <v>3076</v>
      </c>
    </row>
    <row r="2684" spans="1:14" x14ac:dyDescent="0.35">
      <c r="A2684">
        <v>2683</v>
      </c>
      <c r="B2684" s="1">
        <v>44946</v>
      </c>
      <c r="C2684">
        <v>4002</v>
      </c>
      <c r="D2684" t="s">
        <v>1</v>
      </c>
      <c r="E2684" t="s">
        <v>27</v>
      </c>
      <c r="F2684" t="s">
        <v>9</v>
      </c>
      <c r="G2684" t="s">
        <v>2735</v>
      </c>
      <c r="H2684" t="s">
        <v>3056</v>
      </c>
      <c r="I2684">
        <v>116</v>
      </c>
      <c r="J2684">
        <f>HLOOKUP(D2684,Inputs!$B$5:$C$8,MATCH(YEAR(B2684),Inputs!$A$5:$A$8,0),FALSE)</f>
        <v>11.25</v>
      </c>
      <c r="K2684" s="3">
        <f t="shared" si="41"/>
        <v>1305</v>
      </c>
      <c r="L2684" t="s">
        <v>3070</v>
      </c>
      <c r="M2684" t="s">
        <v>3089</v>
      </c>
      <c r="N2684" t="s">
        <v>3076</v>
      </c>
    </row>
    <row r="2685" spans="1:14" x14ac:dyDescent="0.35">
      <c r="A2685">
        <v>2684</v>
      </c>
      <c r="B2685" s="1">
        <v>45096</v>
      </c>
      <c r="C2685">
        <v>4002</v>
      </c>
      <c r="D2685" t="s">
        <v>1</v>
      </c>
      <c r="E2685" t="s">
        <v>27</v>
      </c>
      <c r="F2685" t="s">
        <v>21</v>
      </c>
      <c r="G2685" t="s">
        <v>2736</v>
      </c>
      <c r="H2685" t="s">
        <v>3056</v>
      </c>
      <c r="I2685">
        <v>140</v>
      </c>
      <c r="J2685">
        <f>HLOOKUP(D2685,Inputs!$B$5:$C$8,MATCH(YEAR(B2685),Inputs!$A$5:$A$8,0),FALSE)</f>
        <v>11.25</v>
      </c>
      <c r="K2685" s="3">
        <f t="shared" si="41"/>
        <v>1575</v>
      </c>
      <c r="L2685" t="s">
        <v>3068</v>
      </c>
      <c r="M2685" t="s">
        <v>3088</v>
      </c>
      <c r="N2685" t="s">
        <v>3075</v>
      </c>
    </row>
    <row r="2686" spans="1:14" x14ac:dyDescent="0.35">
      <c r="A2686">
        <v>2685</v>
      </c>
      <c r="B2686" s="1">
        <v>45248</v>
      </c>
      <c r="C2686">
        <v>4002</v>
      </c>
      <c r="D2686" t="s">
        <v>1</v>
      </c>
      <c r="E2686" t="s">
        <v>27</v>
      </c>
      <c r="F2686" t="s">
        <v>21</v>
      </c>
      <c r="G2686" t="s">
        <v>2737</v>
      </c>
      <c r="H2686" t="s">
        <v>3056</v>
      </c>
      <c r="I2686">
        <v>280</v>
      </c>
      <c r="J2686">
        <f>HLOOKUP(D2686,Inputs!$B$5:$C$8,MATCH(YEAR(B2686),Inputs!$A$5:$A$8,0),FALSE)</f>
        <v>11.25</v>
      </c>
      <c r="K2686" s="3">
        <f t="shared" si="41"/>
        <v>3150</v>
      </c>
      <c r="L2686" t="s">
        <v>3068</v>
      </c>
      <c r="M2686" t="s">
        <v>3088</v>
      </c>
      <c r="N2686" t="s">
        <v>3075</v>
      </c>
    </row>
    <row r="2687" spans="1:14" x14ac:dyDescent="0.35">
      <c r="A2687">
        <v>2686</v>
      </c>
      <c r="B2687" s="1">
        <v>45239</v>
      </c>
      <c r="C2687">
        <v>4001</v>
      </c>
      <c r="D2687" t="s">
        <v>0</v>
      </c>
      <c r="E2687" t="s">
        <v>27</v>
      </c>
      <c r="F2687" t="s">
        <v>12</v>
      </c>
      <c r="G2687" t="s">
        <v>2738</v>
      </c>
      <c r="H2687" t="s">
        <v>3057</v>
      </c>
      <c r="I2687">
        <v>224</v>
      </c>
      <c r="J2687">
        <f>HLOOKUP(D2687,Inputs!$B$5:$C$8,MATCH(YEAR(B2687),Inputs!$A$5:$A$8,0),FALSE)</f>
        <v>32.99</v>
      </c>
      <c r="K2687" s="3">
        <f t="shared" si="41"/>
        <v>7389.76</v>
      </c>
      <c r="L2687" t="s">
        <v>3061</v>
      </c>
      <c r="M2687" t="s">
        <v>3087</v>
      </c>
      <c r="N2687" t="s">
        <v>3078</v>
      </c>
    </row>
    <row r="2688" spans="1:14" x14ac:dyDescent="0.35">
      <c r="A2688">
        <v>2687</v>
      </c>
      <c r="B2688" s="1">
        <v>45111</v>
      </c>
      <c r="C2688">
        <v>4002</v>
      </c>
      <c r="D2688" t="s">
        <v>1</v>
      </c>
      <c r="E2688" t="s">
        <v>27</v>
      </c>
      <c r="F2688" t="s">
        <v>17</v>
      </c>
      <c r="G2688" t="s">
        <v>2739</v>
      </c>
      <c r="H2688" t="s">
        <v>3056</v>
      </c>
      <c r="I2688">
        <v>192</v>
      </c>
      <c r="J2688">
        <f>HLOOKUP(D2688,Inputs!$B$5:$C$8,MATCH(YEAR(B2688),Inputs!$A$5:$A$8,0),FALSE)</f>
        <v>11.25</v>
      </c>
      <c r="K2688" s="3">
        <f t="shared" si="41"/>
        <v>2160</v>
      </c>
      <c r="L2688" t="s">
        <v>3060</v>
      </c>
      <c r="M2688" t="s">
        <v>3095</v>
      </c>
      <c r="N2688" t="s">
        <v>3081</v>
      </c>
    </row>
    <row r="2689" spans="1:14" x14ac:dyDescent="0.35">
      <c r="A2689">
        <v>2688</v>
      </c>
      <c r="B2689" s="1">
        <v>45111</v>
      </c>
      <c r="C2689">
        <v>4002</v>
      </c>
      <c r="D2689" t="s">
        <v>1</v>
      </c>
      <c r="E2689" t="s">
        <v>27</v>
      </c>
      <c r="F2689" t="s">
        <v>12</v>
      </c>
      <c r="G2689" t="s">
        <v>2740</v>
      </c>
      <c r="H2689" t="s">
        <v>3057</v>
      </c>
      <c r="I2689">
        <v>208</v>
      </c>
      <c r="J2689">
        <f>HLOOKUP(D2689,Inputs!$B$5:$C$8,MATCH(YEAR(B2689),Inputs!$A$5:$A$8,0),FALSE)</f>
        <v>11.25</v>
      </c>
      <c r="K2689" s="3">
        <f t="shared" si="41"/>
        <v>2340</v>
      </c>
      <c r="L2689" t="s">
        <v>3061</v>
      </c>
      <c r="M2689" t="s">
        <v>3087</v>
      </c>
      <c r="N2689" t="s">
        <v>3078</v>
      </c>
    </row>
    <row r="2690" spans="1:14" x14ac:dyDescent="0.35">
      <c r="A2690">
        <v>2689</v>
      </c>
      <c r="B2690" s="1">
        <v>45122</v>
      </c>
      <c r="C2690">
        <v>4001</v>
      </c>
      <c r="D2690" t="s">
        <v>0</v>
      </c>
      <c r="E2690" t="s">
        <v>27</v>
      </c>
      <c r="F2690" t="s">
        <v>10</v>
      </c>
      <c r="G2690" t="s">
        <v>2741</v>
      </c>
      <c r="H2690" t="s">
        <v>3056</v>
      </c>
      <c r="I2690">
        <v>192</v>
      </c>
      <c r="J2690">
        <f>HLOOKUP(D2690,Inputs!$B$5:$C$8,MATCH(YEAR(B2690),Inputs!$A$5:$A$8,0),FALSE)</f>
        <v>32.99</v>
      </c>
      <c r="K2690" s="3">
        <f t="shared" ref="K2690:K2753" si="42">I2690*J2690</f>
        <v>6334.08</v>
      </c>
      <c r="L2690" t="s">
        <v>3059</v>
      </c>
      <c r="M2690" t="s">
        <v>3085</v>
      </c>
      <c r="N2690" t="s">
        <v>3073</v>
      </c>
    </row>
    <row r="2691" spans="1:14" x14ac:dyDescent="0.35">
      <c r="A2691">
        <v>2690</v>
      </c>
      <c r="B2691" s="1">
        <v>45261</v>
      </c>
      <c r="C2691">
        <v>4001</v>
      </c>
      <c r="D2691" t="s">
        <v>0</v>
      </c>
      <c r="E2691" t="s">
        <v>27</v>
      </c>
      <c r="F2691" t="s">
        <v>11</v>
      </c>
      <c r="G2691" t="s">
        <v>2742</v>
      </c>
      <c r="H2691" t="s">
        <v>3056</v>
      </c>
      <c r="I2691">
        <v>196</v>
      </c>
      <c r="J2691">
        <f>HLOOKUP(D2691,Inputs!$B$5:$C$8,MATCH(YEAR(B2691),Inputs!$A$5:$A$8,0),FALSE)</f>
        <v>32.99</v>
      </c>
      <c r="K2691" s="3">
        <f t="shared" si="42"/>
        <v>6466.04</v>
      </c>
      <c r="L2691" t="s">
        <v>3064</v>
      </c>
      <c r="M2691" t="s">
        <v>3089</v>
      </c>
      <c r="N2691" t="s">
        <v>3076</v>
      </c>
    </row>
    <row r="2692" spans="1:14" x14ac:dyDescent="0.35">
      <c r="A2692">
        <v>2691</v>
      </c>
      <c r="B2692" s="1">
        <v>45028</v>
      </c>
      <c r="C2692">
        <v>4002</v>
      </c>
      <c r="D2692" t="s">
        <v>1</v>
      </c>
      <c r="E2692" t="s">
        <v>27</v>
      </c>
      <c r="F2692" t="s">
        <v>21</v>
      </c>
      <c r="G2692" t="s">
        <v>2743</v>
      </c>
      <c r="H2692" t="s">
        <v>3056</v>
      </c>
      <c r="I2692">
        <v>80</v>
      </c>
      <c r="J2692">
        <f>HLOOKUP(D2692,Inputs!$B$5:$C$8,MATCH(YEAR(B2692),Inputs!$A$5:$A$8,0),FALSE)</f>
        <v>11.25</v>
      </c>
      <c r="K2692" s="3">
        <f t="shared" si="42"/>
        <v>900</v>
      </c>
      <c r="L2692" t="s">
        <v>3068</v>
      </c>
      <c r="M2692" t="s">
        <v>3088</v>
      </c>
      <c r="N2692" t="s">
        <v>3075</v>
      </c>
    </row>
    <row r="2693" spans="1:14" x14ac:dyDescent="0.35">
      <c r="A2693">
        <v>2692</v>
      </c>
      <c r="B2693" s="1">
        <v>45166</v>
      </c>
      <c r="C2693">
        <v>4002</v>
      </c>
      <c r="D2693" t="s">
        <v>1</v>
      </c>
      <c r="E2693" t="s">
        <v>27</v>
      </c>
      <c r="F2693" t="s">
        <v>11</v>
      </c>
      <c r="G2693" t="s">
        <v>2744</v>
      </c>
      <c r="H2693" t="s">
        <v>3056</v>
      </c>
      <c r="I2693">
        <v>96</v>
      </c>
      <c r="J2693">
        <f>HLOOKUP(D2693,Inputs!$B$5:$C$8,MATCH(YEAR(B2693),Inputs!$A$5:$A$8,0),FALSE)</f>
        <v>11.25</v>
      </c>
      <c r="K2693" s="3">
        <f t="shared" si="42"/>
        <v>1080</v>
      </c>
      <c r="L2693" t="s">
        <v>3064</v>
      </c>
      <c r="M2693" t="s">
        <v>3089</v>
      </c>
      <c r="N2693" t="s">
        <v>3076</v>
      </c>
    </row>
    <row r="2694" spans="1:14" x14ac:dyDescent="0.35">
      <c r="A2694">
        <v>2693</v>
      </c>
      <c r="B2694" s="1">
        <v>44979</v>
      </c>
      <c r="C2694">
        <v>4002</v>
      </c>
      <c r="D2694" t="s">
        <v>1</v>
      </c>
      <c r="E2694" t="s">
        <v>27</v>
      </c>
      <c r="F2694" t="s">
        <v>5</v>
      </c>
      <c r="G2694" t="s">
        <v>2745</v>
      </c>
      <c r="H2694" t="s">
        <v>3057</v>
      </c>
      <c r="I2694">
        <v>96</v>
      </c>
      <c r="J2694">
        <f>HLOOKUP(D2694,Inputs!$B$5:$C$8,MATCH(YEAR(B2694),Inputs!$A$5:$A$8,0),FALSE)</f>
        <v>11.25</v>
      </c>
      <c r="K2694" s="3">
        <f t="shared" si="42"/>
        <v>1080</v>
      </c>
      <c r="L2694" t="s">
        <v>3059</v>
      </c>
      <c r="M2694" t="s">
        <v>3085</v>
      </c>
      <c r="N2694" t="s">
        <v>3073</v>
      </c>
    </row>
    <row r="2695" spans="1:14" x14ac:dyDescent="0.35">
      <c r="A2695">
        <v>2694</v>
      </c>
      <c r="B2695" s="1">
        <v>45051</v>
      </c>
      <c r="C2695">
        <v>4001</v>
      </c>
      <c r="D2695" t="s">
        <v>0</v>
      </c>
      <c r="E2695" t="s">
        <v>27</v>
      </c>
      <c r="F2695" t="s">
        <v>16</v>
      </c>
      <c r="G2695" t="s">
        <v>2746</v>
      </c>
      <c r="H2695" t="s">
        <v>3056</v>
      </c>
      <c r="I2695">
        <v>84</v>
      </c>
      <c r="J2695">
        <f>HLOOKUP(D2695,Inputs!$B$5:$C$8,MATCH(YEAR(B2695),Inputs!$A$5:$A$8,0),FALSE)</f>
        <v>32.99</v>
      </c>
      <c r="K2695" s="3">
        <f t="shared" si="42"/>
        <v>2771.1600000000003</v>
      </c>
      <c r="L2695" t="s">
        <v>3067</v>
      </c>
      <c r="M2695" t="s">
        <v>3092</v>
      </c>
      <c r="N2695" t="s">
        <v>3074</v>
      </c>
    </row>
    <row r="2696" spans="1:14" x14ac:dyDescent="0.35">
      <c r="A2696">
        <v>2695</v>
      </c>
      <c r="B2696" s="1">
        <v>45199</v>
      </c>
      <c r="C2696">
        <v>4002</v>
      </c>
      <c r="D2696" t="s">
        <v>1</v>
      </c>
      <c r="E2696" t="s">
        <v>27</v>
      </c>
      <c r="F2696" t="s">
        <v>6</v>
      </c>
      <c r="G2696" t="s">
        <v>2747</v>
      </c>
      <c r="H2696" t="s">
        <v>3056</v>
      </c>
      <c r="I2696">
        <v>236</v>
      </c>
      <c r="J2696">
        <f>HLOOKUP(D2696,Inputs!$B$5:$C$8,MATCH(YEAR(B2696),Inputs!$A$5:$A$8,0),FALSE)</f>
        <v>11.25</v>
      </c>
      <c r="K2696" s="3">
        <f t="shared" si="42"/>
        <v>2655</v>
      </c>
      <c r="L2696" t="s">
        <v>3059</v>
      </c>
      <c r="M2696" t="s">
        <v>3085</v>
      </c>
      <c r="N2696" t="s">
        <v>3073</v>
      </c>
    </row>
    <row r="2697" spans="1:14" x14ac:dyDescent="0.35">
      <c r="A2697">
        <v>2696</v>
      </c>
      <c r="B2697" s="1">
        <v>45278</v>
      </c>
      <c r="C2697">
        <v>4001</v>
      </c>
      <c r="D2697" t="s">
        <v>0</v>
      </c>
      <c r="E2697" t="s">
        <v>27</v>
      </c>
      <c r="F2697" t="s">
        <v>4</v>
      </c>
      <c r="G2697" t="s">
        <v>2748</v>
      </c>
      <c r="H2697" t="s">
        <v>3057</v>
      </c>
      <c r="I2697">
        <v>40</v>
      </c>
      <c r="J2697">
        <f>HLOOKUP(D2697,Inputs!$B$5:$C$8,MATCH(YEAR(B2697),Inputs!$A$5:$A$8,0),FALSE)</f>
        <v>32.99</v>
      </c>
      <c r="K2697" s="3">
        <f t="shared" si="42"/>
        <v>1319.6000000000001</v>
      </c>
      <c r="L2697" t="s">
        <v>3063</v>
      </c>
      <c r="M2697" t="s">
        <v>3092</v>
      </c>
      <c r="N2697" t="s">
        <v>3074</v>
      </c>
    </row>
    <row r="2698" spans="1:14" x14ac:dyDescent="0.35">
      <c r="A2698">
        <v>2697</v>
      </c>
      <c r="B2698" s="1">
        <v>45279</v>
      </c>
      <c r="C2698">
        <v>4002</v>
      </c>
      <c r="D2698" t="s">
        <v>1</v>
      </c>
      <c r="E2698" t="s">
        <v>27</v>
      </c>
      <c r="F2698" t="s">
        <v>21</v>
      </c>
      <c r="G2698" t="s">
        <v>2749</v>
      </c>
      <c r="H2698" t="s">
        <v>3056</v>
      </c>
      <c r="I2698">
        <v>100</v>
      </c>
      <c r="J2698">
        <f>HLOOKUP(D2698,Inputs!$B$5:$C$8,MATCH(YEAR(B2698),Inputs!$A$5:$A$8,0),FALSE)</f>
        <v>11.25</v>
      </c>
      <c r="K2698" s="3">
        <f t="shared" si="42"/>
        <v>1125</v>
      </c>
      <c r="L2698" t="s">
        <v>3068</v>
      </c>
      <c r="M2698" t="s">
        <v>3088</v>
      </c>
      <c r="N2698" t="s">
        <v>3075</v>
      </c>
    </row>
    <row r="2699" spans="1:14" x14ac:dyDescent="0.35">
      <c r="A2699">
        <v>2698</v>
      </c>
      <c r="B2699" s="1">
        <v>45162</v>
      </c>
      <c r="C2699">
        <v>4001</v>
      </c>
      <c r="D2699" t="s">
        <v>0</v>
      </c>
      <c r="E2699" t="s">
        <v>27</v>
      </c>
      <c r="F2699" t="s">
        <v>10</v>
      </c>
      <c r="G2699" t="s">
        <v>2750</v>
      </c>
      <c r="H2699" t="s">
        <v>3056</v>
      </c>
      <c r="I2699">
        <v>92</v>
      </c>
      <c r="J2699">
        <f>HLOOKUP(D2699,Inputs!$B$5:$C$8,MATCH(YEAR(B2699),Inputs!$A$5:$A$8,0),FALSE)</f>
        <v>32.99</v>
      </c>
      <c r="K2699" s="3">
        <f t="shared" si="42"/>
        <v>3035.0800000000004</v>
      </c>
      <c r="L2699" t="s">
        <v>3059</v>
      </c>
      <c r="M2699" t="s">
        <v>3085</v>
      </c>
      <c r="N2699" t="s">
        <v>3073</v>
      </c>
    </row>
    <row r="2700" spans="1:14" x14ac:dyDescent="0.35">
      <c r="A2700">
        <v>2699</v>
      </c>
      <c r="B2700" s="1">
        <v>45118</v>
      </c>
      <c r="C2700">
        <v>4001</v>
      </c>
      <c r="D2700" t="s">
        <v>0</v>
      </c>
      <c r="E2700" t="s">
        <v>27</v>
      </c>
      <c r="F2700" t="s">
        <v>6</v>
      </c>
      <c r="G2700" t="s">
        <v>2751</v>
      </c>
      <c r="H2700" t="s">
        <v>3056</v>
      </c>
      <c r="I2700">
        <v>40</v>
      </c>
      <c r="J2700">
        <f>HLOOKUP(D2700,Inputs!$B$5:$C$8,MATCH(YEAR(B2700),Inputs!$A$5:$A$8,0),FALSE)</f>
        <v>32.99</v>
      </c>
      <c r="K2700" s="3">
        <f t="shared" si="42"/>
        <v>1319.6000000000001</v>
      </c>
      <c r="L2700" t="s">
        <v>3059</v>
      </c>
      <c r="M2700" t="s">
        <v>3085</v>
      </c>
      <c r="N2700" t="s">
        <v>3073</v>
      </c>
    </row>
    <row r="2701" spans="1:14" x14ac:dyDescent="0.35">
      <c r="A2701">
        <v>2700</v>
      </c>
      <c r="B2701" s="1">
        <v>44989</v>
      </c>
      <c r="C2701">
        <v>4002</v>
      </c>
      <c r="D2701" t="s">
        <v>1</v>
      </c>
      <c r="E2701" t="s">
        <v>27</v>
      </c>
      <c r="F2701" t="s">
        <v>11</v>
      </c>
      <c r="G2701" t="s">
        <v>2752</v>
      </c>
      <c r="H2701" t="s">
        <v>3056</v>
      </c>
      <c r="I2701">
        <v>280</v>
      </c>
      <c r="J2701">
        <f>HLOOKUP(D2701,Inputs!$B$5:$C$8,MATCH(YEAR(B2701),Inputs!$A$5:$A$8,0),FALSE)</f>
        <v>11.25</v>
      </c>
      <c r="K2701" s="3">
        <f t="shared" si="42"/>
        <v>3150</v>
      </c>
      <c r="L2701" t="s">
        <v>3064</v>
      </c>
      <c r="M2701" t="s">
        <v>3089</v>
      </c>
      <c r="N2701" t="s">
        <v>3076</v>
      </c>
    </row>
    <row r="2702" spans="1:14" x14ac:dyDescent="0.35">
      <c r="A2702">
        <v>2701</v>
      </c>
      <c r="B2702" s="1">
        <v>45191</v>
      </c>
      <c r="C2702">
        <v>4001</v>
      </c>
      <c r="D2702" t="s">
        <v>0</v>
      </c>
      <c r="E2702" t="s">
        <v>27</v>
      </c>
      <c r="F2702" t="s">
        <v>11</v>
      </c>
      <c r="G2702" t="s">
        <v>2753</v>
      </c>
      <c r="H2702" t="s">
        <v>3056</v>
      </c>
      <c r="I2702">
        <v>132</v>
      </c>
      <c r="J2702">
        <f>HLOOKUP(D2702,Inputs!$B$5:$C$8,MATCH(YEAR(B2702),Inputs!$A$5:$A$8,0),FALSE)</f>
        <v>32.99</v>
      </c>
      <c r="K2702" s="3">
        <f t="shared" si="42"/>
        <v>4354.68</v>
      </c>
      <c r="L2702" t="s">
        <v>3064</v>
      </c>
      <c r="M2702" t="s">
        <v>3089</v>
      </c>
      <c r="N2702" t="s">
        <v>3076</v>
      </c>
    </row>
    <row r="2703" spans="1:14" x14ac:dyDescent="0.35">
      <c r="A2703">
        <v>2702</v>
      </c>
      <c r="B2703" s="1">
        <v>44981</v>
      </c>
      <c r="C2703">
        <v>4002</v>
      </c>
      <c r="D2703" t="s">
        <v>1</v>
      </c>
      <c r="E2703" t="s">
        <v>27</v>
      </c>
      <c r="F2703" t="s">
        <v>19</v>
      </c>
      <c r="G2703" t="s">
        <v>2754</v>
      </c>
      <c r="H2703" t="s">
        <v>3056</v>
      </c>
      <c r="I2703">
        <v>92</v>
      </c>
      <c r="J2703">
        <f>HLOOKUP(D2703,Inputs!$B$5:$C$8,MATCH(YEAR(B2703),Inputs!$A$5:$A$8,0),FALSE)</f>
        <v>11.25</v>
      </c>
      <c r="K2703" s="3">
        <f t="shared" si="42"/>
        <v>1035</v>
      </c>
      <c r="L2703" t="s">
        <v>3061</v>
      </c>
      <c r="M2703" t="s">
        <v>3087</v>
      </c>
      <c r="N2703" t="s">
        <v>3078</v>
      </c>
    </row>
    <row r="2704" spans="1:14" x14ac:dyDescent="0.35">
      <c r="A2704">
        <v>2703</v>
      </c>
      <c r="B2704" s="1">
        <v>45251</v>
      </c>
      <c r="C2704">
        <v>4001</v>
      </c>
      <c r="D2704" t="s">
        <v>0</v>
      </c>
      <c r="E2704" t="s">
        <v>27</v>
      </c>
      <c r="F2704" t="s">
        <v>20</v>
      </c>
      <c r="G2704" t="s">
        <v>2755</v>
      </c>
      <c r="H2704" t="s">
        <v>3056</v>
      </c>
      <c r="I2704">
        <v>148</v>
      </c>
      <c r="J2704">
        <f>HLOOKUP(D2704,Inputs!$B$5:$C$8,MATCH(YEAR(B2704),Inputs!$A$5:$A$8,0),FALSE)</f>
        <v>32.99</v>
      </c>
      <c r="K2704" s="3">
        <f t="shared" si="42"/>
        <v>4882.5200000000004</v>
      </c>
      <c r="L2704" t="s">
        <v>3059</v>
      </c>
      <c r="M2704" t="s">
        <v>3085</v>
      </c>
      <c r="N2704" t="s">
        <v>3073</v>
      </c>
    </row>
    <row r="2705" spans="1:14" x14ac:dyDescent="0.35">
      <c r="A2705">
        <v>2704</v>
      </c>
      <c r="B2705" s="1">
        <v>44929</v>
      </c>
      <c r="C2705">
        <v>4001</v>
      </c>
      <c r="D2705" t="s">
        <v>0</v>
      </c>
      <c r="E2705" t="s">
        <v>27</v>
      </c>
      <c r="F2705" t="s">
        <v>13</v>
      </c>
      <c r="G2705" t="s">
        <v>2756</v>
      </c>
      <c r="H2705" t="s">
        <v>3056</v>
      </c>
      <c r="I2705">
        <v>196</v>
      </c>
      <c r="J2705">
        <f>HLOOKUP(D2705,Inputs!$B$5:$C$8,MATCH(YEAR(B2705),Inputs!$A$5:$A$8,0),FALSE)</f>
        <v>32.99</v>
      </c>
      <c r="K2705" s="3">
        <f t="shared" si="42"/>
        <v>6466.04</v>
      </c>
      <c r="L2705" t="s">
        <v>3061</v>
      </c>
      <c r="M2705" t="s">
        <v>3087</v>
      </c>
      <c r="N2705" t="s">
        <v>3078</v>
      </c>
    </row>
    <row r="2706" spans="1:14" x14ac:dyDescent="0.35">
      <c r="A2706">
        <v>2705</v>
      </c>
      <c r="B2706" s="1">
        <v>45093</v>
      </c>
      <c r="C2706">
        <v>4001</v>
      </c>
      <c r="D2706" t="s">
        <v>0</v>
      </c>
      <c r="E2706" t="s">
        <v>27</v>
      </c>
      <c r="F2706" t="s">
        <v>11</v>
      </c>
      <c r="G2706" t="s">
        <v>2757</v>
      </c>
      <c r="H2706" t="s">
        <v>3056</v>
      </c>
      <c r="I2706">
        <v>168</v>
      </c>
      <c r="J2706">
        <f>HLOOKUP(D2706,Inputs!$B$5:$C$8,MATCH(YEAR(B2706),Inputs!$A$5:$A$8,0),FALSE)</f>
        <v>32.99</v>
      </c>
      <c r="K2706" s="3">
        <f t="shared" si="42"/>
        <v>5542.3200000000006</v>
      </c>
      <c r="L2706" t="s">
        <v>3064</v>
      </c>
      <c r="M2706" t="s">
        <v>3089</v>
      </c>
      <c r="N2706" t="s">
        <v>3076</v>
      </c>
    </row>
    <row r="2707" spans="1:14" x14ac:dyDescent="0.35">
      <c r="A2707">
        <v>2706</v>
      </c>
      <c r="B2707" s="1">
        <v>45187</v>
      </c>
      <c r="C2707">
        <v>4002</v>
      </c>
      <c r="D2707" t="s">
        <v>1</v>
      </c>
      <c r="E2707" t="s">
        <v>27</v>
      </c>
      <c r="F2707" t="s">
        <v>4</v>
      </c>
      <c r="G2707" t="s">
        <v>2758</v>
      </c>
      <c r="H2707" t="s">
        <v>3057</v>
      </c>
      <c r="I2707">
        <v>248</v>
      </c>
      <c r="J2707">
        <f>HLOOKUP(D2707,Inputs!$B$5:$C$8,MATCH(YEAR(B2707),Inputs!$A$5:$A$8,0),FALSE)</f>
        <v>11.25</v>
      </c>
      <c r="K2707" s="3">
        <f t="shared" si="42"/>
        <v>2790</v>
      </c>
      <c r="L2707" t="s">
        <v>3063</v>
      </c>
      <c r="M2707" t="s">
        <v>3092</v>
      </c>
      <c r="N2707" t="s">
        <v>3074</v>
      </c>
    </row>
    <row r="2708" spans="1:14" x14ac:dyDescent="0.35">
      <c r="A2708">
        <v>2707</v>
      </c>
      <c r="B2708" s="1">
        <v>45110</v>
      </c>
      <c r="C2708">
        <v>4002</v>
      </c>
      <c r="D2708" t="s">
        <v>1</v>
      </c>
      <c r="E2708" t="s">
        <v>27</v>
      </c>
      <c r="F2708" t="s">
        <v>8</v>
      </c>
      <c r="G2708" t="s">
        <v>2759</v>
      </c>
      <c r="H2708" t="s">
        <v>3056</v>
      </c>
      <c r="I2708">
        <v>84</v>
      </c>
      <c r="J2708">
        <f>HLOOKUP(D2708,Inputs!$B$5:$C$8,MATCH(YEAR(B2708),Inputs!$A$5:$A$8,0),FALSE)</f>
        <v>11.25</v>
      </c>
      <c r="K2708" s="3">
        <f t="shared" si="42"/>
        <v>945</v>
      </c>
      <c r="L2708" t="s">
        <v>3065</v>
      </c>
      <c r="M2708" t="s">
        <v>3085</v>
      </c>
      <c r="N2708" t="s">
        <v>3073</v>
      </c>
    </row>
    <row r="2709" spans="1:14" x14ac:dyDescent="0.35">
      <c r="A2709">
        <v>2708</v>
      </c>
      <c r="B2709" s="1">
        <v>45190</v>
      </c>
      <c r="C2709">
        <v>4002</v>
      </c>
      <c r="D2709" t="s">
        <v>1</v>
      </c>
      <c r="E2709" t="s">
        <v>27</v>
      </c>
      <c r="F2709" t="s">
        <v>5</v>
      </c>
      <c r="G2709" t="s">
        <v>2760</v>
      </c>
      <c r="H2709" t="s">
        <v>3057</v>
      </c>
      <c r="I2709">
        <v>88</v>
      </c>
      <c r="J2709">
        <f>HLOOKUP(D2709,Inputs!$B$5:$C$8,MATCH(YEAR(B2709),Inputs!$A$5:$A$8,0),FALSE)</f>
        <v>11.25</v>
      </c>
      <c r="K2709" s="3">
        <f t="shared" si="42"/>
        <v>990</v>
      </c>
      <c r="L2709" t="s">
        <v>3059</v>
      </c>
      <c r="M2709" t="s">
        <v>3085</v>
      </c>
      <c r="N2709" t="s">
        <v>3073</v>
      </c>
    </row>
    <row r="2710" spans="1:14" x14ac:dyDescent="0.35">
      <c r="A2710">
        <v>2709</v>
      </c>
      <c r="B2710" s="1">
        <v>45221</v>
      </c>
      <c r="C2710">
        <v>4002</v>
      </c>
      <c r="D2710" t="s">
        <v>1</v>
      </c>
      <c r="E2710" t="s">
        <v>27</v>
      </c>
      <c r="F2710" t="s">
        <v>13</v>
      </c>
      <c r="G2710" t="s">
        <v>2761</v>
      </c>
      <c r="H2710" t="s">
        <v>3056</v>
      </c>
      <c r="I2710">
        <v>192</v>
      </c>
      <c r="J2710">
        <f>HLOOKUP(D2710,Inputs!$B$5:$C$8,MATCH(YEAR(B2710),Inputs!$A$5:$A$8,0),FALSE)</f>
        <v>11.25</v>
      </c>
      <c r="K2710" s="3">
        <f t="shared" si="42"/>
        <v>2160</v>
      </c>
      <c r="L2710" t="s">
        <v>3061</v>
      </c>
      <c r="M2710" t="s">
        <v>3087</v>
      </c>
      <c r="N2710" t="s">
        <v>3078</v>
      </c>
    </row>
    <row r="2711" spans="1:14" x14ac:dyDescent="0.35">
      <c r="A2711">
        <v>2710</v>
      </c>
      <c r="B2711" s="1">
        <v>45217</v>
      </c>
      <c r="C2711">
        <v>4002</v>
      </c>
      <c r="D2711" t="s">
        <v>1</v>
      </c>
      <c r="E2711" t="s">
        <v>27</v>
      </c>
      <c r="F2711" t="s">
        <v>8</v>
      </c>
      <c r="G2711" t="s">
        <v>2762</v>
      </c>
      <c r="H2711" t="s">
        <v>3056</v>
      </c>
      <c r="I2711">
        <v>248</v>
      </c>
      <c r="J2711">
        <f>HLOOKUP(D2711,Inputs!$B$5:$C$8,MATCH(YEAR(B2711),Inputs!$A$5:$A$8,0),FALSE)</f>
        <v>11.25</v>
      </c>
      <c r="K2711" s="3">
        <f t="shared" si="42"/>
        <v>2790</v>
      </c>
      <c r="L2711" t="s">
        <v>3065</v>
      </c>
      <c r="M2711" t="s">
        <v>3085</v>
      </c>
      <c r="N2711" t="s">
        <v>3073</v>
      </c>
    </row>
    <row r="2712" spans="1:14" x14ac:dyDescent="0.35">
      <c r="A2712">
        <v>2711</v>
      </c>
      <c r="B2712" s="1">
        <v>45110</v>
      </c>
      <c r="C2712">
        <v>4002</v>
      </c>
      <c r="D2712" t="s">
        <v>1</v>
      </c>
      <c r="E2712" t="s">
        <v>27</v>
      </c>
      <c r="F2712" t="s">
        <v>6</v>
      </c>
      <c r="G2712" t="s">
        <v>2763</v>
      </c>
      <c r="H2712" t="s">
        <v>3056</v>
      </c>
      <c r="I2712">
        <v>148</v>
      </c>
      <c r="J2712">
        <f>HLOOKUP(D2712,Inputs!$B$5:$C$8,MATCH(YEAR(B2712),Inputs!$A$5:$A$8,0),FALSE)</f>
        <v>11.25</v>
      </c>
      <c r="K2712" s="3">
        <f t="shared" si="42"/>
        <v>1665</v>
      </c>
      <c r="L2712" t="s">
        <v>3059</v>
      </c>
      <c r="M2712" t="s">
        <v>3085</v>
      </c>
      <c r="N2712" t="s">
        <v>3073</v>
      </c>
    </row>
    <row r="2713" spans="1:14" x14ac:dyDescent="0.35">
      <c r="A2713">
        <v>2712</v>
      </c>
      <c r="B2713" s="1">
        <v>45251</v>
      </c>
      <c r="C2713">
        <v>4002</v>
      </c>
      <c r="D2713" t="s">
        <v>1</v>
      </c>
      <c r="E2713" t="s">
        <v>27</v>
      </c>
      <c r="F2713" t="s">
        <v>12</v>
      </c>
      <c r="G2713" t="s">
        <v>2764</v>
      </c>
      <c r="H2713" t="s">
        <v>3057</v>
      </c>
      <c r="I2713">
        <v>80</v>
      </c>
      <c r="J2713">
        <f>HLOOKUP(D2713,Inputs!$B$5:$C$8,MATCH(YEAR(B2713),Inputs!$A$5:$A$8,0),FALSE)</f>
        <v>11.25</v>
      </c>
      <c r="K2713" s="3">
        <f t="shared" si="42"/>
        <v>900</v>
      </c>
      <c r="L2713" t="s">
        <v>3061</v>
      </c>
      <c r="M2713" t="s">
        <v>3087</v>
      </c>
      <c r="N2713" t="s">
        <v>3078</v>
      </c>
    </row>
    <row r="2714" spans="1:14" x14ac:dyDescent="0.35">
      <c r="A2714">
        <v>2713</v>
      </c>
      <c r="B2714" s="1">
        <v>45255</v>
      </c>
      <c r="C2714">
        <v>4001</v>
      </c>
      <c r="D2714" t="s">
        <v>0</v>
      </c>
      <c r="E2714" t="s">
        <v>27</v>
      </c>
      <c r="F2714" t="s">
        <v>21</v>
      </c>
      <c r="G2714" t="s">
        <v>2765</v>
      </c>
      <c r="H2714" t="s">
        <v>3056</v>
      </c>
      <c r="I2714">
        <v>184</v>
      </c>
      <c r="J2714">
        <f>HLOOKUP(D2714,Inputs!$B$5:$C$8,MATCH(YEAR(B2714),Inputs!$A$5:$A$8,0),FALSE)</f>
        <v>32.99</v>
      </c>
      <c r="K2714" s="3">
        <f t="shared" si="42"/>
        <v>6070.1600000000008</v>
      </c>
      <c r="L2714" t="s">
        <v>3068</v>
      </c>
      <c r="M2714" t="s">
        <v>3088</v>
      </c>
      <c r="N2714" t="s">
        <v>3075</v>
      </c>
    </row>
    <row r="2715" spans="1:14" x14ac:dyDescent="0.35">
      <c r="A2715">
        <v>2714</v>
      </c>
      <c r="B2715" s="1">
        <v>45265</v>
      </c>
      <c r="C2715">
        <v>4001</v>
      </c>
      <c r="D2715" t="s">
        <v>0</v>
      </c>
      <c r="E2715" t="s">
        <v>27</v>
      </c>
      <c r="F2715" t="s">
        <v>4</v>
      </c>
      <c r="G2715" t="s">
        <v>2766</v>
      </c>
      <c r="H2715" t="s">
        <v>3057</v>
      </c>
      <c r="I2715">
        <v>68</v>
      </c>
      <c r="J2715">
        <f>HLOOKUP(D2715,Inputs!$B$5:$C$8,MATCH(YEAR(B2715),Inputs!$A$5:$A$8,0),FALSE)</f>
        <v>32.99</v>
      </c>
      <c r="K2715" s="3">
        <f t="shared" si="42"/>
        <v>2243.3200000000002</v>
      </c>
      <c r="L2715" t="s">
        <v>3063</v>
      </c>
      <c r="M2715" t="s">
        <v>3092</v>
      </c>
      <c r="N2715" t="s">
        <v>3074</v>
      </c>
    </row>
    <row r="2716" spans="1:14" x14ac:dyDescent="0.35">
      <c r="A2716">
        <v>2715</v>
      </c>
      <c r="B2716" s="1">
        <v>45088</v>
      </c>
      <c r="C2716">
        <v>4002</v>
      </c>
      <c r="D2716" t="s">
        <v>1</v>
      </c>
      <c r="E2716" t="s">
        <v>27</v>
      </c>
      <c r="F2716" t="s">
        <v>10</v>
      </c>
      <c r="G2716" t="s">
        <v>2767</v>
      </c>
      <c r="H2716" t="s">
        <v>3056</v>
      </c>
      <c r="I2716">
        <v>264</v>
      </c>
      <c r="J2716">
        <f>HLOOKUP(D2716,Inputs!$B$5:$C$8,MATCH(YEAR(B2716),Inputs!$A$5:$A$8,0),FALSE)</f>
        <v>11.25</v>
      </c>
      <c r="K2716" s="3">
        <f t="shared" si="42"/>
        <v>2970</v>
      </c>
      <c r="L2716" t="s">
        <v>3059</v>
      </c>
      <c r="M2716" t="s">
        <v>3085</v>
      </c>
      <c r="N2716" t="s">
        <v>3073</v>
      </c>
    </row>
    <row r="2717" spans="1:14" x14ac:dyDescent="0.35">
      <c r="A2717">
        <v>2716</v>
      </c>
      <c r="B2717" s="1">
        <v>45243</v>
      </c>
      <c r="C2717">
        <v>4001</v>
      </c>
      <c r="D2717" t="s">
        <v>0</v>
      </c>
      <c r="E2717" t="s">
        <v>27</v>
      </c>
      <c r="F2717" t="s">
        <v>17</v>
      </c>
      <c r="G2717" t="s">
        <v>2768</v>
      </c>
      <c r="H2717" t="s">
        <v>3056</v>
      </c>
      <c r="I2717">
        <v>64</v>
      </c>
      <c r="J2717">
        <f>HLOOKUP(D2717,Inputs!$B$5:$C$8,MATCH(YEAR(B2717),Inputs!$A$5:$A$8,0),FALSE)</f>
        <v>32.99</v>
      </c>
      <c r="K2717" s="3">
        <f t="shared" si="42"/>
        <v>2111.36</v>
      </c>
      <c r="L2717" t="s">
        <v>3060</v>
      </c>
      <c r="M2717" t="s">
        <v>3095</v>
      </c>
      <c r="N2717" t="s">
        <v>3081</v>
      </c>
    </row>
    <row r="2718" spans="1:14" x14ac:dyDescent="0.35">
      <c r="A2718">
        <v>2717</v>
      </c>
      <c r="B2718" s="1">
        <v>44934</v>
      </c>
      <c r="C2718">
        <v>4001</v>
      </c>
      <c r="D2718" t="s">
        <v>0</v>
      </c>
      <c r="E2718" t="s">
        <v>27</v>
      </c>
      <c r="F2718" t="s">
        <v>21</v>
      </c>
      <c r="G2718" t="s">
        <v>2769</v>
      </c>
      <c r="H2718" t="s">
        <v>3056</v>
      </c>
      <c r="I2718">
        <v>124</v>
      </c>
      <c r="J2718">
        <f>HLOOKUP(D2718,Inputs!$B$5:$C$8,MATCH(YEAR(B2718),Inputs!$A$5:$A$8,0),FALSE)</f>
        <v>32.99</v>
      </c>
      <c r="K2718" s="3">
        <f t="shared" si="42"/>
        <v>4090.76</v>
      </c>
      <c r="L2718" t="s">
        <v>3068</v>
      </c>
      <c r="M2718" t="s">
        <v>3088</v>
      </c>
      <c r="N2718" t="s">
        <v>3075</v>
      </c>
    </row>
    <row r="2719" spans="1:14" x14ac:dyDescent="0.35">
      <c r="A2719">
        <v>2718</v>
      </c>
      <c r="B2719" s="1">
        <v>45099</v>
      </c>
      <c r="C2719">
        <v>4001</v>
      </c>
      <c r="D2719" t="s">
        <v>0</v>
      </c>
      <c r="E2719" t="s">
        <v>27</v>
      </c>
      <c r="F2719" t="s">
        <v>4</v>
      </c>
      <c r="G2719" t="s">
        <v>2770</v>
      </c>
      <c r="H2719" t="s">
        <v>3057</v>
      </c>
      <c r="I2719">
        <v>88</v>
      </c>
      <c r="J2719">
        <f>HLOOKUP(D2719,Inputs!$B$5:$C$8,MATCH(YEAR(B2719),Inputs!$A$5:$A$8,0),FALSE)</f>
        <v>32.99</v>
      </c>
      <c r="K2719" s="3">
        <f t="shared" si="42"/>
        <v>2903.1200000000003</v>
      </c>
      <c r="L2719" t="s">
        <v>3063</v>
      </c>
      <c r="M2719" t="s">
        <v>3092</v>
      </c>
      <c r="N2719" t="s">
        <v>3074</v>
      </c>
    </row>
    <row r="2720" spans="1:14" x14ac:dyDescent="0.35">
      <c r="A2720">
        <v>2719</v>
      </c>
      <c r="B2720" s="1">
        <v>45278</v>
      </c>
      <c r="C2720">
        <v>4002</v>
      </c>
      <c r="D2720" t="s">
        <v>1</v>
      </c>
      <c r="E2720" t="s">
        <v>27</v>
      </c>
      <c r="F2720" t="s">
        <v>5</v>
      </c>
      <c r="G2720" t="s">
        <v>2771</v>
      </c>
      <c r="H2720" t="s">
        <v>3057</v>
      </c>
      <c r="I2720">
        <v>88</v>
      </c>
      <c r="J2720">
        <f>HLOOKUP(D2720,Inputs!$B$5:$C$8,MATCH(YEAR(B2720),Inputs!$A$5:$A$8,0),FALSE)</f>
        <v>11.25</v>
      </c>
      <c r="K2720" s="3">
        <f t="shared" si="42"/>
        <v>990</v>
      </c>
      <c r="L2720" t="s">
        <v>3059</v>
      </c>
      <c r="M2720" t="s">
        <v>3085</v>
      </c>
      <c r="N2720" t="s">
        <v>3073</v>
      </c>
    </row>
    <row r="2721" spans="1:14" x14ac:dyDescent="0.35">
      <c r="A2721">
        <v>2720</v>
      </c>
      <c r="B2721" s="1">
        <v>45176</v>
      </c>
      <c r="C2721">
        <v>4001</v>
      </c>
      <c r="D2721" t="s">
        <v>0</v>
      </c>
      <c r="E2721" t="s">
        <v>27</v>
      </c>
      <c r="F2721" t="s">
        <v>6</v>
      </c>
      <c r="G2721" t="s">
        <v>2772</v>
      </c>
      <c r="H2721" t="s">
        <v>3056</v>
      </c>
      <c r="I2721">
        <v>156</v>
      </c>
      <c r="J2721">
        <f>HLOOKUP(D2721,Inputs!$B$5:$C$8,MATCH(YEAR(B2721),Inputs!$A$5:$A$8,0),FALSE)</f>
        <v>32.99</v>
      </c>
      <c r="K2721" s="3">
        <f t="shared" si="42"/>
        <v>5146.4400000000005</v>
      </c>
      <c r="L2721" t="s">
        <v>3059</v>
      </c>
      <c r="M2721" t="s">
        <v>3085</v>
      </c>
      <c r="N2721" t="s">
        <v>3073</v>
      </c>
    </row>
    <row r="2722" spans="1:14" x14ac:dyDescent="0.35">
      <c r="A2722">
        <v>2721</v>
      </c>
      <c r="B2722" s="1">
        <v>45188</v>
      </c>
      <c r="C2722">
        <v>4001</v>
      </c>
      <c r="D2722" t="s">
        <v>0</v>
      </c>
      <c r="E2722" t="s">
        <v>27</v>
      </c>
      <c r="F2722" t="s">
        <v>22</v>
      </c>
      <c r="G2722" t="s">
        <v>2773</v>
      </c>
      <c r="H2722" t="s">
        <v>3056</v>
      </c>
      <c r="I2722">
        <v>164</v>
      </c>
      <c r="J2722">
        <f>HLOOKUP(D2722,Inputs!$B$5:$C$8,MATCH(YEAR(B2722),Inputs!$A$5:$A$8,0),FALSE)</f>
        <v>32.99</v>
      </c>
      <c r="K2722" s="3">
        <f t="shared" si="42"/>
        <v>5410.3600000000006</v>
      </c>
      <c r="L2722" t="s">
        <v>3064</v>
      </c>
      <c r="M2722" t="s">
        <v>3089</v>
      </c>
      <c r="N2722" t="s">
        <v>3076</v>
      </c>
    </row>
    <row r="2723" spans="1:14" x14ac:dyDescent="0.35">
      <c r="A2723">
        <v>2722</v>
      </c>
      <c r="B2723" s="1">
        <v>45018</v>
      </c>
      <c r="C2723">
        <v>4001</v>
      </c>
      <c r="D2723" t="s">
        <v>0</v>
      </c>
      <c r="E2723" t="s">
        <v>27</v>
      </c>
      <c r="F2723" t="s">
        <v>11</v>
      </c>
      <c r="G2723" t="s">
        <v>2774</v>
      </c>
      <c r="H2723" t="s">
        <v>3056</v>
      </c>
      <c r="I2723">
        <v>208</v>
      </c>
      <c r="J2723">
        <f>HLOOKUP(D2723,Inputs!$B$5:$C$8,MATCH(YEAR(B2723),Inputs!$A$5:$A$8,0),FALSE)</f>
        <v>32.99</v>
      </c>
      <c r="K2723" s="3">
        <f t="shared" si="42"/>
        <v>6861.92</v>
      </c>
      <c r="L2723" t="s">
        <v>3064</v>
      </c>
      <c r="M2723" t="s">
        <v>3089</v>
      </c>
      <c r="N2723" t="s">
        <v>3076</v>
      </c>
    </row>
    <row r="2724" spans="1:14" x14ac:dyDescent="0.35">
      <c r="A2724">
        <v>2723</v>
      </c>
      <c r="B2724" s="1">
        <v>45231</v>
      </c>
      <c r="C2724">
        <v>4001</v>
      </c>
      <c r="D2724" t="s">
        <v>0</v>
      </c>
      <c r="E2724" t="s">
        <v>27</v>
      </c>
      <c r="F2724" t="s">
        <v>10</v>
      </c>
      <c r="G2724" t="s">
        <v>2775</v>
      </c>
      <c r="H2724" t="s">
        <v>3056</v>
      </c>
      <c r="I2724">
        <v>152</v>
      </c>
      <c r="J2724">
        <f>HLOOKUP(D2724,Inputs!$B$5:$C$8,MATCH(YEAR(B2724),Inputs!$A$5:$A$8,0),FALSE)</f>
        <v>32.99</v>
      </c>
      <c r="K2724" s="3">
        <f t="shared" si="42"/>
        <v>5014.4800000000005</v>
      </c>
      <c r="L2724" t="s">
        <v>3059</v>
      </c>
      <c r="M2724" t="s">
        <v>3085</v>
      </c>
      <c r="N2724" t="s">
        <v>3073</v>
      </c>
    </row>
    <row r="2725" spans="1:14" x14ac:dyDescent="0.35">
      <c r="A2725">
        <v>2724</v>
      </c>
      <c r="B2725" s="1">
        <v>45144</v>
      </c>
      <c r="C2725">
        <v>4002</v>
      </c>
      <c r="D2725" t="s">
        <v>1</v>
      </c>
      <c r="E2725" t="s">
        <v>27</v>
      </c>
      <c r="F2725" t="s">
        <v>19</v>
      </c>
      <c r="G2725" t="s">
        <v>2776</v>
      </c>
      <c r="H2725" t="s">
        <v>3056</v>
      </c>
      <c r="I2725">
        <v>296</v>
      </c>
      <c r="J2725">
        <f>HLOOKUP(D2725,Inputs!$B$5:$C$8,MATCH(YEAR(B2725),Inputs!$A$5:$A$8,0),FALSE)</f>
        <v>11.25</v>
      </c>
      <c r="K2725" s="3">
        <f t="shared" si="42"/>
        <v>3330</v>
      </c>
      <c r="L2725" t="s">
        <v>3061</v>
      </c>
      <c r="M2725" t="s">
        <v>3087</v>
      </c>
      <c r="N2725" t="s">
        <v>3078</v>
      </c>
    </row>
    <row r="2726" spans="1:14" x14ac:dyDescent="0.35">
      <c r="A2726">
        <v>2725</v>
      </c>
      <c r="B2726" s="1">
        <v>45227</v>
      </c>
      <c r="C2726">
        <v>4001</v>
      </c>
      <c r="D2726" t="s">
        <v>0</v>
      </c>
      <c r="E2726" t="s">
        <v>27</v>
      </c>
      <c r="F2726" t="s">
        <v>9</v>
      </c>
      <c r="G2726" t="s">
        <v>2777</v>
      </c>
      <c r="H2726" t="s">
        <v>3056</v>
      </c>
      <c r="I2726">
        <v>56</v>
      </c>
      <c r="J2726">
        <f>HLOOKUP(D2726,Inputs!$B$5:$C$8,MATCH(YEAR(B2726),Inputs!$A$5:$A$8,0),FALSE)</f>
        <v>32.99</v>
      </c>
      <c r="K2726" s="3">
        <f t="shared" si="42"/>
        <v>1847.44</v>
      </c>
      <c r="L2726" t="s">
        <v>3070</v>
      </c>
      <c r="M2726" t="s">
        <v>3089</v>
      </c>
      <c r="N2726" t="s">
        <v>3076</v>
      </c>
    </row>
    <row r="2727" spans="1:14" x14ac:dyDescent="0.35">
      <c r="A2727">
        <v>2726</v>
      </c>
      <c r="B2727" s="1">
        <v>45190</v>
      </c>
      <c r="C2727">
        <v>4002</v>
      </c>
      <c r="D2727" t="s">
        <v>1</v>
      </c>
      <c r="E2727" t="s">
        <v>27</v>
      </c>
      <c r="F2727" t="s">
        <v>10</v>
      </c>
      <c r="G2727" t="s">
        <v>2778</v>
      </c>
      <c r="H2727" t="s">
        <v>3056</v>
      </c>
      <c r="I2727">
        <v>248</v>
      </c>
      <c r="J2727">
        <f>HLOOKUP(D2727,Inputs!$B$5:$C$8,MATCH(YEAR(B2727),Inputs!$A$5:$A$8,0),FALSE)</f>
        <v>11.25</v>
      </c>
      <c r="K2727" s="3">
        <f t="shared" si="42"/>
        <v>2790</v>
      </c>
      <c r="L2727" t="s">
        <v>3059</v>
      </c>
      <c r="M2727" t="s">
        <v>3085</v>
      </c>
      <c r="N2727" t="s">
        <v>3073</v>
      </c>
    </row>
    <row r="2728" spans="1:14" x14ac:dyDescent="0.35">
      <c r="A2728">
        <v>2727</v>
      </c>
      <c r="B2728" s="1">
        <v>45253</v>
      </c>
      <c r="C2728">
        <v>4002</v>
      </c>
      <c r="D2728" t="s">
        <v>1</v>
      </c>
      <c r="E2728" t="s">
        <v>27</v>
      </c>
      <c r="F2728" t="s">
        <v>16</v>
      </c>
      <c r="G2728" t="s">
        <v>2779</v>
      </c>
      <c r="H2728" t="s">
        <v>3056</v>
      </c>
      <c r="I2728">
        <v>296</v>
      </c>
      <c r="J2728">
        <f>HLOOKUP(D2728,Inputs!$B$5:$C$8,MATCH(YEAR(B2728),Inputs!$A$5:$A$8,0),FALSE)</f>
        <v>11.25</v>
      </c>
      <c r="K2728" s="3">
        <f t="shared" si="42"/>
        <v>3330</v>
      </c>
      <c r="L2728" t="s">
        <v>3067</v>
      </c>
      <c r="M2728" t="s">
        <v>3092</v>
      </c>
      <c r="N2728" t="s">
        <v>3074</v>
      </c>
    </row>
    <row r="2729" spans="1:14" x14ac:dyDescent="0.35">
      <c r="A2729">
        <v>2728</v>
      </c>
      <c r="B2729" s="1">
        <v>45113</v>
      </c>
      <c r="C2729">
        <v>4001</v>
      </c>
      <c r="D2729" t="s">
        <v>0</v>
      </c>
      <c r="E2729" t="s">
        <v>27</v>
      </c>
      <c r="F2729" t="s">
        <v>20</v>
      </c>
      <c r="G2729" t="s">
        <v>2780</v>
      </c>
      <c r="H2729" t="s">
        <v>3056</v>
      </c>
      <c r="I2729">
        <v>200</v>
      </c>
      <c r="J2729">
        <f>HLOOKUP(D2729,Inputs!$B$5:$C$8,MATCH(YEAR(B2729),Inputs!$A$5:$A$8,0),FALSE)</f>
        <v>32.99</v>
      </c>
      <c r="K2729" s="3">
        <f t="shared" si="42"/>
        <v>6598</v>
      </c>
      <c r="L2729" t="s">
        <v>3059</v>
      </c>
      <c r="M2729" t="s">
        <v>3085</v>
      </c>
      <c r="N2729" t="s">
        <v>3073</v>
      </c>
    </row>
    <row r="2730" spans="1:14" x14ac:dyDescent="0.35">
      <c r="A2730">
        <v>2729</v>
      </c>
      <c r="B2730" s="1">
        <v>45107</v>
      </c>
      <c r="C2730">
        <v>4001</v>
      </c>
      <c r="D2730" t="s">
        <v>0</v>
      </c>
      <c r="E2730" t="s">
        <v>27</v>
      </c>
      <c r="F2730" t="s">
        <v>10</v>
      </c>
      <c r="G2730" t="s">
        <v>2781</v>
      </c>
      <c r="H2730" t="s">
        <v>3056</v>
      </c>
      <c r="I2730">
        <v>224</v>
      </c>
      <c r="J2730">
        <f>HLOOKUP(D2730,Inputs!$B$5:$C$8,MATCH(YEAR(B2730),Inputs!$A$5:$A$8,0),FALSE)</f>
        <v>32.99</v>
      </c>
      <c r="K2730" s="3">
        <f t="shared" si="42"/>
        <v>7389.76</v>
      </c>
      <c r="L2730" t="s">
        <v>3059</v>
      </c>
      <c r="M2730" t="s">
        <v>3085</v>
      </c>
      <c r="N2730" t="s">
        <v>3073</v>
      </c>
    </row>
    <row r="2731" spans="1:14" x14ac:dyDescent="0.35">
      <c r="A2731">
        <v>2730</v>
      </c>
      <c r="B2731" s="1">
        <v>45183</v>
      </c>
      <c r="C2731">
        <v>4002</v>
      </c>
      <c r="D2731" t="s">
        <v>1</v>
      </c>
      <c r="E2731" t="s">
        <v>27</v>
      </c>
      <c r="F2731" t="s">
        <v>11</v>
      </c>
      <c r="G2731" t="s">
        <v>2782</v>
      </c>
      <c r="H2731" t="s">
        <v>3056</v>
      </c>
      <c r="I2731">
        <v>224</v>
      </c>
      <c r="J2731">
        <f>HLOOKUP(D2731,Inputs!$B$5:$C$8,MATCH(YEAR(B2731),Inputs!$A$5:$A$8,0),FALSE)</f>
        <v>11.25</v>
      </c>
      <c r="K2731" s="3">
        <f t="shared" si="42"/>
        <v>2520</v>
      </c>
      <c r="L2731" t="s">
        <v>3064</v>
      </c>
      <c r="M2731" t="s">
        <v>3089</v>
      </c>
      <c r="N2731" t="s">
        <v>3076</v>
      </c>
    </row>
    <row r="2732" spans="1:14" x14ac:dyDescent="0.35">
      <c r="A2732">
        <v>2731</v>
      </c>
      <c r="B2732" s="1">
        <v>45185</v>
      </c>
      <c r="C2732">
        <v>4002</v>
      </c>
      <c r="D2732" t="s">
        <v>1</v>
      </c>
      <c r="E2732" t="s">
        <v>27</v>
      </c>
      <c r="F2732" t="s">
        <v>13</v>
      </c>
      <c r="G2732" t="s">
        <v>2783</v>
      </c>
      <c r="H2732" t="s">
        <v>3056</v>
      </c>
      <c r="I2732">
        <v>248</v>
      </c>
      <c r="J2732">
        <f>HLOOKUP(D2732,Inputs!$B$5:$C$8,MATCH(YEAR(B2732),Inputs!$A$5:$A$8,0),FALSE)</f>
        <v>11.25</v>
      </c>
      <c r="K2732" s="3">
        <f t="shared" si="42"/>
        <v>2790</v>
      </c>
      <c r="L2732" t="s">
        <v>3061</v>
      </c>
      <c r="M2732" t="s">
        <v>3087</v>
      </c>
      <c r="N2732" t="s">
        <v>3078</v>
      </c>
    </row>
    <row r="2733" spans="1:14" x14ac:dyDescent="0.35">
      <c r="A2733">
        <v>2732</v>
      </c>
      <c r="B2733" s="1">
        <v>44952</v>
      </c>
      <c r="C2733">
        <v>4002</v>
      </c>
      <c r="D2733" t="s">
        <v>1</v>
      </c>
      <c r="E2733" t="s">
        <v>27</v>
      </c>
      <c r="F2733" t="s">
        <v>13</v>
      </c>
      <c r="G2733" t="s">
        <v>2784</v>
      </c>
      <c r="H2733" t="s">
        <v>3056</v>
      </c>
      <c r="I2733">
        <v>276</v>
      </c>
      <c r="J2733">
        <f>HLOOKUP(D2733,Inputs!$B$5:$C$8,MATCH(YEAR(B2733),Inputs!$A$5:$A$8,0),FALSE)</f>
        <v>11.25</v>
      </c>
      <c r="K2733" s="3">
        <f t="shared" si="42"/>
        <v>3105</v>
      </c>
      <c r="L2733" t="s">
        <v>3061</v>
      </c>
      <c r="M2733" t="s">
        <v>3087</v>
      </c>
      <c r="N2733" t="s">
        <v>3078</v>
      </c>
    </row>
    <row r="2734" spans="1:14" x14ac:dyDescent="0.35">
      <c r="A2734">
        <v>2733</v>
      </c>
      <c r="B2734" s="1">
        <v>45190</v>
      </c>
      <c r="C2734">
        <v>4001</v>
      </c>
      <c r="D2734" t="s">
        <v>0</v>
      </c>
      <c r="E2734" t="s">
        <v>27</v>
      </c>
      <c r="F2734" t="s">
        <v>7</v>
      </c>
      <c r="G2734" t="s">
        <v>2785</v>
      </c>
      <c r="H2734" t="s">
        <v>3056</v>
      </c>
      <c r="I2734">
        <v>124</v>
      </c>
      <c r="J2734">
        <f>HLOOKUP(D2734,Inputs!$B$5:$C$8,MATCH(YEAR(B2734),Inputs!$A$5:$A$8,0),FALSE)</f>
        <v>32.99</v>
      </c>
      <c r="K2734" s="3">
        <f t="shared" si="42"/>
        <v>4090.76</v>
      </c>
      <c r="L2734" t="s">
        <v>3063</v>
      </c>
      <c r="M2734" t="s">
        <v>3092</v>
      </c>
      <c r="N2734" t="s">
        <v>3074</v>
      </c>
    </row>
    <row r="2735" spans="1:14" x14ac:dyDescent="0.35">
      <c r="A2735">
        <v>2734</v>
      </c>
      <c r="B2735" s="1">
        <v>45273</v>
      </c>
      <c r="C2735">
        <v>4002</v>
      </c>
      <c r="D2735" t="s">
        <v>1</v>
      </c>
      <c r="E2735" t="s">
        <v>27</v>
      </c>
      <c r="F2735" t="s">
        <v>12</v>
      </c>
      <c r="G2735" t="s">
        <v>2786</v>
      </c>
      <c r="H2735" t="s">
        <v>3057</v>
      </c>
      <c r="I2735">
        <v>268</v>
      </c>
      <c r="J2735">
        <f>HLOOKUP(D2735,Inputs!$B$5:$C$8,MATCH(YEAR(B2735),Inputs!$A$5:$A$8,0),FALSE)</f>
        <v>11.25</v>
      </c>
      <c r="K2735" s="3">
        <f t="shared" si="42"/>
        <v>3015</v>
      </c>
      <c r="L2735" t="s">
        <v>3061</v>
      </c>
      <c r="M2735" t="s">
        <v>3087</v>
      </c>
      <c r="N2735" t="s">
        <v>3078</v>
      </c>
    </row>
    <row r="2736" spans="1:14" x14ac:dyDescent="0.35">
      <c r="A2736">
        <v>2735</v>
      </c>
      <c r="B2736" s="1">
        <v>44987</v>
      </c>
      <c r="C2736">
        <v>4001</v>
      </c>
      <c r="D2736" t="s">
        <v>0</v>
      </c>
      <c r="E2736" t="s">
        <v>27</v>
      </c>
      <c r="F2736" t="s">
        <v>16</v>
      </c>
      <c r="G2736" t="s">
        <v>2787</v>
      </c>
      <c r="H2736" t="s">
        <v>3056</v>
      </c>
      <c r="I2736">
        <v>232</v>
      </c>
      <c r="J2736">
        <f>HLOOKUP(D2736,Inputs!$B$5:$C$8,MATCH(YEAR(B2736),Inputs!$A$5:$A$8,0),FALSE)</f>
        <v>32.99</v>
      </c>
      <c r="K2736" s="3">
        <f t="shared" si="42"/>
        <v>7653.68</v>
      </c>
      <c r="L2736" t="s">
        <v>3067</v>
      </c>
      <c r="M2736" t="s">
        <v>3092</v>
      </c>
      <c r="N2736" t="s">
        <v>3074</v>
      </c>
    </row>
    <row r="2737" spans="1:14" x14ac:dyDescent="0.35">
      <c r="A2737">
        <v>2736</v>
      </c>
      <c r="B2737" s="1">
        <v>45129</v>
      </c>
      <c r="C2737">
        <v>4002</v>
      </c>
      <c r="D2737" t="s">
        <v>1</v>
      </c>
      <c r="E2737" t="s">
        <v>27</v>
      </c>
      <c r="F2737" t="s">
        <v>10</v>
      </c>
      <c r="G2737" t="s">
        <v>2788</v>
      </c>
      <c r="H2737" t="s">
        <v>3056</v>
      </c>
      <c r="I2737">
        <v>228</v>
      </c>
      <c r="J2737">
        <f>HLOOKUP(D2737,Inputs!$B$5:$C$8,MATCH(YEAR(B2737),Inputs!$A$5:$A$8,0),FALSE)</f>
        <v>11.25</v>
      </c>
      <c r="K2737" s="3">
        <f t="shared" si="42"/>
        <v>2565</v>
      </c>
      <c r="L2737" t="s">
        <v>3059</v>
      </c>
      <c r="M2737" t="s">
        <v>3085</v>
      </c>
      <c r="N2737" t="s">
        <v>3073</v>
      </c>
    </row>
    <row r="2738" spans="1:14" x14ac:dyDescent="0.35">
      <c r="A2738">
        <v>2737</v>
      </c>
      <c r="B2738" s="1">
        <v>45242</v>
      </c>
      <c r="C2738">
        <v>4001</v>
      </c>
      <c r="D2738" t="s">
        <v>0</v>
      </c>
      <c r="E2738" t="s">
        <v>27</v>
      </c>
      <c r="F2738" t="s">
        <v>18</v>
      </c>
      <c r="G2738" t="s">
        <v>2789</v>
      </c>
      <c r="H2738" t="s">
        <v>3056</v>
      </c>
      <c r="I2738">
        <v>156</v>
      </c>
      <c r="J2738">
        <f>HLOOKUP(D2738,Inputs!$B$5:$C$8,MATCH(YEAR(B2738),Inputs!$A$5:$A$8,0),FALSE)</f>
        <v>32.99</v>
      </c>
      <c r="K2738" s="3">
        <f t="shared" si="42"/>
        <v>5146.4400000000005</v>
      </c>
      <c r="L2738" t="s">
        <v>3069</v>
      </c>
      <c r="M2738" t="s">
        <v>3093</v>
      </c>
      <c r="N2738" t="s">
        <v>3077</v>
      </c>
    </row>
    <row r="2739" spans="1:14" x14ac:dyDescent="0.35">
      <c r="A2739">
        <v>2738</v>
      </c>
      <c r="B2739" s="1">
        <v>45115</v>
      </c>
      <c r="C2739">
        <v>4002</v>
      </c>
      <c r="D2739" t="s">
        <v>1</v>
      </c>
      <c r="E2739" t="s">
        <v>27</v>
      </c>
      <c r="F2739" t="s">
        <v>20</v>
      </c>
      <c r="G2739" t="s">
        <v>2790</v>
      </c>
      <c r="H2739" t="s">
        <v>3056</v>
      </c>
      <c r="I2739">
        <v>108</v>
      </c>
      <c r="J2739">
        <f>HLOOKUP(D2739,Inputs!$B$5:$C$8,MATCH(YEAR(B2739),Inputs!$A$5:$A$8,0),FALSE)</f>
        <v>11.25</v>
      </c>
      <c r="K2739" s="3">
        <f t="shared" si="42"/>
        <v>1215</v>
      </c>
      <c r="L2739" t="s">
        <v>3059</v>
      </c>
      <c r="M2739" t="s">
        <v>3085</v>
      </c>
      <c r="N2739" t="s">
        <v>3073</v>
      </c>
    </row>
    <row r="2740" spans="1:14" x14ac:dyDescent="0.35">
      <c r="A2740">
        <v>2739</v>
      </c>
      <c r="B2740" s="1">
        <v>45204</v>
      </c>
      <c r="C2740">
        <v>4001</v>
      </c>
      <c r="D2740" t="s">
        <v>0</v>
      </c>
      <c r="E2740" t="s">
        <v>27</v>
      </c>
      <c r="F2740" t="s">
        <v>21</v>
      </c>
      <c r="G2740" t="s">
        <v>2791</v>
      </c>
      <c r="H2740" t="s">
        <v>3056</v>
      </c>
      <c r="I2740">
        <v>72</v>
      </c>
      <c r="J2740">
        <f>HLOOKUP(D2740,Inputs!$B$5:$C$8,MATCH(YEAR(B2740),Inputs!$A$5:$A$8,0),FALSE)</f>
        <v>32.99</v>
      </c>
      <c r="K2740" s="3">
        <f t="shared" si="42"/>
        <v>2375.2800000000002</v>
      </c>
      <c r="L2740" t="s">
        <v>3068</v>
      </c>
      <c r="M2740" t="s">
        <v>3088</v>
      </c>
      <c r="N2740" t="s">
        <v>3075</v>
      </c>
    </row>
    <row r="2741" spans="1:14" x14ac:dyDescent="0.35">
      <c r="A2741">
        <v>2740</v>
      </c>
      <c r="B2741" s="1">
        <v>45232</v>
      </c>
      <c r="C2741">
        <v>4002</v>
      </c>
      <c r="D2741" t="s">
        <v>1</v>
      </c>
      <c r="E2741" t="s">
        <v>27</v>
      </c>
      <c r="F2741" t="s">
        <v>12</v>
      </c>
      <c r="G2741" t="s">
        <v>2792</v>
      </c>
      <c r="H2741" t="s">
        <v>3057</v>
      </c>
      <c r="I2741">
        <v>172</v>
      </c>
      <c r="J2741">
        <f>HLOOKUP(D2741,Inputs!$B$5:$C$8,MATCH(YEAR(B2741),Inputs!$A$5:$A$8,0),FALSE)</f>
        <v>11.25</v>
      </c>
      <c r="K2741" s="3">
        <f t="shared" si="42"/>
        <v>1935</v>
      </c>
      <c r="L2741" t="s">
        <v>3061</v>
      </c>
      <c r="M2741" t="s">
        <v>3087</v>
      </c>
      <c r="N2741" t="s">
        <v>3078</v>
      </c>
    </row>
    <row r="2742" spans="1:14" x14ac:dyDescent="0.35">
      <c r="A2742">
        <v>2741</v>
      </c>
      <c r="B2742" s="1">
        <v>45006</v>
      </c>
      <c r="C2742">
        <v>4002</v>
      </c>
      <c r="D2742" t="s">
        <v>1</v>
      </c>
      <c r="E2742" t="s">
        <v>27</v>
      </c>
      <c r="F2742" t="s">
        <v>6</v>
      </c>
      <c r="G2742" t="s">
        <v>2793</v>
      </c>
      <c r="H2742" t="s">
        <v>3056</v>
      </c>
      <c r="I2742">
        <v>228</v>
      </c>
      <c r="J2742">
        <f>HLOOKUP(D2742,Inputs!$B$5:$C$8,MATCH(YEAR(B2742),Inputs!$A$5:$A$8,0),FALSE)</f>
        <v>11.25</v>
      </c>
      <c r="K2742" s="3">
        <f t="shared" si="42"/>
        <v>2565</v>
      </c>
      <c r="L2742" t="s">
        <v>3059</v>
      </c>
      <c r="M2742" t="s">
        <v>3085</v>
      </c>
      <c r="N2742" t="s">
        <v>3073</v>
      </c>
    </row>
    <row r="2743" spans="1:14" x14ac:dyDescent="0.35">
      <c r="A2743">
        <v>2742</v>
      </c>
      <c r="B2743" s="1">
        <v>45133</v>
      </c>
      <c r="C2743">
        <v>4001</v>
      </c>
      <c r="D2743" t="s">
        <v>0</v>
      </c>
      <c r="E2743" t="s">
        <v>27</v>
      </c>
      <c r="F2743" t="s">
        <v>4</v>
      </c>
      <c r="G2743" t="s">
        <v>2794</v>
      </c>
      <c r="H2743" t="s">
        <v>3057</v>
      </c>
      <c r="I2743">
        <v>184</v>
      </c>
      <c r="J2743">
        <f>HLOOKUP(D2743,Inputs!$B$5:$C$8,MATCH(YEAR(B2743),Inputs!$A$5:$A$8,0),FALSE)</f>
        <v>32.99</v>
      </c>
      <c r="K2743" s="3">
        <f t="shared" si="42"/>
        <v>6070.1600000000008</v>
      </c>
      <c r="L2743" t="s">
        <v>3063</v>
      </c>
      <c r="M2743" t="s">
        <v>3092</v>
      </c>
      <c r="N2743" t="s">
        <v>3074</v>
      </c>
    </row>
    <row r="2744" spans="1:14" x14ac:dyDescent="0.35">
      <c r="A2744">
        <v>2743</v>
      </c>
      <c r="B2744" s="1">
        <v>45136</v>
      </c>
      <c r="C2744">
        <v>4002</v>
      </c>
      <c r="D2744" t="s">
        <v>1</v>
      </c>
      <c r="E2744" t="s">
        <v>27</v>
      </c>
      <c r="F2744" t="s">
        <v>16</v>
      </c>
      <c r="G2744" t="s">
        <v>2795</v>
      </c>
      <c r="H2744" t="s">
        <v>3056</v>
      </c>
      <c r="I2744">
        <v>212</v>
      </c>
      <c r="J2744">
        <f>HLOOKUP(D2744,Inputs!$B$5:$C$8,MATCH(YEAR(B2744),Inputs!$A$5:$A$8,0),FALSE)</f>
        <v>11.25</v>
      </c>
      <c r="K2744" s="3">
        <f t="shared" si="42"/>
        <v>2385</v>
      </c>
      <c r="L2744" t="s">
        <v>3067</v>
      </c>
      <c r="M2744" t="s">
        <v>3092</v>
      </c>
      <c r="N2744" t="s">
        <v>3074</v>
      </c>
    </row>
    <row r="2745" spans="1:14" x14ac:dyDescent="0.35">
      <c r="A2745">
        <v>2744</v>
      </c>
      <c r="B2745" s="1">
        <v>45277</v>
      </c>
      <c r="C2745">
        <v>4001</v>
      </c>
      <c r="D2745" t="s">
        <v>0</v>
      </c>
      <c r="E2745" t="s">
        <v>27</v>
      </c>
      <c r="F2745" t="s">
        <v>13</v>
      </c>
      <c r="G2745" t="s">
        <v>2796</v>
      </c>
      <c r="H2745" t="s">
        <v>3056</v>
      </c>
      <c r="I2745">
        <v>84</v>
      </c>
      <c r="J2745">
        <f>HLOOKUP(D2745,Inputs!$B$5:$C$8,MATCH(YEAR(B2745),Inputs!$A$5:$A$8,0),FALSE)</f>
        <v>32.99</v>
      </c>
      <c r="K2745" s="3">
        <f t="shared" si="42"/>
        <v>2771.1600000000003</v>
      </c>
      <c r="L2745" t="s">
        <v>3061</v>
      </c>
      <c r="M2745" t="s">
        <v>3087</v>
      </c>
      <c r="N2745" t="s">
        <v>3078</v>
      </c>
    </row>
    <row r="2746" spans="1:14" x14ac:dyDescent="0.35">
      <c r="A2746">
        <v>2745</v>
      </c>
      <c r="B2746" s="1">
        <v>45231</v>
      </c>
      <c r="C2746">
        <v>4002</v>
      </c>
      <c r="D2746" t="s">
        <v>1</v>
      </c>
      <c r="E2746" t="s">
        <v>27</v>
      </c>
      <c r="F2746" t="s">
        <v>10</v>
      </c>
      <c r="G2746" t="s">
        <v>2797</v>
      </c>
      <c r="H2746" t="s">
        <v>3056</v>
      </c>
      <c r="I2746">
        <v>80</v>
      </c>
      <c r="J2746">
        <f>HLOOKUP(D2746,Inputs!$B$5:$C$8,MATCH(YEAR(B2746),Inputs!$A$5:$A$8,0),FALSE)</f>
        <v>11.25</v>
      </c>
      <c r="K2746" s="3">
        <f t="shared" si="42"/>
        <v>900</v>
      </c>
      <c r="L2746" t="s">
        <v>3059</v>
      </c>
      <c r="M2746" t="s">
        <v>3085</v>
      </c>
      <c r="N2746" t="s">
        <v>3073</v>
      </c>
    </row>
    <row r="2747" spans="1:14" x14ac:dyDescent="0.35">
      <c r="A2747">
        <v>2746</v>
      </c>
      <c r="B2747" s="1">
        <v>44994</v>
      </c>
      <c r="C2747">
        <v>4001</v>
      </c>
      <c r="D2747" t="s">
        <v>0</v>
      </c>
      <c r="E2747" t="s">
        <v>27</v>
      </c>
      <c r="F2747" t="s">
        <v>10</v>
      </c>
      <c r="G2747" t="s">
        <v>2798</v>
      </c>
      <c r="H2747" t="s">
        <v>3056</v>
      </c>
      <c r="I2747">
        <v>84</v>
      </c>
      <c r="J2747">
        <f>HLOOKUP(D2747,Inputs!$B$5:$C$8,MATCH(YEAR(B2747),Inputs!$A$5:$A$8,0),FALSE)</f>
        <v>32.99</v>
      </c>
      <c r="K2747" s="3">
        <f t="shared" si="42"/>
        <v>2771.1600000000003</v>
      </c>
      <c r="L2747" t="s">
        <v>3059</v>
      </c>
      <c r="M2747" t="s">
        <v>3085</v>
      </c>
      <c r="N2747" t="s">
        <v>3073</v>
      </c>
    </row>
    <row r="2748" spans="1:14" x14ac:dyDescent="0.35">
      <c r="A2748">
        <v>2747</v>
      </c>
      <c r="B2748" s="1">
        <v>45079</v>
      </c>
      <c r="C2748">
        <v>4001</v>
      </c>
      <c r="D2748" t="s">
        <v>0</v>
      </c>
      <c r="E2748" t="s">
        <v>27</v>
      </c>
      <c r="F2748" t="s">
        <v>20</v>
      </c>
      <c r="G2748" t="s">
        <v>2799</v>
      </c>
      <c r="H2748" t="s">
        <v>3056</v>
      </c>
      <c r="I2748">
        <v>44</v>
      </c>
      <c r="J2748">
        <f>HLOOKUP(D2748,Inputs!$B$5:$C$8,MATCH(YEAR(B2748),Inputs!$A$5:$A$8,0),FALSE)</f>
        <v>32.99</v>
      </c>
      <c r="K2748" s="3">
        <f t="shared" si="42"/>
        <v>1451.5600000000002</v>
      </c>
      <c r="L2748" t="s">
        <v>3059</v>
      </c>
      <c r="M2748" t="s">
        <v>3085</v>
      </c>
      <c r="N2748" t="s">
        <v>3073</v>
      </c>
    </row>
    <row r="2749" spans="1:14" x14ac:dyDescent="0.35">
      <c r="A2749">
        <v>2748</v>
      </c>
      <c r="B2749" s="1">
        <v>45194</v>
      </c>
      <c r="C2749">
        <v>4002</v>
      </c>
      <c r="D2749" t="s">
        <v>1</v>
      </c>
      <c r="E2749" t="s">
        <v>27</v>
      </c>
      <c r="F2749" t="s">
        <v>12</v>
      </c>
      <c r="G2749" t="s">
        <v>2800</v>
      </c>
      <c r="H2749" t="s">
        <v>3057</v>
      </c>
      <c r="I2749">
        <v>256</v>
      </c>
      <c r="J2749">
        <f>HLOOKUP(D2749,Inputs!$B$5:$C$8,MATCH(YEAR(B2749),Inputs!$A$5:$A$8,0),FALSE)</f>
        <v>11.25</v>
      </c>
      <c r="K2749" s="3">
        <f t="shared" si="42"/>
        <v>2880</v>
      </c>
      <c r="L2749" t="s">
        <v>3061</v>
      </c>
      <c r="M2749" t="s">
        <v>3087</v>
      </c>
      <c r="N2749" t="s">
        <v>3078</v>
      </c>
    </row>
    <row r="2750" spans="1:14" x14ac:dyDescent="0.35">
      <c r="A2750">
        <v>2749</v>
      </c>
      <c r="B2750" s="1">
        <v>45193</v>
      </c>
      <c r="C2750">
        <v>4002</v>
      </c>
      <c r="D2750" t="s">
        <v>1</v>
      </c>
      <c r="E2750" t="s">
        <v>27</v>
      </c>
      <c r="F2750" t="s">
        <v>21</v>
      </c>
      <c r="G2750" t="s">
        <v>2801</v>
      </c>
      <c r="H2750" t="s">
        <v>3056</v>
      </c>
      <c r="I2750">
        <v>172</v>
      </c>
      <c r="J2750">
        <f>HLOOKUP(D2750,Inputs!$B$5:$C$8,MATCH(YEAR(B2750),Inputs!$A$5:$A$8,0),FALSE)</f>
        <v>11.25</v>
      </c>
      <c r="K2750" s="3">
        <f t="shared" si="42"/>
        <v>1935</v>
      </c>
      <c r="L2750" t="s">
        <v>3068</v>
      </c>
      <c r="M2750" t="s">
        <v>3088</v>
      </c>
      <c r="N2750" t="s">
        <v>3075</v>
      </c>
    </row>
    <row r="2751" spans="1:14" x14ac:dyDescent="0.35">
      <c r="A2751">
        <v>2750</v>
      </c>
      <c r="B2751" s="1">
        <v>45250</v>
      </c>
      <c r="C2751">
        <v>4001</v>
      </c>
      <c r="D2751" t="s">
        <v>0</v>
      </c>
      <c r="E2751" t="s">
        <v>27</v>
      </c>
      <c r="F2751" t="s">
        <v>11</v>
      </c>
      <c r="G2751" t="s">
        <v>2802</v>
      </c>
      <c r="H2751" t="s">
        <v>3056</v>
      </c>
      <c r="I2751">
        <v>172</v>
      </c>
      <c r="J2751">
        <f>HLOOKUP(D2751,Inputs!$B$5:$C$8,MATCH(YEAR(B2751),Inputs!$A$5:$A$8,0),FALSE)</f>
        <v>32.99</v>
      </c>
      <c r="K2751" s="3">
        <f t="shared" si="42"/>
        <v>5674.2800000000007</v>
      </c>
      <c r="L2751" t="s">
        <v>3064</v>
      </c>
      <c r="M2751" t="s">
        <v>3089</v>
      </c>
      <c r="N2751" t="s">
        <v>3076</v>
      </c>
    </row>
    <row r="2752" spans="1:14" x14ac:dyDescent="0.35">
      <c r="A2752">
        <v>2751</v>
      </c>
      <c r="B2752" s="1">
        <v>45244</v>
      </c>
      <c r="C2752">
        <v>4001</v>
      </c>
      <c r="D2752" t="s">
        <v>0</v>
      </c>
      <c r="E2752" t="s">
        <v>27</v>
      </c>
      <c r="F2752" t="s">
        <v>10</v>
      </c>
      <c r="G2752" t="s">
        <v>2803</v>
      </c>
      <c r="H2752" t="s">
        <v>3056</v>
      </c>
      <c r="I2752">
        <v>92</v>
      </c>
      <c r="J2752">
        <f>HLOOKUP(D2752,Inputs!$B$5:$C$8,MATCH(YEAR(B2752),Inputs!$A$5:$A$8,0),FALSE)</f>
        <v>32.99</v>
      </c>
      <c r="K2752" s="3">
        <f t="shared" si="42"/>
        <v>3035.0800000000004</v>
      </c>
      <c r="L2752" t="s">
        <v>3059</v>
      </c>
      <c r="M2752" t="s">
        <v>3085</v>
      </c>
      <c r="N2752" t="s">
        <v>3073</v>
      </c>
    </row>
    <row r="2753" spans="1:14" x14ac:dyDescent="0.35">
      <c r="A2753">
        <v>2752</v>
      </c>
      <c r="B2753" s="1">
        <v>44989</v>
      </c>
      <c r="C2753">
        <v>4002</v>
      </c>
      <c r="D2753" t="s">
        <v>1</v>
      </c>
      <c r="E2753" t="s">
        <v>27</v>
      </c>
      <c r="F2753" t="s">
        <v>8</v>
      </c>
      <c r="G2753" t="s">
        <v>2804</v>
      </c>
      <c r="H2753" t="s">
        <v>3056</v>
      </c>
      <c r="I2753">
        <v>84</v>
      </c>
      <c r="J2753">
        <f>HLOOKUP(D2753,Inputs!$B$5:$C$8,MATCH(YEAR(B2753),Inputs!$A$5:$A$8,0),FALSE)</f>
        <v>11.25</v>
      </c>
      <c r="K2753" s="3">
        <f t="shared" si="42"/>
        <v>945</v>
      </c>
      <c r="L2753" t="s">
        <v>3065</v>
      </c>
      <c r="M2753" t="s">
        <v>3085</v>
      </c>
      <c r="N2753" t="s">
        <v>3073</v>
      </c>
    </row>
    <row r="2754" spans="1:14" x14ac:dyDescent="0.35">
      <c r="A2754">
        <v>2753</v>
      </c>
      <c r="B2754" s="1">
        <v>44998</v>
      </c>
      <c r="C2754">
        <v>4002</v>
      </c>
      <c r="D2754" t="s">
        <v>1</v>
      </c>
      <c r="E2754" t="s">
        <v>27</v>
      </c>
      <c r="F2754" t="s">
        <v>22</v>
      </c>
      <c r="G2754" t="s">
        <v>2805</v>
      </c>
      <c r="H2754" t="s">
        <v>3056</v>
      </c>
      <c r="I2754">
        <v>116</v>
      </c>
      <c r="J2754">
        <f>HLOOKUP(D2754,Inputs!$B$5:$C$8,MATCH(YEAR(B2754),Inputs!$A$5:$A$8,0),FALSE)</f>
        <v>11.25</v>
      </c>
      <c r="K2754" s="3">
        <f t="shared" ref="K2754:K2817" si="43">I2754*J2754</f>
        <v>1305</v>
      </c>
      <c r="L2754" t="s">
        <v>3064</v>
      </c>
      <c r="M2754" t="s">
        <v>3089</v>
      </c>
      <c r="N2754" t="s">
        <v>3076</v>
      </c>
    </row>
    <row r="2755" spans="1:14" x14ac:dyDescent="0.35">
      <c r="A2755">
        <v>2754</v>
      </c>
      <c r="B2755" s="1">
        <v>45290</v>
      </c>
      <c r="C2755">
        <v>4001</v>
      </c>
      <c r="D2755" t="s">
        <v>0</v>
      </c>
      <c r="E2755" t="s">
        <v>27</v>
      </c>
      <c r="F2755" t="s">
        <v>20</v>
      </c>
      <c r="G2755" t="s">
        <v>2806</v>
      </c>
      <c r="H2755" t="s">
        <v>3056</v>
      </c>
      <c r="I2755">
        <v>60</v>
      </c>
      <c r="J2755">
        <f>HLOOKUP(D2755,Inputs!$B$5:$C$8,MATCH(YEAR(B2755),Inputs!$A$5:$A$8,0),FALSE)</f>
        <v>32.99</v>
      </c>
      <c r="K2755" s="3">
        <f t="shared" si="43"/>
        <v>1979.4</v>
      </c>
      <c r="L2755" t="s">
        <v>3059</v>
      </c>
      <c r="M2755" t="s">
        <v>3085</v>
      </c>
      <c r="N2755" t="s">
        <v>3073</v>
      </c>
    </row>
    <row r="2756" spans="1:14" x14ac:dyDescent="0.35">
      <c r="A2756">
        <v>2755</v>
      </c>
      <c r="B2756" s="1">
        <v>45014</v>
      </c>
      <c r="C2756">
        <v>4002</v>
      </c>
      <c r="D2756" t="s">
        <v>1</v>
      </c>
      <c r="E2756" t="s">
        <v>27</v>
      </c>
      <c r="F2756" t="s">
        <v>4</v>
      </c>
      <c r="G2756" t="s">
        <v>2807</v>
      </c>
      <c r="H2756" t="s">
        <v>3057</v>
      </c>
      <c r="I2756">
        <v>252</v>
      </c>
      <c r="J2756">
        <f>HLOOKUP(D2756,Inputs!$B$5:$C$8,MATCH(YEAR(B2756),Inputs!$A$5:$A$8,0),FALSE)</f>
        <v>11.25</v>
      </c>
      <c r="K2756" s="3">
        <f t="shared" si="43"/>
        <v>2835</v>
      </c>
      <c r="L2756" t="s">
        <v>3063</v>
      </c>
      <c r="M2756" t="s">
        <v>3092</v>
      </c>
      <c r="N2756" t="s">
        <v>3074</v>
      </c>
    </row>
    <row r="2757" spans="1:14" x14ac:dyDescent="0.35">
      <c r="A2757">
        <v>2756</v>
      </c>
      <c r="B2757" s="1">
        <v>45277</v>
      </c>
      <c r="C2757">
        <v>4002</v>
      </c>
      <c r="D2757" t="s">
        <v>1</v>
      </c>
      <c r="E2757" t="s">
        <v>27</v>
      </c>
      <c r="F2757" t="s">
        <v>10</v>
      </c>
      <c r="G2757" t="s">
        <v>2808</v>
      </c>
      <c r="H2757" t="s">
        <v>3056</v>
      </c>
      <c r="I2757">
        <v>116</v>
      </c>
      <c r="J2757">
        <f>HLOOKUP(D2757,Inputs!$B$5:$C$8,MATCH(YEAR(B2757),Inputs!$A$5:$A$8,0),FALSE)</f>
        <v>11.25</v>
      </c>
      <c r="K2757" s="3">
        <f t="shared" si="43"/>
        <v>1305</v>
      </c>
      <c r="L2757" t="s">
        <v>3059</v>
      </c>
      <c r="M2757" t="s">
        <v>3085</v>
      </c>
      <c r="N2757" t="s">
        <v>3073</v>
      </c>
    </row>
    <row r="2758" spans="1:14" x14ac:dyDescent="0.35">
      <c r="A2758">
        <v>2757</v>
      </c>
      <c r="B2758" s="1">
        <v>45249</v>
      </c>
      <c r="C2758">
        <v>4001</v>
      </c>
      <c r="D2758" t="s">
        <v>0</v>
      </c>
      <c r="E2758" t="s">
        <v>27</v>
      </c>
      <c r="F2758" t="s">
        <v>13</v>
      </c>
      <c r="G2758" t="s">
        <v>2809</v>
      </c>
      <c r="H2758" t="s">
        <v>3056</v>
      </c>
      <c r="I2758">
        <v>100</v>
      </c>
      <c r="J2758">
        <f>HLOOKUP(D2758,Inputs!$B$5:$C$8,MATCH(YEAR(B2758),Inputs!$A$5:$A$8,0),FALSE)</f>
        <v>32.99</v>
      </c>
      <c r="K2758" s="3">
        <f t="shared" si="43"/>
        <v>3299</v>
      </c>
      <c r="L2758" t="s">
        <v>3061</v>
      </c>
      <c r="M2758" t="s">
        <v>3087</v>
      </c>
      <c r="N2758" t="s">
        <v>3078</v>
      </c>
    </row>
    <row r="2759" spans="1:14" x14ac:dyDescent="0.35">
      <c r="A2759">
        <v>2758</v>
      </c>
      <c r="B2759" s="1">
        <v>45181</v>
      </c>
      <c r="C2759">
        <v>4001</v>
      </c>
      <c r="D2759" t="s">
        <v>0</v>
      </c>
      <c r="E2759" t="s">
        <v>27</v>
      </c>
      <c r="F2759" t="s">
        <v>6</v>
      </c>
      <c r="G2759" t="s">
        <v>2810</v>
      </c>
      <c r="H2759" t="s">
        <v>3056</v>
      </c>
      <c r="I2759">
        <v>124</v>
      </c>
      <c r="J2759">
        <f>HLOOKUP(D2759,Inputs!$B$5:$C$8,MATCH(YEAR(B2759),Inputs!$A$5:$A$8,0),FALSE)</f>
        <v>32.99</v>
      </c>
      <c r="K2759" s="3">
        <f t="shared" si="43"/>
        <v>4090.76</v>
      </c>
      <c r="L2759" t="s">
        <v>3059</v>
      </c>
      <c r="M2759" t="s">
        <v>3085</v>
      </c>
      <c r="N2759" t="s">
        <v>3073</v>
      </c>
    </row>
    <row r="2760" spans="1:14" x14ac:dyDescent="0.35">
      <c r="A2760">
        <v>2759</v>
      </c>
      <c r="B2760" s="1">
        <v>45290</v>
      </c>
      <c r="C2760">
        <v>4002</v>
      </c>
      <c r="D2760" t="s">
        <v>1</v>
      </c>
      <c r="E2760" t="s">
        <v>27</v>
      </c>
      <c r="F2760" t="s">
        <v>21</v>
      </c>
      <c r="G2760" t="s">
        <v>2811</v>
      </c>
      <c r="H2760" t="s">
        <v>3056</v>
      </c>
      <c r="I2760">
        <v>144</v>
      </c>
      <c r="J2760">
        <f>HLOOKUP(D2760,Inputs!$B$5:$C$8,MATCH(YEAR(B2760),Inputs!$A$5:$A$8,0),FALSE)</f>
        <v>11.25</v>
      </c>
      <c r="K2760" s="3">
        <f t="shared" si="43"/>
        <v>1620</v>
      </c>
      <c r="L2760" t="s">
        <v>3068</v>
      </c>
      <c r="M2760" t="s">
        <v>3088</v>
      </c>
      <c r="N2760" t="s">
        <v>3075</v>
      </c>
    </row>
    <row r="2761" spans="1:14" x14ac:dyDescent="0.35">
      <c r="A2761">
        <v>2760</v>
      </c>
      <c r="B2761" s="1">
        <v>45006</v>
      </c>
      <c r="C2761">
        <v>4001</v>
      </c>
      <c r="D2761" t="s">
        <v>0</v>
      </c>
      <c r="E2761" t="s">
        <v>27</v>
      </c>
      <c r="F2761" t="s">
        <v>21</v>
      </c>
      <c r="G2761" t="s">
        <v>2812</v>
      </c>
      <c r="H2761" t="s">
        <v>3056</v>
      </c>
      <c r="I2761">
        <v>224</v>
      </c>
      <c r="J2761">
        <f>HLOOKUP(D2761,Inputs!$B$5:$C$8,MATCH(YEAR(B2761),Inputs!$A$5:$A$8,0),FALSE)</f>
        <v>32.99</v>
      </c>
      <c r="K2761" s="3">
        <f t="shared" si="43"/>
        <v>7389.76</v>
      </c>
      <c r="L2761" t="s">
        <v>3068</v>
      </c>
      <c r="M2761" t="s">
        <v>3088</v>
      </c>
      <c r="N2761" t="s">
        <v>3075</v>
      </c>
    </row>
    <row r="2762" spans="1:14" x14ac:dyDescent="0.35">
      <c r="A2762">
        <v>2761</v>
      </c>
      <c r="B2762" s="1">
        <v>45040</v>
      </c>
      <c r="C2762">
        <v>4002</v>
      </c>
      <c r="D2762" t="s">
        <v>1</v>
      </c>
      <c r="E2762" t="s">
        <v>27</v>
      </c>
      <c r="F2762" t="s">
        <v>14</v>
      </c>
      <c r="G2762" t="s">
        <v>2813</v>
      </c>
      <c r="H2762" t="s">
        <v>3056</v>
      </c>
      <c r="I2762">
        <v>108</v>
      </c>
      <c r="J2762">
        <f>HLOOKUP(D2762,Inputs!$B$5:$C$8,MATCH(YEAR(B2762),Inputs!$A$5:$A$8,0),FALSE)</f>
        <v>11.25</v>
      </c>
      <c r="K2762" s="3">
        <f t="shared" si="43"/>
        <v>1215</v>
      </c>
      <c r="L2762" t="s">
        <v>3066</v>
      </c>
      <c r="M2762" t="s">
        <v>3094</v>
      </c>
      <c r="N2762" t="s">
        <v>3080</v>
      </c>
    </row>
    <row r="2763" spans="1:14" x14ac:dyDescent="0.35">
      <c r="A2763">
        <v>2762</v>
      </c>
      <c r="B2763" s="1">
        <v>45120</v>
      </c>
      <c r="C2763">
        <v>4001</v>
      </c>
      <c r="D2763" t="s">
        <v>0</v>
      </c>
      <c r="E2763" t="s">
        <v>27</v>
      </c>
      <c r="F2763" t="s">
        <v>15</v>
      </c>
      <c r="G2763" t="s">
        <v>2814</v>
      </c>
      <c r="H2763" t="s">
        <v>3056</v>
      </c>
      <c r="I2763">
        <v>52</v>
      </c>
      <c r="J2763">
        <f>HLOOKUP(D2763,Inputs!$B$5:$C$8,MATCH(YEAR(B2763),Inputs!$A$5:$A$8,0),FALSE)</f>
        <v>32.99</v>
      </c>
      <c r="K2763" s="3">
        <f t="shared" si="43"/>
        <v>1715.48</v>
      </c>
      <c r="L2763" t="s">
        <v>3062</v>
      </c>
      <c r="M2763" t="s">
        <v>3090</v>
      </c>
      <c r="N2763" t="s">
        <v>3079</v>
      </c>
    </row>
    <row r="2764" spans="1:14" x14ac:dyDescent="0.35">
      <c r="A2764">
        <v>2763</v>
      </c>
      <c r="B2764" s="1">
        <v>45281</v>
      </c>
      <c r="C2764">
        <v>4002</v>
      </c>
      <c r="D2764" t="s">
        <v>1</v>
      </c>
      <c r="E2764" t="s">
        <v>27</v>
      </c>
      <c r="F2764" t="s">
        <v>11</v>
      </c>
      <c r="G2764" t="s">
        <v>2815</v>
      </c>
      <c r="H2764" t="s">
        <v>3056</v>
      </c>
      <c r="I2764">
        <v>112</v>
      </c>
      <c r="J2764">
        <f>HLOOKUP(D2764,Inputs!$B$5:$C$8,MATCH(YEAR(B2764),Inputs!$A$5:$A$8,0),FALSE)</f>
        <v>11.25</v>
      </c>
      <c r="K2764" s="3">
        <f t="shared" si="43"/>
        <v>1260</v>
      </c>
      <c r="L2764" t="s">
        <v>3064</v>
      </c>
      <c r="M2764" t="s">
        <v>3089</v>
      </c>
      <c r="N2764" t="s">
        <v>3076</v>
      </c>
    </row>
    <row r="2765" spans="1:14" x14ac:dyDescent="0.35">
      <c r="A2765">
        <v>2764</v>
      </c>
      <c r="B2765" s="1">
        <v>45137</v>
      </c>
      <c r="C2765">
        <v>4002</v>
      </c>
      <c r="D2765" t="s">
        <v>1</v>
      </c>
      <c r="E2765" t="s">
        <v>27</v>
      </c>
      <c r="F2765" t="s">
        <v>9</v>
      </c>
      <c r="G2765" t="s">
        <v>2816</v>
      </c>
      <c r="H2765" t="s">
        <v>3056</v>
      </c>
      <c r="I2765">
        <v>296</v>
      </c>
      <c r="J2765">
        <f>HLOOKUP(D2765,Inputs!$B$5:$C$8,MATCH(YEAR(B2765),Inputs!$A$5:$A$8,0),FALSE)</f>
        <v>11.25</v>
      </c>
      <c r="K2765" s="3">
        <f t="shared" si="43"/>
        <v>3330</v>
      </c>
      <c r="L2765" t="s">
        <v>3070</v>
      </c>
      <c r="M2765" t="s">
        <v>3089</v>
      </c>
      <c r="N2765" t="s">
        <v>3076</v>
      </c>
    </row>
    <row r="2766" spans="1:14" x14ac:dyDescent="0.35">
      <c r="A2766">
        <v>2765</v>
      </c>
      <c r="B2766" s="1">
        <v>45127</v>
      </c>
      <c r="C2766">
        <v>4001</v>
      </c>
      <c r="D2766" t="s">
        <v>0</v>
      </c>
      <c r="E2766" t="s">
        <v>27</v>
      </c>
      <c r="F2766" t="s">
        <v>19</v>
      </c>
      <c r="G2766" t="s">
        <v>2817</v>
      </c>
      <c r="H2766" t="s">
        <v>3056</v>
      </c>
      <c r="I2766">
        <v>240</v>
      </c>
      <c r="J2766">
        <f>HLOOKUP(D2766,Inputs!$B$5:$C$8,MATCH(YEAR(B2766),Inputs!$A$5:$A$8,0),FALSE)</f>
        <v>32.99</v>
      </c>
      <c r="K2766" s="3">
        <f t="shared" si="43"/>
        <v>7917.6</v>
      </c>
      <c r="L2766" t="s">
        <v>3061</v>
      </c>
      <c r="M2766" t="s">
        <v>3087</v>
      </c>
      <c r="N2766" t="s">
        <v>3078</v>
      </c>
    </row>
    <row r="2767" spans="1:14" x14ac:dyDescent="0.35">
      <c r="A2767">
        <v>2766</v>
      </c>
      <c r="B2767" s="1">
        <v>45200</v>
      </c>
      <c r="C2767">
        <v>4001</v>
      </c>
      <c r="D2767" t="s">
        <v>0</v>
      </c>
      <c r="E2767" t="s">
        <v>27</v>
      </c>
      <c r="F2767" t="s">
        <v>22</v>
      </c>
      <c r="G2767" t="s">
        <v>2818</v>
      </c>
      <c r="H2767" t="s">
        <v>3056</v>
      </c>
      <c r="I2767">
        <v>152</v>
      </c>
      <c r="J2767">
        <f>HLOOKUP(D2767,Inputs!$B$5:$C$8,MATCH(YEAR(B2767),Inputs!$A$5:$A$8,0),FALSE)</f>
        <v>32.99</v>
      </c>
      <c r="K2767" s="3">
        <f t="shared" si="43"/>
        <v>5014.4800000000005</v>
      </c>
      <c r="L2767" t="s">
        <v>3064</v>
      </c>
      <c r="M2767" t="s">
        <v>3089</v>
      </c>
      <c r="N2767" t="s">
        <v>3076</v>
      </c>
    </row>
    <row r="2768" spans="1:14" x14ac:dyDescent="0.35">
      <c r="A2768">
        <v>2767</v>
      </c>
      <c r="B2768" s="1">
        <v>45245</v>
      </c>
      <c r="C2768">
        <v>4001</v>
      </c>
      <c r="D2768" t="s">
        <v>0</v>
      </c>
      <c r="E2768" t="s">
        <v>27</v>
      </c>
      <c r="F2768" t="s">
        <v>14</v>
      </c>
      <c r="G2768" t="s">
        <v>2819</v>
      </c>
      <c r="H2768" t="s">
        <v>3056</v>
      </c>
      <c r="I2768">
        <v>108</v>
      </c>
      <c r="J2768">
        <f>HLOOKUP(D2768,Inputs!$B$5:$C$8,MATCH(YEAR(B2768),Inputs!$A$5:$A$8,0),FALSE)</f>
        <v>32.99</v>
      </c>
      <c r="K2768" s="3">
        <f t="shared" si="43"/>
        <v>3562.92</v>
      </c>
      <c r="L2768" t="s">
        <v>3066</v>
      </c>
      <c r="M2768" t="s">
        <v>3094</v>
      </c>
      <c r="N2768" t="s">
        <v>3080</v>
      </c>
    </row>
    <row r="2769" spans="1:14" x14ac:dyDescent="0.35">
      <c r="A2769">
        <v>2768</v>
      </c>
      <c r="B2769" s="1">
        <v>45017</v>
      </c>
      <c r="C2769">
        <v>4002</v>
      </c>
      <c r="D2769" t="s">
        <v>1</v>
      </c>
      <c r="E2769" t="s">
        <v>27</v>
      </c>
      <c r="F2769" t="s">
        <v>21</v>
      </c>
      <c r="G2769" t="s">
        <v>2820</v>
      </c>
      <c r="H2769" t="s">
        <v>3056</v>
      </c>
      <c r="I2769">
        <v>208</v>
      </c>
      <c r="J2769">
        <f>HLOOKUP(D2769,Inputs!$B$5:$C$8,MATCH(YEAR(B2769),Inputs!$A$5:$A$8,0),FALSE)</f>
        <v>11.25</v>
      </c>
      <c r="K2769" s="3">
        <f t="shared" si="43"/>
        <v>2340</v>
      </c>
      <c r="L2769" t="s">
        <v>3068</v>
      </c>
      <c r="M2769" t="s">
        <v>3088</v>
      </c>
      <c r="N2769" t="s">
        <v>3075</v>
      </c>
    </row>
    <row r="2770" spans="1:14" x14ac:dyDescent="0.35">
      <c r="A2770">
        <v>2769</v>
      </c>
      <c r="B2770" s="1">
        <v>45146</v>
      </c>
      <c r="C2770">
        <v>4001</v>
      </c>
      <c r="D2770" t="s">
        <v>0</v>
      </c>
      <c r="E2770" t="s">
        <v>27</v>
      </c>
      <c r="F2770" t="s">
        <v>10</v>
      </c>
      <c r="G2770" t="s">
        <v>2821</v>
      </c>
      <c r="H2770" t="s">
        <v>3056</v>
      </c>
      <c r="I2770">
        <v>68</v>
      </c>
      <c r="J2770">
        <f>HLOOKUP(D2770,Inputs!$B$5:$C$8,MATCH(YEAR(B2770),Inputs!$A$5:$A$8,0),FALSE)</f>
        <v>32.99</v>
      </c>
      <c r="K2770" s="3">
        <f t="shared" si="43"/>
        <v>2243.3200000000002</v>
      </c>
      <c r="L2770" t="s">
        <v>3059</v>
      </c>
      <c r="M2770" t="s">
        <v>3085</v>
      </c>
      <c r="N2770" t="s">
        <v>3073</v>
      </c>
    </row>
    <row r="2771" spans="1:14" x14ac:dyDescent="0.35">
      <c r="A2771">
        <v>2770</v>
      </c>
      <c r="B2771" s="1">
        <v>45215</v>
      </c>
      <c r="C2771">
        <v>4001</v>
      </c>
      <c r="D2771" t="s">
        <v>0</v>
      </c>
      <c r="E2771" t="s">
        <v>27</v>
      </c>
      <c r="F2771" t="s">
        <v>13</v>
      </c>
      <c r="G2771" t="s">
        <v>2822</v>
      </c>
      <c r="H2771" t="s">
        <v>3056</v>
      </c>
      <c r="I2771">
        <v>52</v>
      </c>
      <c r="J2771">
        <f>HLOOKUP(D2771,Inputs!$B$5:$C$8,MATCH(YEAR(B2771),Inputs!$A$5:$A$8,0),FALSE)</f>
        <v>32.99</v>
      </c>
      <c r="K2771" s="3">
        <f t="shared" si="43"/>
        <v>1715.48</v>
      </c>
      <c r="L2771" t="s">
        <v>3061</v>
      </c>
      <c r="M2771" t="s">
        <v>3087</v>
      </c>
      <c r="N2771" t="s">
        <v>3078</v>
      </c>
    </row>
    <row r="2772" spans="1:14" x14ac:dyDescent="0.35">
      <c r="A2772">
        <v>2771</v>
      </c>
      <c r="B2772" s="1">
        <v>45264</v>
      </c>
      <c r="C2772">
        <v>4001</v>
      </c>
      <c r="D2772" t="s">
        <v>0</v>
      </c>
      <c r="E2772" t="s">
        <v>27</v>
      </c>
      <c r="F2772" t="s">
        <v>21</v>
      </c>
      <c r="G2772" t="s">
        <v>2823</v>
      </c>
      <c r="H2772" t="s">
        <v>3056</v>
      </c>
      <c r="I2772">
        <v>172</v>
      </c>
      <c r="J2772">
        <f>HLOOKUP(D2772,Inputs!$B$5:$C$8,MATCH(YEAR(B2772),Inputs!$A$5:$A$8,0),FALSE)</f>
        <v>32.99</v>
      </c>
      <c r="K2772" s="3">
        <f t="shared" si="43"/>
        <v>5674.2800000000007</v>
      </c>
      <c r="L2772" t="s">
        <v>3068</v>
      </c>
      <c r="M2772" t="s">
        <v>3088</v>
      </c>
      <c r="N2772" t="s">
        <v>3075</v>
      </c>
    </row>
    <row r="2773" spans="1:14" x14ac:dyDescent="0.35">
      <c r="A2773">
        <v>2772</v>
      </c>
      <c r="B2773" s="1">
        <v>45205</v>
      </c>
      <c r="C2773">
        <v>4001</v>
      </c>
      <c r="D2773" t="s">
        <v>0</v>
      </c>
      <c r="E2773" t="s">
        <v>27</v>
      </c>
      <c r="F2773" t="s">
        <v>6</v>
      </c>
      <c r="G2773" t="s">
        <v>2824</v>
      </c>
      <c r="H2773" t="s">
        <v>3056</v>
      </c>
      <c r="I2773">
        <v>144</v>
      </c>
      <c r="J2773">
        <f>HLOOKUP(D2773,Inputs!$B$5:$C$8,MATCH(YEAR(B2773),Inputs!$A$5:$A$8,0),FALSE)</f>
        <v>32.99</v>
      </c>
      <c r="K2773" s="3">
        <f t="shared" si="43"/>
        <v>4750.5600000000004</v>
      </c>
      <c r="L2773" t="s">
        <v>3059</v>
      </c>
      <c r="M2773" t="s">
        <v>3085</v>
      </c>
      <c r="N2773" t="s">
        <v>3073</v>
      </c>
    </row>
    <row r="2774" spans="1:14" x14ac:dyDescent="0.35">
      <c r="A2774">
        <v>2773</v>
      </c>
      <c r="B2774" s="1">
        <v>45150</v>
      </c>
      <c r="C2774">
        <v>4002</v>
      </c>
      <c r="D2774" t="s">
        <v>1</v>
      </c>
      <c r="E2774" t="s">
        <v>27</v>
      </c>
      <c r="F2774" t="s">
        <v>20</v>
      </c>
      <c r="G2774" t="s">
        <v>2825</v>
      </c>
      <c r="H2774" t="s">
        <v>3056</v>
      </c>
      <c r="I2774">
        <v>180</v>
      </c>
      <c r="J2774">
        <f>HLOOKUP(D2774,Inputs!$B$5:$C$8,MATCH(YEAR(B2774),Inputs!$A$5:$A$8,0),FALSE)</f>
        <v>11.25</v>
      </c>
      <c r="K2774" s="3">
        <f t="shared" si="43"/>
        <v>2025</v>
      </c>
      <c r="L2774" t="s">
        <v>3059</v>
      </c>
      <c r="M2774" t="s">
        <v>3085</v>
      </c>
      <c r="N2774" t="s">
        <v>3073</v>
      </c>
    </row>
    <row r="2775" spans="1:14" x14ac:dyDescent="0.35">
      <c r="A2775">
        <v>2774</v>
      </c>
      <c r="B2775" s="1">
        <v>45161</v>
      </c>
      <c r="C2775">
        <v>4001</v>
      </c>
      <c r="D2775" t="s">
        <v>0</v>
      </c>
      <c r="E2775" t="s">
        <v>27</v>
      </c>
      <c r="F2775" t="s">
        <v>10</v>
      </c>
      <c r="G2775" t="s">
        <v>2826</v>
      </c>
      <c r="H2775" t="s">
        <v>3056</v>
      </c>
      <c r="I2775">
        <v>52</v>
      </c>
      <c r="J2775">
        <f>HLOOKUP(D2775,Inputs!$B$5:$C$8,MATCH(YEAR(B2775),Inputs!$A$5:$A$8,0),FALSE)</f>
        <v>32.99</v>
      </c>
      <c r="K2775" s="3">
        <f t="shared" si="43"/>
        <v>1715.48</v>
      </c>
      <c r="L2775" t="s">
        <v>3059</v>
      </c>
      <c r="M2775" t="s">
        <v>3085</v>
      </c>
      <c r="N2775" t="s">
        <v>3073</v>
      </c>
    </row>
    <row r="2776" spans="1:14" x14ac:dyDescent="0.35">
      <c r="A2776">
        <v>2775</v>
      </c>
      <c r="B2776" s="1">
        <v>45013</v>
      </c>
      <c r="C2776">
        <v>4001</v>
      </c>
      <c r="D2776" t="s">
        <v>0</v>
      </c>
      <c r="E2776" t="s">
        <v>27</v>
      </c>
      <c r="F2776" t="s">
        <v>11</v>
      </c>
      <c r="G2776" t="s">
        <v>2827</v>
      </c>
      <c r="H2776" t="s">
        <v>3056</v>
      </c>
      <c r="I2776">
        <v>200</v>
      </c>
      <c r="J2776">
        <f>HLOOKUP(D2776,Inputs!$B$5:$C$8,MATCH(YEAR(B2776),Inputs!$A$5:$A$8,0),FALSE)</f>
        <v>32.99</v>
      </c>
      <c r="K2776" s="3">
        <f t="shared" si="43"/>
        <v>6598</v>
      </c>
      <c r="L2776" t="s">
        <v>3064</v>
      </c>
      <c r="M2776" t="s">
        <v>3089</v>
      </c>
      <c r="N2776" t="s">
        <v>3076</v>
      </c>
    </row>
    <row r="2777" spans="1:14" x14ac:dyDescent="0.35">
      <c r="A2777">
        <v>2776</v>
      </c>
      <c r="B2777" s="1">
        <v>44961</v>
      </c>
      <c r="C2777">
        <v>4001</v>
      </c>
      <c r="D2777" t="s">
        <v>0</v>
      </c>
      <c r="E2777" t="s">
        <v>27</v>
      </c>
      <c r="F2777" t="s">
        <v>10</v>
      </c>
      <c r="G2777" t="s">
        <v>2828</v>
      </c>
      <c r="H2777" t="s">
        <v>3056</v>
      </c>
      <c r="I2777">
        <v>152</v>
      </c>
      <c r="J2777">
        <f>HLOOKUP(D2777,Inputs!$B$5:$C$8,MATCH(YEAR(B2777),Inputs!$A$5:$A$8,0),FALSE)</f>
        <v>32.99</v>
      </c>
      <c r="K2777" s="3">
        <f t="shared" si="43"/>
        <v>5014.4800000000005</v>
      </c>
      <c r="L2777" t="s">
        <v>3059</v>
      </c>
      <c r="M2777" t="s">
        <v>3085</v>
      </c>
      <c r="N2777" t="s">
        <v>3073</v>
      </c>
    </row>
    <row r="2778" spans="1:14" x14ac:dyDescent="0.35">
      <c r="A2778">
        <v>2777</v>
      </c>
      <c r="B2778" s="1">
        <v>45284</v>
      </c>
      <c r="C2778">
        <v>4002</v>
      </c>
      <c r="D2778" t="s">
        <v>1</v>
      </c>
      <c r="E2778" t="s">
        <v>27</v>
      </c>
      <c r="F2778" t="s">
        <v>6</v>
      </c>
      <c r="G2778" t="s">
        <v>2829</v>
      </c>
      <c r="H2778" t="s">
        <v>3056</v>
      </c>
      <c r="I2778">
        <v>220</v>
      </c>
      <c r="J2778">
        <f>HLOOKUP(D2778,Inputs!$B$5:$C$8,MATCH(YEAR(B2778),Inputs!$A$5:$A$8,0),FALSE)</f>
        <v>11.25</v>
      </c>
      <c r="K2778" s="3">
        <f t="shared" si="43"/>
        <v>2475</v>
      </c>
      <c r="L2778" t="s">
        <v>3059</v>
      </c>
      <c r="M2778" t="s">
        <v>3085</v>
      </c>
      <c r="N2778" t="s">
        <v>3073</v>
      </c>
    </row>
    <row r="2779" spans="1:14" x14ac:dyDescent="0.35">
      <c r="A2779">
        <v>2778</v>
      </c>
      <c r="B2779" s="1">
        <v>45009</v>
      </c>
      <c r="C2779">
        <v>4001</v>
      </c>
      <c r="D2779" t="s">
        <v>0</v>
      </c>
      <c r="E2779" t="s">
        <v>27</v>
      </c>
      <c r="F2779" t="s">
        <v>6</v>
      </c>
      <c r="G2779" t="s">
        <v>2830</v>
      </c>
      <c r="H2779" t="s">
        <v>3056</v>
      </c>
      <c r="I2779">
        <v>208</v>
      </c>
      <c r="J2779">
        <f>HLOOKUP(D2779,Inputs!$B$5:$C$8,MATCH(YEAR(B2779),Inputs!$A$5:$A$8,0),FALSE)</f>
        <v>32.99</v>
      </c>
      <c r="K2779" s="3">
        <f t="shared" si="43"/>
        <v>6861.92</v>
      </c>
      <c r="L2779" t="s">
        <v>3059</v>
      </c>
      <c r="M2779" t="s">
        <v>3085</v>
      </c>
      <c r="N2779" t="s">
        <v>3073</v>
      </c>
    </row>
    <row r="2780" spans="1:14" x14ac:dyDescent="0.35">
      <c r="A2780">
        <v>2779</v>
      </c>
      <c r="B2780" s="1">
        <v>45264</v>
      </c>
      <c r="C2780">
        <v>4002</v>
      </c>
      <c r="D2780" t="s">
        <v>1</v>
      </c>
      <c r="E2780" t="s">
        <v>27</v>
      </c>
      <c r="F2780" t="s">
        <v>9</v>
      </c>
      <c r="G2780" t="s">
        <v>2831</v>
      </c>
      <c r="H2780" t="s">
        <v>3056</v>
      </c>
      <c r="I2780">
        <v>92</v>
      </c>
      <c r="J2780">
        <f>HLOOKUP(D2780,Inputs!$B$5:$C$8,MATCH(YEAR(B2780),Inputs!$A$5:$A$8,0),FALSE)</f>
        <v>11.25</v>
      </c>
      <c r="K2780" s="3">
        <f t="shared" si="43"/>
        <v>1035</v>
      </c>
      <c r="L2780" t="s">
        <v>3070</v>
      </c>
      <c r="M2780" t="s">
        <v>3089</v>
      </c>
      <c r="N2780" t="s">
        <v>3076</v>
      </c>
    </row>
    <row r="2781" spans="1:14" x14ac:dyDescent="0.35">
      <c r="A2781">
        <v>2780</v>
      </c>
      <c r="B2781" s="1">
        <v>45170</v>
      </c>
      <c r="C2781">
        <v>4002</v>
      </c>
      <c r="D2781" t="s">
        <v>1</v>
      </c>
      <c r="E2781" t="s">
        <v>27</v>
      </c>
      <c r="F2781" t="s">
        <v>11</v>
      </c>
      <c r="G2781" t="s">
        <v>2832</v>
      </c>
      <c r="H2781" t="s">
        <v>3056</v>
      </c>
      <c r="I2781">
        <v>104</v>
      </c>
      <c r="J2781">
        <f>HLOOKUP(D2781,Inputs!$B$5:$C$8,MATCH(YEAR(B2781),Inputs!$A$5:$A$8,0),FALSE)</f>
        <v>11.25</v>
      </c>
      <c r="K2781" s="3">
        <f t="shared" si="43"/>
        <v>1170</v>
      </c>
      <c r="L2781" t="s">
        <v>3064</v>
      </c>
      <c r="M2781" t="s">
        <v>3089</v>
      </c>
      <c r="N2781" t="s">
        <v>3076</v>
      </c>
    </row>
    <row r="2782" spans="1:14" x14ac:dyDescent="0.35">
      <c r="A2782">
        <v>2781</v>
      </c>
      <c r="B2782" s="1">
        <v>45249</v>
      </c>
      <c r="C2782">
        <v>4001</v>
      </c>
      <c r="D2782" t="s">
        <v>0</v>
      </c>
      <c r="E2782" t="s">
        <v>27</v>
      </c>
      <c r="F2782" t="s">
        <v>11</v>
      </c>
      <c r="G2782" t="s">
        <v>2833</v>
      </c>
      <c r="H2782" t="s">
        <v>3056</v>
      </c>
      <c r="I2782">
        <v>96</v>
      </c>
      <c r="J2782">
        <f>HLOOKUP(D2782,Inputs!$B$5:$C$8,MATCH(YEAR(B2782),Inputs!$A$5:$A$8,0),FALSE)</f>
        <v>32.99</v>
      </c>
      <c r="K2782" s="3">
        <f t="shared" si="43"/>
        <v>3167.04</v>
      </c>
      <c r="L2782" t="s">
        <v>3064</v>
      </c>
      <c r="M2782" t="s">
        <v>3089</v>
      </c>
      <c r="N2782" t="s">
        <v>3076</v>
      </c>
    </row>
    <row r="2783" spans="1:14" x14ac:dyDescent="0.35">
      <c r="A2783">
        <v>2782</v>
      </c>
      <c r="B2783" s="1">
        <v>44971</v>
      </c>
      <c r="C2783">
        <v>4002</v>
      </c>
      <c r="D2783" t="s">
        <v>1</v>
      </c>
      <c r="E2783" t="s">
        <v>27</v>
      </c>
      <c r="F2783" t="s">
        <v>10</v>
      </c>
      <c r="G2783" t="s">
        <v>2834</v>
      </c>
      <c r="H2783" t="s">
        <v>3056</v>
      </c>
      <c r="I2783">
        <v>180</v>
      </c>
      <c r="J2783">
        <f>HLOOKUP(D2783,Inputs!$B$5:$C$8,MATCH(YEAR(B2783),Inputs!$A$5:$A$8,0),FALSE)</f>
        <v>11.25</v>
      </c>
      <c r="K2783" s="3">
        <f t="shared" si="43"/>
        <v>2025</v>
      </c>
      <c r="L2783" t="s">
        <v>3059</v>
      </c>
      <c r="M2783" t="s">
        <v>3085</v>
      </c>
      <c r="N2783" t="s">
        <v>3073</v>
      </c>
    </row>
    <row r="2784" spans="1:14" x14ac:dyDescent="0.35">
      <c r="A2784">
        <v>2783</v>
      </c>
      <c r="B2784" s="1">
        <v>45273</v>
      </c>
      <c r="C2784">
        <v>4002</v>
      </c>
      <c r="D2784" t="s">
        <v>1</v>
      </c>
      <c r="E2784" t="s">
        <v>27</v>
      </c>
      <c r="F2784" t="s">
        <v>13</v>
      </c>
      <c r="G2784" t="s">
        <v>2835</v>
      </c>
      <c r="H2784" t="s">
        <v>3056</v>
      </c>
      <c r="I2784">
        <v>224</v>
      </c>
      <c r="J2784">
        <f>HLOOKUP(D2784,Inputs!$B$5:$C$8,MATCH(YEAR(B2784),Inputs!$A$5:$A$8,0),FALSE)</f>
        <v>11.25</v>
      </c>
      <c r="K2784" s="3">
        <f t="shared" si="43"/>
        <v>2520</v>
      </c>
      <c r="L2784" t="s">
        <v>3061</v>
      </c>
      <c r="M2784" t="s">
        <v>3087</v>
      </c>
      <c r="N2784" t="s">
        <v>3078</v>
      </c>
    </row>
    <row r="2785" spans="1:14" x14ac:dyDescent="0.35">
      <c r="A2785">
        <v>2784</v>
      </c>
      <c r="B2785" s="1">
        <v>45273</v>
      </c>
      <c r="C2785">
        <v>4002</v>
      </c>
      <c r="D2785" t="s">
        <v>1</v>
      </c>
      <c r="E2785" t="s">
        <v>27</v>
      </c>
      <c r="F2785" t="s">
        <v>20</v>
      </c>
      <c r="G2785" t="s">
        <v>2836</v>
      </c>
      <c r="H2785" t="s">
        <v>3056</v>
      </c>
      <c r="I2785">
        <v>180</v>
      </c>
      <c r="J2785">
        <f>HLOOKUP(D2785,Inputs!$B$5:$C$8,MATCH(YEAR(B2785),Inputs!$A$5:$A$8,0),FALSE)</f>
        <v>11.25</v>
      </c>
      <c r="K2785" s="3">
        <f t="shared" si="43"/>
        <v>2025</v>
      </c>
      <c r="L2785" t="s">
        <v>3059</v>
      </c>
      <c r="M2785" t="s">
        <v>3085</v>
      </c>
      <c r="N2785" t="s">
        <v>3073</v>
      </c>
    </row>
    <row r="2786" spans="1:14" x14ac:dyDescent="0.35">
      <c r="A2786">
        <v>2785</v>
      </c>
      <c r="B2786" s="1">
        <v>45153</v>
      </c>
      <c r="C2786">
        <v>4002</v>
      </c>
      <c r="D2786" t="s">
        <v>1</v>
      </c>
      <c r="E2786" t="s">
        <v>27</v>
      </c>
      <c r="F2786" t="s">
        <v>11</v>
      </c>
      <c r="G2786" t="s">
        <v>2837</v>
      </c>
      <c r="H2786" t="s">
        <v>3056</v>
      </c>
      <c r="I2786">
        <v>248</v>
      </c>
      <c r="J2786">
        <f>HLOOKUP(D2786,Inputs!$B$5:$C$8,MATCH(YEAR(B2786),Inputs!$A$5:$A$8,0),FALSE)</f>
        <v>11.25</v>
      </c>
      <c r="K2786" s="3">
        <f t="shared" si="43"/>
        <v>2790</v>
      </c>
      <c r="L2786" t="s">
        <v>3064</v>
      </c>
      <c r="M2786" t="s">
        <v>3089</v>
      </c>
      <c r="N2786" t="s">
        <v>3076</v>
      </c>
    </row>
    <row r="2787" spans="1:14" x14ac:dyDescent="0.35">
      <c r="A2787">
        <v>2786</v>
      </c>
      <c r="B2787" s="1">
        <v>45086</v>
      </c>
      <c r="C2787">
        <v>4001</v>
      </c>
      <c r="D2787" t="s">
        <v>0</v>
      </c>
      <c r="E2787" t="s">
        <v>27</v>
      </c>
      <c r="F2787" t="s">
        <v>12</v>
      </c>
      <c r="G2787" t="s">
        <v>2838</v>
      </c>
      <c r="H2787" t="s">
        <v>3057</v>
      </c>
      <c r="I2787">
        <v>180</v>
      </c>
      <c r="J2787">
        <f>HLOOKUP(D2787,Inputs!$B$5:$C$8,MATCH(YEAR(B2787),Inputs!$A$5:$A$8,0),FALSE)</f>
        <v>32.99</v>
      </c>
      <c r="K2787" s="3">
        <f t="shared" si="43"/>
        <v>5938.2000000000007</v>
      </c>
      <c r="L2787" t="s">
        <v>3061</v>
      </c>
      <c r="M2787" t="s">
        <v>3087</v>
      </c>
      <c r="N2787" t="s">
        <v>3078</v>
      </c>
    </row>
    <row r="2788" spans="1:14" x14ac:dyDescent="0.35">
      <c r="A2788">
        <v>2787</v>
      </c>
      <c r="B2788" s="1">
        <v>45178</v>
      </c>
      <c r="C2788">
        <v>4001</v>
      </c>
      <c r="D2788" t="s">
        <v>0</v>
      </c>
      <c r="E2788" t="s">
        <v>27</v>
      </c>
      <c r="F2788" t="s">
        <v>10</v>
      </c>
      <c r="G2788" t="s">
        <v>2839</v>
      </c>
      <c r="H2788" t="s">
        <v>3056</v>
      </c>
      <c r="I2788">
        <v>84</v>
      </c>
      <c r="J2788">
        <f>HLOOKUP(D2788,Inputs!$B$5:$C$8,MATCH(YEAR(B2788),Inputs!$A$5:$A$8,0),FALSE)</f>
        <v>32.99</v>
      </c>
      <c r="K2788" s="3">
        <f t="shared" si="43"/>
        <v>2771.1600000000003</v>
      </c>
      <c r="L2788" t="s">
        <v>3059</v>
      </c>
      <c r="M2788" t="s">
        <v>3085</v>
      </c>
      <c r="N2788" t="s">
        <v>3073</v>
      </c>
    </row>
    <row r="2789" spans="1:14" x14ac:dyDescent="0.35">
      <c r="A2789">
        <v>2788</v>
      </c>
      <c r="B2789" s="1">
        <v>45183</v>
      </c>
      <c r="C2789">
        <v>4002</v>
      </c>
      <c r="D2789" t="s">
        <v>1</v>
      </c>
      <c r="E2789" t="s">
        <v>27</v>
      </c>
      <c r="F2789" t="s">
        <v>4</v>
      </c>
      <c r="G2789" t="s">
        <v>2840</v>
      </c>
      <c r="H2789" t="s">
        <v>3057</v>
      </c>
      <c r="I2789">
        <v>260</v>
      </c>
      <c r="J2789">
        <f>HLOOKUP(D2789,Inputs!$B$5:$C$8,MATCH(YEAR(B2789),Inputs!$A$5:$A$8,0),FALSE)</f>
        <v>11.25</v>
      </c>
      <c r="K2789" s="3">
        <f t="shared" si="43"/>
        <v>2925</v>
      </c>
      <c r="L2789" t="s">
        <v>3063</v>
      </c>
      <c r="M2789" t="s">
        <v>3092</v>
      </c>
      <c r="N2789" t="s">
        <v>3074</v>
      </c>
    </row>
    <row r="2790" spans="1:14" x14ac:dyDescent="0.35">
      <c r="A2790">
        <v>2789</v>
      </c>
      <c r="B2790" s="1">
        <v>44955</v>
      </c>
      <c r="C2790">
        <v>4002</v>
      </c>
      <c r="D2790" t="s">
        <v>1</v>
      </c>
      <c r="E2790" t="s">
        <v>27</v>
      </c>
      <c r="F2790" t="s">
        <v>8</v>
      </c>
      <c r="G2790" t="s">
        <v>2841</v>
      </c>
      <c r="H2790" t="s">
        <v>3056</v>
      </c>
      <c r="I2790">
        <v>172</v>
      </c>
      <c r="J2790">
        <f>HLOOKUP(D2790,Inputs!$B$5:$C$8,MATCH(YEAR(B2790),Inputs!$A$5:$A$8,0),FALSE)</f>
        <v>11.25</v>
      </c>
      <c r="K2790" s="3">
        <f t="shared" si="43"/>
        <v>1935</v>
      </c>
      <c r="L2790" t="s">
        <v>3065</v>
      </c>
      <c r="M2790" t="s">
        <v>3085</v>
      </c>
      <c r="N2790" t="s">
        <v>3073</v>
      </c>
    </row>
    <row r="2791" spans="1:14" x14ac:dyDescent="0.35">
      <c r="A2791">
        <v>2790</v>
      </c>
      <c r="B2791" s="1">
        <v>45241</v>
      </c>
      <c r="C2791">
        <v>4001</v>
      </c>
      <c r="D2791" t="s">
        <v>0</v>
      </c>
      <c r="E2791" t="s">
        <v>27</v>
      </c>
      <c r="F2791" t="s">
        <v>21</v>
      </c>
      <c r="G2791" t="s">
        <v>2842</v>
      </c>
      <c r="H2791" t="s">
        <v>3056</v>
      </c>
      <c r="I2791">
        <v>196</v>
      </c>
      <c r="J2791">
        <f>HLOOKUP(D2791,Inputs!$B$5:$C$8,MATCH(YEAR(B2791),Inputs!$A$5:$A$8,0),FALSE)</f>
        <v>32.99</v>
      </c>
      <c r="K2791" s="3">
        <f t="shared" si="43"/>
        <v>6466.04</v>
      </c>
      <c r="L2791" t="s">
        <v>3068</v>
      </c>
      <c r="M2791" t="s">
        <v>3088</v>
      </c>
      <c r="N2791" t="s">
        <v>3075</v>
      </c>
    </row>
    <row r="2792" spans="1:14" x14ac:dyDescent="0.35">
      <c r="A2792">
        <v>2791</v>
      </c>
      <c r="B2792" s="1">
        <v>44959</v>
      </c>
      <c r="C2792">
        <v>4001</v>
      </c>
      <c r="D2792" t="s">
        <v>0</v>
      </c>
      <c r="E2792" t="s">
        <v>27</v>
      </c>
      <c r="F2792" t="s">
        <v>20</v>
      </c>
      <c r="G2792" t="s">
        <v>2843</v>
      </c>
      <c r="H2792" t="s">
        <v>3056</v>
      </c>
      <c r="I2792">
        <v>60</v>
      </c>
      <c r="J2792">
        <f>HLOOKUP(D2792,Inputs!$B$5:$C$8,MATCH(YEAR(B2792),Inputs!$A$5:$A$8,0),FALSE)</f>
        <v>32.99</v>
      </c>
      <c r="K2792" s="3">
        <f t="shared" si="43"/>
        <v>1979.4</v>
      </c>
      <c r="L2792" t="s">
        <v>3059</v>
      </c>
      <c r="M2792" t="s">
        <v>3085</v>
      </c>
      <c r="N2792" t="s">
        <v>3073</v>
      </c>
    </row>
    <row r="2793" spans="1:14" x14ac:dyDescent="0.35">
      <c r="A2793">
        <v>2792</v>
      </c>
      <c r="B2793" s="1">
        <v>45192</v>
      </c>
      <c r="C2793">
        <v>4002</v>
      </c>
      <c r="D2793" t="s">
        <v>1</v>
      </c>
      <c r="E2793" t="s">
        <v>27</v>
      </c>
      <c r="F2793" t="s">
        <v>10</v>
      </c>
      <c r="G2793" t="s">
        <v>2844</v>
      </c>
      <c r="H2793" t="s">
        <v>3056</v>
      </c>
      <c r="I2793">
        <v>232</v>
      </c>
      <c r="J2793">
        <f>HLOOKUP(D2793,Inputs!$B$5:$C$8,MATCH(YEAR(B2793),Inputs!$A$5:$A$8,0),FALSE)</f>
        <v>11.25</v>
      </c>
      <c r="K2793" s="3">
        <f t="shared" si="43"/>
        <v>2610</v>
      </c>
      <c r="L2793" t="s">
        <v>3059</v>
      </c>
      <c r="M2793" t="s">
        <v>3085</v>
      </c>
      <c r="N2793" t="s">
        <v>3073</v>
      </c>
    </row>
    <row r="2794" spans="1:14" x14ac:dyDescent="0.35">
      <c r="A2794">
        <v>2793</v>
      </c>
      <c r="B2794" s="1">
        <v>44992</v>
      </c>
      <c r="C2794">
        <v>4001</v>
      </c>
      <c r="D2794" t="s">
        <v>0</v>
      </c>
      <c r="E2794" t="s">
        <v>27</v>
      </c>
      <c r="F2794" t="s">
        <v>20</v>
      </c>
      <c r="G2794" t="s">
        <v>2845</v>
      </c>
      <c r="H2794" t="s">
        <v>3056</v>
      </c>
      <c r="I2794">
        <v>44</v>
      </c>
      <c r="J2794">
        <f>HLOOKUP(D2794,Inputs!$B$5:$C$8,MATCH(YEAR(B2794),Inputs!$A$5:$A$8,0),FALSE)</f>
        <v>32.99</v>
      </c>
      <c r="K2794" s="3">
        <f t="shared" si="43"/>
        <v>1451.5600000000002</v>
      </c>
      <c r="L2794" t="s">
        <v>3059</v>
      </c>
      <c r="M2794" t="s">
        <v>3085</v>
      </c>
      <c r="N2794" t="s">
        <v>3073</v>
      </c>
    </row>
    <row r="2795" spans="1:14" x14ac:dyDescent="0.35">
      <c r="A2795">
        <v>2794</v>
      </c>
      <c r="B2795" s="1">
        <v>45289</v>
      </c>
      <c r="C2795">
        <v>4002</v>
      </c>
      <c r="D2795" t="s">
        <v>1</v>
      </c>
      <c r="E2795" t="s">
        <v>27</v>
      </c>
      <c r="F2795" t="s">
        <v>20</v>
      </c>
      <c r="G2795" t="s">
        <v>2846</v>
      </c>
      <c r="H2795" t="s">
        <v>3056</v>
      </c>
      <c r="I2795">
        <v>144</v>
      </c>
      <c r="J2795">
        <f>HLOOKUP(D2795,Inputs!$B$5:$C$8,MATCH(YEAR(B2795),Inputs!$A$5:$A$8,0),FALSE)</f>
        <v>11.25</v>
      </c>
      <c r="K2795" s="3">
        <f t="shared" si="43"/>
        <v>1620</v>
      </c>
      <c r="L2795" t="s">
        <v>3059</v>
      </c>
      <c r="M2795" t="s">
        <v>3085</v>
      </c>
      <c r="N2795" t="s">
        <v>3073</v>
      </c>
    </row>
    <row r="2796" spans="1:14" x14ac:dyDescent="0.35">
      <c r="A2796">
        <v>2795</v>
      </c>
      <c r="B2796" s="1">
        <v>45027</v>
      </c>
      <c r="C2796">
        <v>4001</v>
      </c>
      <c r="D2796" t="s">
        <v>0</v>
      </c>
      <c r="E2796" t="s">
        <v>27</v>
      </c>
      <c r="F2796" t="s">
        <v>11</v>
      </c>
      <c r="G2796" t="s">
        <v>2847</v>
      </c>
      <c r="H2796" t="s">
        <v>3056</v>
      </c>
      <c r="I2796">
        <v>48</v>
      </c>
      <c r="J2796">
        <f>HLOOKUP(D2796,Inputs!$B$5:$C$8,MATCH(YEAR(B2796),Inputs!$A$5:$A$8,0),FALSE)</f>
        <v>32.99</v>
      </c>
      <c r="K2796" s="3">
        <f t="shared" si="43"/>
        <v>1583.52</v>
      </c>
      <c r="L2796" t="s">
        <v>3064</v>
      </c>
      <c r="M2796" t="s">
        <v>3089</v>
      </c>
      <c r="N2796" t="s">
        <v>3076</v>
      </c>
    </row>
    <row r="2797" spans="1:14" x14ac:dyDescent="0.35">
      <c r="A2797">
        <v>2796</v>
      </c>
      <c r="B2797" s="1">
        <v>45268</v>
      </c>
      <c r="C2797">
        <v>4002</v>
      </c>
      <c r="D2797" t="s">
        <v>1</v>
      </c>
      <c r="E2797" t="s">
        <v>27</v>
      </c>
      <c r="F2797" t="s">
        <v>13</v>
      </c>
      <c r="G2797" t="s">
        <v>2848</v>
      </c>
      <c r="H2797" t="s">
        <v>3056</v>
      </c>
      <c r="I2797">
        <v>80</v>
      </c>
      <c r="J2797">
        <f>HLOOKUP(D2797,Inputs!$B$5:$C$8,MATCH(YEAR(B2797),Inputs!$A$5:$A$8,0),FALSE)</f>
        <v>11.25</v>
      </c>
      <c r="K2797" s="3">
        <f t="shared" si="43"/>
        <v>900</v>
      </c>
      <c r="L2797" t="s">
        <v>3061</v>
      </c>
      <c r="M2797" t="s">
        <v>3087</v>
      </c>
      <c r="N2797" t="s">
        <v>3078</v>
      </c>
    </row>
    <row r="2798" spans="1:14" x14ac:dyDescent="0.35">
      <c r="A2798">
        <v>2797</v>
      </c>
      <c r="B2798" s="1">
        <v>45181</v>
      </c>
      <c r="C2798">
        <v>4001</v>
      </c>
      <c r="D2798" t="s">
        <v>0</v>
      </c>
      <c r="E2798" t="s">
        <v>27</v>
      </c>
      <c r="F2798" t="s">
        <v>10</v>
      </c>
      <c r="G2798" t="s">
        <v>2849</v>
      </c>
      <c r="H2798" t="s">
        <v>3056</v>
      </c>
      <c r="I2798">
        <v>64</v>
      </c>
      <c r="J2798">
        <f>HLOOKUP(D2798,Inputs!$B$5:$C$8,MATCH(YEAR(B2798),Inputs!$A$5:$A$8,0),FALSE)</f>
        <v>32.99</v>
      </c>
      <c r="K2798" s="3">
        <f t="shared" si="43"/>
        <v>2111.36</v>
      </c>
      <c r="L2798" t="s">
        <v>3059</v>
      </c>
      <c r="M2798" t="s">
        <v>3085</v>
      </c>
      <c r="N2798" t="s">
        <v>3073</v>
      </c>
    </row>
    <row r="2799" spans="1:14" x14ac:dyDescent="0.35">
      <c r="A2799">
        <v>2798</v>
      </c>
      <c r="B2799" s="1">
        <v>45209</v>
      </c>
      <c r="C2799">
        <v>4001</v>
      </c>
      <c r="D2799" t="s">
        <v>0</v>
      </c>
      <c r="E2799" t="s">
        <v>27</v>
      </c>
      <c r="F2799" t="s">
        <v>16</v>
      </c>
      <c r="G2799" t="s">
        <v>2850</v>
      </c>
      <c r="H2799" t="s">
        <v>3056</v>
      </c>
      <c r="I2799">
        <v>116</v>
      </c>
      <c r="J2799">
        <f>HLOOKUP(D2799,Inputs!$B$5:$C$8,MATCH(YEAR(B2799),Inputs!$A$5:$A$8,0),FALSE)</f>
        <v>32.99</v>
      </c>
      <c r="K2799" s="3">
        <f t="shared" si="43"/>
        <v>3826.84</v>
      </c>
      <c r="L2799" t="s">
        <v>3067</v>
      </c>
      <c r="M2799" t="s">
        <v>3092</v>
      </c>
      <c r="N2799" t="s">
        <v>3074</v>
      </c>
    </row>
    <row r="2800" spans="1:14" x14ac:dyDescent="0.35">
      <c r="A2800">
        <v>2799</v>
      </c>
      <c r="B2800" s="1">
        <v>45212</v>
      </c>
      <c r="C2800">
        <v>4001</v>
      </c>
      <c r="D2800" t="s">
        <v>0</v>
      </c>
      <c r="E2800" t="s">
        <v>27</v>
      </c>
      <c r="F2800" t="s">
        <v>21</v>
      </c>
      <c r="G2800" t="s">
        <v>2851</v>
      </c>
      <c r="H2800" t="s">
        <v>3056</v>
      </c>
      <c r="I2800">
        <v>100</v>
      </c>
      <c r="J2800">
        <f>HLOOKUP(D2800,Inputs!$B$5:$C$8,MATCH(YEAR(B2800),Inputs!$A$5:$A$8,0),FALSE)</f>
        <v>32.99</v>
      </c>
      <c r="K2800" s="3">
        <f t="shared" si="43"/>
        <v>3299</v>
      </c>
      <c r="L2800" t="s">
        <v>3068</v>
      </c>
      <c r="M2800" t="s">
        <v>3088</v>
      </c>
      <c r="N2800" t="s">
        <v>3075</v>
      </c>
    </row>
    <row r="2801" spans="1:14" x14ac:dyDescent="0.35">
      <c r="A2801">
        <v>2800</v>
      </c>
      <c r="B2801" s="1">
        <v>45126</v>
      </c>
      <c r="C2801">
        <v>4002</v>
      </c>
      <c r="D2801" t="s">
        <v>1</v>
      </c>
      <c r="E2801" t="s">
        <v>27</v>
      </c>
      <c r="F2801" t="s">
        <v>19</v>
      </c>
      <c r="G2801" t="s">
        <v>2852</v>
      </c>
      <c r="H2801" t="s">
        <v>3056</v>
      </c>
      <c r="I2801">
        <v>168</v>
      </c>
      <c r="J2801">
        <f>HLOOKUP(D2801,Inputs!$B$5:$C$8,MATCH(YEAR(B2801),Inputs!$A$5:$A$8,0),FALSE)</f>
        <v>11.25</v>
      </c>
      <c r="K2801" s="3">
        <f t="shared" si="43"/>
        <v>1890</v>
      </c>
      <c r="L2801" t="s">
        <v>3061</v>
      </c>
      <c r="M2801" t="s">
        <v>3087</v>
      </c>
      <c r="N2801" t="s">
        <v>3078</v>
      </c>
    </row>
    <row r="2802" spans="1:14" x14ac:dyDescent="0.35">
      <c r="A2802">
        <v>2801</v>
      </c>
      <c r="B2802" s="1">
        <v>45168</v>
      </c>
      <c r="C2802">
        <v>4001</v>
      </c>
      <c r="D2802" t="s">
        <v>0</v>
      </c>
      <c r="E2802" t="s">
        <v>27</v>
      </c>
      <c r="F2802" t="s">
        <v>15</v>
      </c>
      <c r="G2802" t="s">
        <v>2853</v>
      </c>
      <c r="H2802" t="s">
        <v>3056</v>
      </c>
      <c r="I2802">
        <v>40</v>
      </c>
      <c r="J2802">
        <f>HLOOKUP(D2802,Inputs!$B$5:$C$8,MATCH(YEAR(B2802),Inputs!$A$5:$A$8,0),FALSE)</f>
        <v>32.99</v>
      </c>
      <c r="K2802" s="3">
        <f t="shared" si="43"/>
        <v>1319.6000000000001</v>
      </c>
      <c r="L2802" t="s">
        <v>3062</v>
      </c>
      <c r="M2802" t="s">
        <v>3090</v>
      </c>
      <c r="N2802" t="s">
        <v>3079</v>
      </c>
    </row>
    <row r="2803" spans="1:14" x14ac:dyDescent="0.35">
      <c r="A2803">
        <v>2802</v>
      </c>
      <c r="B2803" s="1">
        <v>45160</v>
      </c>
      <c r="C2803">
        <v>4002</v>
      </c>
      <c r="D2803" t="s">
        <v>1</v>
      </c>
      <c r="E2803" t="s">
        <v>27</v>
      </c>
      <c r="F2803" t="s">
        <v>5</v>
      </c>
      <c r="G2803" t="s">
        <v>2854</v>
      </c>
      <c r="H2803" t="s">
        <v>3057</v>
      </c>
      <c r="I2803">
        <v>188</v>
      </c>
      <c r="J2803">
        <f>HLOOKUP(D2803,Inputs!$B$5:$C$8,MATCH(YEAR(B2803),Inputs!$A$5:$A$8,0),FALSE)</f>
        <v>11.25</v>
      </c>
      <c r="K2803" s="3">
        <f t="shared" si="43"/>
        <v>2115</v>
      </c>
      <c r="L2803" t="s">
        <v>3059</v>
      </c>
      <c r="M2803" t="s">
        <v>3085</v>
      </c>
      <c r="N2803" t="s">
        <v>3073</v>
      </c>
    </row>
    <row r="2804" spans="1:14" x14ac:dyDescent="0.35">
      <c r="A2804">
        <v>2803</v>
      </c>
      <c r="B2804" s="1">
        <v>45133</v>
      </c>
      <c r="C2804">
        <v>4001</v>
      </c>
      <c r="D2804" t="s">
        <v>0</v>
      </c>
      <c r="E2804" t="s">
        <v>27</v>
      </c>
      <c r="F2804" t="s">
        <v>16</v>
      </c>
      <c r="G2804" t="s">
        <v>2855</v>
      </c>
      <c r="H2804" t="s">
        <v>3056</v>
      </c>
      <c r="I2804">
        <v>40</v>
      </c>
      <c r="J2804">
        <f>HLOOKUP(D2804,Inputs!$B$5:$C$8,MATCH(YEAR(B2804),Inputs!$A$5:$A$8,0),FALSE)</f>
        <v>32.99</v>
      </c>
      <c r="K2804" s="3">
        <f t="shared" si="43"/>
        <v>1319.6000000000001</v>
      </c>
      <c r="L2804" t="s">
        <v>3067</v>
      </c>
      <c r="M2804" t="s">
        <v>3092</v>
      </c>
      <c r="N2804" t="s">
        <v>3074</v>
      </c>
    </row>
    <row r="2805" spans="1:14" x14ac:dyDescent="0.35">
      <c r="A2805">
        <v>2804</v>
      </c>
      <c r="B2805" s="1">
        <v>45118</v>
      </c>
      <c r="C2805">
        <v>4001</v>
      </c>
      <c r="D2805" t="s">
        <v>0</v>
      </c>
      <c r="E2805" t="s">
        <v>27</v>
      </c>
      <c r="F2805" t="s">
        <v>20</v>
      </c>
      <c r="G2805" t="s">
        <v>2856</v>
      </c>
      <c r="H2805" t="s">
        <v>3056</v>
      </c>
      <c r="I2805">
        <v>96</v>
      </c>
      <c r="J2805">
        <f>HLOOKUP(D2805,Inputs!$B$5:$C$8,MATCH(YEAR(B2805),Inputs!$A$5:$A$8,0),FALSE)</f>
        <v>32.99</v>
      </c>
      <c r="K2805" s="3">
        <f t="shared" si="43"/>
        <v>3167.04</v>
      </c>
      <c r="L2805" t="s">
        <v>3059</v>
      </c>
      <c r="M2805" t="s">
        <v>3085</v>
      </c>
      <c r="N2805" t="s">
        <v>3073</v>
      </c>
    </row>
    <row r="2806" spans="1:14" x14ac:dyDescent="0.35">
      <c r="A2806">
        <v>2805</v>
      </c>
      <c r="B2806" s="1">
        <v>45144</v>
      </c>
      <c r="C2806">
        <v>4002</v>
      </c>
      <c r="D2806" t="s">
        <v>1</v>
      </c>
      <c r="E2806" t="s">
        <v>27</v>
      </c>
      <c r="F2806" t="s">
        <v>13</v>
      </c>
      <c r="G2806" t="s">
        <v>2857</v>
      </c>
      <c r="H2806" t="s">
        <v>3056</v>
      </c>
      <c r="I2806">
        <v>248</v>
      </c>
      <c r="J2806">
        <f>HLOOKUP(D2806,Inputs!$B$5:$C$8,MATCH(YEAR(B2806),Inputs!$A$5:$A$8,0),FALSE)</f>
        <v>11.25</v>
      </c>
      <c r="K2806" s="3">
        <f t="shared" si="43"/>
        <v>2790</v>
      </c>
      <c r="L2806" t="s">
        <v>3061</v>
      </c>
      <c r="M2806" t="s">
        <v>3087</v>
      </c>
      <c r="N2806" t="s">
        <v>3078</v>
      </c>
    </row>
    <row r="2807" spans="1:14" x14ac:dyDescent="0.35">
      <c r="A2807">
        <v>2806</v>
      </c>
      <c r="B2807" s="1">
        <v>45090</v>
      </c>
      <c r="C2807">
        <v>4001</v>
      </c>
      <c r="D2807" t="s">
        <v>0</v>
      </c>
      <c r="E2807" t="s">
        <v>27</v>
      </c>
      <c r="F2807" t="s">
        <v>12</v>
      </c>
      <c r="G2807" t="s">
        <v>2858</v>
      </c>
      <c r="H2807" t="s">
        <v>3057</v>
      </c>
      <c r="I2807">
        <v>216</v>
      </c>
      <c r="J2807">
        <f>HLOOKUP(D2807,Inputs!$B$5:$C$8,MATCH(YEAR(B2807),Inputs!$A$5:$A$8,0),FALSE)</f>
        <v>32.99</v>
      </c>
      <c r="K2807" s="3">
        <f t="shared" si="43"/>
        <v>7125.84</v>
      </c>
      <c r="L2807" t="s">
        <v>3061</v>
      </c>
      <c r="M2807" t="s">
        <v>3087</v>
      </c>
      <c r="N2807" t="s">
        <v>3078</v>
      </c>
    </row>
    <row r="2808" spans="1:14" x14ac:dyDescent="0.35">
      <c r="A2808">
        <v>2807</v>
      </c>
      <c r="B2808" s="1">
        <v>45143</v>
      </c>
      <c r="C2808">
        <v>4002</v>
      </c>
      <c r="D2808" t="s">
        <v>1</v>
      </c>
      <c r="E2808" t="s">
        <v>27</v>
      </c>
      <c r="F2808" t="s">
        <v>10</v>
      </c>
      <c r="G2808" t="s">
        <v>2859</v>
      </c>
      <c r="H2808" t="s">
        <v>3056</v>
      </c>
      <c r="I2808">
        <v>156</v>
      </c>
      <c r="J2808">
        <f>HLOOKUP(D2808,Inputs!$B$5:$C$8,MATCH(YEAR(B2808),Inputs!$A$5:$A$8,0),FALSE)</f>
        <v>11.25</v>
      </c>
      <c r="K2808" s="3">
        <f t="shared" si="43"/>
        <v>1755</v>
      </c>
      <c r="L2808" t="s">
        <v>3059</v>
      </c>
      <c r="M2808" t="s">
        <v>3085</v>
      </c>
      <c r="N2808" t="s">
        <v>3073</v>
      </c>
    </row>
    <row r="2809" spans="1:14" x14ac:dyDescent="0.35">
      <c r="A2809">
        <v>2808</v>
      </c>
      <c r="B2809" s="1">
        <v>45286</v>
      </c>
      <c r="C2809">
        <v>4002</v>
      </c>
      <c r="D2809" t="s">
        <v>1</v>
      </c>
      <c r="E2809" t="s">
        <v>27</v>
      </c>
      <c r="F2809" t="s">
        <v>20</v>
      </c>
      <c r="G2809" t="s">
        <v>2860</v>
      </c>
      <c r="H2809" t="s">
        <v>3056</v>
      </c>
      <c r="I2809">
        <v>228</v>
      </c>
      <c r="J2809">
        <f>HLOOKUP(D2809,Inputs!$B$5:$C$8,MATCH(YEAR(B2809),Inputs!$A$5:$A$8,0),FALSE)</f>
        <v>11.25</v>
      </c>
      <c r="K2809" s="3">
        <f t="shared" si="43"/>
        <v>2565</v>
      </c>
      <c r="L2809" t="s">
        <v>3059</v>
      </c>
      <c r="M2809" t="s">
        <v>3085</v>
      </c>
      <c r="N2809" t="s">
        <v>3073</v>
      </c>
    </row>
    <row r="2810" spans="1:14" x14ac:dyDescent="0.35">
      <c r="A2810">
        <v>2809</v>
      </c>
      <c r="B2810" s="1">
        <v>44997</v>
      </c>
      <c r="C2810">
        <v>4001</v>
      </c>
      <c r="D2810" t="s">
        <v>0</v>
      </c>
      <c r="E2810" t="s">
        <v>27</v>
      </c>
      <c r="F2810" t="s">
        <v>10</v>
      </c>
      <c r="G2810" t="s">
        <v>2861</v>
      </c>
      <c r="H2810" t="s">
        <v>3056</v>
      </c>
      <c r="I2810">
        <v>184</v>
      </c>
      <c r="J2810">
        <f>HLOOKUP(D2810,Inputs!$B$5:$C$8,MATCH(YEAR(B2810),Inputs!$A$5:$A$8,0),FALSE)</f>
        <v>32.99</v>
      </c>
      <c r="K2810" s="3">
        <f t="shared" si="43"/>
        <v>6070.1600000000008</v>
      </c>
      <c r="L2810" t="s">
        <v>3059</v>
      </c>
      <c r="M2810" t="s">
        <v>3085</v>
      </c>
      <c r="N2810" t="s">
        <v>3073</v>
      </c>
    </row>
    <row r="2811" spans="1:14" x14ac:dyDescent="0.35">
      <c r="A2811">
        <v>2810</v>
      </c>
      <c r="B2811" s="1">
        <v>45252</v>
      </c>
      <c r="C2811">
        <v>4002</v>
      </c>
      <c r="D2811" t="s">
        <v>1</v>
      </c>
      <c r="E2811" t="s">
        <v>27</v>
      </c>
      <c r="F2811" t="s">
        <v>12</v>
      </c>
      <c r="G2811" t="s">
        <v>2862</v>
      </c>
      <c r="H2811" t="s">
        <v>3057</v>
      </c>
      <c r="I2811">
        <v>124</v>
      </c>
      <c r="J2811">
        <f>HLOOKUP(D2811,Inputs!$B$5:$C$8,MATCH(YEAR(B2811),Inputs!$A$5:$A$8,0),FALSE)</f>
        <v>11.25</v>
      </c>
      <c r="K2811" s="3">
        <f t="shared" si="43"/>
        <v>1395</v>
      </c>
      <c r="L2811" t="s">
        <v>3061</v>
      </c>
      <c r="M2811" t="s">
        <v>3087</v>
      </c>
      <c r="N2811" t="s">
        <v>3078</v>
      </c>
    </row>
    <row r="2812" spans="1:14" x14ac:dyDescent="0.35">
      <c r="A2812">
        <v>2811</v>
      </c>
      <c r="B2812" s="1">
        <v>45038</v>
      </c>
      <c r="C2812">
        <v>4001</v>
      </c>
      <c r="D2812" t="s">
        <v>0</v>
      </c>
      <c r="E2812" t="s">
        <v>27</v>
      </c>
      <c r="F2812" t="s">
        <v>5</v>
      </c>
      <c r="G2812" t="s">
        <v>2863</v>
      </c>
      <c r="H2812" t="s">
        <v>3057</v>
      </c>
      <c r="I2812">
        <v>88</v>
      </c>
      <c r="J2812">
        <f>HLOOKUP(D2812,Inputs!$B$5:$C$8,MATCH(YEAR(B2812),Inputs!$A$5:$A$8,0),FALSE)</f>
        <v>32.99</v>
      </c>
      <c r="K2812" s="3">
        <f t="shared" si="43"/>
        <v>2903.1200000000003</v>
      </c>
      <c r="L2812" t="s">
        <v>3059</v>
      </c>
      <c r="M2812" t="s">
        <v>3085</v>
      </c>
      <c r="N2812" t="s">
        <v>3073</v>
      </c>
    </row>
    <row r="2813" spans="1:14" x14ac:dyDescent="0.35">
      <c r="A2813">
        <v>2812</v>
      </c>
      <c r="B2813" s="1">
        <v>45167</v>
      </c>
      <c r="C2813">
        <v>4001</v>
      </c>
      <c r="D2813" t="s">
        <v>0</v>
      </c>
      <c r="E2813" t="s">
        <v>27</v>
      </c>
      <c r="F2813" t="s">
        <v>8</v>
      </c>
      <c r="G2813" t="s">
        <v>2864</v>
      </c>
      <c r="H2813" t="s">
        <v>3056</v>
      </c>
      <c r="I2813">
        <v>116</v>
      </c>
      <c r="J2813">
        <f>HLOOKUP(D2813,Inputs!$B$5:$C$8,MATCH(YEAR(B2813),Inputs!$A$5:$A$8,0),FALSE)</f>
        <v>32.99</v>
      </c>
      <c r="K2813" s="3">
        <f t="shared" si="43"/>
        <v>3826.84</v>
      </c>
      <c r="L2813" t="s">
        <v>3065</v>
      </c>
      <c r="M2813" t="s">
        <v>3085</v>
      </c>
      <c r="N2813" t="s">
        <v>3073</v>
      </c>
    </row>
    <row r="2814" spans="1:14" x14ac:dyDescent="0.35">
      <c r="A2814">
        <v>2813</v>
      </c>
      <c r="B2814" s="1">
        <v>45247</v>
      </c>
      <c r="C2814">
        <v>4001</v>
      </c>
      <c r="D2814" t="s">
        <v>0</v>
      </c>
      <c r="E2814" t="s">
        <v>27</v>
      </c>
      <c r="F2814" t="s">
        <v>8</v>
      </c>
      <c r="G2814" t="s">
        <v>2865</v>
      </c>
      <c r="H2814" t="s">
        <v>3056</v>
      </c>
      <c r="I2814">
        <v>48</v>
      </c>
      <c r="J2814">
        <f>HLOOKUP(D2814,Inputs!$B$5:$C$8,MATCH(YEAR(B2814),Inputs!$A$5:$A$8,0),FALSE)</f>
        <v>32.99</v>
      </c>
      <c r="K2814" s="3">
        <f t="shared" si="43"/>
        <v>1583.52</v>
      </c>
      <c r="L2814" t="s">
        <v>3065</v>
      </c>
      <c r="M2814" t="s">
        <v>3085</v>
      </c>
      <c r="N2814" t="s">
        <v>3073</v>
      </c>
    </row>
    <row r="2815" spans="1:14" x14ac:dyDescent="0.35">
      <c r="A2815">
        <v>2814</v>
      </c>
      <c r="B2815" s="1">
        <v>45164</v>
      </c>
      <c r="C2815">
        <v>4001</v>
      </c>
      <c r="D2815" t="s">
        <v>0</v>
      </c>
      <c r="E2815" t="s">
        <v>27</v>
      </c>
      <c r="F2815" t="s">
        <v>8</v>
      </c>
      <c r="G2815" t="s">
        <v>2866</v>
      </c>
      <c r="H2815" t="s">
        <v>3056</v>
      </c>
      <c r="I2815">
        <v>64</v>
      </c>
      <c r="J2815">
        <f>HLOOKUP(D2815,Inputs!$B$5:$C$8,MATCH(YEAR(B2815),Inputs!$A$5:$A$8,0),FALSE)</f>
        <v>32.99</v>
      </c>
      <c r="K2815" s="3">
        <f t="shared" si="43"/>
        <v>2111.36</v>
      </c>
      <c r="L2815" t="s">
        <v>3065</v>
      </c>
      <c r="M2815" t="s">
        <v>3085</v>
      </c>
      <c r="N2815" t="s">
        <v>3073</v>
      </c>
    </row>
    <row r="2816" spans="1:14" x14ac:dyDescent="0.35">
      <c r="A2816">
        <v>2815</v>
      </c>
      <c r="B2816" s="1">
        <v>45275</v>
      </c>
      <c r="C2816">
        <v>4002</v>
      </c>
      <c r="D2816" t="s">
        <v>1</v>
      </c>
      <c r="E2816" t="s">
        <v>27</v>
      </c>
      <c r="F2816" t="s">
        <v>10</v>
      </c>
      <c r="G2816" t="s">
        <v>2867</v>
      </c>
      <c r="H2816" t="s">
        <v>3056</v>
      </c>
      <c r="I2816">
        <v>192</v>
      </c>
      <c r="J2816">
        <f>HLOOKUP(D2816,Inputs!$B$5:$C$8,MATCH(YEAR(B2816),Inputs!$A$5:$A$8,0),FALSE)</f>
        <v>11.25</v>
      </c>
      <c r="K2816" s="3">
        <f t="shared" si="43"/>
        <v>2160</v>
      </c>
      <c r="L2816" t="s">
        <v>3059</v>
      </c>
      <c r="M2816" t="s">
        <v>3085</v>
      </c>
      <c r="N2816" t="s">
        <v>3073</v>
      </c>
    </row>
    <row r="2817" spans="1:14" x14ac:dyDescent="0.35">
      <c r="A2817">
        <v>2816</v>
      </c>
      <c r="B2817" s="1">
        <v>45075</v>
      </c>
      <c r="C2817">
        <v>4001</v>
      </c>
      <c r="D2817" t="s">
        <v>0</v>
      </c>
      <c r="E2817" t="s">
        <v>27</v>
      </c>
      <c r="F2817" t="s">
        <v>5</v>
      </c>
      <c r="G2817" t="s">
        <v>2868</v>
      </c>
      <c r="H2817" t="s">
        <v>3057</v>
      </c>
      <c r="I2817">
        <v>112</v>
      </c>
      <c r="J2817">
        <f>HLOOKUP(D2817,Inputs!$B$5:$C$8,MATCH(YEAR(B2817),Inputs!$A$5:$A$8,0),FALSE)</f>
        <v>32.99</v>
      </c>
      <c r="K2817" s="3">
        <f t="shared" si="43"/>
        <v>3694.88</v>
      </c>
      <c r="L2817" t="s">
        <v>3059</v>
      </c>
      <c r="M2817" t="s">
        <v>3085</v>
      </c>
      <c r="N2817" t="s">
        <v>3073</v>
      </c>
    </row>
    <row r="2818" spans="1:14" x14ac:dyDescent="0.35">
      <c r="A2818">
        <v>2817</v>
      </c>
      <c r="B2818" s="1">
        <v>45269</v>
      </c>
      <c r="C2818">
        <v>4001</v>
      </c>
      <c r="D2818" t="s">
        <v>0</v>
      </c>
      <c r="E2818" t="s">
        <v>27</v>
      </c>
      <c r="F2818" t="s">
        <v>22</v>
      </c>
      <c r="G2818" t="s">
        <v>2869</v>
      </c>
      <c r="H2818" t="s">
        <v>3056</v>
      </c>
      <c r="I2818">
        <v>52</v>
      </c>
      <c r="J2818">
        <f>HLOOKUP(D2818,Inputs!$B$5:$C$8,MATCH(YEAR(B2818),Inputs!$A$5:$A$8,0),FALSE)</f>
        <v>32.99</v>
      </c>
      <c r="K2818" s="3">
        <f t="shared" ref="K2818:K2881" si="44">I2818*J2818</f>
        <v>1715.48</v>
      </c>
      <c r="L2818" t="s">
        <v>3064</v>
      </c>
      <c r="M2818" t="s">
        <v>3089</v>
      </c>
      <c r="N2818" t="s">
        <v>3076</v>
      </c>
    </row>
    <row r="2819" spans="1:14" x14ac:dyDescent="0.35">
      <c r="A2819">
        <v>2818</v>
      </c>
      <c r="B2819" s="1">
        <v>45055</v>
      </c>
      <c r="C2819">
        <v>4001</v>
      </c>
      <c r="D2819" t="s">
        <v>0</v>
      </c>
      <c r="E2819" t="s">
        <v>27</v>
      </c>
      <c r="F2819" t="s">
        <v>4</v>
      </c>
      <c r="G2819" t="s">
        <v>2870</v>
      </c>
      <c r="H2819" t="s">
        <v>3057</v>
      </c>
      <c r="I2819">
        <v>72</v>
      </c>
      <c r="J2819">
        <f>HLOOKUP(D2819,Inputs!$B$5:$C$8,MATCH(YEAR(B2819),Inputs!$A$5:$A$8,0),FALSE)</f>
        <v>32.99</v>
      </c>
      <c r="K2819" s="3">
        <f t="shared" si="44"/>
        <v>2375.2800000000002</v>
      </c>
      <c r="L2819" t="s">
        <v>3063</v>
      </c>
      <c r="M2819" t="s">
        <v>3092</v>
      </c>
      <c r="N2819" t="s">
        <v>3074</v>
      </c>
    </row>
    <row r="2820" spans="1:14" x14ac:dyDescent="0.35">
      <c r="A2820">
        <v>2819</v>
      </c>
      <c r="B2820" s="1">
        <v>45265</v>
      </c>
      <c r="C2820">
        <v>4002</v>
      </c>
      <c r="D2820" t="s">
        <v>1</v>
      </c>
      <c r="E2820" t="s">
        <v>27</v>
      </c>
      <c r="F2820" t="s">
        <v>7</v>
      </c>
      <c r="G2820" t="s">
        <v>2871</v>
      </c>
      <c r="H2820" t="s">
        <v>3056</v>
      </c>
      <c r="I2820">
        <v>284</v>
      </c>
      <c r="J2820">
        <f>HLOOKUP(D2820,Inputs!$B$5:$C$8,MATCH(YEAR(B2820),Inputs!$A$5:$A$8,0),FALSE)</f>
        <v>11.25</v>
      </c>
      <c r="K2820" s="3">
        <f t="shared" si="44"/>
        <v>3195</v>
      </c>
      <c r="L2820" t="s">
        <v>3063</v>
      </c>
      <c r="M2820" t="s">
        <v>3092</v>
      </c>
      <c r="N2820" t="s">
        <v>3074</v>
      </c>
    </row>
    <row r="2821" spans="1:14" x14ac:dyDescent="0.35">
      <c r="A2821">
        <v>2820</v>
      </c>
      <c r="B2821" s="1">
        <v>45173</v>
      </c>
      <c r="C2821">
        <v>4001</v>
      </c>
      <c r="D2821" t="s">
        <v>0</v>
      </c>
      <c r="E2821" t="s">
        <v>27</v>
      </c>
      <c r="F2821" t="s">
        <v>12</v>
      </c>
      <c r="G2821" t="s">
        <v>2872</v>
      </c>
      <c r="H2821" t="s">
        <v>3057</v>
      </c>
      <c r="I2821">
        <v>72</v>
      </c>
      <c r="J2821">
        <f>HLOOKUP(D2821,Inputs!$B$5:$C$8,MATCH(YEAR(B2821),Inputs!$A$5:$A$8,0),FALSE)</f>
        <v>32.99</v>
      </c>
      <c r="K2821" s="3">
        <f t="shared" si="44"/>
        <v>2375.2800000000002</v>
      </c>
      <c r="L2821" t="s">
        <v>3061</v>
      </c>
      <c r="M2821" t="s">
        <v>3087</v>
      </c>
      <c r="N2821" t="s">
        <v>3078</v>
      </c>
    </row>
    <row r="2822" spans="1:14" x14ac:dyDescent="0.35">
      <c r="A2822">
        <v>2821</v>
      </c>
      <c r="B2822" s="1">
        <v>44994</v>
      </c>
      <c r="C2822">
        <v>4002</v>
      </c>
      <c r="D2822" t="s">
        <v>1</v>
      </c>
      <c r="E2822" t="s">
        <v>27</v>
      </c>
      <c r="F2822" t="s">
        <v>22</v>
      </c>
      <c r="G2822" t="s">
        <v>2873</v>
      </c>
      <c r="H2822" t="s">
        <v>3056</v>
      </c>
      <c r="I2822">
        <v>296</v>
      </c>
      <c r="J2822">
        <f>HLOOKUP(D2822,Inputs!$B$5:$C$8,MATCH(YEAR(B2822),Inputs!$A$5:$A$8,0),FALSE)</f>
        <v>11.25</v>
      </c>
      <c r="K2822" s="3">
        <f t="shared" si="44"/>
        <v>3330</v>
      </c>
      <c r="L2822" t="s">
        <v>3064</v>
      </c>
      <c r="M2822" t="s">
        <v>3089</v>
      </c>
      <c r="N2822" t="s">
        <v>3076</v>
      </c>
    </row>
    <row r="2823" spans="1:14" x14ac:dyDescent="0.35">
      <c r="A2823">
        <v>2822</v>
      </c>
      <c r="B2823" s="1">
        <v>45001</v>
      </c>
      <c r="C2823">
        <v>4002</v>
      </c>
      <c r="D2823" t="s">
        <v>1</v>
      </c>
      <c r="E2823" t="s">
        <v>27</v>
      </c>
      <c r="F2823" t="s">
        <v>12</v>
      </c>
      <c r="G2823" t="s">
        <v>2874</v>
      </c>
      <c r="H2823" t="s">
        <v>3057</v>
      </c>
      <c r="I2823">
        <v>256</v>
      </c>
      <c r="J2823">
        <f>HLOOKUP(D2823,Inputs!$B$5:$C$8,MATCH(YEAR(B2823),Inputs!$A$5:$A$8,0),FALSE)</f>
        <v>11.25</v>
      </c>
      <c r="K2823" s="3">
        <f t="shared" si="44"/>
        <v>2880</v>
      </c>
      <c r="L2823" t="s">
        <v>3061</v>
      </c>
      <c r="M2823" t="s">
        <v>3087</v>
      </c>
      <c r="N2823" t="s">
        <v>3078</v>
      </c>
    </row>
    <row r="2824" spans="1:14" x14ac:dyDescent="0.35">
      <c r="A2824">
        <v>2823</v>
      </c>
      <c r="B2824" s="1">
        <v>45038</v>
      </c>
      <c r="C2824">
        <v>4001</v>
      </c>
      <c r="D2824" t="s">
        <v>0</v>
      </c>
      <c r="E2824" t="s">
        <v>27</v>
      </c>
      <c r="F2824" t="s">
        <v>12</v>
      </c>
      <c r="G2824" t="s">
        <v>2875</v>
      </c>
      <c r="H2824" t="s">
        <v>3057</v>
      </c>
      <c r="I2824">
        <v>80</v>
      </c>
      <c r="J2824">
        <f>HLOOKUP(D2824,Inputs!$B$5:$C$8,MATCH(YEAR(B2824),Inputs!$A$5:$A$8,0),FALSE)</f>
        <v>32.99</v>
      </c>
      <c r="K2824" s="3">
        <f t="shared" si="44"/>
        <v>2639.2000000000003</v>
      </c>
      <c r="L2824" t="s">
        <v>3061</v>
      </c>
      <c r="M2824" t="s">
        <v>3087</v>
      </c>
      <c r="N2824" t="s">
        <v>3078</v>
      </c>
    </row>
    <row r="2825" spans="1:14" x14ac:dyDescent="0.35">
      <c r="A2825">
        <v>2824</v>
      </c>
      <c r="B2825" s="1">
        <v>44993</v>
      </c>
      <c r="C2825">
        <v>4002</v>
      </c>
      <c r="D2825" t="s">
        <v>1</v>
      </c>
      <c r="E2825" t="s">
        <v>27</v>
      </c>
      <c r="F2825" t="s">
        <v>10</v>
      </c>
      <c r="G2825" t="s">
        <v>2876</v>
      </c>
      <c r="H2825" t="s">
        <v>3056</v>
      </c>
      <c r="I2825">
        <v>124</v>
      </c>
      <c r="J2825">
        <f>HLOOKUP(D2825,Inputs!$B$5:$C$8,MATCH(YEAR(B2825),Inputs!$A$5:$A$8,0),FALSE)</f>
        <v>11.25</v>
      </c>
      <c r="K2825" s="3">
        <f t="shared" si="44"/>
        <v>1395</v>
      </c>
      <c r="L2825" t="s">
        <v>3059</v>
      </c>
      <c r="M2825" t="s">
        <v>3085</v>
      </c>
      <c r="N2825" t="s">
        <v>3073</v>
      </c>
    </row>
    <row r="2826" spans="1:14" x14ac:dyDescent="0.35">
      <c r="A2826">
        <v>2825</v>
      </c>
      <c r="B2826" s="1">
        <v>45267</v>
      </c>
      <c r="C2826">
        <v>4001</v>
      </c>
      <c r="D2826" t="s">
        <v>0</v>
      </c>
      <c r="E2826" t="s">
        <v>27</v>
      </c>
      <c r="F2826" t="s">
        <v>10</v>
      </c>
      <c r="G2826" t="s">
        <v>2877</v>
      </c>
      <c r="H2826" t="s">
        <v>3056</v>
      </c>
      <c r="I2826">
        <v>60</v>
      </c>
      <c r="J2826">
        <f>HLOOKUP(D2826,Inputs!$B$5:$C$8,MATCH(YEAR(B2826),Inputs!$A$5:$A$8,0),FALSE)</f>
        <v>32.99</v>
      </c>
      <c r="K2826" s="3">
        <f t="shared" si="44"/>
        <v>1979.4</v>
      </c>
      <c r="L2826" t="s">
        <v>3059</v>
      </c>
      <c r="M2826" t="s">
        <v>3085</v>
      </c>
      <c r="N2826" t="s">
        <v>3073</v>
      </c>
    </row>
    <row r="2827" spans="1:14" x14ac:dyDescent="0.35">
      <c r="A2827">
        <v>2826</v>
      </c>
      <c r="B2827" s="1">
        <v>45290</v>
      </c>
      <c r="C2827">
        <v>4002</v>
      </c>
      <c r="D2827" t="s">
        <v>1</v>
      </c>
      <c r="E2827" t="s">
        <v>27</v>
      </c>
      <c r="F2827" t="s">
        <v>4</v>
      </c>
      <c r="G2827" t="s">
        <v>2878</v>
      </c>
      <c r="H2827" t="s">
        <v>3057</v>
      </c>
      <c r="I2827">
        <v>192</v>
      </c>
      <c r="J2827">
        <f>HLOOKUP(D2827,Inputs!$B$5:$C$8,MATCH(YEAR(B2827),Inputs!$A$5:$A$8,0),FALSE)</f>
        <v>11.25</v>
      </c>
      <c r="K2827" s="3">
        <f t="shared" si="44"/>
        <v>2160</v>
      </c>
      <c r="L2827" t="s">
        <v>3063</v>
      </c>
      <c r="M2827" t="s">
        <v>3092</v>
      </c>
      <c r="N2827" t="s">
        <v>3074</v>
      </c>
    </row>
    <row r="2828" spans="1:14" x14ac:dyDescent="0.35">
      <c r="A2828">
        <v>2827</v>
      </c>
      <c r="B2828" s="1">
        <v>45159</v>
      </c>
      <c r="C2828">
        <v>4002</v>
      </c>
      <c r="D2828" t="s">
        <v>1</v>
      </c>
      <c r="E2828" t="s">
        <v>27</v>
      </c>
      <c r="F2828" t="s">
        <v>8</v>
      </c>
      <c r="G2828" t="s">
        <v>2879</v>
      </c>
      <c r="H2828" t="s">
        <v>3056</v>
      </c>
      <c r="I2828">
        <v>152</v>
      </c>
      <c r="J2828">
        <f>HLOOKUP(D2828,Inputs!$B$5:$C$8,MATCH(YEAR(B2828),Inputs!$A$5:$A$8,0),FALSE)</f>
        <v>11.25</v>
      </c>
      <c r="K2828" s="3">
        <f t="shared" si="44"/>
        <v>1710</v>
      </c>
      <c r="L2828" t="s">
        <v>3065</v>
      </c>
      <c r="M2828" t="s">
        <v>3085</v>
      </c>
      <c r="N2828" t="s">
        <v>3073</v>
      </c>
    </row>
    <row r="2829" spans="1:14" x14ac:dyDescent="0.35">
      <c r="A2829">
        <v>2828</v>
      </c>
      <c r="B2829" s="1">
        <v>45113</v>
      </c>
      <c r="C2829">
        <v>4002</v>
      </c>
      <c r="D2829" t="s">
        <v>1</v>
      </c>
      <c r="E2829" t="s">
        <v>27</v>
      </c>
      <c r="F2829" t="s">
        <v>6</v>
      </c>
      <c r="G2829" t="s">
        <v>2880</v>
      </c>
      <c r="H2829" t="s">
        <v>3056</v>
      </c>
      <c r="I2829">
        <v>112</v>
      </c>
      <c r="J2829">
        <f>HLOOKUP(D2829,Inputs!$B$5:$C$8,MATCH(YEAR(B2829),Inputs!$A$5:$A$8,0),FALSE)</f>
        <v>11.25</v>
      </c>
      <c r="K2829" s="3">
        <f t="shared" si="44"/>
        <v>1260</v>
      </c>
      <c r="L2829" t="s">
        <v>3059</v>
      </c>
      <c r="M2829" t="s">
        <v>3085</v>
      </c>
      <c r="N2829" t="s">
        <v>3073</v>
      </c>
    </row>
    <row r="2830" spans="1:14" x14ac:dyDescent="0.35">
      <c r="A2830">
        <v>2829</v>
      </c>
      <c r="B2830" s="1">
        <v>45285</v>
      </c>
      <c r="C2830">
        <v>4001</v>
      </c>
      <c r="D2830" t="s">
        <v>0</v>
      </c>
      <c r="E2830" t="s">
        <v>27</v>
      </c>
      <c r="F2830" t="s">
        <v>10</v>
      </c>
      <c r="G2830" t="s">
        <v>2881</v>
      </c>
      <c r="H2830" t="s">
        <v>3056</v>
      </c>
      <c r="I2830">
        <v>192</v>
      </c>
      <c r="J2830">
        <f>HLOOKUP(D2830,Inputs!$B$5:$C$8,MATCH(YEAR(B2830),Inputs!$A$5:$A$8,0),FALSE)</f>
        <v>32.99</v>
      </c>
      <c r="K2830" s="3">
        <f t="shared" si="44"/>
        <v>6334.08</v>
      </c>
      <c r="L2830" t="s">
        <v>3059</v>
      </c>
      <c r="M2830" t="s">
        <v>3085</v>
      </c>
      <c r="N2830" t="s">
        <v>3073</v>
      </c>
    </row>
    <row r="2831" spans="1:14" x14ac:dyDescent="0.35">
      <c r="A2831">
        <v>2830</v>
      </c>
      <c r="B2831" s="1">
        <v>45273</v>
      </c>
      <c r="C2831">
        <v>4001</v>
      </c>
      <c r="D2831" t="s">
        <v>0</v>
      </c>
      <c r="E2831" t="s">
        <v>27</v>
      </c>
      <c r="F2831" t="s">
        <v>11</v>
      </c>
      <c r="G2831" t="s">
        <v>2882</v>
      </c>
      <c r="H2831" t="s">
        <v>3056</v>
      </c>
      <c r="I2831">
        <v>120</v>
      </c>
      <c r="J2831">
        <f>HLOOKUP(D2831,Inputs!$B$5:$C$8,MATCH(YEAR(B2831),Inputs!$A$5:$A$8,0),FALSE)</f>
        <v>32.99</v>
      </c>
      <c r="K2831" s="3">
        <f t="shared" si="44"/>
        <v>3958.8</v>
      </c>
      <c r="L2831" t="s">
        <v>3064</v>
      </c>
      <c r="M2831" t="s">
        <v>3089</v>
      </c>
      <c r="N2831" t="s">
        <v>3076</v>
      </c>
    </row>
    <row r="2832" spans="1:14" x14ac:dyDescent="0.35">
      <c r="A2832">
        <v>2831</v>
      </c>
      <c r="B2832" s="1">
        <v>45254</v>
      </c>
      <c r="C2832">
        <v>4002</v>
      </c>
      <c r="D2832" t="s">
        <v>1</v>
      </c>
      <c r="E2832" t="s">
        <v>27</v>
      </c>
      <c r="F2832" t="s">
        <v>11</v>
      </c>
      <c r="G2832" t="s">
        <v>2883</v>
      </c>
      <c r="H2832" t="s">
        <v>3056</v>
      </c>
      <c r="I2832">
        <v>196</v>
      </c>
      <c r="J2832">
        <f>HLOOKUP(D2832,Inputs!$B$5:$C$8,MATCH(YEAR(B2832),Inputs!$A$5:$A$8,0),FALSE)</f>
        <v>11.25</v>
      </c>
      <c r="K2832" s="3">
        <f t="shared" si="44"/>
        <v>2205</v>
      </c>
      <c r="L2832" t="s">
        <v>3064</v>
      </c>
      <c r="M2832" t="s">
        <v>3089</v>
      </c>
      <c r="N2832" t="s">
        <v>3076</v>
      </c>
    </row>
    <row r="2833" spans="1:14" x14ac:dyDescent="0.35">
      <c r="A2833">
        <v>2832</v>
      </c>
      <c r="B2833" s="1">
        <v>45130</v>
      </c>
      <c r="C2833">
        <v>4001</v>
      </c>
      <c r="D2833" t="s">
        <v>0</v>
      </c>
      <c r="E2833" t="s">
        <v>27</v>
      </c>
      <c r="F2833" t="s">
        <v>12</v>
      </c>
      <c r="G2833" t="s">
        <v>2884</v>
      </c>
      <c r="H2833" t="s">
        <v>3057</v>
      </c>
      <c r="I2833">
        <v>152</v>
      </c>
      <c r="J2833">
        <f>HLOOKUP(D2833,Inputs!$B$5:$C$8,MATCH(YEAR(B2833),Inputs!$A$5:$A$8,0),FALSE)</f>
        <v>32.99</v>
      </c>
      <c r="K2833" s="3">
        <f t="shared" si="44"/>
        <v>5014.4800000000005</v>
      </c>
      <c r="L2833" t="s">
        <v>3061</v>
      </c>
      <c r="M2833" t="s">
        <v>3087</v>
      </c>
      <c r="N2833" t="s">
        <v>3078</v>
      </c>
    </row>
    <row r="2834" spans="1:14" x14ac:dyDescent="0.35">
      <c r="A2834">
        <v>2833</v>
      </c>
      <c r="B2834" s="1">
        <v>45151</v>
      </c>
      <c r="C2834">
        <v>4001</v>
      </c>
      <c r="D2834" t="s">
        <v>0</v>
      </c>
      <c r="E2834" t="s">
        <v>27</v>
      </c>
      <c r="F2834" t="s">
        <v>14</v>
      </c>
      <c r="G2834" t="s">
        <v>2885</v>
      </c>
      <c r="H2834" t="s">
        <v>3056</v>
      </c>
      <c r="I2834">
        <v>112</v>
      </c>
      <c r="J2834">
        <f>HLOOKUP(D2834,Inputs!$B$5:$C$8,MATCH(YEAR(B2834),Inputs!$A$5:$A$8,0),FALSE)</f>
        <v>32.99</v>
      </c>
      <c r="K2834" s="3">
        <f t="shared" si="44"/>
        <v>3694.88</v>
      </c>
      <c r="L2834" t="s">
        <v>3066</v>
      </c>
      <c r="M2834" t="s">
        <v>3094</v>
      </c>
      <c r="N2834" t="s">
        <v>3080</v>
      </c>
    </row>
    <row r="2835" spans="1:14" x14ac:dyDescent="0.35">
      <c r="A2835">
        <v>2834</v>
      </c>
      <c r="B2835" s="1">
        <v>45190</v>
      </c>
      <c r="C2835">
        <v>4001</v>
      </c>
      <c r="D2835" t="s">
        <v>0</v>
      </c>
      <c r="E2835" t="s">
        <v>27</v>
      </c>
      <c r="F2835" t="s">
        <v>20</v>
      </c>
      <c r="G2835" t="s">
        <v>2886</v>
      </c>
      <c r="H2835" t="s">
        <v>3056</v>
      </c>
      <c r="I2835">
        <v>104</v>
      </c>
      <c r="J2835">
        <f>HLOOKUP(D2835,Inputs!$B$5:$C$8,MATCH(YEAR(B2835),Inputs!$A$5:$A$8,0),FALSE)</f>
        <v>32.99</v>
      </c>
      <c r="K2835" s="3">
        <f t="shared" si="44"/>
        <v>3430.96</v>
      </c>
      <c r="L2835" t="s">
        <v>3059</v>
      </c>
      <c r="M2835" t="s">
        <v>3085</v>
      </c>
      <c r="N2835" t="s">
        <v>3073</v>
      </c>
    </row>
    <row r="2836" spans="1:14" x14ac:dyDescent="0.35">
      <c r="A2836">
        <v>2835</v>
      </c>
      <c r="B2836" s="1">
        <v>45078</v>
      </c>
      <c r="C2836">
        <v>4002</v>
      </c>
      <c r="D2836" t="s">
        <v>1</v>
      </c>
      <c r="E2836" t="s">
        <v>27</v>
      </c>
      <c r="F2836" t="s">
        <v>22</v>
      </c>
      <c r="G2836" t="s">
        <v>2887</v>
      </c>
      <c r="H2836" t="s">
        <v>3056</v>
      </c>
      <c r="I2836">
        <v>168</v>
      </c>
      <c r="J2836">
        <f>HLOOKUP(D2836,Inputs!$B$5:$C$8,MATCH(YEAR(B2836),Inputs!$A$5:$A$8,0),FALSE)</f>
        <v>11.25</v>
      </c>
      <c r="K2836" s="3">
        <f t="shared" si="44"/>
        <v>1890</v>
      </c>
      <c r="L2836" t="s">
        <v>3064</v>
      </c>
      <c r="M2836" t="s">
        <v>3089</v>
      </c>
      <c r="N2836" t="s">
        <v>3076</v>
      </c>
    </row>
    <row r="2837" spans="1:14" x14ac:dyDescent="0.35">
      <c r="A2837">
        <v>2836</v>
      </c>
      <c r="B2837" s="1">
        <v>45249</v>
      </c>
      <c r="C2837">
        <v>4001</v>
      </c>
      <c r="D2837" t="s">
        <v>0</v>
      </c>
      <c r="E2837" t="s">
        <v>27</v>
      </c>
      <c r="F2837" t="s">
        <v>10</v>
      </c>
      <c r="G2837" t="s">
        <v>2888</v>
      </c>
      <c r="H2837" t="s">
        <v>3056</v>
      </c>
      <c r="I2837">
        <v>208</v>
      </c>
      <c r="J2837">
        <f>HLOOKUP(D2837,Inputs!$B$5:$C$8,MATCH(YEAR(B2837),Inputs!$A$5:$A$8,0),FALSE)</f>
        <v>32.99</v>
      </c>
      <c r="K2837" s="3">
        <f t="shared" si="44"/>
        <v>6861.92</v>
      </c>
      <c r="L2837" t="s">
        <v>3059</v>
      </c>
      <c r="M2837" t="s">
        <v>3085</v>
      </c>
      <c r="N2837" t="s">
        <v>3073</v>
      </c>
    </row>
    <row r="2838" spans="1:14" x14ac:dyDescent="0.35">
      <c r="A2838">
        <v>2837</v>
      </c>
      <c r="B2838" s="1">
        <v>45139</v>
      </c>
      <c r="C2838">
        <v>4002</v>
      </c>
      <c r="D2838" t="s">
        <v>1</v>
      </c>
      <c r="E2838" t="s">
        <v>27</v>
      </c>
      <c r="F2838" t="s">
        <v>14</v>
      </c>
      <c r="G2838" t="s">
        <v>2889</v>
      </c>
      <c r="H2838" t="s">
        <v>3056</v>
      </c>
      <c r="I2838">
        <v>228</v>
      </c>
      <c r="J2838">
        <f>HLOOKUP(D2838,Inputs!$B$5:$C$8,MATCH(YEAR(B2838),Inputs!$A$5:$A$8,0),FALSE)</f>
        <v>11.25</v>
      </c>
      <c r="K2838" s="3">
        <f t="shared" si="44"/>
        <v>2565</v>
      </c>
      <c r="L2838" t="s">
        <v>3066</v>
      </c>
      <c r="M2838" t="s">
        <v>3094</v>
      </c>
      <c r="N2838" t="s">
        <v>3080</v>
      </c>
    </row>
    <row r="2839" spans="1:14" x14ac:dyDescent="0.35">
      <c r="A2839">
        <v>2838</v>
      </c>
      <c r="B2839" s="1">
        <v>44998</v>
      </c>
      <c r="C2839">
        <v>4002</v>
      </c>
      <c r="D2839" t="s">
        <v>1</v>
      </c>
      <c r="E2839" t="s">
        <v>27</v>
      </c>
      <c r="F2839" t="s">
        <v>20</v>
      </c>
      <c r="G2839" t="s">
        <v>2890</v>
      </c>
      <c r="H2839" t="s">
        <v>3056</v>
      </c>
      <c r="I2839">
        <v>240</v>
      </c>
      <c r="J2839">
        <f>HLOOKUP(D2839,Inputs!$B$5:$C$8,MATCH(YEAR(B2839),Inputs!$A$5:$A$8,0),FALSE)</f>
        <v>11.25</v>
      </c>
      <c r="K2839" s="3">
        <f t="shared" si="44"/>
        <v>2700</v>
      </c>
      <c r="L2839" t="s">
        <v>3059</v>
      </c>
      <c r="M2839" t="s">
        <v>3085</v>
      </c>
      <c r="N2839" t="s">
        <v>3073</v>
      </c>
    </row>
    <row r="2840" spans="1:14" x14ac:dyDescent="0.35">
      <c r="A2840">
        <v>2839</v>
      </c>
      <c r="B2840" s="1">
        <v>45104</v>
      </c>
      <c r="C2840">
        <v>4001</v>
      </c>
      <c r="D2840" t="s">
        <v>0</v>
      </c>
      <c r="E2840" t="s">
        <v>27</v>
      </c>
      <c r="F2840" t="s">
        <v>14</v>
      </c>
      <c r="G2840" t="s">
        <v>2891</v>
      </c>
      <c r="H2840" t="s">
        <v>3056</v>
      </c>
      <c r="I2840">
        <v>192</v>
      </c>
      <c r="J2840">
        <f>HLOOKUP(D2840,Inputs!$B$5:$C$8,MATCH(YEAR(B2840),Inputs!$A$5:$A$8,0),FALSE)</f>
        <v>32.99</v>
      </c>
      <c r="K2840" s="3">
        <f t="shared" si="44"/>
        <v>6334.08</v>
      </c>
      <c r="L2840" t="s">
        <v>3066</v>
      </c>
      <c r="M2840" t="s">
        <v>3094</v>
      </c>
      <c r="N2840" t="s">
        <v>3080</v>
      </c>
    </row>
    <row r="2841" spans="1:14" x14ac:dyDescent="0.35">
      <c r="A2841">
        <v>2840</v>
      </c>
      <c r="B2841" s="1">
        <v>44929</v>
      </c>
      <c r="C2841">
        <v>4001</v>
      </c>
      <c r="D2841" t="s">
        <v>0</v>
      </c>
      <c r="E2841" t="s">
        <v>27</v>
      </c>
      <c r="F2841" t="s">
        <v>20</v>
      </c>
      <c r="G2841" t="s">
        <v>2892</v>
      </c>
      <c r="H2841" t="s">
        <v>3056</v>
      </c>
      <c r="I2841">
        <v>216</v>
      </c>
      <c r="J2841">
        <f>HLOOKUP(D2841,Inputs!$B$5:$C$8,MATCH(YEAR(B2841),Inputs!$A$5:$A$8,0),FALSE)</f>
        <v>32.99</v>
      </c>
      <c r="K2841" s="3">
        <f t="shared" si="44"/>
        <v>7125.84</v>
      </c>
      <c r="L2841" t="s">
        <v>3059</v>
      </c>
      <c r="M2841" t="s">
        <v>3085</v>
      </c>
      <c r="N2841" t="s">
        <v>3073</v>
      </c>
    </row>
    <row r="2842" spans="1:14" x14ac:dyDescent="0.35">
      <c r="A2842">
        <v>2841</v>
      </c>
      <c r="B2842" s="1">
        <v>45128</v>
      </c>
      <c r="C2842">
        <v>4001</v>
      </c>
      <c r="D2842" t="s">
        <v>0</v>
      </c>
      <c r="E2842" t="s">
        <v>27</v>
      </c>
      <c r="F2842" t="s">
        <v>11</v>
      </c>
      <c r="G2842" t="s">
        <v>2893</v>
      </c>
      <c r="H2842" t="s">
        <v>3056</v>
      </c>
      <c r="I2842">
        <v>172</v>
      </c>
      <c r="J2842">
        <f>HLOOKUP(D2842,Inputs!$B$5:$C$8,MATCH(YEAR(B2842),Inputs!$A$5:$A$8,0),FALSE)</f>
        <v>32.99</v>
      </c>
      <c r="K2842" s="3">
        <f t="shared" si="44"/>
        <v>5674.2800000000007</v>
      </c>
      <c r="L2842" t="s">
        <v>3064</v>
      </c>
      <c r="M2842" t="s">
        <v>3089</v>
      </c>
      <c r="N2842" t="s">
        <v>3076</v>
      </c>
    </row>
    <row r="2843" spans="1:14" x14ac:dyDescent="0.35">
      <c r="A2843">
        <v>2842</v>
      </c>
      <c r="B2843" s="1">
        <v>45178</v>
      </c>
      <c r="C2843">
        <v>4001</v>
      </c>
      <c r="D2843" t="s">
        <v>0</v>
      </c>
      <c r="E2843" t="s">
        <v>27</v>
      </c>
      <c r="F2843" t="s">
        <v>9</v>
      </c>
      <c r="G2843" t="s">
        <v>2894</v>
      </c>
      <c r="H2843" t="s">
        <v>3056</v>
      </c>
      <c r="I2843">
        <v>160</v>
      </c>
      <c r="J2843">
        <f>HLOOKUP(D2843,Inputs!$B$5:$C$8,MATCH(YEAR(B2843),Inputs!$A$5:$A$8,0),FALSE)</f>
        <v>32.99</v>
      </c>
      <c r="K2843" s="3">
        <f t="shared" si="44"/>
        <v>5278.4000000000005</v>
      </c>
      <c r="L2843" t="s">
        <v>3070</v>
      </c>
      <c r="M2843" t="s">
        <v>3089</v>
      </c>
      <c r="N2843" t="s">
        <v>3076</v>
      </c>
    </row>
    <row r="2844" spans="1:14" x14ac:dyDescent="0.35">
      <c r="A2844">
        <v>2843</v>
      </c>
      <c r="B2844" s="1">
        <v>45261</v>
      </c>
      <c r="C2844">
        <v>4002</v>
      </c>
      <c r="D2844" t="s">
        <v>1</v>
      </c>
      <c r="E2844" t="s">
        <v>27</v>
      </c>
      <c r="F2844" t="s">
        <v>8</v>
      </c>
      <c r="G2844" t="s">
        <v>2895</v>
      </c>
      <c r="H2844" t="s">
        <v>3056</v>
      </c>
      <c r="I2844">
        <v>80</v>
      </c>
      <c r="J2844">
        <f>HLOOKUP(D2844,Inputs!$B$5:$C$8,MATCH(YEAR(B2844),Inputs!$A$5:$A$8,0),FALSE)</f>
        <v>11.25</v>
      </c>
      <c r="K2844" s="3">
        <f t="shared" si="44"/>
        <v>900</v>
      </c>
      <c r="L2844" t="s">
        <v>3065</v>
      </c>
      <c r="M2844" t="s">
        <v>3085</v>
      </c>
      <c r="N2844" t="s">
        <v>3073</v>
      </c>
    </row>
    <row r="2845" spans="1:14" x14ac:dyDescent="0.35">
      <c r="A2845">
        <v>2844</v>
      </c>
      <c r="B2845" s="1">
        <v>44989</v>
      </c>
      <c r="C2845">
        <v>4001</v>
      </c>
      <c r="D2845" t="s">
        <v>0</v>
      </c>
      <c r="E2845" t="s">
        <v>27</v>
      </c>
      <c r="F2845" t="s">
        <v>10</v>
      </c>
      <c r="G2845" t="s">
        <v>2896</v>
      </c>
      <c r="H2845" t="s">
        <v>3056</v>
      </c>
      <c r="I2845">
        <v>220</v>
      </c>
      <c r="J2845">
        <f>HLOOKUP(D2845,Inputs!$B$5:$C$8,MATCH(YEAR(B2845),Inputs!$A$5:$A$8,0),FALSE)</f>
        <v>32.99</v>
      </c>
      <c r="K2845" s="3">
        <f t="shared" si="44"/>
        <v>7257.8</v>
      </c>
      <c r="L2845" t="s">
        <v>3059</v>
      </c>
      <c r="M2845" t="s">
        <v>3085</v>
      </c>
      <c r="N2845" t="s">
        <v>3073</v>
      </c>
    </row>
    <row r="2846" spans="1:14" x14ac:dyDescent="0.35">
      <c r="A2846">
        <v>2845</v>
      </c>
      <c r="B2846" s="1">
        <v>45164</v>
      </c>
      <c r="C2846">
        <v>4002</v>
      </c>
      <c r="D2846" t="s">
        <v>1</v>
      </c>
      <c r="E2846" t="s">
        <v>27</v>
      </c>
      <c r="F2846" t="s">
        <v>10</v>
      </c>
      <c r="G2846" t="s">
        <v>2897</v>
      </c>
      <c r="H2846" t="s">
        <v>3056</v>
      </c>
      <c r="I2846">
        <v>172</v>
      </c>
      <c r="J2846">
        <f>HLOOKUP(D2846,Inputs!$B$5:$C$8,MATCH(YEAR(B2846),Inputs!$A$5:$A$8,0),FALSE)</f>
        <v>11.25</v>
      </c>
      <c r="K2846" s="3">
        <f t="shared" si="44"/>
        <v>1935</v>
      </c>
      <c r="L2846" t="s">
        <v>3059</v>
      </c>
      <c r="M2846" t="s">
        <v>3085</v>
      </c>
      <c r="N2846" t="s">
        <v>3073</v>
      </c>
    </row>
    <row r="2847" spans="1:14" x14ac:dyDescent="0.35">
      <c r="A2847">
        <v>2846</v>
      </c>
      <c r="B2847" s="1">
        <v>45105</v>
      </c>
      <c r="C2847">
        <v>4001</v>
      </c>
      <c r="D2847" t="s">
        <v>0</v>
      </c>
      <c r="E2847" t="s">
        <v>27</v>
      </c>
      <c r="F2847" t="s">
        <v>10</v>
      </c>
      <c r="G2847" t="s">
        <v>2898</v>
      </c>
      <c r="H2847" t="s">
        <v>3056</v>
      </c>
      <c r="I2847">
        <v>80</v>
      </c>
      <c r="J2847">
        <f>HLOOKUP(D2847,Inputs!$B$5:$C$8,MATCH(YEAR(B2847),Inputs!$A$5:$A$8,0),FALSE)</f>
        <v>32.99</v>
      </c>
      <c r="K2847" s="3">
        <f t="shared" si="44"/>
        <v>2639.2000000000003</v>
      </c>
      <c r="L2847" t="s">
        <v>3059</v>
      </c>
      <c r="M2847" t="s">
        <v>3085</v>
      </c>
      <c r="N2847" t="s">
        <v>3073</v>
      </c>
    </row>
    <row r="2848" spans="1:14" x14ac:dyDescent="0.35">
      <c r="A2848">
        <v>2847</v>
      </c>
      <c r="B2848" s="1">
        <v>45068</v>
      </c>
      <c r="C2848">
        <v>4002</v>
      </c>
      <c r="D2848" t="s">
        <v>1</v>
      </c>
      <c r="E2848" t="s">
        <v>27</v>
      </c>
      <c r="F2848" t="s">
        <v>20</v>
      </c>
      <c r="G2848" t="s">
        <v>2899</v>
      </c>
      <c r="H2848" t="s">
        <v>3056</v>
      </c>
      <c r="I2848">
        <v>248</v>
      </c>
      <c r="J2848">
        <f>HLOOKUP(D2848,Inputs!$B$5:$C$8,MATCH(YEAR(B2848),Inputs!$A$5:$A$8,0),FALSE)</f>
        <v>11.25</v>
      </c>
      <c r="K2848" s="3">
        <f t="shared" si="44"/>
        <v>2790</v>
      </c>
      <c r="L2848" t="s">
        <v>3059</v>
      </c>
      <c r="M2848" t="s">
        <v>3085</v>
      </c>
      <c r="N2848" t="s">
        <v>3073</v>
      </c>
    </row>
    <row r="2849" spans="1:14" x14ac:dyDescent="0.35">
      <c r="A2849">
        <v>2848</v>
      </c>
      <c r="B2849" s="1">
        <v>45274</v>
      </c>
      <c r="C2849">
        <v>4002</v>
      </c>
      <c r="D2849" t="s">
        <v>1</v>
      </c>
      <c r="E2849" t="s">
        <v>27</v>
      </c>
      <c r="F2849" t="s">
        <v>13</v>
      </c>
      <c r="G2849" t="s">
        <v>2900</v>
      </c>
      <c r="H2849" t="s">
        <v>3056</v>
      </c>
      <c r="I2849">
        <v>268</v>
      </c>
      <c r="J2849">
        <f>HLOOKUP(D2849,Inputs!$B$5:$C$8,MATCH(YEAR(B2849),Inputs!$A$5:$A$8,0),FALSE)</f>
        <v>11.25</v>
      </c>
      <c r="K2849" s="3">
        <f t="shared" si="44"/>
        <v>3015</v>
      </c>
      <c r="L2849" t="s">
        <v>3061</v>
      </c>
      <c r="M2849" t="s">
        <v>3087</v>
      </c>
      <c r="N2849" t="s">
        <v>3078</v>
      </c>
    </row>
    <row r="2850" spans="1:14" x14ac:dyDescent="0.35">
      <c r="A2850">
        <v>2849</v>
      </c>
      <c r="B2850" s="1">
        <v>45091</v>
      </c>
      <c r="C2850">
        <v>4001</v>
      </c>
      <c r="D2850" t="s">
        <v>0</v>
      </c>
      <c r="E2850" t="s">
        <v>27</v>
      </c>
      <c r="F2850" t="s">
        <v>13</v>
      </c>
      <c r="G2850" t="s">
        <v>2901</v>
      </c>
      <c r="H2850" t="s">
        <v>3056</v>
      </c>
      <c r="I2850">
        <v>40</v>
      </c>
      <c r="J2850">
        <f>HLOOKUP(D2850,Inputs!$B$5:$C$8,MATCH(YEAR(B2850),Inputs!$A$5:$A$8,0),FALSE)</f>
        <v>32.99</v>
      </c>
      <c r="K2850" s="3">
        <f t="shared" si="44"/>
        <v>1319.6000000000001</v>
      </c>
      <c r="L2850" t="s">
        <v>3061</v>
      </c>
      <c r="M2850" t="s">
        <v>3087</v>
      </c>
      <c r="N2850" t="s">
        <v>3078</v>
      </c>
    </row>
    <row r="2851" spans="1:14" x14ac:dyDescent="0.35">
      <c r="A2851">
        <v>2850</v>
      </c>
      <c r="B2851" s="1">
        <v>45178</v>
      </c>
      <c r="C2851">
        <v>4001</v>
      </c>
      <c r="D2851" t="s">
        <v>0</v>
      </c>
      <c r="E2851" t="s">
        <v>27</v>
      </c>
      <c r="F2851" t="s">
        <v>19</v>
      </c>
      <c r="G2851" t="s">
        <v>2902</v>
      </c>
      <c r="H2851" t="s">
        <v>3056</v>
      </c>
      <c r="I2851">
        <v>152</v>
      </c>
      <c r="J2851">
        <f>HLOOKUP(D2851,Inputs!$B$5:$C$8,MATCH(YEAR(B2851),Inputs!$A$5:$A$8,0),FALSE)</f>
        <v>32.99</v>
      </c>
      <c r="K2851" s="3">
        <f t="shared" si="44"/>
        <v>5014.4800000000005</v>
      </c>
      <c r="L2851" t="s">
        <v>3061</v>
      </c>
      <c r="M2851" t="s">
        <v>3087</v>
      </c>
      <c r="N2851" t="s">
        <v>3078</v>
      </c>
    </row>
    <row r="2852" spans="1:14" x14ac:dyDescent="0.35">
      <c r="A2852">
        <v>2851</v>
      </c>
      <c r="B2852" s="1">
        <v>45258</v>
      </c>
      <c r="C2852">
        <v>4002</v>
      </c>
      <c r="D2852" t="s">
        <v>1</v>
      </c>
      <c r="E2852" t="s">
        <v>27</v>
      </c>
      <c r="F2852" t="s">
        <v>11</v>
      </c>
      <c r="G2852" t="s">
        <v>2903</v>
      </c>
      <c r="H2852" t="s">
        <v>3056</v>
      </c>
      <c r="I2852">
        <v>188</v>
      </c>
      <c r="J2852">
        <f>HLOOKUP(D2852,Inputs!$B$5:$C$8,MATCH(YEAR(B2852),Inputs!$A$5:$A$8,0),FALSE)</f>
        <v>11.25</v>
      </c>
      <c r="K2852" s="3">
        <f t="shared" si="44"/>
        <v>2115</v>
      </c>
      <c r="L2852" t="s">
        <v>3064</v>
      </c>
      <c r="M2852" t="s">
        <v>3089</v>
      </c>
      <c r="N2852" t="s">
        <v>3076</v>
      </c>
    </row>
    <row r="2853" spans="1:14" x14ac:dyDescent="0.35">
      <c r="A2853">
        <v>2852</v>
      </c>
      <c r="B2853" s="1">
        <v>45150</v>
      </c>
      <c r="C2853">
        <v>4002</v>
      </c>
      <c r="D2853" t="s">
        <v>1</v>
      </c>
      <c r="E2853" t="s">
        <v>27</v>
      </c>
      <c r="F2853" t="s">
        <v>10</v>
      </c>
      <c r="G2853" t="s">
        <v>2904</v>
      </c>
      <c r="H2853" t="s">
        <v>3056</v>
      </c>
      <c r="I2853">
        <v>224</v>
      </c>
      <c r="J2853">
        <f>HLOOKUP(D2853,Inputs!$B$5:$C$8,MATCH(YEAR(B2853),Inputs!$A$5:$A$8,0),FALSE)</f>
        <v>11.25</v>
      </c>
      <c r="K2853" s="3">
        <f t="shared" si="44"/>
        <v>2520</v>
      </c>
      <c r="L2853" t="s">
        <v>3059</v>
      </c>
      <c r="M2853" t="s">
        <v>3085</v>
      </c>
      <c r="N2853" t="s">
        <v>3073</v>
      </c>
    </row>
    <row r="2854" spans="1:14" x14ac:dyDescent="0.35">
      <c r="A2854">
        <v>2853</v>
      </c>
      <c r="B2854" s="1">
        <v>45271</v>
      </c>
      <c r="C2854">
        <v>4001</v>
      </c>
      <c r="D2854" t="s">
        <v>0</v>
      </c>
      <c r="E2854" t="s">
        <v>27</v>
      </c>
      <c r="F2854" t="s">
        <v>13</v>
      </c>
      <c r="G2854" t="s">
        <v>2905</v>
      </c>
      <c r="H2854" t="s">
        <v>3056</v>
      </c>
      <c r="I2854">
        <v>44</v>
      </c>
      <c r="J2854">
        <f>HLOOKUP(D2854,Inputs!$B$5:$C$8,MATCH(YEAR(B2854),Inputs!$A$5:$A$8,0),FALSE)</f>
        <v>32.99</v>
      </c>
      <c r="K2854" s="3">
        <f t="shared" si="44"/>
        <v>1451.5600000000002</v>
      </c>
      <c r="L2854" t="s">
        <v>3061</v>
      </c>
      <c r="M2854" t="s">
        <v>3087</v>
      </c>
      <c r="N2854" t="s">
        <v>3078</v>
      </c>
    </row>
    <row r="2855" spans="1:14" x14ac:dyDescent="0.35">
      <c r="A2855">
        <v>2854</v>
      </c>
      <c r="B2855" s="1">
        <v>45287</v>
      </c>
      <c r="C2855">
        <v>4002</v>
      </c>
      <c r="D2855" t="s">
        <v>1</v>
      </c>
      <c r="E2855" t="s">
        <v>27</v>
      </c>
      <c r="F2855" t="s">
        <v>10</v>
      </c>
      <c r="G2855" t="s">
        <v>2906</v>
      </c>
      <c r="H2855" t="s">
        <v>3056</v>
      </c>
      <c r="I2855">
        <v>272</v>
      </c>
      <c r="J2855">
        <f>HLOOKUP(D2855,Inputs!$B$5:$C$8,MATCH(YEAR(B2855),Inputs!$A$5:$A$8,0),FALSE)</f>
        <v>11.25</v>
      </c>
      <c r="K2855" s="3">
        <f t="shared" si="44"/>
        <v>3060</v>
      </c>
      <c r="L2855" t="s">
        <v>3059</v>
      </c>
      <c r="M2855" t="s">
        <v>3085</v>
      </c>
      <c r="N2855" t="s">
        <v>3073</v>
      </c>
    </row>
    <row r="2856" spans="1:14" x14ac:dyDescent="0.35">
      <c r="A2856">
        <v>2855</v>
      </c>
      <c r="B2856" s="1">
        <v>45261</v>
      </c>
      <c r="C2856">
        <v>4001</v>
      </c>
      <c r="D2856" t="s">
        <v>0</v>
      </c>
      <c r="E2856" t="s">
        <v>27</v>
      </c>
      <c r="F2856" t="s">
        <v>6</v>
      </c>
      <c r="G2856" t="s">
        <v>2907</v>
      </c>
      <c r="H2856" t="s">
        <v>3056</v>
      </c>
      <c r="I2856">
        <v>84</v>
      </c>
      <c r="J2856">
        <f>HLOOKUP(D2856,Inputs!$B$5:$C$8,MATCH(YEAR(B2856),Inputs!$A$5:$A$8,0),FALSE)</f>
        <v>32.99</v>
      </c>
      <c r="K2856" s="3">
        <f t="shared" si="44"/>
        <v>2771.1600000000003</v>
      </c>
      <c r="L2856" t="s">
        <v>3059</v>
      </c>
      <c r="M2856" t="s">
        <v>3085</v>
      </c>
      <c r="N2856" t="s">
        <v>3073</v>
      </c>
    </row>
    <row r="2857" spans="1:14" x14ac:dyDescent="0.35">
      <c r="A2857">
        <v>2856</v>
      </c>
      <c r="B2857" s="1">
        <v>45186</v>
      </c>
      <c r="C2857">
        <v>4001</v>
      </c>
      <c r="D2857" t="s">
        <v>0</v>
      </c>
      <c r="E2857" t="s">
        <v>27</v>
      </c>
      <c r="F2857" t="s">
        <v>20</v>
      </c>
      <c r="G2857" t="s">
        <v>2908</v>
      </c>
      <c r="H2857" t="s">
        <v>3056</v>
      </c>
      <c r="I2857">
        <v>52</v>
      </c>
      <c r="J2857">
        <f>HLOOKUP(D2857,Inputs!$B$5:$C$8,MATCH(YEAR(B2857),Inputs!$A$5:$A$8,0),FALSE)</f>
        <v>32.99</v>
      </c>
      <c r="K2857" s="3">
        <f t="shared" si="44"/>
        <v>1715.48</v>
      </c>
      <c r="L2857" t="s">
        <v>3059</v>
      </c>
      <c r="M2857" t="s">
        <v>3085</v>
      </c>
      <c r="N2857" t="s">
        <v>3073</v>
      </c>
    </row>
    <row r="2858" spans="1:14" x14ac:dyDescent="0.35">
      <c r="A2858">
        <v>2857</v>
      </c>
      <c r="B2858" s="1">
        <v>45006</v>
      </c>
      <c r="C2858">
        <v>4001</v>
      </c>
      <c r="D2858" t="s">
        <v>0</v>
      </c>
      <c r="E2858" t="s">
        <v>27</v>
      </c>
      <c r="F2858" t="s">
        <v>13</v>
      </c>
      <c r="G2858" t="s">
        <v>2909</v>
      </c>
      <c r="H2858" t="s">
        <v>3056</v>
      </c>
      <c r="I2858">
        <v>88</v>
      </c>
      <c r="J2858">
        <f>HLOOKUP(D2858,Inputs!$B$5:$C$8,MATCH(YEAR(B2858),Inputs!$A$5:$A$8,0),FALSE)</f>
        <v>32.99</v>
      </c>
      <c r="K2858" s="3">
        <f t="shared" si="44"/>
        <v>2903.1200000000003</v>
      </c>
      <c r="L2858" t="s">
        <v>3061</v>
      </c>
      <c r="M2858" t="s">
        <v>3087</v>
      </c>
      <c r="N2858" t="s">
        <v>3078</v>
      </c>
    </row>
    <row r="2859" spans="1:14" x14ac:dyDescent="0.35">
      <c r="A2859">
        <v>2858</v>
      </c>
      <c r="B2859" s="1">
        <v>44960</v>
      </c>
      <c r="C2859">
        <v>4001</v>
      </c>
      <c r="D2859" t="s">
        <v>0</v>
      </c>
      <c r="E2859" t="s">
        <v>27</v>
      </c>
      <c r="F2859" t="s">
        <v>8</v>
      </c>
      <c r="G2859" t="s">
        <v>2910</v>
      </c>
      <c r="H2859" t="s">
        <v>3056</v>
      </c>
      <c r="I2859">
        <v>224</v>
      </c>
      <c r="J2859">
        <f>HLOOKUP(D2859,Inputs!$B$5:$C$8,MATCH(YEAR(B2859),Inputs!$A$5:$A$8,0),FALSE)</f>
        <v>32.99</v>
      </c>
      <c r="K2859" s="3">
        <f t="shared" si="44"/>
        <v>7389.76</v>
      </c>
      <c r="L2859" t="s">
        <v>3065</v>
      </c>
      <c r="M2859" t="s">
        <v>3085</v>
      </c>
      <c r="N2859" t="s">
        <v>3073</v>
      </c>
    </row>
    <row r="2860" spans="1:14" x14ac:dyDescent="0.35">
      <c r="A2860">
        <v>2859</v>
      </c>
      <c r="B2860" s="1">
        <v>45178</v>
      </c>
      <c r="C2860">
        <v>4001</v>
      </c>
      <c r="D2860" t="s">
        <v>0</v>
      </c>
      <c r="E2860" t="s">
        <v>27</v>
      </c>
      <c r="F2860" t="s">
        <v>21</v>
      </c>
      <c r="G2860" t="s">
        <v>2911</v>
      </c>
      <c r="H2860" t="s">
        <v>3056</v>
      </c>
      <c r="I2860">
        <v>88</v>
      </c>
      <c r="J2860">
        <f>HLOOKUP(D2860,Inputs!$B$5:$C$8,MATCH(YEAR(B2860),Inputs!$A$5:$A$8,0),FALSE)</f>
        <v>32.99</v>
      </c>
      <c r="K2860" s="3">
        <f t="shared" si="44"/>
        <v>2903.1200000000003</v>
      </c>
      <c r="L2860" t="s">
        <v>3068</v>
      </c>
      <c r="M2860" t="s">
        <v>3088</v>
      </c>
      <c r="N2860" t="s">
        <v>3075</v>
      </c>
    </row>
    <row r="2861" spans="1:14" x14ac:dyDescent="0.35">
      <c r="A2861">
        <v>2860</v>
      </c>
      <c r="B2861" s="1">
        <v>45282</v>
      </c>
      <c r="C2861">
        <v>4002</v>
      </c>
      <c r="D2861" t="s">
        <v>1</v>
      </c>
      <c r="E2861" t="s">
        <v>27</v>
      </c>
      <c r="F2861" t="s">
        <v>13</v>
      </c>
      <c r="G2861" t="s">
        <v>2912</v>
      </c>
      <c r="H2861" t="s">
        <v>3056</v>
      </c>
      <c r="I2861">
        <v>276</v>
      </c>
      <c r="J2861">
        <f>HLOOKUP(D2861,Inputs!$B$5:$C$8,MATCH(YEAR(B2861),Inputs!$A$5:$A$8,0),FALSE)</f>
        <v>11.25</v>
      </c>
      <c r="K2861" s="3">
        <f t="shared" si="44"/>
        <v>3105</v>
      </c>
      <c r="L2861" t="s">
        <v>3061</v>
      </c>
      <c r="M2861" t="s">
        <v>3087</v>
      </c>
      <c r="N2861" t="s">
        <v>3078</v>
      </c>
    </row>
    <row r="2862" spans="1:14" x14ac:dyDescent="0.35">
      <c r="A2862">
        <v>2861</v>
      </c>
      <c r="B2862" s="1">
        <v>45251</v>
      </c>
      <c r="C2862">
        <v>4001</v>
      </c>
      <c r="D2862" t="s">
        <v>0</v>
      </c>
      <c r="E2862" t="s">
        <v>27</v>
      </c>
      <c r="F2862" t="s">
        <v>22</v>
      </c>
      <c r="G2862" t="s">
        <v>2913</v>
      </c>
      <c r="H2862" t="s">
        <v>3056</v>
      </c>
      <c r="I2862">
        <v>212</v>
      </c>
      <c r="J2862">
        <f>HLOOKUP(D2862,Inputs!$B$5:$C$8,MATCH(YEAR(B2862),Inputs!$A$5:$A$8,0),FALSE)</f>
        <v>32.99</v>
      </c>
      <c r="K2862" s="3">
        <f t="shared" si="44"/>
        <v>6993.88</v>
      </c>
      <c r="L2862" t="s">
        <v>3064</v>
      </c>
      <c r="M2862" t="s">
        <v>3089</v>
      </c>
      <c r="N2862" t="s">
        <v>3076</v>
      </c>
    </row>
    <row r="2863" spans="1:14" x14ac:dyDescent="0.35">
      <c r="A2863">
        <v>2862</v>
      </c>
      <c r="B2863" s="1">
        <v>45019</v>
      </c>
      <c r="C2863">
        <v>4001</v>
      </c>
      <c r="D2863" t="s">
        <v>0</v>
      </c>
      <c r="E2863" t="s">
        <v>27</v>
      </c>
      <c r="F2863" t="s">
        <v>10</v>
      </c>
      <c r="G2863" t="s">
        <v>2914</v>
      </c>
      <c r="H2863" t="s">
        <v>3056</v>
      </c>
      <c r="I2863">
        <v>236</v>
      </c>
      <c r="J2863">
        <f>HLOOKUP(D2863,Inputs!$B$5:$C$8,MATCH(YEAR(B2863),Inputs!$A$5:$A$8,0),FALSE)</f>
        <v>32.99</v>
      </c>
      <c r="K2863" s="3">
        <f t="shared" si="44"/>
        <v>7785.64</v>
      </c>
      <c r="L2863" t="s">
        <v>3059</v>
      </c>
      <c r="M2863" t="s">
        <v>3085</v>
      </c>
      <c r="N2863" t="s">
        <v>3073</v>
      </c>
    </row>
    <row r="2864" spans="1:14" x14ac:dyDescent="0.35">
      <c r="A2864">
        <v>2863</v>
      </c>
      <c r="B2864" s="1">
        <v>45159</v>
      </c>
      <c r="C2864">
        <v>4002</v>
      </c>
      <c r="D2864" t="s">
        <v>1</v>
      </c>
      <c r="E2864" t="s">
        <v>27</v>
      </c>
      <c r="F2864" t="s">
        <v>11</v>
      </c>
      <c r="G2864" t="s">
        <v>2915</v>
      </c>
      <c r="H2864" t="s">
        <v>3056</v>
      </c>
      <c r="I2864">
        <v>220</v>
      </c>
      <c r="J2864">
        <f>HLOOKUP(D2864,Inputs!$B$5:$C$8,MATCH(YEAR(B2864),Inputs!$A$5:$A$8,0),FALSE)</f>
        <v>11.25</v>
      </c>
      <c r="K2864" s="3">
        <f t="shared" si="44"/>
        <v>2475</v>
      </c>
      <c r="L2864" t="s">
        <v>3064</v>
      </c>
      <c r="M2864" t="s">
        <v>3089</v>
      </c>
      <c r="N2864" t="s">
        <v>3076</v>
      </c>
    </row>
    <row r="2865" spans="1:14" x14ac:dyDescent="0.35">
      <c r="A2865">
        <v>2864</v>
      </c>
      <c r="B2865" s="1">
        <v>45260</v>
      </c>
      <c r="C2865">
        <v>4001</v>
      </c>
      <c r="D2865" t="s">
        <v>0</v>
      </c>
      <c r="E2865" t="s">
        <v>27</v>
      </c>
      <c r="F2865" t="s">
        <v>20</v>
      </c>
      <c r="G2865" t="s">
        <v>2916</v>
      </c>
      <c r="H2865" t="s">
        <v>3056</v>
      </c>
      <c r="I2865">
        <v>144</v>
      </c>
      <c r="J2865">
        <f>HLOOKUP(D2865,Inputs!$B$5:$C$8,MATCH(YEAR(B2865),Inputs!$A$5:$A$8,0),FALSE)</f>
        <v>32.99</v>
      </c>
      <c r="K2865" s="3">
        <f t="shared" si="44"/>
        <v>4750.5600000000004</v>
      </c>
      <c r="L2865" t="s">
        <v>3059</v>
      </c>
      <c r="M2865" t="s">
        <v>3085</v>
      </c>
      <c r="N2865" t="s">
        <v>3073</v>
      </c>
    </row>
    <row r="2866" spans="1:14" x14ac:dyDescent="0.35">
      <c r="A2866">
        <v>2865</v>
      </c>
      <c r="B2866" s="1">
        <v>45278</v>
      </c>
      <c r="C2866">
        <v>4001</v>
      </c>
      <c r="D2866" t="s">
        <v>0</v>
      </c>
      <c r="E2866" t="s">
        <v>27</v>
      </c>
      <c r="F2866" t="s">
        <v>10</v>
      </c>
      <c r="G2866" t="s">
        <v>2917</v>
      </c>
      <c r="H2866" t="s">
        <v>3056</v>
      </c>
      <c r="I2866">
        <v>204</v>
      </c>
      <c r="J2866">
        <f>HLOOKUP(D2866,Inputs!$B$5:$C$8,MATCH(YEAR(B2866),Inputs!$A$5:$A$8,0),FALSE)</f>
        <v>32.99</v>
      </c>
      <c r="K2866" s="3">
        <f t="shared" si="44"/>
        <v>6729.96</v>
      </c>
      <c r="L2866" t="s">
        <v>3059</v>
      </c>
      <c r="M2866" t="s">
        <v>3085</v>
      </c>
      <c r="N2866" t="s">
        <v>3073</v>
      </c>
    </row>
    <row r="2867" spans="1:14" x14ac:dyDescent="0.35">
      <c r="A2867">
        <v>2866</v>
      </c>
      <c r="B2867" s="1">
        <v>44955</v>
      </c>
      <c r="C2867">
        <v>4002</v>
      </c>
      <c r="D2867" t="s">
        <v>1</v>
      </c>
      <c r="E2867" t="s">
        <v>27</v>
      </c>
      <c r="F2867" t="s">
        <v>8</v>
      </c>
      <c r="G2867" t="s">
        <v>2918</v>
      </c>
      <c r="H2867" t="s">
        <v>3056</v>
      </c>
      <c r="I2867">
        <v>224</v>
      </c>
      <c r="J2867">
        <f>HLOOKUP(D2867,Inputs!$B$5:$C$8,MATCH(YEAR(B2867),Inputs!$A$5:$A$8,0),FALSE)</f>
        <v>11.25</v>
      </c>
      <c r="K2867" s="3">
        <f t="shared" si="44"/>
        <v>2520</v>
      </c>
      <c r="L2867" t="s">
        <v>3065</v>
      </c>
      <c r="M2867" t="s">
        <v>3085</v>
      </c>
      <c r="N2867" t="s">
        <v>3073</v>
      </c>
    </row>
    <row r="2868" spans="1:14" x14ac:dyDescent="0.35">
      <c r="A2868">
        <v>2867</v>
      </c>
      <c r="B2868" s="1">
        <v>45183</v>
      </c>
      <c r="C2868">
        <v>4002</v>
      </c>
      <c r="D2868" t="s">
        <v>1</v>
      </c>
      <c r="E2868" t="s">
        <v>27</v>
      </c>
      <c r="F2868" t="s">
        <v>6</v>
      </c>
      <c r="G2868" t="s">
        <v>2919</v>
      </c>
      <c r="H2868" t="s">
        <v>3056</v>
      </c>
      <c r="I2868">
        <v>232</v>
      </c>
      <c r="J2868">
        <f>HLOOKUP(D2868,Inputs!$B$5:$C$8,MATCH(YEAR(B2868),Inputs!$A$5:$A$8,0),FALSE)</f>
        <v>11.25</v>
      </c>
      <c r="K2868" s="3">
        <f t="shared" si="44"/>
        <v>2610</v>
      </c>
      <c r="L2868" t="s">
        <v>3059</v>
      </c>
      <c r="M2868" t="s">
        <v>3085</v>
      </c>
      <c r="N2868" t="s">
        <v>3073</v>
      </c>
    </row>
    <row r="2869" spans="1:14" x14ac:dyDescent="0.35">
      <c r="A2869">
        <v>2868</v>
      </c>
      <c r="B2869" s="1">
        <v>45089</v>
      </c>
      <c r="C2869">
        <v>4002</v>
      </c>
      <c r="D2869" t="s">
        <v>1</v>
      </c>
      <c r="E2869" t="s">
        <v>27</v>
      </c>
      <c r="F2869" t="s">
        <v>20</v>
      </c>
      <c r="G2869" t="s">
        <v>2920</v>
      </c>
      <c r="H2869" t="s">
        <v>3056</v>
      </c>
      <c r="I2869">
        <v>160</v>
      </c>
      <c r="J2869">
        <f>HLOOKUP(D2869,Inputs!$B$5:$C$8,MATCH(YEAR(B2869),Inputs!$A$5:$A$8,0),FALSE)</f>
        <v>11.25</v>
      </c>
      <c r="K2869" s="3">
        <f t="shared" si="44"/>
        <v>1800</v>
      </c>
      <c r="L2869" t="s">
        <v>3059</v>
      </c>
      <c r="M2869" t="s">
        <v>3085</v>
      </c>
      <c r="N2869" t="s">
        <v>3073</v>
      </c>
    </row>
    <row r="2870" spans="1:14" x14ac:dyDescent="0.35">
      <c r="A2870">
        <v>2869</v>
      </c>
      <c r="B2870" s="1">
        <v>45235</v>
      </c>
      <c r="C2870">
        <v>4001</v>
      </c>
      <c r="D2870" t="s">
        <v>0</v>
      </c>
      <c r="E2870" t="s">
        <v>27</v>
      </c>
      <c r="F2870" t="s">
        <v>10</v>
      </c>
      <c r="G2870" t="s">
        <v>2921</v>
      </c>
      <c r="H2870" t="s">
        <v>3056</v>
      </c>
      <c r="I2870">
        <v>184</v>
      </c>
      <c r="J2870">
        <f>HLOOKUP(D2870,Inputs!$B$5:$C$8,MATCH(YEAR(B2870),Inputs!$A$5:$A$8,0),FALSE)</f>
        <v>32.99</v>
      </c>
      <c r="K2870" s="3">
        <f t="shared" si="44"/>
        <v>6070.1600000000008</v>
      </c>
      <c r="L2870" t="s">
        <v>3059</v>
      </c>
      <c r="M2870" t="s">
        <v>3085</v>
      </c>
      <c r="N2870" t="s">
        <v>3073</v>
      </c>
    </row>
    <row r="2871" spans="1:14" x14ac:dyDescent="0.35">
      <c r="A2871">
        <v>2870</v>
      </c>
      <c r="B2871" s="1">
        <v>45133</v>
      </c>
      <c r="C2871">
        <v>4002</v>
      </c>
      <c r="D2871" t="s">
        <v>1</v>
      </c>
      <c r="E2871" t="s">
        <v>27</v>
      </c>
      <c r="F2871" t="s">
        <v>20</v>
      </c>
      <c r="G2871" t="s">
        <v>2922</v>
      </c>
      <c r="H2871" t="s">
        <v>3056</v>
      </c>
      <c r="I2871">
        <v>132</v>
      </c>
      <c r="J2871">
        <f>HLOOKUP(D2871,Inputs!$B$5:$C$8,MATCH(YEAR(B2871),Inputs!$A$5:$A$8,0),FALSE)</f>
        <v>11.25</v>
      </c>
      <c r="K2871" s="3">
        <f t="shared" si="44"/>
        <v>1485</v>
      </c>
      <c r="L2871" t="s">
        <v>3059</v>
      </c>
      <c r="M2871" t="s">
        <v>3085</v>
      </c>
      <c r="N2871" t="s">
        <v>3073</v>
      </c>
    </row>
    <row r="2872" spans="1:14" x14ac:dyDescent="0.35">
      <c r="A2872">
        <v>2871</v>
      </c>
      <c r="B2872" s="1">
        <v>45140</v>
      </c>
      <c r="C2872">
        <v>4002</v>
      </c>
      <c r="D2872" t="s">
        <v>1</v>
      </c>
      <c r="E2872" t="s">
        <v>27</v>
      </c>
      <c r="F2872" t="s">
        <v>19</v>
      </c>
      <c r="G2872" t="s">
        <v>2923</v>
      </c>
      <c r="H2872" t="s">
        <v>3056</v>
      </c>
      <c r="I2872">
        <v>176</v>
      </c>
      <c r="J2872">
        <f>HLOOKUP(D2872,Inputs!$B$5:$C$8,MATCH(YEAR(B2872),Inputs!$A$5:$A$8,0),FALSE)</f>
        <v>11.25</v>
      </c>
      <c r="K2872" s="3">
        <f t="shared" si="44"/>
        <v>1980</v>
      </c>
      <c r="L2872" t="s">
        <v>3061</v>
      </c>
      <c r="M2872" t="s">
        <v>3087</v>
      </c>
      <c r="N2872" t="s">
        <v>3078</v>
      </c>
    </row>
    <row r="2873" spans="1:14" x14ac:dyDescent="0.35">
      <c r="A2873">
        <v>2872</v>
      </c>
      <c r="B2873" s="1">
        <v>45255</v>
      </c>
      <c r="C2873">
        <v>4002</v>
      </c>
      <c r="D2873" t="s">
        <v>1</v>
      </c>
      <c r="E2873" t="s">
        <v>27</v>
      </c>
      <c r="F2873" t="s">
        <v>11</v>
      </c>
      <c r="G2873" t="s">
        <v>2924</v>
      </c>
      <c r="H2873" t="s">
        <v>3056</v>
      </c>
      <c r="I2873">
        <v>300</v>
      </c>
      <c r="J2873">
        <f>HLOOKUP(D2873,Inputs!$B$5:$C$8,MATCH(YEAR(B2873),Inputs!$A$5:$A$8,0),FALSE)</f>
        <v>11.25</v>
      </c>
      <c r="K2873" s="3">
        <f t="shared" si="44"/>
        <v>3375</v>
      </c>
      <c r="L2873" t="s">
        <v>3064</v>
      </c>
      <c r="M2873" t="s">
        <v>3089</v>
      </c>
      <c r="N2873" t="s">
        <v>3076</v>
      </c>
    </row>
    <row r="2874" spans="1:14" x14ac:dyDescent="0.35">
      <c r="A2874">
        <v>2873</v>
      </c>
      <c r="B2874" s="1">
        <v>45244</v>
      </c>
      <c r="C2874">
        <v>4002</v>
      </c>
      <c r="D2874" t="s">
        <v>1</v>
      </c>
      <c r="E2874" t="s">
        <v>27</v>
      </c>
      <c r="F2874" t="s">
        <v>12</v>
      </c>
      <c r="G2874" t="s">
        <v>2925</v>
      </c>
      <c r="H2874" t="s">
        <v>3057</v>
      </c>
      <c r="I2874">
        <v>284</v>
      </c>
      <c r="J2874">
        <f>HLOOKUP(D2874,Inputs!$B$5:$C$8,MATCH(YEAR(B2874),Inputs!$A$5:$A$8,0),FALSE)</f>
        <v>11.25</v>
      </c>
      <c r="K2874" s="3">
        <f t="shared" si="44"/>
        <v>3195</v>
      </c>
      <c r="L2874" t="s">
        <v>3061</v>
      </c>
      <c r="M2874" t="s">
        <v>3087</v>
      </c>
      <c r="N2874" t="s">
        <v>3078</v>
      </c>
    </row>
    <row r="2875" spans="1:14" x14ac:dyDescent="0.35">
      <c r="A2875">
        <v>2874</v>
      </c>
      <c r="B2875" s="1">
        <v>44991</v>
      </c>
      <c r="C2875">
        <v>4002</v>
      </c>
      <c r="D2875" t="s">
        <v>1</v>
      </c>
      <c r="E2875" t="s">
        <v>27</v>
      </c>
      <c r="F2875" t="s">
        <v>20</v>
      </c>
      <c r="G2875" t="s">
        <v>2926</v>
      </c>
      <c r="H2875" t="s">
        <v>3056</v>
      </c>
      <c r="I2875">
        <v>160</v>
      </c>
      <c r="J2875">
        <f>HLOOKUP(D2875,Inputs!$B$5:$C$8,MATCH(YEAR(B2875),Inputs!$A$5:$A$8,0),FALSE)</f>
        <v>11.25</v>
      </c>
      <c r="K2875" s="3">
        <f t="shared" si="44"/>
        <v>1800</v>
      </c>
      <c r="L2875" t="s">
        <v>3059</v>
      </c>
      <c r="M2875" t="s">
        <v>3085</v>
      </c>
      <c r="N2875" t="s">
        <v>3073</v>
      </c>
    </row>
    <row r="2876" spans="1:14" x14ac:dyDescent="0.35">
      <c r="A2876">
        <v>2875</v>
      </c>
      <c r="B2876" s="1">
        <v>45156</v>
      </c>
      <c r="C2876">
        <v>4002</v>
      </c>
      <c r="D2876" t="s">
        <v>1</v>
      </c>
      <c r="E2876" t="s">
        <v>27</v>
      </c>
      <c r="F2876" t="s">
        <v>14</v>
      </c>
      <c r="G2876" t="s">
        <v>2927</v>
      </c>
      <c r="H2876" t="s">
        <v>3056</v>
      </c>
      <c r="I2876">
        <v>100</v>
      </c>
      <c r="J2876">
        <f>HLOOKUP(D2876,Inputs!$B$5:$C$8,MATCH(YEAR(B2876),Inputs!$A$5:$A$8,0),FALSE)</f>
        <v>11.25</v>
      </c>
      <c r="K2876" s="3">
        <f t="shared" si="44"/>
        <v>1125</v>
      </c>
      <c r="L2876" t="s">
        <v>3066</v>
      </c>
      <c r="M2876" t="s">
        <v>3094</v>
      </c>
      <c r="N2876" t="s">
        <v>3080</v>
      </c>
    </row>
    <row r="2877" spans="1:14" x14ac:dyDescent="0.35">
      <c r="A2877">
        <v>2876</v>
      </c>
      <c r="B2877" s="1">
        <v>45163</v>
      </c>
      <c r="C2877">
        <v>4002</v>
      </c>
      <c r="D2877" t="s">
        <v>1</v>
      </c>
      <c r="E2877" t="s">
        <v>27</v>
      </c>
      <c r="F2877" t="s">
        <v>18</v>
      </c>
      <c r="G2877" t="s">
        <v>2928</v>
      </c>
      <c r="H2877" t="s">
        <v>3056</v>
      </c>
      <c r="I2877">
        <v>212</v>
      </c>
      <c r="J2877">
        <f>HLOOKUP(D2877,Inputs!$B$5:$C$8,MATCH(YEAR(B2877),Inputs!$A$5:$A$8,0),FALSE)</f>
        <v>11.25</v>
      </c>
      <c r="K2877" s="3">
        <f t="shared" si="44"/>
        <v>2385</v>
      </c>
      <c r="L2877" t="s">
        <v>3069</v>
      </c>
      <c r="M2877" t="s">
        <v>3093</v>
      </c>
      <c r="N2877" t="s">
        <v>3077</v>
      </c>
    </row>
    <row r="2878" spans="1:14" x14ac:dyDescent="0.35">
      <c r="A2878">
        <v>2877</v>
      </c>
      <c r="B2878" s="1">
        <v>45108</v>
      </c>
      <c r="C2878">
        <v>4001</v>
      </c>
      <c r="D2878" t="s">
        <v>0</v>
      </c>
      <c r="E2878" t="s">
        <v>27</v>
      </c>
      <c r="F2878" t="s">
        <v>21</v>
      </c>
      <c r="G2878" t="s">
        <v>2929</v>
      </c>
      <c r="H2878" t="s">
        <v>3056</v>
      </c>
      <c r="I2878">
        <v>124</v>
      </c>
      <c r="J2878">
        <f>HLOOKUP(D2878,Inputs!$B$5:$C$8,MATCH(YEAR(B2878),Inputs!$A$5:$A$8,0),FALSE)</f>
        <v>32.99</v>
      </c>
      <c r="K2878" s="3">
        <f t="shared" si="44"/>
        <v>4090.76</v>
      </c>
      <c r="L2878" t="s">
        <v>3068</v>
      </c>
      <c r="M2878" t="s">
        <v>3088</v>
      </c>
      <c r="N2878" t="s">
        <v>3075</v>
      </c>
    </row>
    <row r="2879" spans="1:14" x14ac:dyDescent="0.35">
      <c r="A2879">
        <v>2878</v>
      </c>
      <c r="B2879" s="1">
        <v>44998</v>
      </c>
      <c r="C2879">
        <v>4001</v>
      </c>
      <c r="D2879" t="s">
        <v>0</v>
      </c>
      <c r="E2879" t="s">
        <v>27</v>
      </c>
      <c r="F2879" t="s">
        <v>20</v>
      </c>
      <c r="G2879" t="s">
        <v>2930</v>
      </c>
      <c r="H2879" t="s">
        <v>3056</v>
      </c>
      <c r="I2879">
        <v>80</v>
      </c>
      <c r="J2879">
        <f>HLOOKUP(D2879,Inputs!$B$5:$C$8,MATCH(YEAR(B2879),Inputs!$A$5:$A$8,0),FALSE)</f>
        <v>32.99</v>
      </c>
      <c r="K2879" s="3">
        <f t="shared" si="44"/>
        <v>2639.2000000000003</v>
      </c>
      <c r="L2879" t="s">
        <v>3059</v>
      </c>
      <c r="M2879" t="s">
        <v>3085</v>
      </c>
      <c r="N2879" t="s">
        <v>3073</v>
      </c>
    </row>
    <row r="2880" spans="1:14" x14ac:dyDescent="0.35">
      <c r="A2880">
        <v>2879</v>
      </c>
      <c r="B2880" s="1">
        <v>45287</v>
      </c>
      <c r="C2880">
        <v>4002</v>
      </c>
      <c r="D2880" t="s">
        <v>1</v>
      </c>
      <c r="E2880" t="s">
        <v>27</v>
      </c>
      <c r="F2880" t="s">
        <v>12</v>
      </c>
      <c r="G2880" t="s">
        <v>2931</v>
      </c>
      <c r="H2880" t="s">
        <v>3057</v>
      </c>
      <c r="I2880">
        <v>284</v>
      </c>
      <c r="J2880">
        <f>HLOOKUP(D2880,Inputs!$B$5:$C$8,MATCH(YEAR(B2880),Inputs!$A$5:$A$8,0),FALSE)</f>
        <v>11.25</v>
      </c>
      <c r="K2880" s="3">
        <f t="shared" si="44"/>
        <v>3195</v>
      </c>
      <c r="L2880" t="s">
        <v>3061</v>
      </c>
      <c r="M2880" t="s">
        <v>3087</v>
      </c>
      <c r="N2880" t="s">
        <v>3078</v>
      </c>
    </row>
    <row r="2881" spans="1:14" x14ac:dyDescent="0.35">
      <c r="A2881">
        <v>2880</v>
      </c>
      <c r="B2881" s="1">
        <v>45183</v>
      </c>
      <c r="C2881">
        <v>4001</v>
      </c>
      <c r="D2881" t="s">
        <v>0</v>
      </c>
      <c r="E2881" t="s">
        <v>27</v>
      </c>
      <c r="F2881" t="s">
        <v>10</v>
      </c>
      <c r="G2881" t="s">
        <v>2932</v>
      </c>
      <c r="H2881" t="s">
        <v>3056</v>
      </c>
      <c r="I2881">
        <v>156</v>
      </c>
      <c r="J2881">
        <f>HLOOKUP(D2881,Inputs!$B$5:$C$8,MATCH(YEAR(B2881),Inputs!$A$5:$A$8,0),FALSE)</f>
        <v>32.99</v>
      </c>
      <c r="K2881" s="3">
        <f t="shared" si="44"/>
        <v>5146.4400000000005</v>
      </c>
      <c r="L2881" t="s">
        <v>3059</v>
      </c>
      <c r="M2881" t="s">
        <v>3085</v>
      </c>
      <c r="N2881" t="s">
        <v>3073</v>
      </c>
    </row>
    <row r="2882" spans="1:14" x14ac:dyDescent="0.35">
      <c r="A2882">
        <v>2881</v>
      </c>
      <c r="B2882" s="1">
        <v>45170</v>
      </c>
      <c r="C2882">
        <v>4002</v>
      </c>
      <c r="D2882" t="s">
        <v>1</v>
      </c>
      <c r="E2882" t="s">
        <v>27</v>
      </c>
      <c r="F2882" t="s">
        <v>10</v>
      </c>
      <c r="G2882" t="s">
        <v>2933</v>
      </c>
      <c r="H2882" t="s">
        <v>3056</v>
      </c>
      <c r="I2882">
        <v>200</v>
      </c>
      <c r="J2882">
        <f>HLOOKUP(D2882,Inputs!$B$5:$C$8,MATCH(YEAR(B2882),Inputs!$A$5:$A$8,0),FALSE)</f>
        <v>11.25</v>
      </c>
      <c r="K2882" s="3">
        <f t="shared" ref="K2882:K2945" si="45">I2882*J2882</f>
        <v>2250</v>
      </c>
      <c r="L2882" t="s">
        <v>3059</v>
      </c>
      <c r="M2882" t="s">
        <v>3085</v>
      </c>
      <c r="N2882" t="s">
        <v>3073</v>
      </c>
    </row>
    <row r="2883" spans="1:14" x14ac:dyDescent="0.35">
      <c r="A2883">
        <v>2882</v>
      </c>
      <c r="B2883" s="1">
        <v>45152</v>
      </c>
      <c r="C2883">
        <v>4001</v>
      </c>
      <c r="D2883" t="s">
        <v>0</v>
      </c>
      <c r="E2883" t="s">
        <v>27</v>
      </c>
      <c r="F2883" t="s">
        <v>16</v>
      </c>
      <c r="G2883" t="s">
        <v>2934</v>
      </c>
      <c r="H2883" t="s">
        <v>3056</v>
      </c>
      <c r="I2883">
        <v>164</v>
      </c>
      <c r="J2883">
        <f>HLOOKUP(D2883,Inputs!$B$5:$C$8,MATCH(YEAR(B2883),Inputs!$A$5:$A$8,0),FALSE)</f>
        <v>32.99</v>
      </c>
      <c r="K2883" s="3">
        <f t="shared" si="45"/>
        <v>5410.3600000000006</v>
      </c>
      <c r="L2883" t="s">
        <v>3067</v>
      </c>
      <c r="M2883" t="s">
        <v>3092</v>
      </c>
      <c r="N2883" t="s">
        <v>3074</v>
      </c>
    </row>
    <row r="2884" spans="1:14" x14ac:dyDescent="0.35">
      <c r="A2884">
        <v>2883</v>
      </c>
      <c r="B2884" s="1">
        <v>45184</v>
      </c>
      <c r="C2884">
        <v>4002</v>
      </c>
      <c r="D2884" t="s">
        <v>1</v>
      </c>
      <c r="E2884" t="s">
        <v>27</v>
      </c>
      <c r="F2884" t="s">
        <v>11</v>
      </c>
      <c r="G2884" t="s">
        <v>2935</v>
      </c>
      <c r="H2884" t="s">
        <v>3056</v>
      </c>
      <c r="I2884">
        <v>224</v>
      </c>
      <c r="J2884">
        <f>HLOOKUP(D2884,Inputs!$B$5:$C$8,MATCH(YEAR(B2884),Inputs!$A$5:$A$8,0),FALSE)</f>
        <v>11.25</v>
      </c>
      <c r="K2884" s="3">
        <f t="shared" si="45"/>
        <v>2520</v>
      </c>
      <c r="L2884" t="s">
        <v>3064</v>
      </c>
      <c r="M2884" t="s">
        <v>3089</v>
      </c>
      <c r="N2884" t="s">
        <v>3076</v>
      </c>
    </row>
    <row r="2885" spans="1:14" x14ac:dyDescent="0.35">
      <c r="A2885">
        <v>2884</v>
      </c>
      <c r="B2885" s="1">
        <v>45227</v>
      </c>
      <c r="C2885">
        <v>4001</v>
      </c>
      <c r="D2885" t="s">
        <v>0</v>
      </c>
      <c r="E2885" t="s">
        <v>27</v>
      </c>
      <c r="F2885" t="s">
        <v>15</v>
      </c>
      <c r="G2885" t="s">
        <v>2936</v>
      </c>
      <c r="H2885" t="s">
        <v>3056</v>
      </c>
      <c r="I2885">
        <v>76</v>
      </c>
      <c r="J2885">
        <f>HLOOKUP(D2885,Inputs!$B$5:$C$8,MATCH(YEAR(B2885),Inputs!$A$5:$A$8,0),FALSE)</f>
        <v>32.99</v>
      </c>
      <c r="K2885" s="3">
        <f t="shared" si="45"/>
        <v>2507.2400000000002</v>
      </c>
      <c r="L2885" t="s">
        <v>3062</v>
      </c>
      <c r="M2885" t="s">
        <v>3090</v>
      </c>
      <c r="N2885" t="s">
        <v>3079</v>
      </c>
    </row>
    <row r="2886" spans="1:14" x14ac:dyDescent="0.35">
      <c r="A2886">
        <v>2885</v>
      </c>
      <c r="B2886" s="1">
        <v>45176</v>
      </c>
      <c r="C2886">
        <v>4001</v>
      </c>
      <c r="D2886" t="s">
        <v>0</v>
      </c>
      <c r="E2886" t="s">
        <v>27</v>
      </c>
      <c r="F2886" t="s">
        <v>10</v>
      </c>
      <c r="G2886" t="s">
        <v>2937</v>
      </c>
      <c r="H2886" t="s">
        <v>3056</v>
      </c>
      <c r="I2886">
        <v>216</v>
      </c>
      <c r="J2886">
        <f>HLOOKUP(D2886,Inputs!$B$5:$C$8,MATCH(YEAR(B2886),Inputs!$A$5:$A$8,0),FALSE)</f>
        <v>32.99</v>
      </c>
      <c r="K2886" s="3">
        <f t="shared" si="45"/>
        <v>7125.84</v>
      </c>
      <c r="L2886" t="s">
        <v>3059</v>
      </c>
      <c r="M2886" t="s">
        <v>3085</v>
      </c>
      <c r="N2886" t="s">
        <v>3073</v>
      </c>
    </row>
    <row r="2887" spans="1:14" x14ac:dyDescent="0.35">
      <c r="A2887">
        <v>2886</v>
      </c>
      <c r="B2887" s="1">
        <v>45100</v>
      </c>
      <c r="C2887">
        <v>4002</v>
      </c>
      <c r="D2887" t="s">
        <v>1</v>
      </c>
      <c r="E2887" t="s">
        <v>27</v>
      </c>
      <c r="F2887" t="s">
        <v>7</v>
      </c>
      <c r="G2887" t="s">
        <v>2938</v>
      </c>
      <c r="H2887" t="s">
        <v>3056</v>
      </c>
      <c r="I2887">
        <v>188</v>
      </c>
      <c r="J2887">
        <f>HLOOKUP(D2887,Inputs!$B$5:$C$8,MATCH(YEAR(B2887),Inputs!$A$5:$A$8,0),FALSE)</f>
        <v>11.25</v>
      </c>
      <c r="K2887" s="3">
        <f t="shared" si="45"/>
        <v>2115</v>
      </c>
      <c r="L2887" t="s">
        <v>3063</v>
      </c>
      <c r="M2887" t="s">
        <v>3092</v>
      </c>
      <c r="N2887" t="s">
        <v>3074</v>
      </c>
    </row>
    <row r="2888" spans="1:14" x14ac:dyDescent="0.35">
      <c r="A2888">
        <v>2887</v>
      </c>
      <c r="B2888" s="1">
        <v>45283</v>
      </c>
      <c r="C2888">
        <v>4002</v>
      </c>
      <c r="D2888" t="s">
        <v>1</v>
      </c>
      <c r="E2888" t="s">
        <v>27</v>
      </c>
      <c r="F2888" t="s">
        <v>22</v>
      </c>
      <c r="G2888" t="s">
        <v>2939</v>
      </c>
      <c r="H2888" t="s">
        <v>3056</v>
      </c>
      <c r="I2888">
        <v>244</v>
      </c>
      <c r="J2888">
        <f>HLOOKUP(D2888,Inputs!$B$5:$C$8,MATCH(YEAR(B2888),Inputs!$A$5:$A$8,0),FALSE)</f>
        <v>11.25</v>
      </c>
      <c r="K2888" s="3">
        <f t="shared" si="45"/>
        <v>2745</v>
      </c>
      <c r="L2888" t="s">
        <v>3064</v>
      </c>
      <c r="M2888" t="s">
        <v>3089</v>
      </c>
      <c r="N2888" t="s">
        <v>3076</v>
      </c>
    </row>
    <row r="2889" spans="1:14" x14ac:dyDescent="0.35">
      <c r="A2889">
        <v>2888</v>
      </c>
      <c r="B2889" s="1">
        <v>45272</v>
      </c>
      <c r="C2889">
        <v>4002</v>
      </c>
      <c r="D2889" t="s">
        <v>1</v>
      </c>
      <c r="E2889" t="s">
        <v>27</v>
      </c>
      <c r="F2889" t="s">
        <v>11</v>
      </c>
      <c r="G2889" t="s">
        <v>2940</v>
      </c>
      <c r="H2889" t="s">
        <v>3056</v>
      </c>
      <c r="I2889">
        <v>244</v>
      </c>
      <c r="J2889">
        <f>HLOOKUP(D2889,Inputs!$B$5:$C$8,MATCH(YEAR(B2889),Inputs!$A$5:$A$8,0),FALSE)</f>
        <v>11.25</v>
      </c>
      <c r="K2889" s="3">
        <f t="shared" si="45"/>
        <v>2745</v>
      </c>
      <c r="L2889" t="s">
        <v>3064</v>
      </c>
      <c r="M2889" t="s">
        <v>3089</v>
      </c>
      <c r="N2889" t="s">
        <v>3076</v>
      </c>
    </row>
    <row r="2890" spans="1:14" x14ac:dyDescent="0.35">
      <c r="A2890">
        <v>2889</v>
      </c>
      <c r="B2890" s="1">
        <v>45279</v>
      </c>
      <c r="C2890">
        <v>4001</v>
      </c>
      <c r="D2890" t="s">
        <v>0</v>
      </c>
      <c r="E2890" t="s">
        <v>27</v>
      </c>
      <c r="F2890" t="s">
        <v>11</v>
      </c>
      <c r="G2890" t="s">
        <v>2941</v>
      </c>
      <c r="H2890" t="s">
        <v>3056</v>
      </c>
      <c r="I2890">
        <v>96</v>
      </c>
      <c r="J2890">
        <f>HLOOKUP(D2890,Inputs!$B$5:$C$8,MATCH(YEAR(B2890),Inputs!$A$5:$A$8,0),FALSE)</f>
        <v>32.99</v>
      </c>
      <c r="K2890" s="3">
        <f t="shared" si="45"/>
        <v>3167.04</v>
      </c>
      <c r="L2890" t="s">
        <v>3064</v>
      </c>
      <c r="M2890" t="s">
        <v>3089</v>
      </c>
      <c r="N2890" t="s">
        <v>3076</v>
      </c>
    </row>
    <row r="2891" spans="1:14" x14ac:dyDescent="0.35">
      <c r="A2891">
        <v>2890</v>
      </c>
      <c r="B2891" s="1">
        <v>45055</v>
      </c>
      <c r="C2891">
        <v>4001</v>
      </c>
      <c r="D2891" t="s">
        <v>0</v>
      </c>
      <c r="E2891" t="s">
        <v>27</v>
      </c>
      <c r="F2891" t="s">
        <v>21</v>
      </c>
      <c r="G2891" t="s">
        <v>2942</v>
      </c>
      <c r="H2891" t="s">
        <v>3056</v>
      </c>
      <c r="I2891">
        <v>188</v>
      </c>
      <c r="J2891">
        <f>HLOOKUP(D2891,Inputs!$B$5:$C$8,MATCH(YEAR(B2891),Inputs!$A$5:$A$8,0),FALSE)</f>
        <v>32.99</v>
      </c>
      <c r="K2891" s="3">
        <f t="shared" si="45"/>
        <v>6202.1200000000008</v>
      </c>
      <c r="L2891" t="s">
        <v>3068</v>
      </c>
      <c r="M2891" t="s">
        <v>3088</v>
      </c>
      <c r="N2891" t="s">
        <v>3075</v>
      </c>
    </row>
    <row r="2892" spans="1:14" x14ac:dyDescent="0.35">
      <c r="A2892">
        <v>2891</v>
      </c>
      <c r="B2892" s="1">
        <v>45100</v>
      </c>
      <c r="C2892">
        <v>4002</v>
      </c>
      <c r="D2892" t="s">
        <v>1</v>
      </c>
      <c r="E2892" t="s">
        <v>27</v>
      </c>
      <c r="F2892" t="s">
        <v>11</v>
      </c>
      <c r="G2892" t="s">
        <v>2943</v>
      </c>
      <c r="H2892" t="s">
        <v>3056</v>
      </c>
      <c r="I2892">
        <v>292</v>
      </c>
      <c r="J2892">
        <f>HLOOKUP(D2892,Inputs!$B$5:$C$8,MATCH(YEAR(B2892),Inputs!$A$5:$A$8,0),FALSE)</f>
        <v>11.25</v>
      </c>
      <c r="K2892" s="3">
        <f t="shared" si="45"/>
        <v>3285</v>
      </c>
      <c r="L2892" t="s">
        <v>3064</v>
      </c>
      <c r="M2892" t="s">
        <v>3089</v>
      </c>
      <c r="N2892" t="s">
        <v>3076</v>
      </c>
    </row>
    <row r="2893" spans="1:14" x14ac:dyDescent="0.35">
      <c r="A2893">
        <v>2892</v>
      </c>
      <c r="B2893" s="1">
        <v>45272</v>
      </c>
      <c r="C2893">
        <v>4002</v>
      </c>
      <c r="D2893" t="s">
        <v>1</v>
      </c>
      <c r="E2893" t="s">
        <v>27</v>
      </c>
      <c r="F2893" t="s">
        <v>10</v>
      </c>
      <c r="G2893" t="s">
        <v>2944</v>
      </c>
      <c r="H2893" t="s">
        <v>3056</v>
      </c>
      <c r="I2893">
        <v>152</v>
      </c>
      <c r="J2893">
        <f>HLOOKUP(D2893,Inputs!$B$5:$C$8,MATCH(YEAR(B2893),Inputs!$A$5:$A$8,0),FALSE)</f>
        <v>11.25</v>
      </c>
      <c r="K2893" s="3">
        <f t="shared" si="45"/>
        <v>1710</v>
      </c>
      <c r="L2893" t="s">
        <v>3059</v>
      </c>
      <c r="M2893" t="s">
        <v>3085</v>
      </c>
      <c r="N2893" t="s">
        <v>3073</v>
      </c>
    </row>
    <row r="2894" spans="1:14" x14ac:dyDescent="0.35">
      <c r="A2894">
        <v>2893</v>
      </c>
      <c r="B2894" s="1">
        <v>45097</v>
      </c>
      <c r="C2894">
        <v>4002</v>
      </c>
      <c r="D2894" t="s">
        <v>1</v>
      </c>
      <c r="E2894" t="s">
        <v>27</v>
      </c>
      <c r="F2894" t="s">
        <v>8</v>
      </c>
      <c r="G2894" t="s">
        <v>2945</v>
      </c>
      <c r="H2894" t="s">
        <v>3056</v>
      </c>
      <c r="I2894">
        <v>84</v>
      </c>
      <c r="J2894">
        <f>HLOOKUP(D2894,Inputs!$B$5:$C$8,MATCH(YEAR(B2894),Inputs!$A$5:$A$8,0),FALSE)</f>
        <v>11.25</v>
      </c>
      <c r="K2894" s="3">
        <f t="shared" si="45"/>
        <v>945</v>
      </c>
      <c r="L2894" t="s">
        <v>3065</v>
      </c>
      <c r="M2894" t="s">
        <v>3085</v>
      </c>
      <c r="N2894" t="s">
        <v>3073</v>
      </c>
    </row>
    <row r="2895" spans="1:14" x14ac:dyDescent="0.35">
      <c r="A2895">
        <v>2894</v>
      </c>
      <c r="B2895" s="1">
        <v>45223</v>
      </c>
      <c r="C2895">
        <v>4002</v>
      </c>
      <c r="D2895" t="s">
        <v>1</v>
      </c>
      <c r="E2895" t="s">
        <v>27</v>
      </c>
      <c r="F2895" t="s">
        <v>10</v>
      </c>
      <c r="G2895" t="s">
        <v>2946</v>
      </c>
      <c r="H2895" t="s">
        <v>3056</v>
      </c>
      <c r="I2895">
        <v>144</v>
      </c>
      <c r="J2895">
        <f>HLOOKUP(D2895,Inputs!$B$5:$C$8,MATCH(YEAR(B2895),Inputs!$A$5:$A$8,0),FALSE)</f>
        <v>11.25</v>
      </c>
      <c r="K2895" s="3">
        <f t="shared" si="45"/>
        <v>1620</v>
      </c>
      <c r="L2895" t="s">
        <v>3059</v>
      </c>
      <c r="M2895" t="s">
        <v>3085</v>
      </c>
      <c r="N2895" t="s">
        <v>3073</v>
      </c>
    </row>
    <row r="2896" spans="1:14" x14ac:dyDescent="0.35">
      <c r="A2896">
        <v>2895</v>
      </c>
      <c r="B2896" s="1">
        <v>45098</v>
      </c>
      <c r="C2896">
        <v>4002</v>
      </c>
      <c r="D2896" t="s">
        <v>1</v>
      </c>
      <c r="E2896" t="s">
        <v>27</v>
      </c>
      <c r="F2896" t="s">
        <v>18</v>
      </c>
      <c r="G2896" t="s">
        <v>2947</v>
      </c>
      <c r="H2896" t="s">
        <v>3056</v>
      </c>
      <c r="I2896">
        <v>236</v>
      </c>
      <c r="J2896">
        <f>HLOOKUP(D2896,Inputs!$B$5:$C$8,MATCH(YEAR(B2896),Inputs!$A$5:$A$8,0),FALSE)</f>
        <v>11.25</v>
      </c>
      <c r="K2896" s="3">
        <f t="shared" si="45"/>
        <v>2655</v>
      </c>
      <c r="L2896" t="s">
        <v>3069</v>
      </c>
      <c r="M2896" t="s">
        <v>3093</v>
      </c>
      <c r="N2896" t="s">
        <v>3077</v>
      </c>
    </row>
    <row r="2897" spans="1:14" x14ac:dyDescent="0.35">
      <c r="A2897">
        <v>2896</v>
      </c>
      <c r="B2897" s="1">
        <v>45282</v>
      </c>
      <c r="C2897">
        <v>4001</v>
      </c>
      <c r="D2897" t="s">
        <v>0</v>
      </c>
      <c r="E2897" t="s">
        <v>27</v>
      </c>
      <c r="F2897" t="s">
        <v>4</v>
      </c>
      <c r="G2897" t="s">
        <v>2948</v>
      </c>
      <c r="H2897" t="s">
        <v>3057</v>
      </c>
      <c r="I2897">
        <v>224</v>
      </c>
      <c r="J2897">
        <f>HLOOKUP(D2897,Inputs!$B$5:$C$8,MATCH(YEAR(B2897),Inputs!$A$5:$A$8,0),FALSE)</f>
        <v>32.99</v>
      </c>
      <c r="K2897" s="3">
        <f t="shared" si="45"/>
        <v>7389.76</v>
      </c>
      <c r="L2897" t="s">
        <v>3063</v>
      </c>
      <c r="M2897" t="s">
        <v>3092</v>
      </c>
      <c r="N2897" t="s">
        <v>3074</v>
      </c>
    </row>
    <row r="2898" spans="1:14" x14ac:dyDescent="0.35">
      <c r="A2898">
        <v>2897</v>
      </c>
      <c r="B2898" s="1">
        <v>45280</v>
      </c>
      <c r="C2898">
        <v>4001</v>
      </c>
      <c r="D2898" t="s">
        <v>0</v>
      </c>
      <c r="E2898" t="s">
        <v>27</v>
      </c>
      <c r="F2898" t="s">
        <v>8</v>
      </c>
      <c r="G2898" t="s">
        <v>2949</v>
      </c>
      <c r="H2898" t="s">
        <v>3056</v>
      </c>
      <c r="I2898">
        <v>180</v>
      </c>
      <c r="J2898">
        <f>HLOOKUP(D2898,Inputs!$B$5:$C$8,MATCH(YEAR(B2898),Inputs!$A$5:$A$8,0),FALSE)</f>
        <v>32.99</v>
      </c>
      <c r="K2898" s="3">
        <f t="shared" si="45"/>
        <v>5938.2000000000007</v>
      </c>
      <c r="L2898" t="s">
        <v>3065</v>
      </c>
      <c r="M2898" t="s">
        <v>3085</v>
      </c>
      <c r="N2898" t="s">
        <v>3073</v>
      </c>
    </row>
    <row r="2899" spans="1:14" x14ac:dyDescent="0.35">
      <c r="A2899">
        <v>2898</v>
      </c>
      <c r="B2899" s="1">
        <v>45048</v>
      </c>
      <c r="C2899">
        <v>4001</v>
      </c>
      <c r="D2899" t="s">
        <v>0</v>
      </c>
      <c r="E2899" t="s">
        <v>27</v>
      </c>
      <c r="F2899" t="s">
        <v>6</v>
      </c>
      <c r="G2899" t="s">
        <v>2950</v>
      </c>
      <c r="H2899" t="s">
        <v>3056</v>
      </c>
      <c r="I2899">
        <v>152</v>
      </c>
      <c r="J2899">
        <f>HLOOKUP(D2899,Inputs!$B$5:$C$8,MATCH(YEAR(B2899),Inputs!$A$5:$A$8,0),FALSE)</f>
        <v>32.99</v>
      </c>
      <c r="K2899" s="3">
        <f t="shared" si="45"/>
        <v>5014.4800000000005</v>
      </c>
      <c r="L2899" t="s">
        <v>3059</v>
      </c>
      <c r="M2899" t="s">
        <v>3085</v>
      </c>
      <c r="N2899" t="s">
        <v>3073</v>
      </c>
    </row>
    <row r="2900" spans="1:14" x14ac:dyDescent="0.35">
      <c r="A2900">
        <v>2899</v>
      </c>
      <c r="B2900" s="1">
        <v>45242</v>
      </c>
      <c r="C2900">
        <v>4002</v>
      </c>
      <c r="D2900" t="s">
        <v>1</v>
      </c>
      <c r="E2900" t="s">
        <v>27</v>
      </c>
      <c r="F2900" t="s">
        <v>20</v>
      </c>
      <c r="G2900" t="s">
        <v>2951</v>
      </c>
      <c r="H2900" t="s">
        <v>3056</v>
      </c>
      <c r="I2900">
        <v>116</v>
      </c>
      <c r="J2900">
        <f>HLOOKUP(D2900,Inputs!$B$5:$C$8,MATCH(YEAR(B2900),Inputs!$A$5:$A$8,0),FALSE)</f>
        <v>11.25</v>
      </c>
      <c r="K2900" s="3">
        <f t="shared" si="45"/>
        <v>1305</v>
      </c>
      <c r="L2900" t="s">
        <v>3059</v>
      </c>
      <c r="M2900" t="s">
        <v>3085</v>
      </c>
      <c r="N2900" t="s">
        <v>3073</v>
      </c>
    </row>
    <row r="2901" spans="1:14" x14ac:dyDescent="0.35">
      <c r="A2901">
        <v>2900</v>
      </c>
      <c r="B2901" s="1">
        <v>45144</v>
      </c>
      <c r="C2901">
        <v>4001</v>
      </c>
      <c r="D2901" t="s">
        <v>0</v>
      </c>
      <c r="E2901" t="s">
        <v>27</v>
      </c>
      <c r="F2901" t="s">
        <v>12</v>
      </c>
      <c r="G2901" t="s">
        <v>2952</v>
      </c>
      <c r="H2901" t="s">
        <v>3057</v>
      </c>
      <c r="I2901">
        <v>196</v>
      </c>
      <c r="J2901">
        <f>HLOOKUP(D2901,Inputs!$B$5:$C$8,MATCH(YEAR(B2901),Inputs!$A$5:$A$8,0),FALSE)</f>
        <v>32.99</v>
      </c>
      <c r="K2901" s="3">
        <f t="shared" si="45"/>
        <v>6466.04</v>
      </c>
      <c r="L2901" t="s">
        <v>3061</v>
      </c>
      <c r="M2901" t="s">
        <v>3087</v>
      </c>
      <c r="N2901" t="s">
        <v>3078</v>
      </c>
    </row>
    <row r="2902" spans="1:14" x14ac:dyDescent="0.35">
      <c r="A2902">
        <v>2901</v>
      </c>
      <c r="B2902" s="1">
        <v>45170</v>
      </c>
      <c r="C2902">
        <v>4002</v>
      </c>
      <c r="D2902" t="s">
        <v>1</v>
      </c>
      <c r="E2902" t="s">
        <v>27</v>
      </c>
      <c r="F2902" t="s">
        <v>8</v>
      </c>
      <c r="G2902" t="s">
        <v>2953</v>
      </c>
      <c r="H2902" t="s">
        <v>3056</v>
      </c>
      <c r="I2902">
        <v>184</v>
      </c>
      <c r="J2902">
        <f>HLOOKUP(D2902,Inputs!$B$5:$C$8,MATCH(YEAR(B2902),Inputs!$A$5:$A$8,0),FALSE)</f>
        <v>11.25</v>
      </c>
      <c r="K2902" s="3">
        <f t="shared" si="45"/>
        <v>2070</v>
      </c>
      <c r="L2902" t="s">
        <v>3065</v>
      </c>
      <c r="M2902" t="s">
        <v>3085</v>
      </c>
      <c r="N2902" t="s">
        <v>3073</v>
      </c>
    </row>
    <row r="2903" spans="1:14" x14ac:dyDescent="0.35">
      <c r="A2903">
        <v>2902</v>
      </c>
      <c r="B2903" s="1">
        <v>45194</v>
      </c>
      <c r="C2903">
        <v>4002</v>
      </c>
      <c r="D2903" t="s">
        <v>1</v>
      </c>
      <c r="E2903" t="s">
        <v>27</v>
      </c>
      <c r="F2903" t="s">
        <v>10</v>
      </c>
      <c r="G2903" t="s">
        <v>2954</v>
      </c>
      <c r="H2903" t="s">
        <v>3056</v>
      </c>
      <c r="I2903">
        <v>300</v>
      </c>
      <c r="J2903">
        <f>HLOOKUP(D2903,Inputs!$B$5:$C$8,MATCH(YEAR(B2903),Inputs!$A$5:$A$8,0),FALSE)</f>
        <v>11.25</v>
      </c>
      <c r="K2903" s="3">
        <f t="shared" si="45"/>
        <v>3375</v>
      </c>
      <c r="L2903" t="s">
        <v>3059</v>
      </c>
      <c r="M2903" t="s">
        <v>3085</v>
      </c>
      <c r="N2903" t="s">
        <v>3073</v>
      </c>
    </row>
    <row r="2904" spans="1:14" x14ac:dyDescent="0.35">
      <c r="A2904">
        <v>2903</v>
      </c>
      <c r="B2904" s="1">
        <v>45276</v>
      </c>
      <c r="C2904">
        <v>4002</v>
      </c>
      <c r="D2904" t="s">
        <v>1</v>
      </c>
      <c r="E2904" t="s">
        <v>27</v>
      </c>
      <c r="F2904" t="s">
        <v>21</v>
      </c>
      <c r="G2904" t="s">
        <v>2955</v>
      </c>
      <c r="H2904" t="s">
        <v>3056</v>
      </c>
      <c r="I2904">
        <v>300</v>
      </c>
      <c r="J2904">
        <f>HLOOKUP(D2904,Inputs!$B$5:$C$8,MATCH(YEAR(B2904),Inputs!$A$5:$A$8,0),FALSE)</f>
        <v>11.25</v>
      </c>
      <c r="K2904" s="3">
        <f t="shared" si="45"/>
        <v>3375</v>
      </c>
      <c r="L2904" t="s">
        <v>3068</v>
      </c>
      <c r="M2904" t="s">
        <v>3088</v>
      </c>
      <c r="N2904" t="s">
        <v>3075</v>
      </c>
    </row>
    <row r="2905" spans="1:14" x14ac:dyDescent="0.35">
      <c r="A2905">
        <v>2904</v>
      </c>
      <c r="B2905" s="1">
        <v>44991</v>
      </c>
      <c r="C2905">
        <v>4002</v>
      </c>
      <c r="D2905" t="s">
        <v>1</v>
      </c>
      <c r="E2905" t="s">
        <v>27</v>
      </c>
      <c r="F2905" t="s">
        <v>22</v>
      </c>
      <c r="G2905" t="s">
        <v>2956</v>
      </c>
      <c r="H2905" t="s">
        <v>3056</v>
      </c>
      <c r="I2905">
        <v>284</v>
      </c>
      <c r="J2905">
        <f>HLOOKUP(D2905,Inputs!$B$5:$C$8,MATCH(YEAR(B2905),Inputs!$A$5:$A$8,0),FALSE)</f>
        <v>11.25</v>
      </c>
      <c r="K2905" s="3">
        <f t="shared" si="45"/>
        <v>3195</v>
      </c>
      <c r="L2905" t="s">
        <v>3064</v>
      </c>
      <c r="M2905" t="s">
        <v>3089</v>
      </c>
      <c r="N2905" t="s">
        <v>3076</v>
      </c>
    </row>
    <row r="2906" spans="1:14" x14ac:dyDescent="0.35">
      <c r="A2906">
        <v>2905</v>
      </c>
      <c r="B2906" s="1">
        <v>45156</v>
      </c>
      <c r="C2906">
        <v>4002</v>
      </c>
      <c r="D2906" t="s">
        <v>1</v>
      </c>
      <c r="E2906" t="s">
        <v>27</v>
      </c>
      <c r="F2906" t="s">
        <v>10</v>
      </c>
      <c r="G2906" t="s">
        <v>2957</v>
      </c>
      <c r="H2906" t="s">
        <v>3056</v>
      </c>
      <c r="I2906">
        <v>172</v>
      </c>
      <c r="J2906">
        <f>HLOOKUP(D2906,Inputs!$B$5:$C$8,MATCH(YEAR(B2906),Inputs!$A$5:$A$8,0),FALSE)</f>
        <v>11.25</v>
      </c>
      <c r="K2906" s="3">
        <f t="shared" si="45"/>
        <v>1935</v>
      </c>
      <c r="L2906" t="s">
        <v>3059</v>
      </c>
      <c r="M2906" t="s">
        <v>3085</v>
      </c>
      <c r="N2906" t="s">
        <v>3073</v>
      </c>
    </row>
    <row r="2907" spans="1:14" x14ac:dyDescent="0.35">
      <c r="A2907">
        <v>2906</v>
      </c>
      <c r="B2907" s="1">
        <v>45002</v>
      </c>
      <c r="C2907">
        <v>4001</v>
      </c>
      <c r="D2907" t="s">
        <v>0</v>
      </c>
      <c r="E2907" t="s">
        <v>27</v>
      </c>
      <c r="F2907" t="s">
        <v>9</v>
      </c>
      <c r="G2907" t="s">
        <v>2958</v>
      </c>
      <c r="H2907" t="s">
        <v>3056</v>
      </c>
      <c r="I2907">
        <v>228</v>
      </c>
      <c r="J2907">
        <f>HLOOKUP(D2907,Inputs!$B$5:$C$8,MATCH(YEAR(B2907),Inputs!$A$5:$A$8,0),FALSE)</f>
        <v>32.99</v>
      </c>
      <c r="K2907" s="3">
        <f t="shared" si="45"/>
        <v>7521.72</v>
      </c>
      <c r="L2907" t="s">
        <v>3070</v>
      </c>
      <c r="M2907" t="s">
        <v>3089</v>
      </c>
      <c r="N2907" t="s">
        <v>3076</v>
      </c>
    </row>
    <row r="2908" spans="1:14" x14ac:dyDescent="0.35">
      <c r="A2908">
        <v>2907</v>
      </c>
      <c r="B2908" s="1">
        <v>45189</v>
      </c>
      <c r="C2908">
        <v>4001</v>
      </c>
      <c r="D2908" t="s">
        <v>0</v>
      </c>
      <c r="E2908" t="s">
        <v>27</v>
      </c>
      <c r="F2908" t="s">
        <v>14</v>
      </c>
      <c r="G2908" t="s">
        <v>2959</v>
      </c>
      <c r="H2908" t="s">
        <v>3056</v>
      </c>
      <c r="I2908">
        <v>232</v>
      </c>
      <c r="J2908">
        <f>HLOOKUP(D2908,Inputs!$B$5:$C$8,MATCH(YEAR(B2908),Inputs!$A$5:$A$8,0),FALSE)</f>
        <v>32.99</v>
      </c>
      <c r="K2908" s="3">
        <f t="shared" si="45"/>
        <v>7653.68</v>
      </c>
      <c r="L2908" t="s">
        <v>3066</v>
      </c>
      <c r="M2908" t="s">
        <v>3094</v>
      </c>
      <c r="N2908" t="s">
        <v>3080</v>
      </c>
    </row>
    <row r="2909" spans="1:14" x14ac:dyDescent="0.35">
      <c r="A2909">
        <v>2908</v>
      </c>
      <c r="B2909" s="1">
        <v>45284</v>
      </c>
      <c r="C2909">
        <v>4001</v>
      </c>
      <c r="D2909" t="s">
        <v>0</v>
      </c>
      <c r="E2909" t="s">
        <v>27</v>
      </c>
      <c r="F2909" t="s">
        <v>22</v>
      </c>
      <c r="G2909" t="s">
        <v>2960</v>
      </c>
      <c r="H2909" t="s">
        <v>3056</v>
      </c>
      <c r="I2909">
        <v>48</v>
      </c>
      <c r="J2909">
        <f>HLOOKUP(D2909,Inputs!$B$5:$C$8,MATCH(YEAR(B2909),Inputs!$A$5:$A$8,0),FALSE)</f>
        <v>32.99</v>
      </c>
      <c r="K2909" s="3">
        <f t="shared" si="45"/>
        <v>1583.52</v>
      </c>
      <c r="L2909" t="s">
        <v>3064</v>
      </c>
      <c r="M2909" t="s">
        <v>3089</v>
      </c>
      <c r="N2909" t="s">
        <v>3076</v>
      </c>
    </row>
    <row r="2910" spans="1:14" x14ac:dyDescent="0.35">
      <c r="A2910">
        <v>2909</v>
      </c>
      <c r="B2910" s="1">
        <v>45159</v>
      </c>
      <c r="C2910">
        <v>4002</v>
      </c>
      <c r="D2910" t="s">
        <v>1</v>
      </c>
      <c r="E2910" t="s">
        <v>27</v>
      </c>
      <c r="F2910" t="s">
        <v>19</v>
      </c>
      <c r="G2910" t="s">
        <v>2961</v>
      </c>
      <c r="H2910" t="s">
        <v>3056</v>
      </c>
      <c r="I2910">
        <v>284</v>
      </c>
      <c r="J2910">
        <f>HLOOKUP(D2910,Inputs!$B$5:$C$8,MATCH(YEAR(B2910),Inputs!$A$5:$A$8,0),FALSE)</f>
        <v>11.25</v>
      </c>
      <c r="K2910" s="3">
        <f t="shared" si="45"/>
        <v>3195</v>
      </c>
      <c r="L2910" t="s">
        <v>3061</v>
      </c>
      <c r="M2910" t="s">
        <v>3087</v>
      </c>
      <c r="N2910" t="s">
        <v>3078</v>
      </c>
    </row>
    <row r="2911" spans="1:14" x14ac:dyDescent="0.35">
      <c r="A2911">
        <v>2910</v>
      </c>
      <c r="B2911" s="1">
        <v>45285</v>
      </c>
      <c r="C2911">
        <v>4001</v>
      </c>
      <c r="D2911" t="s">
        <v>0</v>
      </c>
      <c r="E2911" t="s">
        <v>27</v>
      </c>
      <c r="F2911" t="s">
        <v>10</v>
      </c>
      <c r="G2911" t="s">
        <v>2962</v>
      </c>
      <c r="H2911" t="s">
        <v>3056</v>
      </c>
      <c r="I2911">
        <v>44</v>
      </c>
      <c r="J2911">
        <f>HLOOKUP(D2911,Inputs!$B$5:$C$8,MATCH(YEAR(B2911),Inputs!$A$5:$A$8,0),FALSE)</f>
        <v>32.99</v>
      </c>
      <c r="K2911" s="3">
        <f t="shared" si="45"/>
        <v>1451.5600000000002</v>
      </c>
      <c r="L2911" t="s">
        <v>3059</v>
      </c>
      <c r="M2911" t="s">
        <v>3085</v>
      </c>
      <c r="N2911" t="s">
        <v>3073</v>
      </c>
    </row>
    <row r="2912" spans="1:14" x14ac:dyDescent="0.35">
      <c r="A2912">
        <v>2911</v>
      </c>
      <c r="B2912" s="1">
        <v>45170</v>
      </c>
      <c r="C2912">
        <v>4001</v>
      </c>
      <c r="D2912" t="s">
        <v>0</v>
      </c>
      <c r="E2912" t="s">
        <v>27</v>
      </c>
      <c r="F2912" t="s">
        <v>14</v>
      </c>
      <c r="G2912" t="s">
        <v>2963</v>
      </c>
      <c r="H2912" t="s">
        <v>3056</v>
      </c>
      <c r="I2912">
        <v>224</v>
      </c>
      <c r="J2912">
        <f>HLOOKUP(D2912,Inputs!$B$5:$C$8,MATCH(YEAR(B2912),Inputs!$A$5:$A$8,0),FALSE)</f>
        <v>32.99</v>
      </c>
      <c r="K2912" s="3">
        <f t="shared" si="45"/>
        <v>7389.76</v>
      </c>
      <c r="L2912" t="s">
        <v>3066</v>
      </c>
      <c r="M2912" t="s">
        <v>3094</v>
      </c>
      <c r="N2912" t="s">
        <v>3080</v>
      </c>
    </row>
    <row r="2913" spans="1:14" x14ac:dyDescent="0.35">
      <c r="A2913">
        <v>2912</v>
      </c>
      <c r="B2913" s="1">
        <v>45274</v>
      </c>
      <c r="C2913">
        <v>4002</v>
      </c>
      <c r="D2913" t="s">
        <v>1</v>
      </c>
      <c r="E2913" t="s">
        <v>27</v>
      </c>
      <c r="F2913" t="s">
        <v>6</v>
      </c>
      <c r="G2913" t="s">
        <v>2964</v>
      </c>
      <c r="H2913" t="s">
        <v>3056</v>
      </c>
      <c r="I2913">
        <v>84</v>
      </c>
      <c r="J2913">
        <f>HLOOKUP(D2913,Inputs!$B$5:$C$8,MATCH(YEAR(B2913),Inputs!$A$5:$A$8,0),FALSE)</f>
        <v>11.25</v>
      </c>
      <c r="K2913" s="3">
        <f t="shared" si="45"/>
        <v>945</v>
      </c>
      <c r="L2913" t="s">
        <v>3059</v>
      </c>
      <c r="M2913" t="s">
        <v>3085</v>
      </c>
      <c r="N2913" t="s">
        <v>3073</v>
      </c>
    </row>
    <row r="2914" spans="1:14" x14ac:dyDescent="0.35">
      <c r="A2914">
        <v>2913</v>
      </c>
      <c r="B2914" s="1">
        <v>45284</v>
      </c>
      <c r="C2914">
        <v>4001</v>
      </c>
      <c r="D2914" t="s">
        <v>0</v>
      </c>
      <c r="E2914" t="s">
        <v>27</v>
      </c>
      <c r="F2914" t="s">
        <v>17</v>
      </c>
      <c r="G2914" t="s">
        <v>2965</v>
      </c>
      <c r="H2914" t="s">
        <v>3056</v>
      </c>
      <c r="I2914">
        <v>68</v>
      </c>
      <c r="J2914">
        <f>HLOOKUP(D2914,Inputs!$B$5:$C$8,MATCH(YEAR(B2914),Inputs!$A$5:$A$8,0),FALSE)</f>
        <v>32.99</v>
      </c>
      <c r="K2914" s="3">
        <f t="shared" si="45"/>
        <v>2243.3200000000002</v>
      </c>
      <c r="L2914" t="s">
        <v>3060</v>
      </c>
      <c r="M2914" t="s">
        <v>3095</v>
      </c>
      <c r="N2914" t="s">
        <v>3081</v>
      </c>
    </row>
    <row r="2915" spans="1:14" x14ac:dyDescent="0.35">
      <c r="A2915">
        <v>2914</v>
      </c>
      <c r="B2915" s="1">
        <v>45156</v>
      </c>
      <c r="C2915">
        <v>4001</v>
      </c>
      <c r="D2915" t="s">
        <v>0</v>
      </c>
      <c r="E2915" t="s">
        <v>27</v>
      </c>
      <c r="F2915" t="s">
        <v>18</v>
      </c>
      <c r="G2915" t="s">
        <v>2966</v>
      </c>
      <c r="H2915" t="s">
        <v>3056</v>
      </c>
      <c r="I2915">
        <v>84</v>
      </c>
      <c r="J2915">
        <f>HLOOKUP(D2915,Inputs!$B$5:$C$8,MATCH(YEAR(B2915),Inputs!$A$5:$A$8,0),FALSE)</f>
        <v>32.99</v>
      </c>
      <c r="K2915" s="3">
        <f t="shared" si="45"/>
        <v>2771.1600000000003</v>
      </c>
      <c r="L2915" t="s">
        <v>3069</v>
      </c>
      <c r="M2915" t="s">
        <v>3093</v>
      </c>
      <c r="N2915" t="s">
        <v>3077</v>
      </c>
    </row>
    <row r="2916" spans="1:14" x14ac:dyDescent="0.35">
      <c r="A2916">
        <v>2915</v>
      </c>
      <c r="B2916" s="1">
        <v>45269</v>
      </c>
      <c r="C2916">
        <v>4002</v>
      </c>
      <c r="D2916" t="s">
        <v>1</v>
      </c>
      <c r="E2916" t="s">
        <v>27</v>
      </c>
      <c r="F2916" t="s">
        <v>8</v>
      </c>
      <c r="G2916" t="s">
        <v>2967</v>
      </c>
      <c r="H2916" t="s">
        <v>3056</v>
      </c>
      <c r="I2916">
        <v>204</v>
      </c>
      <c r="J2916">
        <f>HLOOKUP(D2916,Inputs!$B$5:$C$8,MATCH(YEAR(B2916),Inputs!$A$5:$A$8,0),FALSE)</f>
        <v>11.25</v>
      </c>
      <c r="K2916" s="3">
        <f t="shared" si="45"/>
        <v>2295</v>
      </c>
      <c r="L2916" t="s">
        <v>3065</v>
      </c>
      <c r="M2916" t="s">
        <v>3085</v>
      </c>
      <c r="N2916" t="s">
        <v>3073</v>
      </c>
    </row>
    <row r="2917" spans="1:14" x14ac:dyDescent="0.35">
      <c r="A2917">
        <v>2916</v>
      </c>
      <c r="B2917" s="1">
        <v>45172</v>
      </c>
      <c r="C2917">
        <v>4001</v>
      </c>
      <c r="D2917" t="s">
        <v>0</v>
      </c>
      <c r="E2917" t="s">
        <v>27</v>
      </c>
      <c r="F2917" t="s">
        <v>14</v>
      </c>
      <c r="G2917" t="s">
        <v>2968</v>
      </c>
      <c r="H2917" t="s">
        <v>3056</v>
      </c>
      <c r="I2917">
        <v>72</v>
      </c>
      <c r="J2917">
        <f>HLOOKUP(D2917,Inputs!$B$5:$C$8,MATCH(YEAR(B2917),Inputs!$A$5:$A$8,0),FALSE)</f>
        <v>32.99</v>
      </c>
      <c r="K2917" s="3">
        <f t="shared" si="45"/>
        <v>2375.2800000000002</v>
      </c>
      <c r="L2917" t="s">
        <v>3066</v>
      </c>
      <c r="M2917" t="s">
        <v>3094</v>
      </c>
      <c r="N2917" t="s">
        <v>3080</v>
      </c>
    </row>
    <row r="2918" spans="1:14" x14ac:dyDescent="0.35">
      <c r="A2918">
        <v>2917</v>
      </c>
      <c r="B2918" s="1">
        <v>45109</v>
      </c>
      <c r="C2918">
        <v>4002</v>
      </c>
      <c r="D2918" t="s">
        <v>1</v>
      </c>
      <c r="E2918" t="s">
        <v>27</v>
      </c>
      <c r="F2918" t="s">
        <v>13</v>
      </c>
      <c r="G2918" t="s">
        <v>2969</v>
      </c>
      <c r="H2918" t="s">
        <v>3056</v>
      </c>
      <c r="I2918">
        <v>172</v>
      </c>
      <c r="J2918">
        <f>HLOOKUP(D2918,Inputs!$B$5:$C$8,MATCH(YEAR(B2918),Inputs!$A$5:$A$8,0),FALSE)</f>
        <v>11.25</v>
      </c>
      <c r="K2918" s="3">
        <f t="shared" si="45"/>
        <v>1935</v>
      </c>
      <c r="L2918" t="s">
        <v>3061</v>
      </c>
      <c r="M2918" t="s">
        <v>3087</v>
      </c>
      <c r="N2918" t="s">
        <v>3078</v>
      </c>
    </row>
    <row r="2919" spans="1:14" x14ac:dyDescent="0.35">
      <c r="A2919">
        <v>2918</v>
      </c>
      <c r="B2919" s="1">
        <v>45162</v>
      </c>
      <c r="C2919">
        <v>4002</v>
      </c>
      <c r="D2919" t="s">
        <v>1</v>
      </c>
      <c r="E2919" t="s">
        <v>27</v>
      </c>
      <c r="F2919" t="s">
        <v>18</v>
      </c>
      <c r="G2919" t="s">
        <v>2970</v>
      </c>
      <c r="H2919" t="s">
        <v>3056</v>
      </c>
      <c r="I2919">
        <v>248</v>
      </c>
      <c r="J2919">
        <f>HLOOKUP(D2919,Inputs!$B$5:$C$8,MATCH(YEAR(B2919),Inputs!$A$5:$A$8,0),FALSE)</f>
        <v>11.25</v>
      </c>
      <c r="K2919" s="3">
        <f t="shared" si="45"/>
        <v>2790</v>
      </c>
      <c r="L2919" t="s">
        <v>3069</v>
      </c>
      <c r="M2919" t="s">
        <v>3093</v>
      </c>
      <c r="N2919" t="s">
        <v>3077</v>
      </c>
    </row>
    <row r="2920" spans="1:14" x14ac:dyDescent="0.35">
      <c r="A2920">
        <v>2919</v>
      </c>
      <c r="B2920" s="1">
        <v>45144</v>
      </c>
      <c r="C2920">
        <v>4001</v>
      </c>
      <c r="D2920" t="s">
        <v>0</v>
      </c>
      <c r="E2920" t="s">
        <v>27</v>
      </c>
      <c r="F2920" t="s">
        <v>22</v>
      </c>
      <c r="G2920" t="s">
        <v>2971</v>
      </c>
      <c r="H2920" t="s">
        <v>3056</v>
      </c>
      <c r="I2920">
        <v>168</v>
      </c>
      <c r="J2920">
        <f>HLOOKUP(D2920,Inputs!$B$5:$C$8,MATCH(YEAR(B2920),Inputs!$A$5:$A$8,0),FALSE)</f>
        <v>32.99</v>
      </c>
      <c r="K2920" s="3">
        <f t="shared" si="45"/>
        <v>5542.3200000000006</v>
      </c>
      <c r="L2920" t="s">
        <v>3064</v>
      </c>
      <c r="M2920" t="s">
        <v>3089</v>
      </c>
      <c r="N2920" t="s">
        <v>3076</v>
      </c>
    </row>
    <row r="2921" spans="1:14" x14ac:dyDescent="0.35">
      <c r="A2921">
        <v>2920</v>
      </c>
      <c r="B2921" s="1">
        <v>45180</v>
      </c>
      <c r="C2921">
        <v>4001</v>
      </c>
      <c r="D2921" t="s">
        <v>0</v>
      </c>
      <c r="E2921" t="s">
        <v>27</v>
      </c>
      <c r="F2921" t="s">
        <v>13</v>
      </c>
      <c r="G2921" t="s">
        <v>2972</v>
      </c>
      <c r="H2921" t="s">
        <v>3056</v>
      </c>
      <c r="I2921">
        <v>236</v>
      </c>
      <c r="J2921">
        <f>HLOOKUP(D2921,Inputs!$B$5:$C$8,MATCH(YEAR(B2921),Inputs!$A$5:$A$8,0),FALSE)</f>
        <v>32.99</v>
      </c>
      <c r="K2921" s="3">
        <f t="shared" si="45"/>
        <v>7785.64</v>
      </c>
      <c r="L2921" t="s">
        <v>3061</v>
      </c>
      <c r="M2921" t="s">
        <v>3087</v>
      </c>
      <c r="N2921" t="s">
        <v>3078</v>
      </c>
    </row>
    <row r="2922" spans="1:14" x14ac:dyDescent="0.35">
      <c r="A2922">
        <v>2921</v>
      </c>
      <c r="B2922" s="1">
        <v>45070</v>
      </c>
      <c r="C2922">
        <v>4001</v>
      </c>
      <c r="D2922" t="s">
        <v>0</v>
      </c>
      <c r="E2922" t="s">
        <v>27</v>
      </c>
      <c r="F2922" t="s">
        <v>13</v>
      </c>
      <c r="G2922" t="s">
        <v>2973</v>
      </c>
      <c r="H2922" t="s">
        <v>3056</v>
      </c>
      <c r="I2922">
        <v>184</v>
      </c>
      <c r="J2922">
        <f>HLOOKUP(D2922,Inputs!$B$5:$C$8,MATCH(YEAR(B2922),Inputs!$A$5:$A$8,0),FALSE)</f>
        <v>32.99</v>
      </c>
      <c r="K2922" s="3">
        <f t="shared" si="45"/>
        <v>6070.1600000000008</v>
      </c>
      <c r="L2922" t="s">
        <v>3061</v>
      </c>
      <c r="M2922" t="s">
        <v>3087</v>
      </c>
      <c r="N2922" t="s">
        <v>3078</v>
      </c>
    </row>
    <row r="2923" spans="1:14" x14ac:dyDescent="0.35">
      <c r="A2923">
        <v>2922</v>
      </c>
      <c r="B2923" s="1">
        <v>45187</v>
      </c>
      <c r="C2923">
        <v>4001</v>
      </c>
      <c r="D2923" t="s">
        <v>0</v>
      </c>
      <c r="E2923" t="s">
        <v>27</v>
      </c>
      <c r="F2923" t="s">
        <v>10</v>
      </c>
      <c r="G2923" t="s">
        <v>2974</v>
      </c>
      <c r="H2923" t="s">
        <v>3056</v>
      </c>
      <c r="I2923">
        <v>164</v>
      </c>
      <c r="J2923">
        <f>HLOOKUP(D2923,Inputs!$B$5:$C$8,MATCH(YEAR(B2923),Inputs!$A$5:$A$8,0),FALSE)</f>
        <v>32.99</v>
      </c>
      <c r="K2923" s="3">
        <f t="shared" si="45"/>
        <v>5410.3600000000006</v>
      </c>
      <c r="L2923" t="s">
        <v>3059</v>
      </c>
      <c r="M2923" t="s">
        <v>3085</v>
      </c>
      <c r="N2923" t="s">
        <v>3073</v>
      </c>
    </row>
    <row r="2924" spans="1:14" x14ac:dyDescent="0.35">
      <c r="A2924">
        <v>2923</v>
      </c>
      <c r="B2924" s="1">
        <v>45286</v>
      </c>
      <c r="C2924">
        <v>4002</v>
      </c>
      <c r="D2924" t="s">
        <v>1</v>
      </c>
      <c r="E2924" t="s">
        <v>27</v>
      </c>
      <c r="F2924" t="s">
        <v>5</v>
      </c>
      <c r="G2924" t="s">
        <v>2975</v>
      </c>
      <c r="H2924" t="s">
        <v>3057</v>
      </c>
      <c r="I2924">
        <v>80</v>
      </c>
      <c r="J2924">
        <f>HLOOKUP(D2924,Inputs!$B$5:$C$8,MATCH(YEAR(B2924),Inputs!$A$5:$A$8,0),FALSE)</f>
        <v>11.25</v>
      </c>
      <c r="K2924" s="3">
        <f t="shared" si="45"/>
        <v>900</v>
      </c>
      <c r="L2924" t="s">
        <v>3059</v>
      </c>
      <c r="M2924" t="s">
        <v>3085</v>
      </c>
      <c r="N2924" t="s">
        <v>3073</v>
      </c>
    </row>
    <row r="2925" spans="1:14" x14ac:dyDescent="0.35">
      <c r="A2925">
        <v>2924</v>
      </c>
      <c r="B2925" s="1">
        <v>45177</v>
      </c>
      <c r="C2925">
        <v>4002</v>
      </c>
      <c r="D2925" t="s">
        <v>1</v>
      </c>
      <c r="E2925" t="s">
        <v>27</v>
      </c>
      <c r="F2925" t="s">
        <v>10</v>
      </c>
      <c r="G2925" t="s">
        <v>2976</v>
      </c>
      <c r="H2925" t="s">
        <v>3056</v>
      </c>
      <c r="I2925">
        <v>200</v>
      </c>
      <c r="J2925">
        <f>HLOOKUP(D2925,Inputs!$B$5:$C$8,MATCH(YEAR(B2925),Inputs!$A$5:$A$8,0),FALSE)</f>
        <v>11.25</v>
      </c>
      <c r="K2925" s="3">
        <f t="shared" si="45"/>
        <v>2250</v>
      </c>
      <c r="L2925" t="s">
        <v>3059</v>
      </c>
      <c r="M2925" t="s">
        <v>3085</v>
      </c>
      <c r="N2925" t="s">
        <v>3073</v>
      </c>
    </row>
    <row r="2926" spans="1:14" x14ac:dyDescent="0.35">
      <c r="A2926">
        <v>2925</v>
      </c>
      <c r="B2926" s="1">
        <v>45279</v>
      </c>
      <c r="C2926">
        <v>4002</v>
      </c>
      <c r="D2926" t="s">
        <v>1</v>
      </c>
      <c r="E2926" t="s">
        <v>27</v>
      </c>
      <c r="F2926" t="s">
        <v>8</v>
      </c>
      <c r="G2926" t="s">
        <v>2977</v>
      </c>
      <c r="H2926" t="s">
        <v>3056</v>
      </c>
      <c r="I2926">
        <v>152</v>
      </c>
      <c r="J2926">
        <f>HLOOKUP(D2926,Inputs!$B$5:$C$8,MATCH(YEAR(B2926),Inputs!$A$5:$A$8,0),FALSE)</f>
        <v>11.25</v>
      </c>
      <c r="K2926" s="3">
        <f t="shared" si="45"/>
        <v>1710</v>
      </c>
      <c r="L2926" t="s">
        <v>3065</v>
      </c>
      <c r="M2926" t="s">
        <v>3085</v>
      </c>
      <c r="N2926" t="s">
        <v>3073</v>
      </c>
    </row>
    <row r="2927" spans="1:14" x14ac:dyDescent="0.35">
      <c r="A2927">
        <v>2926</v>
      </c>
      <c r="B2927" s="1">
        <v>45275</v>
      </c>
      <c r="C2927">
        <v>4001</v>
      </c>
      <c r="D2927" t="s">
        <v>0</v>
      </c>
      <c r="E2927" t="s">
        <v>27</v>
      </c>
      <c r="F2927" t="s">
        <v>14</v>
      </c>
      <c r="G2927" t="s">
        <v>2978</v>
      </c>
      <c r="H2927" t="s">
        <v>3056</v>
      </c>
      <c r="I2927">
        <v>76</v>
      </c>
      <c r="J2927">
        <f>HLOOKUP(D2927,Inputs!$B$5:$C$8,MATCH(YEAR(B2927),Inputs!$A$5:$A$8,0),FALSE)</f>
        <v>32.99</v>
      </c>
      <c r="K2927" s="3">
        <f t="shared" si="45"/>
        <v>2507.2400000000002</v>
      </c>
      <c r="L2927" t="s">
        <v>3066</v>
      </c>
      <c r="M2927" t="s">
        <v>3094</v>
      </c>
      <c r="N2927" t="s">
        <v>3080</v>
      </c>
    </row>
    <row r="2928" spans="1:14" x14ac:dyDescent="0.35">
      <c r="A2928">
        <v>2927</v>
      </c>
      <c r="B2928" s="1">
        <v>45038</v>
      </c>
      <c r="C2928">
        <v>4002</v>
      </c>
      <c r="D2928" t="s">
        <v>1</v>
      </c>
      <c r="E2928" t="s">
        <v>27</v>
      </c>
      <c r="F2928" t="s">
        <v>14</v>
      </c>
      <c r="G2928" t="s">
        <v>2979</v>
      </c>
      <c r="H2928" t="s">
        <v>3056</v>
      </c>
      <c r="I2928">
        <v>160</v>
      </c>
      <c r="J2928">
        <f>HLOOKUP(D2928,Inputs!$B$5:$C$8,MATCH(YEAR(B2928),Inputs!$A$5:$A$8,0),FALSE)</f>
        <v>11.25</v>
      </c>
      <c r="K2928" s="3">
        <f t="shared" si="45"/>
        <v>1800</v>
      </c>
      <c r="L2928" t="s">
        <v>3066</v>
      </c>
      <c r="M2928" t="s">
        <v>3094</v>
      </c>
      <c r="N2928" t="s">
        <v>3080</v>
      </c>
    </row>
    <row r="2929" spans="1:14" x14ac:dyDescent="0.35">
      <c r="A2929">
        <v>2928</v>
      </c>
      <c r="B2929" s="1">
        <v>45148</v>
      </c>
      <c r="C2929">
        <v>4001</v>
      </c>
      <c r="D2929" t="s">
        <v>0</v>
      </c>
      <c r="E2929" t="s">
        <v>27</v>
      </c>
      <c r="F2929" t="s">
        <v>10</v>
      </c>
      <c r="G2929" t="s">
        <v>2980</v>
      </c>
      <c r="H2929" t="s">
        <v>3056</v>
      </c>
      <c r="I2929">
        <v>84</v>
      </c>
      <c r="J2929">
        <f>HLOOKUP(D2929,Inputs!$B$5:$C$8,MATCH(YEAR(B2929),Inputs!$A$5:$A$8,0),FALSE)</f>
        <v>32.99</v>
      </c>
      <c r="K2929" s="3">
        <f t="shared" si="45"/>
        <v>2771.1600000000003</v>
      </c>
      <c r="L2929" t="s">
        <v>3059</v>
      </c>
      <c r="M2929" t="s">
        <v>3085</v>
      </c>
      <c r="N2929" t="s">
        <v>3073</v>
      </c>
    </row>
    <row r="2930" spans="1:14" x14ac:dyDescent="0.35">
      <c r="A2930">
        <v>2929</v>
      </c>
      <c r="B2930" s="1">
        <v>45164</v>
      </c>
      <c r="C2930">
        <v>4002</v>
      </c>
      <c r="D2930" t="s">
        <v>1</v>
      </c>
      <c r="E2930" t="s">
        <v>27</v>
      </c>
      <c r="F2930" t="s">
        <v>9</v>
      </c>
      <c r="G2930" t="s">
        <v>2981</v>
      </c>
      <c r="H2930" t="s">
        <v>3056</v>
      </c>
      <c r="I2930">
        <v>288</v>
      </c>
      <c r="J2930">
        <f>HLOOKUP(D2930,Inputs!$B$5:$C$8,MATCH(YEAR(B2930),Inputs!$A$5:$A$8,0),FALSE)</f>
        <v>11.25</v>
      </c>
      <c r="K2930" s="3">
        <f t="shared" si="45"/>
        <v>3240</v>
      </c>
      <c r="L2930" t="s">
        <v>3070</v>
      </c>
      <c r="M2930" t="s">
        <v>3089</v>
      </c>
      <c r="N2930" t="s">
        <v>3076</v>
      </c>
    </row>
    <row r="2931" spans="1:14" x14ac:dyDescent="0.35">
      <c r="A2931">
        <v>2930</v>
      </c>
      <c r="B2931" s="1">
        <v>45232</v>
      </c>
      <c r="C2931">
        <v>4001</v>
      </c>
      <c r="D2931" t="s">
        <v>0</v>
      </c>
      <c r="E2931" t="s">
        <v>27</v>
      </c>
      <c r="F2931" t="s">
        <v>20</v>
      </c>
      <c r="G2931" t="s">
        <v>2982</v>
      </c>
      <c r="H2931" t="s">
        <v>3056</v>
      </c>
      <c r="I2931">
        <v>204</v>
      </c>
      <c r="J2931">
        <f>HLOOKUP(D2931,Inputs!$B$5:$C$8,MATCH(YEAR(B2931),Inputs!$A$5:$A$8,0),FALSE)</f>
        <v>32.99</v>
      </c>
      <c r="K2931" s="3">
        <f t="shared" si="45"/>
        <v>6729.96</v>
      </c>
      <c r="L2931" t="s">
        <v>3059</v>
      </c>
      <c r="M2931" t="s">
        <v>3085</v>
      </c>
      <c r="N2931" t="s">
        <v>3073</v>
      </c>
    </row>
    <row r="2932" spans="1:14" x14ac:dyDescent="0.35">
      <c r="A2932">
        <v>2931</v>
      </c>
      <c r="B2932" s="1">
        <v>44958</v>
      </c>
      <c r="C2932">
        <v>4001</v>
      </c>
      <c r="D2932" t="s">
        <v>0</v>
      </c>
      <c r="E2932" t="s">
        <v>27</v>
      </c>
      <c r="F2932" t="s">
        <v>5</v>
      </c>
      <c r="G2932" t="s">
        <v>2983</v>
      </c>
      <c r="H2932" t="s">
        <v>3057</v>
      </c>
      <c r="I2932">
        <v>124</v>
      </c>
      <c r="J2932">
        <f>HLOOKUP(D2932,Inputs!$B$5:$C$8,MATCH(YEAR(B2932),Inputs!$A$5:$A$8,0),FALSE)</f>
        <v>32.99</v>
      </c>
      <c r="K2932" s="3">
        <f t="shared" si="45"/>
        <v>4090.76</v>
      </c>
      <c r="L2932" t="s">
        <v>3059</v>
      </c>
      <c r="M2932" t="s">
        <v>3085</v>
      </c>
      <c r="N2932" t="s">
        <v>3073</v>
      </c>
    </row>
    <row r="2933" spans="1:14" x14ac:dyDescent="0.35">
      <c r="A2933">
        <v>2932</v>
      </c>
      <c r="B2933" s="1">
        <v>45165</v>
      </c>
      <c r="C2933">
        <v>4001</v>
      </c>
      <c r="D2933" t="s">
        <v>0</v>
      </c>
      <c r="E2933" t="s">
        <v>27</v>
      </c>
      <c r="F2933" t="s">
        <v>9</v>
      </c>
      <c r="G2933" t="s">
        <v>2984</v>
      </c>
      <c r="H2933" t="s">
        <v>3056</v>
      </c>
      <c r="I2933">
        <v>80</v>
      </c>
      <c r="J2933">
        <f>HLOOKUP(D2933,Inputs!$B$5:$C$8,MATCH(YEAR(B2933),Inputs!$A$5:$A$8,0),FALSE)</f>
        <v>32.99</v>
      </c>
      <c r="K2933" s="3">
        <f t="shared" si="45"/>
        <v>2639.2000000000003</v>
      </c>
      <c r="L2933" t="s">
        <v>3070</v>
      </c>
      <c r="M2933" t="s">
        <v>3089</v>
      </c>
      <c r="N2933" t="s">
        <v>3076</v>
      </c>
    </row>
    <row r="2934" spans="1:14" x14ac:dyDescent="0.35">
      <c r="A2934">
        <v>2933</v>
      </c>
      <c r="B2934" s="1">
        <v>44949</v>
      </c>
      <c r="C2934">
        <v>4002</v>
      </c>
      <c r="D2934" t="s">
        <v>1</v>
      </c>
      <c r="E2934" t="s">
        <v>27</v>
      </c>
      <c r="F2934" t="s">
        <v>15</v>
      </c>
      <c r="G2934" t="s">
        <v>2985</v>
      </c>
      <c r="H2934" t="s">
        <v>3056</v>
      </c>
      <c r="I2934">
        <v>224</v>
      </c>
      <c r="J2934">
        <f>HLOOKUP(D2934,Inputs!$B$5:$C$8,MATCH(YEAR(B2934),Inputs!$A$5:$A$8,0),FALSE)</f>
        <v>11.25</v>
      </c>
      <c r="K2934" s="3">
        <f t="shared" si="45"/>
        <v>2520</v>
      </c>
      <c r="L2934" t="s">
        <v>3062</v>
      </c>
      <c r="M2934" t="s">
        <v>3090</v>
      </c>
      <c r="N2934" t="s">
        <v>3079</v>
      </c>
    </row>
    <row r="2935" spans="1:14" x14ac:dyDescent="0.35">
      <c r="A2935">
        <v>2934</v>
      </c>
      <c r="B2935" s="1">
        <v>45063</v>
      </c>
      <c r="C2935">
        <v>4002</v>
      </c>
      <c r="D2935" t="s">
        <v>1</v>
      </c>
      <c r="E2935" t="s">
        <v>27</v>
      </c>
      <c r="F2935" t="s">
        <v>11</v>
      </c>
      <c r="G2935" t="s">
        <v>2986</v>
      </c>
      <c r="H2935" t="s">
        <v>3056</v>
      </c>
      <c r="I2935">
        <v>88</v>
      </c>
      <c r="J2935">
        <f>HLOOKUP(D2935,Inputs!$B$5:$C$8,MATCH(YEAR(B2935),Inputs!$A$5:$A$8,0),FALSE)</f>
        <v>11.25</v>
      </c>
      <c r="K2935" s="3">
        <f t="shared" si="45"/>
        <v>990</v>
      </c>
      <c r="L2935" t="s">
        <v>3064</v>
      </c>
      <c r="M2935" t="s">
        <v>3089</v>
      </c>
      <c r="N2935" t="s">
        <v>3076</v>
      </c>
    </row>
    <row r="2936" spans="1:14" x14ac:dyDescent="0.35">
      <c r="A2936">
        <v>2935</v>
      </c>
      <c r="B2936" s="1">
        <v>45252</v>
      </c>
      <c r="C2936">
        <v>4002</v>
      </c>
      <c r="D2936" t="s">
        <v>1</v>
      </c>
      <c r="E2936" t="s">
        <v>27</v>
      </c>
      <c r="F2936" t="s">
        <v>9</v>
      </c>
      <c r="G2936" t="s">
        <v>2987</v>
      </c>
      <c r="H2936" t="s">
        <v>3056</v>
      </c>
      <c r="I2936">
        <v>180</v>
      </c>
      <c r="J2936">
        <f>HLOOKUP(D2936,Inputs!$B$5:$C$8,MATCH(YEAR(B2936),Inputs!$A$5:$A$8,0),FALSE)</f>
        <v>11.25</v>
      </c>
      <c r="K2936" s="3">
        <f t="shared" si="45"/>
        <v>2025</v>
      </c>
      <c r="L2936" t="s">
        <v>3070</v>
      </c>
      <c r="M2936" t="s">
        <v>3089</v>
      </c>
      <c r="N2936" t="s">
        <v>3076</v>
      </c>
    </row>
    <row r="2937" spans="1:14" x14ac:dyDescent="0.35">
      <c r="A2937">
        <v>2936</v>
      </c>
      <c r="B2937" s="1">
        <v>45028</v>
      </c>
      <c r="C2937">
        <v>4002</v>
      </c>
      <c r="D2937" t="s">
        <v>1</v>
      </c>
      <c r="E2937" t="s">
        <v>27</v>
      </c>
      <c r="F2937" t="s">
        <v>14</v>
      </c>
      <c r="G2937" t="s">
        <v>2988</v>
      </c>
      <c r="H2937" t="s">
        <v>3056</v>
      </c>
      <c r="I2937">
        <v>180</v>
      </c>
      <c r="J2937">
        <f>HLOOKUP(D2937,Inputs!$B$5:$C$8,MATCH(YEAR(B2937),Inputs!$A$5:$A$8,0),FALSE)</f>
        <v>11.25</v>
      </c>
      <c r="K2937" s="3">
        <f t="shared" si="45"/>
        <v>2025</v>
      </c>
      <c r="L2937" t="s">
        <v>3066</v>
      </c>
      <c r="M2937" t="s">
        <v>3094</v>
      </c>
      <c r="N2937" t="s">
        <v>3080</v>
      </c>
    </row>
    <row r="2938" spans="1:14" x14ac:dyDescent="0.35">
      <c r="A2938">
        <v>2937</v>
      </c>
      <c r="B2938" s="1">
        <v>44937</v>
      </c>
      <c r="C2938">
        <v>4002</v>
      </c>
      <c r="D2938" t="s">
        <v>1</v>
      </c>
      <c r="E2938" t="s">
        <v>27</v>
      </c>
      <c r="F2938" t="s">
        <v>10</v>
      </c>
      <c r="G2938" t="s">
        <v>2989</v>
      </c>
      <c r="H2938" t="s">
        <v>3056</v>
      </c>
      <c r="I2938">
        <v>224</v>
      </c>
      <c r="J2938">
        <f>HLOOKUP(D2938,Inputs!$B$5:$C$8,MATCH(YEAR(B2938),Inputs!$A$5:$A$8,0),FALSE)</f>
        <v>11.25</v>
      </c>
      <c r="K2938" s="3">
        <f t="shared" si="45"/>
        <v>2520</v>
      </c>
      <c r="L2938" t="s">
        <v>3059</v>
      </c>
      <c r="M2938" t="s">
        <v>3085</v>
      </c>
      <c r="N2938" t="s">
        <v>3073</v>
      </c>
    </row>
    <row r="2939" spans="1:14" x14ac:dyDescent="0.35">
      <c r="A2939">
        <v>2938</v>
      </c>
      <c r="B2939" s="1">
        <v>45232</v>
      </c>
      <c r="C2939">
        <v>4001</v>
      </c>
      <c r="D2939" t="s">
        <v>0</v>
      </c>
      <c r="E2939" t="s">
        <v>27</v>
      </c>
      <c r="F2939" t="s">
        <v>19</v>
      </c>
      <c r="G2939" t="s">
        <v>2990</v>
      </c>
      <c r="H2939" t="s">
        <v>3056</v>
      </c>
      <c r="I2939">
        <v>128</v>
      </c>
      <c r="J2939">
        <f>HLOOKUP(D2939,Inputs!$B$5:$C$8,MATCH(YEAR(B2939),Inputs!$A$5:$A$8,0),FALSE)</f>
        <v>32.99</v>
      </c>
      <c r="K2939" s="3">
        <f t="shared" si="45"/>
        <v>4222.72</v>
      </c>
      <c r="L2939" t="s">
        <v>3061</v>
      </c>
      <c r="M2939" t="s">
        <v>3087</v>
      </c>
      <c r="N2939" t="s">
        <v>3078</v>
      </c>
    </row>
    <row r="2940" spans="1:14" x14ac:dyDescent="0.35">
      <c r="A2940">
        <v>2939</v>
      </c>
      <c r="B2940" s="1">
        <v>45153</v>
      </c>
      <c r="C2940">
        <v>4002</v>
      </c>
      <c r="D2940" t="s">
        <v>1</v>
      </c>
      <c r="E2940" t="s">
        <v>27</v>
      </c>
      <c r="F2940" t="s">
        <v>8</v>
      </c>
      <c r="G2940" t="s">
        <v>2991</v>
      </c>
      <c r="H2940" t="s">
        <v>3056</v>
      </c>
      <c r="I2940">
        <v>300</v>
      </c>
      <c r="J2940">
        <f>HLOOKUP(D2940,Inputs!$B$5:$C$8,MATCH(YEAR(B2940),Inputs!$A$5:$A$8,0),FALSE)</f>
        <v>11.25</v>
      </c>
      <c r="K2940" s="3">
        <f t="shared" si="45"/>
        <v>3375</v>
      </c>
      <c r="L2940" t="s">
        <v>3065</v>
      </c>
      <c r="M2940" t="s">
        <v>3085</v>
      </c>
      <c r="N2940" t="s">
        <v>3073</v>
      </c>
    </row>
    <row r="2941" spans="1:14" x14ac:dyDescent="0.35">
      <c r="A2941">
        <v>2940</v>
      </c>
      <c r="B2941" s="1">
        <v>44940</v>
      </c>
      <c r="C2941">
        <v>4002</v>
      </c>
      <c r="D2941" t="s">
        <v>1</v>
      </c>
      <c r="E2941" t="s">
        <v>27</v>
      </c>
      <c r="F2941" t="s">
        <v>10</v>
      </c>
      <c r="G2941" t="s">
        <v>2992</v>
      </c>
      <c r="H2941" t="s">
        <v>3056</v>
      </c>
      <c r="I2941">
        <v>260</v>
      </c>
      <c r="J2941">
        <f>HLOOKUP(D2941,Inputs!$B$5:$C$8,MATCH(YEAR(B2941),Inputs!$A$5:$A$8,0),FALSE)</f>
        <v>11.25</v>
      </c>
      <c r="K2941" s="3">
        <f t="shared" si="45"/>
        <v>2925</v>
      </c>
      <c r="L2941" t="s">
        <v>3059</v>
      </c>
      <c r="M2941" t="s">
        <v>3085</v>
      </c>
      <c r="N2941" t="s">
        <v>3073</v>
      </c>
    </row>
    <row r="2942" spans="1:14" x14ac:dyDescent="0.35">
      <c r="A2942">
        <v>2941</v>
      </c>
      <c r="B2942" s="1">
        <v>45127</v>
      </c>
      <c r="C2942">
        <v>4002</v>
      </c>
      <c r="D2942" t="s">
        <v>1</v>
      </c>
      <c r="E2942" t="s">
        <v>27</v>
      </c>
      <c r="F2942" t="s">
        <v>20</v>
      </c>
      <c r="G2942" t="s">
        <v>2993</v>
      </c>
      <c r="H2942" t="s">
        <v>3056</v>
      </c>
      <c r="I2942">
        <v>292</v>
      </c>
      <c r="J2942">
        <f>HLOOKUP(D2942,Inputs!$B$5:$C$8,MATCH(YEAR(B2942),Inputs!$A$5:$A$8,0),FALSE)</f>
        <v>11.25</v>
      </c>
      <c r="K2942" s="3">
        <f t="shared" si="45"/>
        <v>3285</v>
      </c>
      <c r="L2942" t="s">
        <v>3059</v>
      </c>
      <c r="M2942" t="s">
        <v>3085</v>
      </c>
      <c r="N2942" t="s">
        <v>3073</v>
      </c>
    </row>
    <row r="2943" spans="1:14" x14ac:dyDescent="0.35">
      <c r="A2943">
        <v>2942</v>
      </c>
      <c r="B2943" s="1">
        <v>44975</v>
      </c>
      <c r="C2943">
        <v>4002</v>
      </c>
      <c r="D2943" t="s">
        <v>1</v>
      </c>
      <c r="E2943" t="s">
        <v>27</v>
      </c>
      <c r="F2943" t="s">
        <v>20</v>
      </c>
      <c r="G2943" t="s">
        <v>2994</v>
      </c>
      <c r="H2943" t="s">
        <v>3056</v>
      </c>
      <c r="I2943">
        <v>288</v>
      </c>
      <c r="J2943">
        <f>HLOOKUP(D2943,Inputs!$B$5:$C$8,MATCH(YEAR(B2943),Inputs!$A$5:$A$8,0),FALSE)</f>
        <v>11.25</v>
      </c>
      <c r="K2943" s="3">
        <f t="shared" si="45"/>
        <v>3240</v>
      </c>
      <c r="L2943" t="s">
        <v>3059</v>
      </c>
      <c r="M2943" t="s">
        <v>3085</v>
      </c>
      <c r="N2943" t="s">
        <v>3073</v>
      </c>
    </row>
    <row r="2944" spans="1:14" x14ac:dyDescent="0.35">
      <c r="A2944">
        <v>2943</v>
      </c>
      <c r="B2944" s="1">
        <v>45223</v>
      </c>
      <c r="C2944">
        <v>4002</v>
      </c>
      <c r="D2944" t="s">
        <v>1</v>
      </c>
      <c r="E2944" t="s">
        <v>27</v>
      </c>
      <c r="F2944" t="s">
        <v>4</v>
      </c>
      <c r="G2944" t="s">
        <v>2995</v>
      </c>
      <c r="H2944" t="s">
        <v>3057</v>
      </c>
      <c r="I2944">
        <v>100</v>
      </c>
      <c r="J2944">
        <f>HLOOKUP(D2944,Inputs!$B$5:$C$8,MATCH(YEAR(B2944),Inputs!$A$5:$A$8,0),FALSE)</f>
        <v>11.25</v>
      </c>
      <c r="K2944" s="3">
        <f t="shared" si="45"/>
        <v>1125</v>
      </c>
      <c r="L2944" t="s">
        <v>3063</v>
      </c>
      <c r="M2944" t="s">
        <v>3092</v>
      </c>
      <c r="N2944" t="s">
        <v>3074</v>
      </c>
    </row>
    <row r="2945" spans="1:14" x14ac:dyDescent="0.35">
      <c r="A2945">
        <v>2944</v>
      </c>
      <c r="B2945" s="1">
        <v>45193</v>
      </c>
      <c r="C2945">
        <v>4001</v>
      </c>
      <c r="D2945" t="s">
        <v>0</v>
      </c>
      <c r="E2945" t="s">
        <v>27</v>
      </c>
      <c r="F2945" t="s">
        <v>5</v>
      </c>
      <c r="G2945" t="s">
        <v>2996</v>
      </c>
      <c r="H2945" t="s">
        <v>3057</v>
      </c>
      <c r="I2945">
        <v>88</v>
      </c>
      <c r="J2945">
        <f>HLOOKUP(D2945,Inputs!$B$5:$C$8,MATCH(YEAR(B2945),Inputs!$A$5:$A$8,0),FALSE)</f>
        <v>32.99</v>
      </c>
      <c r="K2945" s="3">
        <f t="shared" si="45"/>
        <v>2903.1200000000003</v>
      </c>
      <c r="L2945" t="s">
        <v>3059</v>
      </c>
      <c r="M2945" t="s">
        <v>3085</v>
      </c>
      <c r="N2945" t="s">
        <v>3073</v>
      </c>
    </row>
    <row r="2946" spans="1:14" x14ac:dyDescent="0.35">
      <c r="A2946">
        <v>2945</v>
      </c>
      <c r="B2946" s="1">
        <v>45039</v>
      </c>
      <c r="C2946">
        <v>4002</v>
      </c>
      <c r="D2946" t="s">
        <v>1</v>
      </c>
      <c r="E2946" t="s">
        <v>27</v>
      </c>
      <c r="F2946" t="s">
        <v>10</v>
      </c>
      <c r="G2946" t="s">
        <v>2997</v>
      </c>
      <c r="H2946" t="s">
        <v>3056</v>
      </c>
      <c r="I2946">
        <v>140</v>
      </c>
      <c r="J2946">
        <f>HLOOKUP(D2946,Inputs!$B$5:$C$8,MATCH(YEAR(B2946),Inputs!$A$5:$A$8,0),FALSE)</f>
        <v>11.25</v>
      </c>
      <c r="K2946" s="3">
        <f t="shared" ref="K2946:K3001" si="46">I2946*J2946</f>
        <v>1575</v>
      </c>
      <c r="L2946" t="s">
        <v>3059</v>
      </c>
      <c r="M2946" t="s">
        <v>3085</v>
      </c>
      <c r="N2946" t="s">
        <v>3073</v>
      </c>
    </row>
    <row r="2947" spans="1:14" x14ac:dyDescent="0.35">
      <c r="A2947">
        <v>2946</v>
      </c>
      <c r="B2947" s="1">
        <v>44992</v>
      </c>
      <c r="C2947">
        <v>4002</v>
      </c>
      <c r="D2947" t="s">
        <v>1</v>
      </c>
      <c r="E2947" t="s">
        <v>27</v>
      </c>
      <c r="F2947" t="s">
        <v>10</v>
      </c>
      <c r="G2947" t="s">
        <v>2998</v>
      </c>
      <c r="H2947" t="s">
        <v>3056</v>
      </c>
      <c r="I2947">
        <v>288</v>
      </c>
      <c r="J2947">
        <f>HLOOKUP(D2947,Inputs!$B$5:$C$8,MATCH(YEAR(B2947),Inputs!$A$5:$A$8,0),FALSE)</f>
        <v>11.25</v>
      </c>
      <c r="K2947" s="3">
        <f t="shared" si="46"/>
        <v>3240</v>
      </c>
      <c r="L2947" t="s">
        <v>3059</v>
      </c>
      <c r="M2947" t="s">
        <v>3085</v>
      </c>
      <c r="N2947" t="s">
        <v>3073</v>
      </c>
    </row>
    <row r="2948" spans="1:14" x14ac:dyDescent="0.35">
      <c r="A2948">
        <v>2947</v>
      </c>
      <c r="B2948" s="1">
        <v>45187</v>
      </c>
      <c r="C2948">
        <v>4002</v>
      </c>
      <c r="D2948" t="s">
        <v>1</v>
      </c>
      <c r="E2948" t="s">
        <v>27</v>
      </c>
      <c r="F2948" t="s">
        <v>10</v>
      </c>
      <c r="G2948" t="s">
        <v>2999</v>
      </c>
      <c r="H2948" t="s">
        <v>3056</v>
      </c>
      <c r="I2948">
        <v>292</v>
      </c>
      <c r="J2948">
        <f>HLOOKUP(D2948,Inputs!$B$5:$C$8,MATCH(YEAR(B2948),Inputs!$A$5:$A$8,0),FALSE)</f>
        <v>11.25</v>
      </c>
      <c r="K2948" s="3">
        <f t="shared" si="46"/>
        <v>3285</v>
      </c>
      <c r="L2948" t="s">
        <v>3059</v>
      </c>
      <c r="M2948" t="s">
        <v>3085</v>
      </c>
      <c r="N2948" t="s">
        <v>3073</v>
      </c>
    </row>
    <row r="2949" spans="1:14" x14ac:dyDescent="0.35">
      <c r="A2949">
        <v>2948</v>
      </c>
      <c r="B2949" s="1">
        <v>45196</v>
      </c>
      <c r="C2949">
        <v>4001</v>
      </c>
      <c r="D2949" t="s">
        <v>0</v>
      </c>
      <c r="E2949" t="s">
        <v>27</v>
      </c>
      <c r="F2949" t="s">
        <v>6</v>
      </c>
      <c r="G2949" t="s">
        <v>3000</v>
      </c>
      <c r="H2949" t="s">
        <v>3056</v>
      </c>
      <c r="I2949">
        <v>68</v>
      </c>
      <c r="J2949">
        <f>HLOOKUP(D2949,Inputs!$B$5:$C$8,MATCH(YEAR(B2949),Inputs!$A$5:$A$8,0),FALSE)</f>
        <v>32.99</v>
      </c>
      <c r="K2949" s="3">
        <f t="shared" si="46"/>
        <v>2243.3200000000002</v>
      </c>
      <c r="L2949" t="s">
        <v>3059</v>
      </c>
      <c r="M2949" t="s">
        <v>3085</v>
      </c>
      <c r="N2949" t="s">
        <v>3073</v>
      </c>
    </row>
    <row r="2950" spans="1:14" x14ac:dyDescent="0.35">
      <c r="A2950">
        <v>2949</v>
      </c>
      <c r="B2950" s="1">
        <v>45256</v>
      </c>
      <c r="C2950">
        <v>4002</v>
      </c>
      <c r="D2950" t="s">
        <v>1</v>
      </c>
      <c r="E2950" t="s">
        <v>27</v>
      </c>
      <c r="F2950" t="s">
        <v>11</v>
      </c>
      <c r="G2950" t="s">
        <v>3001</v>
      </c>
      <c r="H2950" t="s">
        <v>3056</v>
      </c>
      <c r="I2950">
        <v>244</v>
      </c>
      <c r="J2950">
        <f>HLOOKUP(D2950,Inputs!$B$5:$C$8,MATCH(YEAR(B2950),Inputs!$A$5:$A$8,0),FALSE)</f>
        <v>11.25</v>
      </c>
      <c r="K2950" s="3">
        <f t="shared" si="46"/>
        <v>2745</v>
      </c>
      <c r="L2950" t="s">
        <v>3064</v>
      </c>
      <c r="M2950" t="s">
        <v>3089</v>
      </c>
      <c r="N2950" t="s">
        <v>3076</v>
      </c>
    </row>
    <row r="2951" spans="1:14" x14ac:dyDescent="0.35">
      <c r="A2951">
        <v>2950</v>
      </c>
      <c r="B2951" s="1">
        <v>45043</v>
      </c>
      <c r="C2951">
        <v>4002</v>
      </c>
      <c r="D2951" t="s">
        <v>1</v>
      </c>
      <c r="E2951" t="s">
        <v>27</v>
      </c>
      <c r="F2951" t="s">
        <v>10</v>
      </c>
      <c r="G2951" t="s">
        <v>3002</v>
      </c>
      <c r="H2951" t="s">
        <v>3056</v>
      </c>
      <c r="I2951">
        <v>240</v>
      </c>
      <c r="J2951">
        <f>HLOOKUP(D2951,Inputs!$B$5:$C$8,MATCH(YEAR(B2951),Inputs!$A$5:$A$8,0),FALSE)</f>
        <v>11.25</v>
      </c>
      <c r="K2951" s="3">
        <f t="shared" si="46"/>
        <v>2700</v>
      </c>
      <c r="L2951" t="s">
        <v>3059</v>
      </c>
      <c r="M2951" t="s">
        <v>3085</v>
      </c>
      <c r="N2951" t="s">
        <v>3073</v>
      </c>
    </row>
    <row r="2952" spans="1:14" x14ac:dyDescent="0.35">
      <c r="A2952">
        <v>2951</v>
      </c>
      <c r="B2952" s="1">
        <v>45193</v>
      </c>
      <c r="C2952">
        <v>4001</v>
      </c>
      <c r="D2952" t="s">
        <v>0</v>
      </c>
      <c r="E2952" t="s">
        <v>27</v>
      </c>
      <c r="F2952" t="s">
        <v>10</v>
      </c>
      <c r="G2952" t="s">
        <v>3003</v>
      </c>
      <c r="H2952" t="s">
        <v>3056</v>
      </c>
      <c r="I2952">
        <v>120</v>
      </c>
      <c r="J2952">
        <f>HLOOKUP(D2952,Inputs!$B$5:$C$8,MATCH(YEAR(B2952),Inputs!$A$5:$A$8,0),FALSE)</f>
        <v>32.99</v>
      </c>
      <c r="K2952" s="3">
        <f t="shared" si="46"/>
        <v>3958.8</v>
      </c>
      <c r="L2952" t="s">
        <v>3059</v>
      </c>
      <c r="M2952" t="s">
        <v>3085</v>
      </c>
      <c r="N2952" t="s">
        <v>3073</v>
      </c>
    </row>
    <row r="2953" spans="1:14" x14ac:dyDescent="0.35">
      <c r="A2953">
        <v>2952</v>
      </c>
      <c r="B2953" s="1">
        <v>45130</v>
      </c>
      <c r="C2953">
        <v>4002</v>
      </c>
      <c r="D2953" t="s">
        <v>1</v>
      </c>
      <c r="E2953" t="s">
        <v>27</v>
      </c>
      <c r="F2953" t="s">
        <v>18</v>
      </c>
      <c r="G2953" t="s">
        <v>3004</v>
      </c>
      <c r="H2953" t="s">
        <v>3056</v>
      </c>
      <c r="I2953">
        <v>224</v>
      </c>
      <c r="J2953">
        <f>HLOOKUP(D2953,Inputs!$B$5:$C$8,MATCH(YEAR(B2953),Inputs!$A$5:$A$8,0),FALSE)</f>
        <v>11.25</v>
      </c>
      <c r="K2953" s="3">
        <f t="shared" si="46"/>
        <v>2520</v>
      </c>
      <c r="L2953" t="s">
        <v>3069</v>
      </c>
      <c r="M2953" t="s">
        <v>3093</v>
      </c>
      <c r="N2953" t="s">
        <v>3077</v>
      </c>
    </row>
    <row r="2954" spans="1:14" x14ac:dyDescent="0.35">
      <c r="A2954">
        <v>2953</v>
      </c>
      <c r="B2954" s="1">
        <v>45045</v>
      </c>
      <c r="C2954">
        <v>4002</v>
      </c>
      <c r="D2954" t="s">
        <v>1</v>
      </c>
      <c r="E2954" t="s">
        <v>27</v>
      </c>
      <c r="F2954" t="s">
        <v>22</v>
      </c>
      <c r="G2954" t="s">
        <v>3005</v>
      </c>
      <c r="H2954" t="s">
        <v>3056</v>
      </c>
      <c r="I2954">
        <v>196</v>
      </c>
      <c r="J2954">
        <f>HLOOKUP(D2954,Inputs!$B$5:$C$8,MATCH(YEAR(B2954),Inputs!$A$5:$A$8,0),FALSE)</f>
        <v>11.25</v>
      </c>
      <c r="K2954" s="3">
        <f t="shared" si="46"/>
        <v>2205</v>
      </c>
      <c r="L2954" t="s">
        <v>3064</v>
      </c>
      <c r="M2954" t="s">
        <v>3089</v>
      </c>
      <c r="N2954" t="s">
        <v>3076</v>
      </c>
    </row>
    <row r="2955" spans="1:14" x14ac:dyDescent="0.35">
      <c r="A2955">
        <v>2954</v>
      </c>
      <c r="B2955" s="1">
        <v>45135</v>
      </c>
      <c r="C2955">
        <v>4002</v>
      </c>
      <c r="D2955" t="s">
        <v>1</v>
      </c>
      <c r="E2955" t="s">
        <v>27</v>
      </c>
      <c r="F2955" t="s">
        <v>18</v>
      </c>
      <c r="G2955" t="s">
        <v>3006</v>
      </c>
      <c r="H2955" t="s">
        <v>3056</v>
      </c>
      <c r="I2955">
        <v>224</v>
      </c>
      <c r="J2955">
        <f>HLOOKUP(D2955,Inputs!$B$5:$C$8,MATCH(YEAR(B2955),Inputs!$A$5:$A$8,0),FALSE)</f>
        <v>11.25</v>
      </c>
      <c r="K2955" s="3">
        <f t="shared" si="46"/>
        <v>2520</v>
      </c>
      <c r="L2955" t="s">
        <v>3069</v>
      </c>
      <c r="M2955" t="s">
        <v>3093</v>
      </c>
      <c r="N2955" t="s">
        <v>3077</v>
      </c>
    </row>
    <row r="2956" spans="1:14" x14ac:dyDescent="0.35">
      <c r="A2956">
        <v>2955</v>
      </c>
      <c r="B2956" s="1">
        <v>45276</v>
      </c>
      <c r="C2956">
        <v>4001</v>
      </c>
      <c r="D2956" t="s">
        <v>0</v>
      </c>
      <c r="E2956" t="s">
        <v>27</v>
      </c>
      <c r="F2956" t="s">
        <v>14</v>
      </c>
      <c r="G2956" t="s">
        <v>3007</v>
      </c>
      <c r="H2956" t="s">
        <v>3056</v>
      </c>
      <c r="I2956">
        <v>156</v>
      </c>
      <c r="J2956">
        <f>HLOOKUP(D2956,Inputs!$B$5:$C$8,MATCH(YEAR(B2956),Inputs!$A$5:$A$8,0),FALSE)</f>
        <v>32.99</v>
      </c>
      <c r="K2956" s="3">
        <f t="shared" si="46"/>
        <v>5146.4400000000005</v>
      </c>
      <c r="L2956" t="s">
        <v>3066</v>
      </c>
      <c r="M2956" t="s">
        <v>3094</v>
      </c>
      <c r="N2956" t="s">
        <v>3080</v>
      </c>
    </row>
    <row r="2957" spans="1:14" x14ac:dyDescent="0.35">
      <c r="A2957">
        <v>2956</v>
      </c>
      <c r="B2957" s="1">
        <v>45140</v>
      </c>
      <c r="C2957">
        <v>4002</v>
      </c>
      <c r="D2957" t="s">
        <v>1</v>
      </c>
      <c r="E2957" t="s">
        <v>27</v>
      </c>
      <c r="F2957" t="s">
        <v>12</v>
      </c>
      <c r="G2957" t="s">
        <v>3008</v>
      </c>
      <c r="H2957" t="s">
        <v>3057</v>
      </c>
      <c r="I2957">
        <v>172</v>
      </c>
      <c r="J2957">
        <f>HLOOKUP(D2957,Inputs!$B$5:$C$8,MATCH(YEAR(B2957),Inputs!$A$5:$A$8,0),FALSE)</f>
        <v>11.25</v>
      </c>
      <c r="K2957" s="3">
        <f t="shared" si="46"/>
        <v>1935</v>
      </c>
      <c r="L2957" t="s">
        <v>3061</v>
      </c>
      <c r="M2957" t="s">
        <v>3087</v>
      </c>
      <c r="N2957" t="s">
        <v>3078</v>
      </c>
    </row>
    <row r="2958" spans="1:14" x14ac:dyDescent="0.35">
      <c r="A2958">
        <v>2957</v>
      </c>
      <c r="B2958" s="1">
        <v>45118</v>
      </c>
      <c r="C2958">
        <v>4001</v>
      </c>
      <c r="D2958" t="s">
        <v>0</v>
      </c>
      <c r="E2958" t="s">
        <v>27</v>
      </c>
      <c r="F2958" t="s">
        <v>22</v>
      </c>
      <c r="G2958" t="s">
        <v>3009</v>
      </c>
      <c r="H2958" t="s">
        <v>3056</v>
      </c>
      <c r="I2958">
        <v>180</v>
      </c>
      <c r="J2958">
        <f>HLOOKUP(D2958,Inputs!$B$5:$C$8,MATCH(YEAR(B2958),Inputs!$A$5:$A$8,0),FALSE)</f>
        <v>32.99</v>
      </c>
      <c r="K2958" s="3">
        <f t="shared" si="46"/>
        <v>5938.2000000000007</v>
      </c>
      <c r="L2958" t="s">
        <v>3064</v>
      </c>
      <c r="M2958" t="s">
        <v>3089</v>
      </c>
      <c r="N2958" t="s">
        <v>3076</v>
      </c>
    </row>
    <row r="2959" spans="1:14" x14ac:dyDescent="0.35">
      <c r="A2959">
        <v>2958</v>
      </c>
      <c r="B2959" s="1">
        <v>45265</v>
      </c>
      <c r="C2959">
        <v>4002</v>
      </c>
      <c r="D2959" t="s">
        <v>1</v>
      </c>
      <c r="E2959" t="s">
        <v>27</v>
      </c>
      <c r="F2959" t="s">
        <v>11</v>
      </c>
      <c r="G2959" t="s">
        <v>3010</v>
      </c>
      <c r="H2959" t="s">
        <v>3056</v>
      </c>
      <c r="I2959">
        <v>104</v>
      </c>
      <c r="J2959">
        <f>HLOOKUP(D2959,Inputs!$B$5:$C$8,MATCH(YEAR(B2959),Inputs!$A$5:$A$8,0),FALSE)</f>
        <v>11.25</v>
      </c>
      <c r="K2959" s="3">
        <f t="shared" si="46"/>
        <v>1170</v>
      </c>
      <c r="L2959" t="s">
        <v>3064</v>
      </c>
      <c r="M2959" t="s">
        <v>3089</v>
      </c>
      <c r="N2959" t="s">
        <v>3076</v>
      </c>
    </row>
    <row r="2960" spans="1:14" x14ac:dyDescent="0.35">
      <c r="A2960">
        <v>2959</v>
      </c>
      <c r="B2960" s="1">
        <v>45152</v>
      </c>
      <c r="C2960">
        <v>4001</v>
      </c>
      <c r="D2960" t="s">
        <v>0</v>
      </c>
      <c r="E2960" t="s">
        <v>27</v>
      </c>
      <c r="F2960" t="s">
        <v>10</v>
      </c>
      <c r="G2960" t="s">
        <v>3011</v>
      </c>
      <c r="H2960" t="s">
        <v>3056</v>
      </c>
      <c r="I2960">
        <v>100</v>
      </c>
      <c r="J2960">
        <f>HLOOKUP(D2960,Inputs!$B$5:$C$8,MATCH(YEAR(B2960),Inputs!$A$5:$A$8,0),FALSE)</f>
        <v>32.99</v>
      </c>
      <c r="K2960" s="3">
        <f t="shared" si="46"/>
        <v>3299</v>
      </c>
      <c r="L2960" t="s">
        <v>3059</v>
      </c>
      <c r="M2960" t="s">
        <v>3085</v>
      </c>
      <c r="N2960" t="s">
        <v>3073</v>
      </c>
    </row>
    <row r="2961" spans="1:14" x14ac:dyDescent="0.35">
      <c r="A2961">
        <v>2960</v>
      </c>
      <c r="B2961" s="1">
        <v>45232</v>
      </c>
      <c r="C2961">
        <v>4001</v>
      </c>
      <c r="D2961" t="s">
        <v>0</v>
      </c>
      <c r="E2961" t="s">
        <v>27</v>
      </c>
      <c r="F2961" t="s">
        <v>20</v>
      </c>
      <c r="G2961" t="s">
        <v>3012</v>
      </c>
      <c r="H2961" t="s">
        <v>3056</v>
      </c>
      <c r="I2961">
        <v>180</v>
      </c>
      <c r="J2961">
        <f>HLOOKUP(D2961,Inputs!$B$5:$C$8,MATCH(YEAR(B2961),Inputs!$A$5:$A$8,0),FALSE)</f>
        <v>32.99</v>
      </c>
      <c r="K2961" s="3">
        <f t="shared" si="46"/>
        <v>5938.2000000000007</v>
      </c>
      <c r="L2961" t="s">
        <v>3059</v>
      </c>
      <c r="M2961" t="s">
        <v>3085</v>
      </c>
      <c r="N2961" t="s">
        <v>3073</v>
      </c>
    </row>
    <row r="2962" spans="1:14" x14ac:dyDescent="0.35">
      <c r="A2962">
        <v>2961</v>
      </c>
      <c r="B2962" s="1">
        <v>45205</v>
      </c>
      <c r="C2962">
        <v>4001</v>
      </c>
      <c r="D2962" t="s">
        <v>0</v>
      </c>
      <c r="E2962" t="s">
        <v>27</v>
      </c>
      <c r="F2962" t="s">
        <v>15</v>
      </c>
      <c r="G2962" t="s">
        <v>3013</v>
      </c>
      <c r="H2962" t="s">
        <v>3056</v>
      </c>
      <c r="I2962">
        <v>180</v>
      </c>
      <c r="J2962">
        <f>HLOOKUP(D2962,Inputs!$B$5:$C$8,MATCH(YEAR(B2962),Inputs!$A$5:$A$8,0),FALSE)</f>
        <v>32.99</v>
      </c>
      <c r="K2962" s="3">
        <f t="shared" si="46"/>
        <v>5938.2000000000007</v>
      </c>
      <c r="L2962" t="s">
        <v>3062</v>
      </c>
      <c r="M2962" t="s">
        <v>3090</v>
      </c>
      <c r="N2962" t="s">
        <v>3079</v>
      </c>
    </row>
    <row r="2963" spans="1:14" x14ac:dyDescent="0.35">
      <c r="A2963">
        <v>2962</v>
      </c>
      <c r="B2963" s="1">
        <v>45172</v>
      </c>
      <c r="C2963">
        <v>4001</v>
      </c>
      <c r="D2963" t="s">
        <v>0</v>
      </c>
      <c r="E2963" t="s">
        <v>27</v>
      </c>
      <c r="F2963" t="s">
        <v>10</v>
      </c>
      <c r="G2963" t="s">
        <v>3014</v>
      </c>
      <c r="H2963" t="s">
        <v>3056</v>
      </c>
      <c r="I2963">
        <v>232</v>
      </c>
      <c r="J2963">
        <f>HLOOKUP(D2963,Inputs!$B$5:$C$8,MATCH(YEAR(B2963),Inputs!$A$5:$A$8,0),FALSE)</f>
        <v>32.99</v>
      </c>
      <c r="K2963" s="3">
        <f t="shared" si="46"/>
        <v>7653.68</v>
      </c>
      <c r="L2963" t="s">
        <v>3059</v>
      </c>
      <c r="M2963" t="s">
        <v>3085</v>
      </c>
      <c r="N2963" t="s">
        <v>3073</v>
      </c>
    </row>
    <row r="2964" spans="1:14" x14ac:dyDescent="0.35">
      <c r="A2964">
        <v>2963</v>
      </c>
      <c r="B2964" s="1">
        <v>45017</v>
      </c>
      <c r="C2964">
        <v>4002</v>
      </c>
      <c r="D2964" t="s">
        <v>1</v>
      </c>
      <c r="E2964" t="s">
        <v>27</v>
      </c>
      <c r="F2964" t="s">
        <v>7</v>
      </c>
      <c r="G2964" t="s">
        <v>3015</v>
      </c>
      <c r="H2964" t="s">
        <v>3056</v>
      </c>
      <c r="I2964">
        <v>204</v>
      </c>
      <c r="J2964">
        <f>HLOOKUP(D2964,Inputs!$B$5:$C$8,MATCH(YEAR(B2964),Inputs!$A$5:$A$8,0),FALSE)</f>
        <v>11.25</v>
      </c>
      <c r="K2964" s="3">
        <f t="shared" si="46"/>
        <v>2295</v>
      </c>
      <c r="L2964" t="s">
        <v>3063</v>
      </c>
      <c r="M2964" t="s">
        <v>3092</v>
      </c>
      <c r="N2964" t="s">
        <v>3074</v>
      </c>
    </row>
    <row r="2965" spans="1:14" x14ac:dyDescent="0.35">
      <c r="A2965">
        <v>2964</v>
      </c>
      <c r="B2965" s="1">
        <v>45269</v>
      </c>
      <c r="C2965">
        <v>4002</v>
      </c>
      <c r="D2965" t="s">
        <v>1</v>
      </c>
      <c r="E2965" t="s">
        <v>27</v>
      </c>
      <c r="F2965" t="s">
        <v>12</v>
      </c>
      <c r="G2965" t="s">
        <v>3016</v>
      </c>
      <c r="H2965" t="s">
        <v>3057</v>
      </c>
      <c r="I2965">
        <v>108</v>
      </c>
      <c r="J2965">
        <f>HLOOKUP(D2965,Inputs!$B$5:$C$8,MATCH(YEAR(B2965),Inputs!$A$5:$A$8,0),FALSE)</f>
        <v>11.25</v>
      </c>
      <c r="K2965" s="3">
        <f t="shared" si="46"/>
        <v>1215</v>
      </c>
      <c r="L2965" t="s">
        <v>3061</v>
      </c>
      <c r="M2965" t="s">
        <v>3087</v>
      </c>
      <c r="N2965" t="s">
        <v>3078</v>
      </c>
    </row>
    <row r="2966" spans="1:14" x14ac:dyDescent="0.35">
      <c r="A2966">
        <v>2965</v>
      </c>
      <c r="B2966" s="1">
        <v>44986</v>
      </c>
      <c r="C2966">
        <v>4002</v>
      </c>
      <c r="D2966" t="s">
        <v>1</v>
      </c>
      <c r="E2966" t="s">
        <v>27</v>
      </c>
      <c r="F2966" t="s">
        <v>13</v>
      </c>
      <c r="G2966" t="s">
        <v>3017</v>
      </c>
      <c r="H2966" t="s">
        <v>3056</v>
      </c>
      <c r="I2966">
        <v>224</v>
      </c>
      <c r="J2966">
        <f>HLOOKUP(D2966,Inputs!$B$5:$C$8,MATCH(YEAR(B2966),Inputs!$A$5:$A$8,0),FALSE)</f>
        <v>11.25</v>
      </c>
      <c r="K2966" s="3">
        <f t="shared" si="46"/>
        <v>2520</v>
      </c>
      <c r="L2966" t="s">
        <v>3061</v>
      </c>
      <c r="M2966" t="s">
        <v>3087</v>
      </c>
      <c r="N2966" t="s">
        <v>3078</v>
      </c>
    </row>
    <row r="2967" spans="1:14" x14ac:dyDescent="0.35">
      <c r="A2967">
        <v>2966</v>
      </c>
      <c r="B2967" s="1">
        <v>45039</v>
      </c>
      <c r="C2967">
        <v>4001</v>
      </c>
      <c r="D2967" t="s">
        <v>0</v>
      </c>
      <c r="E2967" t="s">
        <v>27</v>
      </c>
      <c r="F2967" t="s">
        <v>10</v>
      </c>
      <c r="G2967" t="s">
        <v>3018</v>
      </c>
      <c r="H2967" t="s">
        <v>3056</v>
      </c>
      <c r="I2967">
        <v>152</v>
      </c>
      <c r="J2967">
        <f>HLOOKUP(D2967,Inputs!$B$5:$C$8,MATCH(YEAR(B2967),Inputs!$A$5:$A$8,0),FALSE)</f>
        <v>32.99</v>
      </c>
      <c r="K2967" s="3">
        <f t="shared" si="46"/>
        <v>5014.4800000000005</v>
      </c>
      <c r="L2967" t="s">
        <v>3059</v>
      </c>
      <c r="M2967" t="s">
        <v>3085</v>
      </c>
      <c r="N2967" t="s">
        <v>3073</v>
      </c>
    </row>
    <row r="2968" spans="1:14" x14ac:dyDescent="0.35">
      <c r="A2968">
        <v>2967</v>
      </c>
      <c r="B2968" s="1">
        <v>45147</v>
      </c>
      <c r="C2968">
        <v>4001</v>
      </c>
      <c r="D2968" t="s">
        <v>0</v>
      </c>
      <c r="E2968" t="s">
        <v>27</v>
      </c>
      <c r="F2968" t="s">
        <v>15</v>
      </c>
      <c r="G2968" t="s">
        <v>3019</v>
      </c>
      <c r="H2968" t="s">
        <v>3056</v>
      </c>
      <c r="I2968">
        <v>144</v>
      </c>
      <c r="J2968">
        <f>HLOOKUP(D2968,Inputs!$B$5:$C$8,MATCH(YEAR(B2968),Inputs!$A$5:$A$8,0),FALSE)</f>
        <v>32.99</v>
      </c>
      <c r="K2968" s="3">
        <f t="shared" si="46"/>
        <v>4750.5600000000004</v>
      </c>
      <c r="L2968" t="s">
        <v>3062</v>
      </c>
      <c r="M2968" t="s">
        <v>3090</v>
      </c>
      <c r="N2968" t="s">
        <v>3079</v>
      </c>
    </row>
    <row r="2969" spans="1:14" x14ac:dyDescent="0.35">
      <c r="A2969">
        <v>2968</v>
      </c>
      <c r="B2969" s="1">
        <v>45060</v>
      </c>
      <c r="C2969">
        <v>4002</v>
      </c>
      <c r="D2969" t="s">
        <v>1</v>
      </c>
      <c r="E2969" t="s">
        <v>27</v>
      </c>
      <c r="F2969" t="s">
        <v>9</v>
      </c>
      <c r="G2969" t="s">
        <v>3020</v>
      </c>
      <c r="H2969" t="s">
        <v>3056</v>
      </c>
      <c r="I2969">
        <v>160</v>
      </c>
      <c r="J2969">
        <f>HLOOKUP(D2969,Inputs!$B$5:$C$8,MATCH(YEAR(B2969),Inputs!$A$5:$A$8,0),FALSE)</f>
        <v>11.25</v>
      </c>
      <c r="K2969" s="3">
        <f t="shared" si="46"/>
        <v>1800</v>
      </c>
      <c r="L2969" t="s">
        <v>3070</v>
      </c>
      <c r="M2969" t="s">
        <v>3089</v>
      </c>
      <c r="N2969" t="s">
        <v>3076</v>
      </c>
    </row>
    <row r="2970" spans="1:14" x14ac:dyDescent="0.35">
      <c r="A2970">
        <v>2969</v>
      </c>
      <c r="B2970" s="1">
        <v>45205</v>
      </c>
      <c r="C2970">
        <v>4002</v>
      </c>
      <c r="D2970" t="s">
        <v>1</v>
      </c>
      <c r="E2970" t="s">
        <v>27</v>
      </c>
      <c r="F2970" t="s">
        <v>9</v>
      </c>
      <c r="G2970" t="s">
        <v>3021</v>
      </c>
      <c r="H2970" t="s">
        <v>3056</v>
      </c>
      <c r="I2970">
        <v>80</v>
      </c>
      <c r="J2970">
        <f>HLOOKUP(D2970,Inputs!$B$5:$C$8,MATCH(YEAR(B2970),Inputs!$A$5:$A$8,0),FALSE)</f>
        <v>11.25</v>
      </c>
      <c r="K2970" s="3">
        <f t="shared" si="46"/>
        <v>900</v>
      </c>
      <c r="L2970" t="s">
        <v>3070</v>
      </c>
      <c r="M2970" t="s">
        <v>3089</v>
      </c>
      <c r="N2970" t="s">
        <v>3076</v>
      </c>
    </row>
    <row r="2971" spans="1:14" x14ac:dyDescent="0.35">
      <c r="A2971">
        <v>2970</v>
      </c>
      <c r="B2971" s="1">
        <v>45265</v>
      </c>
      <c r="C2971">
        <v>4002</v>
      </c>
      <c r="D2971" t="s">
        <v>1</v>
      </c>
      <c r="E2971" t="s">
        <v>27</v>
      </c>
      <c r="F2971" t="s">
        <v>11</v>
      </c>
      <c r="G2971" t="s">
        <v>3022</v>
      </c>
      <c r="H2971" t="s">
        <v>3056</v>
      </c>
      <c r="I2971">
        <v>276</v>
      </c>
      <c r="J2971">
        <f>HLOOKUP(D2971,Inputs!$B$5:$C$8,MATCH(YEAR(B2971),Inputs!$A$5:$A$8,0),FALSE)</f>
        <v>11.25</v>
      </c>
      <c r="K2971" s="3">
        <f t="shared" si="46"/>
        <v>3105</v>
      </c>
      <c r="L2971" t="s">
        <v>3064</v>
      </c>
      <c r="M2971" t="s">
        <v>3089</v>
      </c>
      <c r="N2971" t="s">
        <v>3076</v>
      </c>
    </row>
    <row r="2972" spans="1:14" x14ac:dyDescent="0.35">
      <c r="A2972">
        <v>2971</v>
      </c>
      <c r="B2972" s="1">
        <v>45168</v>
      </c>
      <c r="C2972">
        <v>4001</v>
      </c>
      <c r="D2972" t="s">
        <v>0</v>
      </c>
      <c r="E2972" t="s">
        <v>27</v>
      </c>
      <c r="F2972" t="s">
        <v>20</v>
      </c>
      <c r="G2972" t="s">
        <v>3023</v>
      </c>
      <c r="H2972" t="s">
        <v>3056</v>
      </c>
      <c r="I2972">
        <v>184</v>
      </c>
      <c r="J2972">
        <f>HLOOKUP(D2972,Inputs!$B$5:$C$8,MATCH(YEAR(B2972),Inputs!$A$5:$A$8,0),FALSE)</f>
        <v>32.99</v>
      </c>
      <c r="K2972" s="3">
        <f t="shared" si="46"/>
        <v>6070.1600000000008</v>
      </c>
      <c r="L2972" t="s">
        <v>3059</v>
      </c>
      <c r="M2972" t="s">
        <v>3085</v>
      </c>
      <c r="N2972" t="s">
        <v>3073</v>
      </c>
    </row>
    <row r="2973" spans="1:14" x14ac:dyDescent="0.35">
      <c r="A2973">
        <v>2972</v>
      </c>
      <c r="B2973" s="1">
        <v>45281</v>
      </c>
      <c r="C2973">
        <v>4001</v>
      </c>
      <c r="D2973" t="s">
        <v>0</v>
      </c>
      <c r="E2973" t="s">
        <v>27</v>
      </c>
      <c r="F2973" t="s">
        <v>12</v>
      </c>
      <c r="G2973" t="s">
        <v>3024</v>
      </c>
      <c r="H2973" t="s">
        <v>3057</v>
      </c>
      <c r="I2973">
        <v>156</v>
      </c>
      <c r="J2973">
        <f>HLOOKUP(D2973,Inputs!$B$5:$C$8,MATCH(YEAR(B2973),Inputs!$A$5:$A$8,0),FALSE)</f>
        <v>32.99</v>
      </c>
      <c r="K2973" s="3">
        <f t="shared" si="46"/>
        <v>5146.4400000000005</v>
      </c>
      <c r="L2973" t="s">
        <v>3061</v>
      </c>
      <c r="M2973" t="s">
        <v>3087</v>
      </c>
      <c r="N2973" t="s">
        <v>3078</v>
      </c>
    </row>
    <row r="2974" spans="1:14" x14ac:dyDescent="0.35">
      <c r="A2974">
        <v>2973</v>
      </c>
      <c r="B2974" s="1">
        <v>45266</v>
      </c>
      <c r="C2974">
        <v>4001</v>
      </c>
      <c r="D2974" t="s">
        <v>0</v>
      </c>
      <c r="E2974" t="s">
        <v>27</v>
      </c>
      <c r="F2974" t="s">
        <v>18</v>
      </c>
      <c r="G2974" t="s">
        <v>3025</v>
      </c>
      <c r="H2974" t="s">
        <v>3056</v>
      </c>
      <c r="I2974">
        <v>176</v>
      </c>
      <c r="J2974">
        <f>HLOOKUP(D2974,Inputs!$B$5:$C$8,MATCH(YEAR(B2974),Inputs!$A$5:$A$8,0),FALSE)</f>
        <v>32.99</v>
      </c>
      <c r="K2974" s="3">
        <f t="shared" si="46"/>
        <v>5806.2400000000007</v>
      </c>
      <c r="L2974" t="s">
        <v>3069</v>
      </c>
      <c r="M2974" t="s">
        <v>3093</v>
      </c>
      <c r="N2974" t="s">
        <v>3077</v>
      </c>
    </row>
    <row r="2975" spans="1:14" x14ac:dyDescent="0.35">
      <c r="A2975">
        <v>2974</v>
      </c>
      <c r="B2975" s="1">
        <v>45184</v>
      </c>
      <c r="C2975">
        <v>4001</v>
      </c>
      <c r="D2975" t="s">
        <v>0</v>
      </c>
      <c r="E2975" t="s">
        <v>27</v>
      </c>
      <c r="F2975" t="s">
        <v>12</v>
      </c>
      <c r="G2975" t="s">
        <v>3026</v>
      </c>
      <c r="H2975" t="s">
        <v>3057</v>
      </c>
      <c r="I2975">
        <v>160</v>
      </c>
      <c r="J2975">
        <f>HLOOKUP(D2975,Inputs!$B$5:$C$8,MATCH(YEAR(B2975),Inputs!$A$5:$A$8,0),FALSE)</f>
        <v>32.99</v>
      </c>
      <c r="K2975" s="3">
        <f t="shared" si="46"/>
        <v>5278.4000000000005</v>
      </c>
      <c r="L2975" t="s">
        <v>3061</v>
      </c>
      <c r="M2975" t="s">
        <v>3087</v>
      </c>
      <c r="N2975" t="s">
        <v>3078</v>
      </c>
    </row>
    <row r="2976" spans="1:14" x14ac:dyDescent="0.35">
      <c r="A2976">
        <v>2975</v>
      </c>
      <c r="B2976" s="1">
        <v>45009</v>
      </c>
      <c r="C2976">
        <v>4002</v>
      </c>
      <c r="D2976" t="s">
        <v>1</v>
      </c>
      <c r="E2976" t="s">
        <v>27</v>
      </c>
      <c r="F2976" t="s">
        <v>5</v>
      </c>
      <c r="G2976" t="s">
        <v>3027</v>
      </c>
      <c r="H2976" t="s">
        <v>3057</v>
      </c>
      <c r="I2976">
        <v>192</v>
      </c>
      <c r="J2976">
        <f>HLOOKUP(D2976,Inputs!$B$5:$C$8,MATCH(YEAR(B2976),Inputs!$A$5:$A$8,0),FALSE)</f>
        <v>11.25</v>
      </c>
      <c r="K2976" s="3">
        <f t="shared" si="46"/>
        <v>2160</v>
      </c>
      <c r="L2976" t="s">
        <v>3059</v>
      </c>
      <c r="M2976" t="s">
        <v>3085</v>
      </c>
      <c r="N2976" t="s">
        <v>3073</v>
      </c>
    </row>
    <row r="2977" spans="1:14" x14ac:dyDescent="0.35">
      <c r="A2977">
        <v>2976</v>
      </c>
      <c r="B2977" s="1">
        <v>44987</v>
      </c>
      <c r="C2977">
        <v>4001</v>
      </c>
      <c r="D2977" t="s">
        <v>0</v>
      </c>
      <c r="E2977" t="s">
        <v>27</v>
      </c>
      <c r="F2977" t="s">
        <v>15</v>
      </c>
      <c r="G2977" t="s">
        <v>3028</v>
      </c>
      <c r="H2977" t="s">
        <v>3056</v>
      </c>
      <c r="I2977">
        <v>124</v>
      </c>
      <c r="J2977">
        <f>HLOOKUP(D2977,Inputs!$B$5:$C$8,MATCH(YEAR(B2977),Inputs!$A$5:$A$8,0),FALSE)</f>
        <v>32.99</v>
      </c>
      <c r="K2977" s="3">
        <f t="shared" si="46"/>
        <v>4090.76</v>
      </c>
      <c r="L2977" t="s">
        <v>3062</v>
      </c>
      <c r="M2977" t="s">
        <v>3090</v>
      </c>
      <c r="N2977" t="s">
        <v>3079</v>
      </c>
    </row>
    <row r="2978" spans="1:14" x14ac:dyDescent="0.35">
      <c r="A2978">
        <v>2977</v>
      </c>
      <c r="B2978" s="1">
        <v>45079</v>
      </c>
      <c r="C2978">
        <v>4002</v>
      </c>
      <c r="D2978" t="s">
        <v>1</v>
      </c>
      <c r="E2978" t="s">
        <v>27</v>
      </c>
      <c r="F2978" t="s">
        <v>11</v>
      </c>
      <c r="G2978" t="s">
        <v>3029</v>
      </c>
      <c r="H2978" t="s">
        <v>3056</v>
      </c>
      <c r="I2978">
        <v>260</v>
      </c>
      <c r="J2978">
        <f>HLOOKUP(D2978,Inputs!$B$5:$C$8,MATCH(YEAR(B2978),Inputs!$A$5:$A$8,0),FALSE)</f>
        <v>11.25</v>
      </c>
      <c r="K2978" s="3">
        <f t="shared" si="46"/>
        <v>2925</v>
      </c>
      <c r="L2978" t="s">
        <v>3064</v>
      </c>
      <c r="M2978" t="s">
        <v>3089</v>
      </c>
      <c r="N2978" t="s">
        <v>3076</v>
      </c>
    </row>
    <row r="2979" spans="1:14" x14ac:dyDescent="0.35">
      <c r="A2979">
        <v>2978</v>
      </c>
      <c r="B2979" s="1">
        <v>45040</v>
      </c>
      <c r="C2979">
        <v>4002</v>
      </c>
      <c r="D2979" t="s">
        <v>1</v>
      </c>
      <c r="E2979" t="s">
        <v>27</v>
      </c>
      <c r="F2979" t="s">
        <v>11</v>
      </c>
      <c r="G2979" t="s">
        <v>3030</v>
      </c>
      <c r="H2979" t="s">
        <v>3056</v>
      </c>
      <c r="I2979">
        <v>276</v>
      </c>
      <c r="J2979">
        <f>HLOOKUP(D2979,Inputs!$B$5:$C$8,MATCH(YEAR(B2979),Inputs!$A$5:$A$8,0),FALSE)</f>
        <v>11.25</v>
      </c>
      <c r="K2979" s="3">
        <f t="shared" si="46"/>
        <v>3105</v>
      </c>
      <c r="L2979" t="s">
        <v>3064</v>
      </c>
      <c r="M2979" t="s">
        <v>3089</v>
      </c>
      <c r="N2979" t="s">
        <v>3076</v>
      </c>
    </row>
    <row r="2980" spans="1:14" x14ac:dyDescent="0.35">
      <c r="A2980">
        <v>2979</v>
      </c>
      <c r="B2980" s="1">
        <v>45267</v>
      </c>
      <c r="C2980">
        <v>4001</v>
      </c>
      <c r="D2980" t="s">
        <v>0</v>
      </c>
      <c r="E2980" t="s">
        <v>27</v>
      </c>
      <c r="F2980" t="s">
        <v>13</v>
      </c>
      <c r="G2980" t="s">
        <v>3031</v>
      </c>
      <c r="H2980" t="s">
        <v>3056</v>
      </c>
      <c r="I2980">
        <v>148</v>
      </c>
      <c r="J2980">
        <f>HLOOKUP(D2980,Inputs!$B$5:$C$8,MATCH(YEAR(B2980),Inputs!$A$5:$A$8,0),FALSE)</f>
        <v>32.99</v>
      </c>
      <c r="K2980" s="3">
        <f t="shared" si="46"/>
        <v>4882.5200000000004</v>
      </c>
      <c r="L2980" t="s">
        <v>3061</v>
      </c>
      <c r="M2980" t="s">
        <v>3087</v>
      </c>
      <c r="N2980" t="s">
        <v>3078</v>
      </c>
    </row>
    <row r="2981" spans="1:14" x14ac:dyDescent="0.35">
      <c r="A2981">
        <v>2980</v>
      </c>
      <c r="B2981" s="1">
        <v>45286</v>
      </c>
      <c r="C2981">
        <v>4002</v>
      </c>
      <c r="D2981" t="s">
        <v>1</v>
      </c>
      <c r="E2981" t="s">
        <v>27</v>
      </c>
      <c r="F2981" t="s">
        <v>6</v>
      </c>
      <c r="G2981" t="s">
        <v>3032</v>
      </c>
      <c r="H2981" t="s">
        <v>3056</v>
      </c>
      <c r="I2981">
        <v>212</v>
      </c>
      <c r="J2981">
        <f>HLOOKUP(D2981,Inputs!$B$5:$C$8,MATCH(YEAR(B2981),Inputs!$A$5:$A$8,0),FALSE)</f>
        <v>11.25</v>
      </c>
      <c r="K2981" s="3">
        <f t="shared" si="46"/>
        <v>2385</v>
      </c>
      <c r="L2981" t="s">
        <v>3059</v>
      </c>
      <c r="M2981" t="s">
        <v>3085</v>
      </c>
      <c r="N2981" t="s">
        <v>3073</v>
      </c>
    </row>
    <row r="2982" spans="1:14" x14ac:dyDescent="0.35">
      <c r="A2982">
        <v>2981</v>
      </c>
      <c r="B2982" s="1">
        <v>45098</v>
      </c>
      <c r="C2982">
        <v>4002</v>
      </c>
      <c r="D2982" t="s">
        <v>1</v>
      </c>
      <c r="E2982" t="s">
        <v>27</v>
      </c>
      <c r="F2982" t="s">
        <v>20</v>
      </c>
      <c r="G2982" t="s">
        <v>3033</v>
      </c>
      <c r="H2982" t="s">
        <v>3056</v>
      </c>
      <c r="I2982">
        <v>164</v>
      </c>
      <c r="J2982">
        <f>HLOOKUP(D2982,Inputs!$B$5:$C$8,MATCH(YEAR(B2982),Inputs!$A$5:$A$8,0),FALSE)</f>
        <v>11.25</v>
      </c>
      <c r="K2982" s="3">
        <f t="shared" si="46"/>
        <v>1845</v>
      </c>
      <c r="L2982" t="s">
        <v>3059</v>
      </c>
      <c r="M2982" t="s">
        <v>3085</v>
      </c>
      <c r="N2982" t="s">
        <v>3073</v>
      </c>
    </row>
    <row r="2983" spans="1:14" x14ac:dyDescent="0.35">
      <c r="A2983">
        <v>2982</v>
      </c>
      <c r="B2983" s="1">
        <v>45084</v>
      </c>
      <c r="C2983">
        <v>4001</v>
      </c>
      <c r="D2983" t="s">
        <v>0</v>
      </c>
      <c r="E2983" t="s">
        <v>27</v>
      </c>
      <c r="F2983" t="s">
        <v>20</v>
      </c>
      <c r="G2983" t="s">
        <v>3034</v>
      </c>
      <c r="H2983" t="s">
        <v>3056</v>
      </c>
      <c r="I2983">
        <v>52</v>
      </c>
      <c r="J2983">
        <f>HLOOKUP(D2983,Inputs!$B$5:$C$8,MATCH(YEAR(B2983),Inputs!$A$5:$A$8,0),FALSE)</f>
        <v>32.99</v>
      </c>
      <c r="K2983" s="3">
        <f t="shared" si="46"/>
        <v>1715.48</v>
      </c>
      <c r="L2983" t="s">
        <v>3059</v>
      </c>
      <c r="M2983" t="s">
        <v>3085</v>
      </c>
      <c r="N2983" t="s">
        <v>3073</v>
      </c>
    </row>
    <row r="2984" spans="1:14" x14ac:dyDescent="0.35">
      <c r="A2984">
        <v>2983</v>
      </c>
      <c r="B2984" s="1">
        <v>45050</v>
      </c>
      <c r="C2984">
        <v>4002</v>
      </c>
      <c r="D2984" t="s">
        <v>1</v>
      </c>
      <c r="E2984" t="s">
        <v>27</v>
      </c>
      <c r="F2984" t="s">
        <v>10</v>
      </c>
      <c r="G2984" t="s">
        <v>3035</v>
      </c>
      <c r="H2984" t="s">
        <v>3056</v>
      </c>
      <c r="I2984">
        <v>108</v>
      </c>
      <c r="J2984">
        <f>HLOOKUP(D2984,Inputs!$B$5:$C$8,MATCH(YEAR(B2984),Inputs!$A$5:$A$8,0),FALSE)</f>
        <v>11.25</v>
      </c>
      <c r="K2984" s="3">
        <f t="shared" si="46"/>
        <v>1215</v>
      </c>
      <c r="L2984" t="s">
        <v>3059</v>
      </c>
      <c r="M2984" t="s">
        <v>3085</v>
      </c>
      <c r="N2984" t="s">
        <v>3073</v>
      </c>
    </row>
    <row r="2985" spans="1:14" x14ac:dyDescent="0.35">
      <c r="A2985">
        <v>2984</v>
      </c>
      <c r="B2985" s="1">
        <v>45157</v>
      </c>
      <c r="C2985">
        <v>4001</v>
      </c>
      <c r="D2985" t="s">
        <v>0</v>
      </c>
      <c r="E2985" t="s">
        <v>27</v>
      </c>
      <c r="F2985" t="s">
        <v>12</v>
      </c>
      <c r="G2985" t="s">
        <v>3036</v>
      </c>
      <c r="H2985" t="s">
        <v>3057</v>
      </c>
      <c r="I2985">
        <v>108</v>
      </c>
      <c r="J2985">
        <f>HLOOKUP(D2985,Inputs!$B$5:$C$8,MATCH(YEAR(B2985),Inputs!$A$5:$A$8,0),FALSE)</f>
        <v>32.99</v>
      </c>
      <c r="K2985" s="3">
        <f t="shared" si="46"/>
        <v>3562.92</v>
      </c>
      <c r="L2985" t="s">
        <v>3061</v>
      </c>
      <c r="M2985" t="s">
        <v>3087</v>
      </c>
      <c r="N2985" t="s">
        <v>3078</v>
      </c>
    </row>
    <row r="2986" spans="1:14" x14ac:dyDescent="0.35">
      <c r="A2986">
        <v>2985</v>
      </c>
      <c r="B2986" s="1">
        <v>44983</v>
      </c>
      <c r="C2986">
        <v>4001</v>
      </c>
      <c r="D2986" t="s">
        <v>0</v>
      </c>
      <c r="E2986" t="s">
        <v>27</v>
      </c>
      <c r="F2986" t="s">
        <v>11</v>
      </c>
      <c r="G2986" t="s">
        <v>3037</v>
      </c>
      <c r="H2986" t="s">
        <v>3056</v>
      </c>
      <c r="I2986">
        <v>212</v>
      </c>
      <c r="J2986">
        <f>HLOOKUP(D2986,Inputs!$B$5:$C$8,MATCH(YEAR(B2986),Inputs!$A$5:$A$8,0),FALSE)</f>
        <v>32.99</v>
      </c>
      <c r="K2986" s="3">
        <f t="shared" si="46"/>
        <v>6993.88</v>
      </c>
      <c r="L2986" t="s">
        <v>3064</v>
      </c>
      <c r="M2986" t="s">
        <v>3089</v>
      </c>
      <c r="N2986" t="s">
        <v>3076</v>
      </c>
    </row>
    <row r="2987" spans="1:14" x14ac:dyDescent="0.35">
      <c r="A2987">
        <v>2986</v>
      </c>
      <c r="B2987" s="1">
        <v>45041</v>
      </c>
      <c r="C2987">
        <v>4002</v>
      </c>
      <c r="D2987" t="s">
        <v>1</v>
      </c>
      <c r="E2987" t="s">
        <v>27</v>
      </c>
      <c r="F2987" t="s">
        <v>6</v>
      </c>
      <c r="G2987" t="s">
        <v>3038</v>
      </c>
      <c r="H2987" t="s">
        <v>3056</v>
      </c>
      <c r="I2987">
        <v>240</v>
      </c>
      <c r="J2987">
        <f>HLOOKUP(D2987,Inputs!$B$5:$C$8,MATCH(YEAR(B2987),Inputs!$A$5:$A$8,0),FALSE)</f>
        <v>11.25</v>
      </c>
      <c r="K2987" s="3">
        <f t="shared" si="46"/>
        <v>2700</v>
      </c>
      <c r="L2987" t="s">
        <v>3059</v>
      </c>
      <c r="M2987" t="s">
        <v>3085</v>
      </c>
      <c r="N2987" t="s">
        <v>3073</v>
      </c>
    </row>
    <row r="2988" spans="1:14" x14ac:dyDescent="0.35">
      <c r="A2988">
        <v>2987</v>
      </c>
      <c r="B2988" s="1">
        <v>45062</v>
      </c>
      <c r="C2988">
        <v>4001</v>
      </c>
      <c r="D2988" t="s">
        <v>0</v>
      </c>
      <c r="E2988" t="s">
        <v>27</v>
      </c>
      <c r="F2988" t="s">
        <v>12</v>
      </c>
      <c r="G2988" t="s">
        <v>3039</v>
      </c>
      <c r="H2988" t="s">
        <v>3057</v>
      </c>
      <c r="I2988">
        <v>196</v>
      </c>
      <c r="J2988">
        <f>HLOOKUP(D2988,Inputs!$B$5:$C$8,MATCH(YEAR(B2988),Inputs!$A$5:$A$8,0),FALSE)</f>
        <v>32.99</v>
      </c>
      <c r="K2988" s="3">
        <f t="shared" si="46"/>
        <v>6466.04</v>
      </c>
      <c r="L2988" t="s">
        <v>3061</v>
      </c>
      <c r="M2988" t="s">
        <v>3087</v>
      </c>
      <c r="N2988" t="s">
        <v>3078</v>
      </c>
    </row>
    <row r="2989" spans="1:14" x14ac:dyDescent="0.35">
      <c r="A2989">
        <v>2988</v>
      </c>
      <c r="B2989" s="1">
        <v>45083</v>
      </c>
      <c r="C2989">
        <v>4002</v>
      </c>
      <c r="D2989" t="s">
        <v>1</v>
      </c>
      <c r="E2989" t="s">
        <v>27</v>
      </c>
      <c r="F2989" t="s">
        <v>13</v>
      </c>
      <c r="G2989" t="s">
        <v>3040</v>
      </c>
      <c r="H2989" t="s">
        <v>3056</v>
      </c>
      <c r="I2989">
        <v>92</v>
      </c>
      <c r="J2989">
        <f>HLOOKUP(D2989,Inputs!$B$5:$C$8,MATCH(YEAR(B2989),Inputs!$A$5:$A$8,0),FALSE)</f>
        <v>11.25</v>
      </c>
      <c r="K2989" s="3">
        <f t="shared" si="46"/>
        <v>1035</v>
      </c>
      <c r="L2989" t="s">
        <v>3061</v>
      </c>
      <c r="M2989" t="s">
        <v>3087</v>
      </c>
      <c r="N2989" t="s">
        <v>3078</v>
      </c>
    </row>
    <row r="2990" spans="1:14" x14ac:dyDescent="0.35">
      <c r="A2990">
        <v>2989</v>
      </c>
      <c r="B2990" s="1">
        <v>45172</v>
      </c>
      <c r="C2990">
        <v>4001</v>
      </c>
      <c r="D2990" t="s">
        <v>0</v>
      </c>
      <c r="E2990" t="s">
        <v>27</v>
      </c>
      <c r="F2990" t="s">
        <v>18</v>
      </c>
      <c r="G2990" t="s">
        <v>3041</v>
      </c>
      <c r="H2990" t="s">
        <v>3056</v>
      </c>
      <c r="I2990">
        <v>192</v>
      </c>
      <c r="J2990">
        <f>HLOOKUP(D2990,Inputs!$B$5:$C$8,MATCH(YEAR(B2990),Inputs!$A$5:$A$8,0),FALSE)</f>
        <v>32.99</v>
      </c>
      <c r="K2990" s="3">
        <f t="shared" si="46"/>
        <v>6334.08</v>
      </c>
      <c r="L2990" t="s">
        <v>3069</v>
      </c>
      <c r="M2990" t="s">
        <v>3093</v>
      </c>
      <c r="N2990" t="s">
        <v>3077</v>
      </c>
    </row>
    <row r="2991" spans="1:14" x14ac:dyDescent="0.35">
      <c r="A2991">
        <v>2990</v>
      </c>
      <c r="B2991" s="1">
        <v>44993</v>
      </c>
      <c r="C2991">
        <v>4001</v>
      </c>
      <c r="D2991" t="s">
        <v>0</v>
      </c>
      <c r="E2991" t="s">
        <v>27</v>
      </c>
      <c r="F2991" t="s">
        <v>21</v>
      </c>
      <c r="G2991" t="s">
        <v>3042</v>
      </c>
      <c r="H2991" t="s">
        <v>3056</v>
      </c>
      <c r="I2991">
        <v>152</v>
      </c>
      <c r="J2991">
        <f>HLOOKUP(D2991,Inputs!$B$5:$C$8,MATCH(YEAR(B2991),Inputs!$A$5:$A$8,0),FALSE)</f>
        <v>32.99</v>
      </c>
      <c r="K2991" s="3">
        <f t="shared" si="46"/>
        <v>5014.4800000000005</v>
      </c>
      <c r="L2991" t="s">
        <v>3068</v>
      </c>
      <c r="M2991" t="s">
        <v>3088</v>
      </c>
      <c r="N2991" t="s">
        <v>3075</v>
      </c>
    </row>
    <row r="2992" spans="1:14" x14ac:dyDescent="0.35">
      <c r="A2992">
        <v>2991</v>
      </c>
      <c r="B2992" s="1">
        <v>45132</v>
      </c>
      <c r="C2992">
        <v>4001</v>
      </c>
      <c r="D2992" t="s">
        <v>0</v>
      </c>
      <c r="E2992" t="s">
        <v>27</v>
      </c>
      <c r="F2992" t="s">
        <v>5</v>
      </c>
      <c r="G2992" t="s">
        <v>3043</v>
      </c>
      <c r="H2992" t="s">
        <v>3057</v>
      </c>
      <c r="I2992">
        <v>136</v>
      </c>
      <c r="J2992">
        <f>HLOOKUP(D2992,Inputs!$B$5:$C$8,MATCH(YEAR(B2992),Inputs!$A$5:$A$8,0),FALSE)</f>
        <v>32.99</v>
      </c>
      <c r="K2992" s="3">
        <f t="shared" si="46"/>
        <v>4486.6400000000003</v>
      </c>
      <c r="L2992" t="s">
        <v>3059</v>
      </c>
      <c r="M2992" t="s">
        <v>3085</v>
      </c>
      <c r="N2992" t="s">
        <v>3073</v>
      </c>
    </row>
    <row r="2993" spans="1:14" x14ac:dyDescent="0.35">
      <c r="A2993">
        <v>2992</v>
      </c>
      <c r="B2993" s="1">
        <v>45110</v>
      </c>
      <c r="C2993">
        <v>4002</v>
      </c>
      <c r="D2993" t="s">
        <v>1</v>
      </c>
      <c r="E2993" t="s">
        <v>27</v>
      </c>
      <c r="F2993" t="s">
        <v>12</v>
      </c>
      <c r="G2993" t="s">
        <v>3044</v>
      </c>
      <c r="H2993" t="s">
        <v>3057</v>
      </c>
      <c r="I2993">
        <v>252</v>
      </c>
      <c r="J2993">
        <f>HLOOKUP(D2993,Inputs!$B$5:$C$8,MATCH(YEAR(B2993),Inputs!$A$5:$A$8,0),FALSE)</f>
        <v>11.25</v>
      </c>
      <c r="K2993" s="3">
        <f t="shared" si="46"/>
        <v>2835</v>
      </c>
      <c r="L2993" t="s">
        <v>3061</v>
      </c>
      <c r="M2993" t="s">
        <v>3087</v>
      </c>
      <c r="N2993" t="s">
        <v>3078</v>
      </c>
    </row>
    <row r="2994" spans="1:14" x14ac:dyDescent="0.35">
      <c r="A2994">
        <v>2993</v>
      </c>
      <c r="B2994" s="1">
        <v>45268</v>
      </c>
      <c r="C2994">
        <v>4001</v>
      </c>
      <c r="D2994" t="s">
        <v>0</v>
      </c>
      <c r="E2994" t="s">
        <v>27</v>
      </c>
      <c r="F2994" t="s">
        <v>21</v>
      </c>
      <c r="G2994" t="s">
        <v>3045</v>
      </c>
      <c r="H2994" t="s">
        <v>3056</v>
      </c>
      <c r="I2994">
        <v>80</v>
      </c>
      <c r="J2994">
        <f>HLOOKUP(D2994,Inputs!$B$5:$C$8,MATCH(YEAR(B2994),Inputs!$A$5:$A$8,0),FALSE)</f>
        <v>32.99</v>
      </c>
      <c r="K2994" s="3">
        <f t="shared" si="46"/>
        <v>2639.2000000000003</v>
      </c>
      <c r="L2994" t="s">
        <v>3068</v>
      </c>
      <c r="M2994" t="s">
        <v>3088</v>
      </c>
      <c r="N2994" t="s">
        <v>3075</v>
      </c>
    </row>
    <row r="2995" spans="1:14" x14ac:dyDescent="0.35">
      <c r="A2995">
        <v>2994</v>
      </c>
      <c r="B2995" s="1">
        <v>44955</v>
      </c>
      <c r="C2995">
        <v>4001</v>
      </c>
      <c r="D2995" t="s">
        <v>0</v>
      </c>
      <c r="E2995" t="s">
        <v>27</v>
      </c>
      <c r="F2995" t="s">
        <v>10</v>
      </c>
      <c r="G2995" t="s">
        <v>3046</v>
      </c>
      <c r="H2995" t="s">
        <v>3056</v>
      </c>
      <c r="I2995">
        <v>104</v>
      </c>
      <c r="J2995">
        <f>HLOOKUP(D2995,Inputs!$B$5:$C$8,MATCH(YEAR(B2995),Inputs!$A$5:$A$8,0),FALSE)</f>
        <v>32.99</v>
      </c>
      <c r="K2995" s="3">
        <f t="shared" si="46"/>
        <v>3430.96</v>
      </c>
      <c r="L2995" t="s">
        <v>3059</v>
      </c>
      <c r="M2995" t="s">
        <v>3085</v>
      </c>
      <c r="N2995" t="s">
        <v>3073</v>
      </c>
    </row>
    <row r="2996" spans="1:14" x14ac:dyDescent="0.35">
      <c r="A2996">
        <v>2995</v>
      </c>
      <c r="B2996" s="1">
        <v>45242</v>
      </c>
      <c r="C2996">
        <v>4002</v>
      </c>
      <c r="D2996" t="s">
        <v>1</v>
      </c>
      <c r="E2996" t="s">
        <v>27</v>
      </c>
      <c r="F2996" t="s">
        <v>6</v>
      </c>
      <c r="G2996" t="s">
        <v>3047</v>
      </c>
      <c r="H2996" t="s">
        <v>3056</v>
      </c>
      <c r="I2996">
        <v>156</v>
      </c>
      <c r="J2996">
        <f>HLOOKUP(D2996,Inputs!$B$5:$C$8,MATCH(YEAR(B2996),Inputs!$A$5:$A$8,0),FALSE)</f>
        <v>11.25</v>
      </c>
      <c r="K2996" s="3">
        <f t="shared" si="46"/>
        <v>1755</v>
      </c>
      <c r="L2996" t="s">
        <v>3059</v>
      </c>
      <c r="M2996" t="s">
        <v>3085</v>
      </c>
      <c r="N2996" t="s">
        <v>3073</v>
      </c>
    </row>
    <row r="2997" spans="1:14" x14ac:dyDescent="0.35">
      <c r="A2997">
        <v>2996</v>
      </c>
      <c r="B2997" s="1">
        <v>45286</v>
      </c>
      <c r="C2997">
        <v>4002</v>
      </c>
      <c r="D2997" t="s">
        <v>1</v>
      </c>
      <c r="E2997" t="s">
        <v>27</v>
      </c>
      <c r="F2997" t="s">
        <v>11</v>
      </c>
      <c r="G2997" t="s">
        <v>3048</v>
      </c>
      <c r="H2997" t="s">
        <v>3056</v>
      </c>
      <c r="I2997">
        <v>232</v>
      </c>
      <c r="J2997">
        <f>HLOOKUP(D2997,Inputs!$B$5:$C$8,MATCH(YEAR(B2997),Inputs!$A$5:$A$8,0),FALSE)</f>
        <v>11.25</v>
      </c>
      <c r="K2997" s="3">
        <f t="shared" si="46"/>
        <v>2610</v>
      </c>
      <c r="L2997" t="s">
        <v>3064</v>
      </c>
      <c r="M2997" t="s">
        <v>3089</v>
      </c>
      <c r="N2997" t="s">
        <v>3076</v>
      </c>
    </row>
    <row r="2998" spans="1:14" x14ac:dyDescent="0.35">
      <c r="A2998">
        <v>2997</v>
      </c>
      <c r="B2998" s="1">
        <v>45181</v>
      </c>
      <c r="C2998">
        <v>4002</v>
      </c>
      <c r="D2998" t="s">
        <v>1</v>
      </c>
      <c r="E2998" t="s">
        <v>27</v>
      </c>
      <c r="F2998" t="s">
        <v>13</v>
      </c>
      <c r="G2998" t="s">
        <v>3049</v>
      </c>
      <c r="H2998" t="s">
        <v>3056</v>
      </c>
      <c r="I2998">
        <v>264</v>
      </c>
      <c r="J2998">
        <f>HLOOKUP(D2998,Inputs!$B$5:$C$8,MATCH(YEAR(B2998),Inputs!$A$5:$A$8,0),FALSE)</f>
        <v>11.25</v>
      </c>
      <c r="K2998" s="3">
        <f t="shared" si="46"/>
        <v>2970</v>
      </c>
      <c r="L2998" t="s">
        <v>3061</v>
      </c>
      <c r="M2998" t="s">
        <v>3087</v>
      </c>
      <c r="N2998" t="s">
        <v>3078</v>
      </c>
    </row>
    <row r="2999" spans="1:14" x14ac:dyDescent="0.35">
      <c r="A2999">
        <v>2998</v>
      </c>
      <c r="B2999" s="1">
        <v>45150</v>
      </c>
      <c r="C2999">
        <v>4001</v>
      </c>
      <c r="D2999" t="s">
        <v>0</v>
      </c>
      <c r="E2999" t="s">
        <v>27</v>
      </c>
      <c r="F2999" t="s">
        <v>11</v>
      </c>
      <c r="G2999" t="s">
        <v>3050</v>
      </c>
      <c r="H2999" t="s">
        <v>3056</v>
      </c>
      <c r="I2999">
        <v>92</v>
      </c>
      <c r="J2999">
        <f>HLOOKUP(D2999,Inputs!$B$5:$C$8,MATCH(YEAR(B2999),Inputs!$A$5:$A$8,0),FALSE)</f>
        <v>32.99</v>
      </c>
      <c r="K2999" s="3">
        <f t="shared" si="46"/>
        <v>3035.0800000000004</v>
      </c>
      <c r="L2999" t="s">
        <v>3064</v>
      </c>
      <c r="M2999" t="s">
        <v>3089</v>
      </c>
      <c r="N2999" t="s">
        <v>3076</v>
      </c>
    </row>
    <row r="3000" spans="1:14" x14ac:dyDescent="0.35">
      <c r="A3000">
        <v>2999</v>
      </c>
      <c r="B3000" s="1">
        <v>45174</v>
      </c>
      <c r="C3000">
        <v>4002</v>
      </c>
      <c r="D3000" t="s">
        <v>1</v>
      </c>
      <c r="E3000" t="s">
        <v>27</v>
      </c>
      <c r="F3000" t="s">
        <v>11</v>
      </c>
      <c r="G3000" t="s">
        <v>3051</v>
      </c>
      <c r="H3000" t="s">
        <v>3056</v>
      </c>
      <c r="I3000">
        <v>208</v>
      </c>
      <c r="J3000">
        <f>HLOOKUP(D3000,Inputs!$B$5:$C$8,MATCH(YEAR(B3000),Inputs!$A$5:$A$8,0),FALSE)</f>
        <v>11.25</v>
      </c>
      <c r="K3000" s="3">
        <f t="shared" si="46"/>
        <v>2340</v>
      </c>
      <c r="L3000" t="s">
        <v>3064</v>
      </c>
      <c r="M3000" t="s">
        <v>3089</v>
      </c>
      <c r="N3000" t="s">
        <v>3076</v>
      </c>
    </row>
    <row r="3001" spans="1:14" x14ac:dyDescent="0.35">
      <c r="A3001">
        <v>3000</v>
      </c>
      <c r="B3001" s="1">
        <v>45234</v>
      </c>
      <c r="C3001">
        <v>4002</v>
      </c>
      <c r="D3001" t="s">
        <v>1</v>
      </c>
      <c r="E3001" t="s">
        <v>27</v>
      </c>
      <c r="F3001" t="s">
        <v>10</v>
      </c>
      <c r="G3001" t="s">
        <v>3052</v>
      </c>
      <c r="H3001" t="s">
        <v>3056</v>
      </c>
      <c r="I3001">
        <v>284</v>
      </c>
      <c r="J3001">
        <f>HLOOKUP(D3001,Inputs!$B$5:$C$8,MATCH(YEAR(B3001),Inputs!$A$5:$A$8,0),FALSE)</f>
        <v>11.25</v>
      </c>
      <c r="K3001" s="3">
        <f t="shared" si="46"/>
        <v>3195</v>
      </c>
      <c r="L3001" t="s">
        <v>3059</v>
      </c>
      <c r="M3001" t="s">
        <v>3085</v>
      </c>
      <c r="N3001" t="s">
        <v>3073</v>
      </c>
    </row>
  </sheetData>
  <autoFilter ref="A1:N1" xr:uid="{00000000-0001-0000-0000-000000000000}"/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0CBE-B4FD-4B10-8D43-2240053D4402}">
  <sheetPr>
    <tabColor rgb="FFFF0000"/>
  </sheetPr>
  <dimension ref="A1:Q78"/>
  <sheetViews>
    <sheetView tabSelected="1" zoomScaleNormal="100" workbookViewId="0"/>
  </sheetViews>
  <sheetFormatPr defaultRowHeight="14.5" outlineLevelCol="1" x14ac:dyDescent="0.35"/>
  <cols>
    <col min="2" max="2" width="24.453125" customWidth="1"/>
    <col min="3" max="3" width="15.26953125" bestFit="1" customWidth="1"/>
    <col min="4" max="6" width="10.1796875" bestFit="1" customWidth="1"/>
    <col min="7" max="8" width="12.7265625" customWidth="1"/>
    <col min="9" max="9" width="10.7265625" bestFit="1" customWidth="1"/>
    <col min="10" max="12" width="15.26953125" bestFit="1" customWidth="1"/>
    <col min="13" max="13" width="14" hidden="1" customWidth="1" outlineLevel="1"/>
    <col min="14" max="14" width="15.26953125" hidden="1" customWidth="1" outlineLevel="1"/>
    <col min="15" max="16" width="10.1796875" hidden="1" customWidth="1" outlineLevel="1"/>
    <col min="17" max="17" width="8.6328125" bestFit="1" customWidth="1" collapsed="1"/>
    <col min="18" max="27" width="8.6328125" bestFit="1" customWidth="1"/>
    <col min="28" max="28" width="10.1796875" bestFit="1" customWidth="1"/>
    <col min="29" max="35" width="8.81640625" bestFit="1" customWidth="1"/>
    <col min="36" max="52" width="9.08984375" bestFit="1" customWidth="1"/>
    <col min="53" max="76" width="9.54296875" bestFit="1" customWidth="1"/>
    <col min="77" max="101" width="9.08984375" bestFit="1" customWidth="1"/>
    <col min="102" max="123" width="9.7265625" bestFit="1" customWidth="1"/>
    <col min="124" max="145" width="8.90625" bestFit="1" customWidth="1"/>
    <col min="146" max="172" width="8.26953125" bestFit="1" customWidth="1"/>
    <col min="173" max="202" width="9.26953125" bestFit="1" customWidth="1"/>
    <col min="203" max="232" width="9.08984375" bestFit="1" customWidth="1"/>
    <col min="233" max="259" width="9" bestFit="1" customWidth="1"/>
    <col min="260" max="287" width="9.36328125" bestFit="1" customWidth="1"/>
    <col min="288" max="317" width="9.1796875" bestFit="1" customWidth="1"/>
    <col min="318" max="341" width="8.81640625" bestFit="1" customWidth="1"/>
    <col min="342" max="361" width="9.08984375" bestFit="1" customWidth="1"/>
    <col min="362" max="384" width="9.54296875" bestFit="1" customWidth="1"/>
    <col min="385" max="408" width="9.08984375" bestFit="1" customWidth="1"/>
    <col min="409" max="434" width="9.7265625" bestFit="1" customWidth="1"/>
    <col min="435" max="456" width="8.90625" bestFit="1" customWidth="1"/>
    <col min="457" max="486" width="8.26953125" bestFit="1" customWidth="1"/>
    <col min="487" max="514" width="9.26953125" bestFit="1" customWidth="1"/>
    <col min="515" max="544" width="9.08984375" bestFit="1" customWidth="1"/>
    <col min="545" max="570" width="9" bestFit="1" customWidth="1"/>
    <col min="571" max="599" width="9.36328125" bestFit="1" customWidth="1"/>
    <col min="600" max="629" width="9.1796875" bestFit="1" customWidth="1"/>
    <col min="630" max="648" width="8.81640625" bestFit="1" customWidth="1"/>
    <col min="649" max="666" width="9.08984375" bestFit="1" customWidth="1"/>
    <col min="667" max="690" width="9.54296875" bestFit="1" customWidth="1"/>
    <col min="691" max="713" width="9.08984375" bestFit="1" customWidth="1"/>
    <col min="714" max="736" width="9.7265625" bestFit="1" customWidth="1"/>
    <col min="737" max="764" width="8.90625" bestFit="1" customWidth="1"/>
    <col min="765" max="791" width="8.26953125" bestFit="1" customWidth="1"/>
    <col min="792" max="821" width="9.26953125" bestFit="1" customWidth="1"/>
    <col min="822" max="851" width="9.08984375" bestFit="1" customWidth="1"/>
    <col min="852" max="876" width="9" bestFit="1" customWidth="1"/>
    <col min="877" max="906" width="9.36328125" bestFit="1" customWidth="1"/>
    <col min="907" max="936" width="9.1796875" bestFit="1" customWidth="1"/>
  </cols>
  <sheetData>
    <row r="1" spans="1:16" x14ac:dyDescent="0.35">
      <c r="A1" s="13" t="s">
        <v>3104</v>
      </c>
    </row>
    <row r="2" spans="1:16" x14ac:dyDescent="0.35">
      <c r="A2" t="s">
        <v>3102</v>
      </c>
    </row>
    <row r="3" spans="1:16" x14ac:dyDescent="0.35">
      <c r="A3" t="s">
        <v>3103</v>
      </c>
    </row>
    <row r="5" spans="1:16" x14ac:dyDescent="0.35">
      <c r="B5" s="2" t="s">
        <v>3108</v>
      </c>
    </row>
    <row r="6" spans="1:16" s="14" customFormat="1" x14ac:dyDescent="0.35">
      <c r="M6" s="8" t="s">
        <v>52</v>
      </c>
      <c r="N6" s="8" t="s">
        <v>46</v>
      </c>
      <c r="O6"/>
      <c r="P6"/>
    </row>
    <row r="7" spans="1:16" x14ac:dyDescent="0.35">
      <c r="B7" t="s">
        <v>52</v>
      </c>
      <c r="C7" t="s">
        <v>46</v>
      </c>
      <c r="N7" t="s">
        <v>48</v>
      </c>
      <c r="O7" t="s">
        <v>49</v>
      </c>
      <c r="P7" t="s">
        <v>50</v>
      </c>
    </row>
    <row r="8" spans="1:16" x14ac:dyDescent="0.35">
      <c r="B8" t="s">
        <v>51</v>
      </c>
      <c r="C8" s="4" t="s">
        <v>3096</v>
      </c>
      <c r="D8" s="4" t="s">
        <v>3097</v>
      </c>
      <c r="E8" s="4" t="s">
        <v>3098</v>
      </c>
      <c r="F8" s="4" t="s">
        <v>3099</v>
      </c>
      <c r="G8" s="16" t="s">
        <v>3100</v>
      </c>
      <c r="H8" s="16" t="s">
        <v>3101</v>
      </c>
      <c r="M8" s="8" t="s">
        <v>51</v>
      </c>
    </row>
    <row r="9" spans="1:16" x14ac:dyDescent="0.35">
      <c r="B9" s="6" t="s">
        <v>10</v>
      </c>
      <c r="C9" s="3">
        <v>32777.160000000003</v>
      </c>
      <c r="D9" s="3">
        <v>383448.71999999986</v>
      </c>
      <c r="E9" s="3">
        <v>583548.88000000024</v>
      </c>
      <c r="F9" s="3">
        <v>537722.39999999991</v>
      </c>
      <c r="G9" s="3">
        <f t="shared" ref="G9:G27" si="0">P9</f>
        <v>622435.1599999998</v>
      </c>
      <c r="H9" s="3">
        <f>F9</f>
        <v>537722.39999999991</v>
      </c>
      <c r="M9" s="6" t="s">
        <v>10</v>
      </c>
      <c r="N9" s="3">
        <v>390250.23999999987</v>
      </c>
      <c r="O9" s="3">
        <v>524811.76000000013</v>
      </c>
      <c r="P9" s="3">
        <v>622435.1599999998</v>
      </c>
    </row>
    <row r="10" spans="1:16" x14ac:dyDescent="0.35">
      <c r="B10" s="6" t="s">
        <v>11</v>
      </c>
      <c r="C10" s="3">
        <v>43736.84</v>
      </c>
      <c r="D10" s="3">
        <v>228819.19999999992</v>
      </c>
      <c r="E10" s="3">
        <v>323716.95999999979</v>
      </c>
      <c r="F10" s="3">
        <v>334683.56</v>
      </c>
      <c r="G10" s="3">
        <f t="shared" si="0"/>
        <v>371634.16</v>
      </c>
      <c r="H10" s="3">
        <f t="shared" ref="H10:H27" si="1">F10</f>
        <v>334683.56</v>
      </c>
      <c r="M10" s="6" t="s">
        <v>11</v>
      </c>
      <c r="N10" s="3">
        <v>228953.67999999996</v>
      </c>
      <c r="O10" s="3">
        <v>330368.71999999986</v>
      </c>
      <c r="P10" s="3">
        <v>371634.16</v>
      </c>
    </row>
    <row r="11" spans="1:16" x14ac:dyDescent="0.35">
      <c r="B11" s="6" t="s">
        <v>20</v>
      </c>
      <c r="C11" s="3">
        <v>39411.759999999995</v>
      </c>
      <c r="D11" s="3">
        <v>224527.11999999994</v>
      </c>
      <c r="E11" s="3">
        <v>358222.63999999996</v>
      </c>
      <c r="F11" s="3">
        <v>279707.99999999994</v>
      </c>
      <c r="G11" s="3">
        <f t="shared" si="0"/>
        <v>327269.48000000004</v>
      </c>
      <c r="H11" s="3">
        <f t="shared" si="1"/>
        <v>279707.99999999994</v>
      </c>
      <c r="M11" s="6" t="s">
        <v>20</v>
      </c>
      <c r="N11" s="3">
        <v>222749.36000000002</v>
      </c>
      <c r="O11" s="3">
        <v>351850.67999999982</v>
      </c>
      <c r="P11" s="3">
        <v>327269.48000000004</v>
      </c>
    </row>
    <row r="12" spans="1:16" x14ac:dyDescent="0.35">
      <c r="B12" s="6" t="s">
        <v>12</v>
      </c>
      <c r="C12" s="3">
        <v>10407.48</v>
      </c>
      <c r="D12" s="3">
        <v>146220.80000000002</v>
      </c>
      <c r="E12" s="3">
        <v>230962.83999999997</v>
      </c>
      <c r="F12" s="3">
        <v>257881.12000000011</v>
      </c>
      <c r="G12" s="3">
        <f t="shared" si="0"/>
        <v>279068.88000000006</v>
      </c>
      <c r="H12" s="3">
        <f t="shared" si="1"/>
        <v>257881.12000000011</v>
      </c>
      <c r="M12" s="6" t="s">
        <v>12</v>
      </c>
      <c r="N12" s="3">
        <v>138709.63999999996</v>
      </c>
      <c r="O12" s="3">
        <v>227693.71999999997</v>
      </c>
      <c r="P12" s="3">
        <v>279068.88000000006</v>
      </c>
    </row>
    <row r="13" spans="1:16" x14ac:dyDescent="0.35">
      <c r="B13" s="6" t="s">
        <v>13</v>
      </c>
      <c r="C13" s="3">
        <v>6882.9599999999991</v>
      </c>
      <c r="D13" s="3">
        <v>166387.72</v>
      </c>
      <c r="E13" s="3">
        <v>180147.52000000002</v>
      </c>
      <c r="F13" s="3">
        <v>180474.84000000005</v>
      </c>
      <c r="G13" s="3">
        <f t="shared" si="0"/>
        <v>215268.40000000002</v>
      </c>
      <c r="H13" s="3">
        <f t="shared" si="1"/>
        <v>180474.84000000005</v>
      </c>
      <c r="M13" s="6" t="s">
        <v>13</v>
      </c>
      <c r="N13" s="3">
        <v>147703.92000000001</v>
      </c>
      <c r="O13" s="3">
        <v>170920.72000000006</v>
      </c>
      <c r="P13" s="3">
        <v>215268.40000000002</v>
      </c>
    </row>
    <row r="14" spans="1:16" x14ac:dyDescent="0.35">
      <c r="B14" s="6" t="s">
        <v>21</v>
      </c>
      <c r="C14" s="3">
        <v>24554.679999999997</v>
      </c>
      <c r="D14" s="3">
        <v>116199.80000000002</v>
      </c>
      <c r="E14" s="3">
        <v>218165.36000000002</v>
      </c>
      <c r="F14" s="3">
        <v>164236.48000000001</v>
      </c>
      <c r="G14" s="3">
        <f t="shared" si="0"/>
        <v>186806.48000000004</v>
      </c>
      <c r="H14" s="3">
        <f t="shared" si="1"/>
        <v>164236.48000000001</v>
      </c>
      <c r="M14" s="6" t="s">
        <v>21</v>
      </c>
      <c r="N14" s="3">
        <v>121593.72000000002</v>
      </c>
      <c r="O14" s="3">
        <v>214756.12000000002</v>
      </c>
      <c r="P14" s="3">
        <v>186806.48000000004</v>
      </c>
    </row>
    <row r="15" spans="1:16" x14ac:dyDescent="0.35">
      <c r="B15" s="6" t="s">
        <v>14</v>
      </c>
      <c r="C15" s="3">
        <v>7135.7199999999993</v>
      </c>
      <c r="D15" s="3">
        <v>148570.08000000002</v>
      </c>
      <c r="E15" s="3">
        <v>139010.68</v>
      </c>
      <c r="F15" s="3">
        <v>167160.36000000002</v>
      </c>
      <c r="G15" s="3">
        <f t="shared" si="0"/>
        <v>183595.12</v>
      </c>
      <c r="H15" s="3">
        <f t="shared" si="1"/>
        <v>167160.36000000002</v>
      </c>
      <c r="M15" s="6" t="s">
        <v>14</v>
      </c>
      <c r="N15" s="3">
        <v>125996.36</v>
      </c>
      <c r="O15" s="3">
        <v>152285.36000000004</v>
      </c>
      <c r="P15" s="3">
        <v>183595.12</v>
      </c>
    </row>
    <row r="16" spans="1:16" x14ac:dyDescent="0.35">
      <c r="B16" s="6" t="s">
        <v>6</v>
      </c>
      <c r="C16" s="3">
        <v>11960.6</v>
      </c>
      <c r="D16" s="3">
        <v>105193.4</v>
      </c>
      <c r="E16" s="3">
        <v>145745.24</v>
      </c>
      <c r="F16" s="3">
        <v>139883.47999999998</v>
      </c>
      <c r="G16" s="3">
        <f t="shared" si="0"/>
        <v>162986.80000000005</v>
      </c>
      <c r="H16" s="3">
        <f t="shared" si="1"/>
        <v>139883.47999999998</v>
      </c>
      <c r="M16" s="6" t="s">
        <v>6</v>
      </c>
      <c r="N16" s="3">
        <v>111681.15999999999</v>
      </c>
      <c r="O16" s="3">
        <v>128114.75999999998</v>
      </c>
      <c r="P16" s="3">
        <v>162986.80000000005</v>
      </c>
    </row>
    <row r="17" spans="2:16" x14ac:dyDescent="0.35">
      <c r="B17" s="6" t="s">
        <v>5</v>
      </c>
      <c r="C17" s="3">
        <v>11962.96</v>
      </c>
      <c r="D17" s="3">
        <v>119898.15999999996</v>
      </c>
      <c r="E17" s="3">
        <v>159518.40000000002</v>
      </c>
      <c r="F17" s="3">
        <v>89664</v>
      </c>
      <c r="G17" s="3">
        <f t="shared" si="0"/>
        <v>116909.75999999999</v>
      </c>
      <c r="H17" s="3">
        <f t="shared" si="1"/>
        <v>89664</v>
      </c>
      <c r="M17" s="6" t="s">
        <v>5</v>
      </c>
      <c r="N17" s="3">
        <v>116723.35999999997</v>
      </c>
      <c r="O17" s="3">
        <v>147410.40000000002</v>
      </c>
      <c r="P17" s="3">
        <v>116909.75999999999</v>
      </c>
    </row>
    <row r="18" spans="2:16" x14ac:dyDescent="0.35">
      <c r="B18" s="6" t="s">
        <v>9</v>
      </c>
      <c r="C18" s="3">
        <v>14479.6</v>
      </c>
      <c r="D18" s="3">
        <v>100304.07999999999</v>
      </c>
      <c r="E18" s="3">
        <v>104605.27999999998</v>
      </c>
      <c r="F18" s="3">
        <v>124742.72000000002</v>
      </c>
      <c r="G18" s="3">
        <f t="shared" si="0"/>
        <v>144786.04</v>
      </c>
      <c r="H18" s="3">
        <f t="shared" si="1"/>
        <v>124742.72000000002</v>
      </c>
      <c r="M18" s="6" t="s">
        <v>9</v>
      </c>
      <c r="N18" s="3">
        <v>102749.00000000001</v>
      </c>
      <c r="O18" s="3">
        <v>96596.640000000014</v>
      </c>
      <c r="P18" s="3">
        <v>144786.04</v>
      </c>
    </row>
    <row r="19" spans="2:16" x14ac:dyDescent="0.35">
      <c r="B19" s="6" t="s">
        <v>19</v>
      </c>
      <c r="C19" s="3">
        <v>12087.640000000001</v>
      </c>
      <c r="D19" s="3">
        <v>88385.040000000023</v>
      </c>
      <c r="E19" s="3">
        <v>122915.43999999999</v>
      </c>
      <c r="F19" s="3">
        <v>116530.8</v>
      </c>
      <c r="G19" s="3">
        <f t="shared" si="0"/>
        <v>122304.80000000002</v>
      </c>
      <c r="H19" s="3">
        <f t="shared" si="1"/>
        <v>116530.8</v>
      </c>
      <c r="M19" s="6" t="s">
        <v>19</v>
      </c>
      <c r="N19" s="3">
        <v>85709.680000000008</v>
      </c>
      <c r="O19" s="3">
        <v>131904.44</v>
      </c>
      <c r="P19" s="3">
        <v>122304.80000000002</v>
      </c>
    </row>
    <row r="20" spans="2:16" x14ac:dyDescent="0.35">
      <c r="B20" s="6" t="s">
        <v>18</v>
      </c>
      <c r="C20" s="3">
        <v>12718.759999999998</v>
      </c>
      <c r="D20" s="3">
        <v>89144.959999999992</v>
      </c>
      <c r="E20" s="3">
        <v>93590.399999999994</v>
      </c>
      <c r="F20" s="3">
        <v>134343.6</v>
      </c>
      <c r="G20" s="3">
        <f t="shared" si="0"/>
        <v>142129.24</v>
      </c>
      <c r="H20" s="3">
        <f t="shared" si="1"/>
        <v>134343.6</v>
      </c>
      <c r="M20" s="6" t="s">
        <v>18</v>
      </c>
      <c r="N20" s="3">
        <v>92500.119999999981</v>
      </c>
      <c r="O20" s="3">
        <v>95168.36</v>
      </c>
      <c r="P20" s="3">
        <v>142129.24</v>
      </c>
    </row>
    <row r="21" spans="2:16" x14ac:dyDescent="0.35">
      <c r="B21" s="6" t="s">
        <v>8</v>
      </c>
      <c r="C21" s="3">
        <v>6213.04</v>
      </c>
      <c r="D21" s="3">
        <v>67526.64</v>
      </c>
      <c r="E21" s="3">
        <v>90532.4</v>
      </c>
      <c r="F21" s="3">
        <v>137882.88</v>
      </c>
      <c r="G21" s="3">
        <f t="shared" si="0"/>
        <v>161158.28000000003</v>
      </c>
      <c r="H21" s="3">
        <f t="shared" si="1"/>
        <v>137882.88</v>
      </c>
      <c r="M21" s="6" t="s">
        <v>8</v>
      </c>
      <c r="N21" s="3">
        <v>71648.800000000003</v>
      </c>
      <c r="O21" s="3">
        <v>69347.87999999999</v>
      </c>
      <c r="P21" s="3">
        <v>161158.28000000003</v>
      </c>
    </row>
    <row r="22" spans="2:16" x14ac:dyDescent="0.35">
      <c r="B22" s="6" t="s">
        <v>22</v>
      </c>
      <c r="C22" s="3">
        <v>3986.2</v>
      </c>
      <c r="D22" s="3">
        <v>72557.719999999972</v>
      </c>
      <c r="E22" s="3">
        <v>75845.919999999998</v>
      </c>
      <c r="F22" s="3">
        <v>97878.36</v>
      </c>
      <c r="G22" s="3">
        <f t="shared" si="0"/>
        <v>105708.36</v>
      </c>
      <c r="H22" s="3">
        <f t="shared" si="1"/>
        <v>97878.36</v>
      </c>
      <c r="M22" s="6" t="s">
        <v>22</v>
      </c>
      <c r="N22" s="3">
        <v>63333.359999999986</v>
      </c>
      <c r="O22" s="3">
        <v>81226.48</v>
      </c>
      <c r="P22" s="3">
        <v>105708.36</v>
      </c>
    </row>
    <row r="23" spans="2:16" x14ac:dyDescent="0.35">
      <c r="B23" s="6" t="s">
        <v>15</v>
      </c>
      <c r="C23" s="3">
        <v>4406.84</v>
      </c>
      <c r="D23" s="3">
        <v>54515.600000000006</v>
      </c>
      <c r="E23" s="3">
        <v>61093.720000000008</v>
      </c>
      <c r="F23" s="3">
        <v>67693.600000000006</v>
      </c>
      <c r="G23" s="3">
        <f t="shared" si="0"/>
        <v>78659.039999999994</v>
      </c>
      <c r="H23" s="3">
        <f t="shared" si="1"/>
        <v>67693.600000000006</v>
      </c>
      <c r="M23" s="6" t="s">
        <v>15</v>
      </c>
      <c r="N23" s="3">
        <v>56657.32</v>
      </c>
      <c r="O23" s="3">
        <v>52393.399999999987</v>
      </c>
      <c r="P23" s="3">
        <v>78659.039999999994</v>
      </c>
    </row>
    <row r="24" spans="2:16" x14ac:dyDescent="0.35">
      <c r="B24" s="6" t="s">
        <v>16</v>
      </c>
      <c r="C24" s="3">
        <v>2896.2</v>
      </c>
      <c r="D24" s="3">
        <v>59539.680000000008</v>
      </c>
      <c r="E24" s="3">
        <v>54366.32</v>
      </c>
      <c r="F24" s="3">
        <v>45467.159999999996</v>
      </c>
      <c r="G24" s="3">
        <f t="shared" si="0"/>
        <v>56683.76</v>
      </c>
      <c r="H24" s="3">
        <f t="shared" si="1"/>
        <v>45467.159999999996</v>
      </c>
      <c r="M24" s="6" t="s">
        <v>16</v>
      </c>
      <c r="N24" s="3">
        <v>50789.880000000005</v>
      </c>
      <c r="O24" s="3">
        <v>54795.720000000008</v>
      </c>
      <c r="P24" s="3">
        <v>56683.76</v>
      </c>
    </row>
    <row r="25" spans="2:16" x14ac:dyDescent="0.35">
      <c r="B25" s="6" t="s">
        <v>7</v>
      </c>
      <c r="C25" s="3"/>
      <c r="D25" s="3">
        <v>54628.48000000001</v>
      </c>
      <c r="E25" s="3">
        <v>49764.56</v>
      </c>
      <c r="F25" s="3">
        <v>55081.36</v>
      </c>
      <c r="G25" s="3">
        <f t="shared" si="0"/>
        <v>61679.360000000001</v>
      </c>
      <c r="H25" s="3">
        <f t="shared" si="1"/>
        <v>55081.36</v>
      </c>
      <c r="M25" s="6" t="s">
        <v>7</v>
      </c>
      <c r="N25" s="3">
        <v>47975.040000000008</v>
      </c>
      <c r="O25" s="3">
        <v>49820</v>
      </c>
      <c r="P25" s="3">
        <v>61679.360000000001</v>
      </c>
    </row>
    <row r="26" spans="2:16" x14ac:dyDescent="0.35">
      <c r="B26" s="6" t="s">
        <v>4</v>
      </c>
      <c r="C26" s="3">
        <v>6548.8799999999992</v>
      </c>
      <c r="D26" s="3">
        <v>29349.519999999997</v>
      </c>
      <c r="E26" s="3">
        <v>64537.88</v>
      </c>
      <c r="F26" s="3">
        <v>51642.48</v>
      </c>
      <c r="G26" s="3">
        <f t="shared" si="0"/>
        <v>54477.48</v>
      </c>
      <c r="H26" s="3">
        <f t="shared" si="1"/>
        <v>51642.48</v>
      </c>
      <c r="M26" s="6" t="s">
        <v>4</v>
      </c>
      <c r="N26" s="3">
        <v>28289.999999999996</v>
      </c>
      <c r="O26" s="3">
        <v>69311.28</v>
      </c>
      <c r="P26" s="3">
        <v>54477.48</v>
      </c>
    </row>
    <row r="27" spans="2:16" x14ac:dyDescent="0.35">
      <c r="B27" s="6" t="s">
        <v>17</v>
      </c>
      <c r="C27" s="3"/>
      <c r="D27" s="3">
        <v>15867.880000000001</v>
      </c>
      <c r="E27" s="3">
        <v>35474.559999999998</v>
      </c>
      <c r="F27" s="3">
        <v>49430.239999999998</v>
      </c>
      <c r="G27" s="3">
        <f t="shared" si="0"/>
        <v>51680.24</v>
      </c>
      <c r="H27" s="3">
        <f t="shared" si="1"/>
        <v>49430.239999999998</v>
      </c>
      <c r="M27" s="6" t="s">
        <v>17</v>
      </c>
      <c r="N27" s="3">
        <v>13428.52</v>
      </c>
      <c r="O27" s="3">
        <v>35663.919999999998</v>
      </c>
      <c r="P27" s="3">
        <v>51680.24</v>
      </c>
    </row>
    <row r="28" spans="2:16" x14ac:dyDescent="0.35">
      <c r="B28" s="6" t="s">
        <v>47</v>
      </c>
      <c r="C28" s="3">
        <v>252167.32</v>
      </c>
      <c r="D28" s="3">
        <v>2271084.6</v>
      </c>
      <c r="E28" s="3">
        <v>3091765.0000000005</v>
      </c>
      <c r="F28" s="3">
        <v>3032107.4399999995</v>
      </c>
      <c r="G28" s="15">
        <f>SUM(G9:G27)</f>
        <v>3445240.8400000003</v>
      </c>
      <c r="H28" s="15">
        <f>SUM(H9:H27)</f>
        <v>3032107.4400000004</v>
      </c>
      <c r="M28" s="6" t="s">
        <v>47</v>
      </c>
      <c r="N28" s="3">
        <v>2217443.1599999997</v>
      </c>
      <c r="O28" s="3">
        <v>2984440.36</v>
      </c>
      <c r="P28" s="3">
        <v>3445240.84</v>
      </c>
    </row>
    <row r="31" spans="2:16" x14ac:dyDescent="0.35">
      <c r="B31" s="2" t="s">
        <v>3106</v>
      </c>
    </row>
    <row r="32" spans="2:16" x14ac:dyDescent="0.35">
      <c r="M32" s="8" t="s">
        <v>52</v>
      </c>
      <c r="N32" s="8" t="s">
        <v>46</v>
      </c>
    </row>
    <row r="33" spans="2:16" x14ac:dyDescent="0.35">
      <c r="B33" t="s">
        <v>52</v>
      </c>
      <c r="C33" t="s">
        <v>46</v>
      </c>
      <c r="N33" t="s">
        <v>48</v>
      </c>
      <c r="O33" t="s">
        <v>49</v>
      </c>
      <c r="P33" t="s">
        <v>50</v>
      </c>
    </row>
    <row r="34" spans="2:16" x14ac:dyDescent="0.35">
      <c r="B34" t="s">
        <v>51</v>
      </c>
      <c r="C34" s="4" t="s">
        <v>3096</v>
      </c>
      <c r="D34" s="4" t="s">
        <v>3097</v>
      </c>
      <c r="E34" s="4" t="s">
        <v>3098</v>
      </c>
      <c r="F34" s="4" t="s">
        <v>3099</v>
      </c>
      <c r="G34" s="16" t="s">
        <v>3100</v>
      </c>
      <c r="H34" s="16" t="s">
        <v>3101</v>
      </c>
      <c r="M34" s="8" t="s">
        <v>51</v>
      </c>
    </row>
    <row r="35" spans="2:16" x14ac:dyDescent="0.35">
      <c r="B35" s="6" t="s">
        <v>3092</v>
      </c>
      <c r="C35" s="3">
        <v>9445.08</v>
      </c>
      <c r="D35" s="3">
        <v>143517.68000000005</v>
      </c>
      <c r="E35" s="3">
        <v>168668.76</v>
      </c>
      <c r="F35" s="3">
        <v>152191</v>
      </c>
      <c r="G35" s="3">
        <f>P35</f>
        <v>172840.59999999998</v>
      </c>
      <c r="H35" s="3">
        <f>F35</f>
        <v>152191</v>
      </c>
      <c r="M35" s="6" t="s">
        <v>3092</v>
      </c>
      <c r="N35" s="3">
        <v>127054.92000000003</v>
      </c>
      <c r="O35" s="3">
        <v>173927</v>
      </c>
      <c r="P35" s="3">
        <v>172840.59999999998</v>
      </c>
    </row>
    <row r="36" spans="2:16" x14ac:dyDescent="0.35">
      <c r="B36" s="6" t="s">
        <v>3087</v>
      </c>
      <c r="C36" s="3">
        <v>29378.079999999998</v>
      </c>
      <c r="D36" s="3">
        <v>400993.55999999982</v>
      </c>
      <c r="E36" s="3">
        <v>534025.79999999993</v>
      </c>
      <c r="F36" s="3">
        <v>554886.75999999989</v>
      </c>
      <c r="G36" s="3">
        <f t="shared" ref="G36:G43" si="2">P36</f>
        <v>616642.08000000007</v>
      </c>
      <c r="H36" s="3">
        <f t="shared" ref="H36:H43" si="3">F36</f>
        <v>554886.75999999989</v>
      </c>
      <c r="M36" s="6" t="s">
        <v>3087</v>
      </c>
      <c r="N36" s="3">
        <v>372123.23999999982</v>
      </c>
      <c r="O36" s="3">
        <v>530518.88000000024</v>
      </c>
      <c r="P36" s="3">
        <v>616642.08000000007</v>
      </c>
    </row>
    <row r="37" spans="2:16" x14ac:dyDescent="0.35">
      <c r="B37" s="6" t="s">
        <v>3090</v>
      </c>
      <c r="C37" s="3">
        <v>4406.84</v>
      </c>
      <c r="D37" s="3">
        <v>54515.600000000006</v>
      </c>
      <c r="E37" s="3">
        <v>61093.720000000008</v>
      </c>
      <c r="F37" s="3">
        <v>67693.600000000006</v>
      </c>
      <c r="G37" s="3">
        <f t="shared" si="2"/>
        <v>78659.039999999994</v>
      </c>
      <c r="H37" s="3">
        <f t="shared" si="3"/>
        <v>67693.600000000006</v>
      </c>
      <c r="M37" s="6" t="s">
        <v>3090</v>
      </c>
      <c r="N37" s="3">
        <v>56657.32</v>
      </c>
      <c r="O37" s="3">
        <v>52393.399999999987</v>
      </c>
      <c r="P37" s="3">
        <v>78659.039999999994</v>
      </c>
    </row>
    <row r="38" spans="2:16" x14ac:dyDescent="0.35">
      <c r="B38" s="6" t="s">
        <v>3094</v>
      </c>
      <c r="C38" s="3">
        <v>7135.7199999999993</v>
      </c>
      <c r="D38" s="3">
        <v>148570.08000000002</v>
      </c>
      <c r="E38" s="3">
        <v>139010.68</v>
      </c>
      <c r="F38" s="3">
        <v>167160.36000000002</v>
      </c>
      <c r="G38" s="3">
        <f t="shared" si="2"/>
        <v>183595.12</v>
      </c>
      <c r="H38" s="3">
        <f t="shared" si="3"/>
        <v>167160.36000000002</v>
      </c>
      <c r="M38" s="6" t="s">
        <v>3094</v>
      </c>
      <c r="N38" s="3">
        <v>125996.36</v>
      </c>
      <c r="O38" s="3">
        <v>152285.36000000004</v>
      </c>
      <c r="P38" s="3">
        <v>183595.12</v>
      </c>
    </row>
    <row r="39" spans="2:16" x14ac:dyDescent="0.35">
      <c r="B39" s="6" t="s">
        <v>3088</v>
      </c>
      <c r="C39" s="3">
        <v>24554.679999999997</v>
      </c>
      <c r="D39" s="3">
        <v>116199.80000000002</v>
      </c>
      <c r="E39" s="3">
        <v>218165.36000000002</v>
      </c>
      <c r="F39" s="3">
        <v>164236.48000000001</v>
      </c>
      <c r="G39" s="3">
        <f t="shared" si="2"/>
        <v>186806.48000000004</v>
      </c>
      <c r="H39" s="3">
        <f t="shared" si="3"/>
        <v>164236.48000000001</v>
      </c>
      <c r="M39" s="6" t="s">
        <v>3088</v>
      </c>
      <c r="N39" s="3">
        <v>121593.72000000002</v>
      </c>
      <c r="O39" s="3">
        <v>214756.12000000002</v>
      </c>
      <c r="P39" s="3">
        <v>186806.48000000004</v>
      </c>
    </row>
    <row r="40" spans="2:16" x14ac:dyDescent="0.35">
      <c r="B40" s="6" t="s">
        <v>3095</v>
      </c>
      <c r="C40" s="3"/>
      <c r="D40" s="3">
        <v>15867.880000000001</v>
      </c>
      <c r="E40" s="3">
        <v>35474.559999999998</v>
      </c>
      <c r="F40" s="3">
        <v>49430.239999999998</v>
      </c>
      <c r="G40" s="3">
        <f t="shared" si="2"/>
        <v>51680.24</v>
      </c>
      <c r="H40" s="3">
        <f t="shared" si="3"/>
        <v>49430.239999999998</v>
      </c>
      <c r="M40" s="6" t="s">
        <v>3095</v>
      </c>
      <c r="N40" s="3">
        <v>13428.52</v>
      </c>
      <c r="O40" s="3">
        <v>35663.919999999998</v>
      </c>
      <c r="P40" s="3">
        <v>51680.24</v>
      </c>
    </row>
    <row r="41" spans="2:16" x14ac:dyDescent="0.35">
      <c r="B41" s="6" t="s">
        <v>3093</v>
      </c>
      <c r="C41" s="3">
        <v>12718.759999999998</v>
      </c>
      <c r="D41" s="3">
        <v>89144.959999999992</v>
      </c>
      <c r="E41" s="3">
        <v>93590.399999999994</v>
      </c>
      <c r="F41" s="3">
        <v>134343.6</v>
      </c>
      <c r="G41" s="3">
        <f t="shared" si="2"/>
        <v>142129.24</v>
      </c>
      <c r="H41" s="3">
        <f t="shared" si="3"/>
        <v>134343.6</v>
      </c>
      <c r="M41" s="6" t="s">
        <v>3093</v>
      </c>
      <c r="N41" s="3">
        <v>92500.119999999981</v>
      </c>
      <c r="O41" s="3">
        <v>95168.36</v>
      </c>
      <c r="P41" s="3">
        <v>142129.24</v>
      </c>
    </row>
    <row r="42" spans="2:16" x14ac:dyDescent="0.35">
      <c r="B42" s="6" t="s">
        <v>3085</v>
      </c>
      <c r="C42" s="3">
        <v>102325.51999999997</v>
      </c>
      <c r="D42" s="3">
        <v>900594.03999999911</v>
      </c>
      <c r="E42" s="3">
        <v>1337567.5599999996</v>
      </c>
      <c r="F42" s="3">
        <v>1184860.7599999995</v>
      </c>
      <c r="G42" s="3">
        <f t="shared" si="2"/>
        <v>1390759.4799999991</v>
      </c>
      <c r="H42" s="3">
        <f t="shared" si="3"/>
        <v>1184860.7599999995</v>
      </c>
      <c r="M42" s="6" t="s">
        <v>3085</v>
      </c>
      <c r="N42" s="3">
        <v>913052.91999999899</v>
      </c>
      <c r="O42" s="3">
        <v>1221535.4800000009</v>
      </c>
      <c r="P42" s="3">
        <v>1390759.4799999991</v>
      </c>
    </row>
    <row r="43" spans="2:16" x14ac:dyDescent="0.35">
      <c r="B43" s="6" t="s">
        <v>3089</v>
      </c>
      <c r="C43" s="3">
        <v>62202.639999999985</v>
      </c>
      <c r="D43" s="3">
        <v>401681.00000000017</v>
      </c>
      <c r="E43" s="3">
        <v>504168.15999999992</v>
      </c>
      <c r="F43" s="3">
        <v>557304.63999999978</v>
      </c>
      <c r="G43" s="3">
        <f t="shared" si="2"/>
        <v>622128.55999999971</v>
      </c>
      <c r="H43" s="3">
        <f t="shared" si="3"/>
        <v>557304.63999999978</v>
      </c>
      <c r="M43" s="6" t="s">
        <v>3089</v>
      </c>
      <c r="N43" s="3">
        <v>395036.04000000027</v>
      </c>
      <c r="O43" s="3">
        <v>508191.83999999991</v>
      </c>
      <c r="P43" s="3">
        <v>622128.55999999971</v>
      </c>
    </row>
    <row r="44" spans="2:16" x14ac:dyDescent="0.35">
      <c r="B44" s="6" t="s">
        <v>47</v>
      </c>
      <c r="C44" s="3">
        <v>252167.31999999995</v>
      </c>
      <c r="D44" s="3">
        <v>2271084.5999999992</v>
      </c>
      <c r="E44" s="3">
        <v>3091765</v>
      </c>
      <c r="F44" s="3">
        <v>3032107.4399999995</v>
      </c>
      <c r="G44" s="15">
        <f>SUM(G35:G43)</f>
        <v>3445240.8399999989</v>
      </c>
      <c r="H44" s="15">
        <f>SUM(H35:H43)</f>
        <v>3032107.4399999995</v>
      </c>
      <c r="M44" s="6" t="s">
        <v>47</v>
      </c>
      <c r="N44" s="3">
        <v>2217443.1599999992</v>
      </c>
      <c r="O44" s="3">
        <v>2984440.3600000013</v>
      </c>
      <c r="P44" s="3">
        <v>3445240.8399999989</v>
      </c>
    </row>
    <row r="47" spans="2:16" x14ac:dyDescent="0.35">
      <c r="B47" s="2" t="s">
        <v>3107</v>
      </c>
    </row>
    <row r="49" spans="2:16" x14ac:dyDescent="0.35">
      <c r="B49" t="s">
        <v>52</v>
      </c>
      <c r="C49" t="s">
        <v>46</v>
      </c>
      <c r="M49" s="8" t="s">
        <v>52</v>
      </c>
      <c r="N49" s="8" t="s">
        <v>46</v>
      </c>
    </row>
    <row r="50" spans="2:16" x14ac:dyDescent="0.35">
      <c r="B50" t="s">
        <v>51</v>
      </c>
      <c r="C50" s="4" t="s">
        <v>3096</v>
      </c>
      <c r="D50" s="4" t="s">
        <v>3097</v>
      </c>
      <c r="E50" s="4" t="s">
        <v>3098</v>
      </c>
      <c r="F50" s="4" t="s">
        <v>3099</v>
      </c>
      <c r="G50" s="16" t="s">
        <v>3100</v>
      </c>
      <c r="H50" s="16" t="s">
        <v>3101</v>
      </c>
      <c r="M50" s="8" t="s">
        <v>51</v>
      </c>
      <c r="N50" t="s">
        <v>48</v>
      </c>
      <c r="O50" t="s">
        <v>49</v>
      </c>
      <c r="P50" t="s">
        <v>50</v>
      </c>
    </row>
    <row r="51" spans="2:16" x14ac:dyDescent="0.35">
      <c r="B51" s="6" t="s">
        <v>0</v>
      </c>
      <c r="C51" s="18">
        <v>150372.35999999999</v>
      </c>
      <c r="D51" s="18">
        <v>1338277.0399999998</v>
      </c>
      <c r="E51" s="18">
        <v>2040330.2799999996</v>
      </c>
      <c r="F51" s="18">
        <v>2113207.4400000004</v>
      </c>
      <c r="G51" s="19">
        <f>P51</f>
        <v>2398900.8400000003</v>
      </c>
      <c r="H51" s="19">
        <f>F51</f>
        <v>2113207.4400000004</v>
      </c>
      <c r="M51" s="6" t="s">
        <v>0</v>
      </c>
      <c r="N51" s="3">
        <v>1285511.56</v>
      </c>
      <c r="O51" s="3">
        <v>1957774.7199999995</v>
      </c>
      <c r="P51" s="3">
        <v>2398900.8400000003</v>
      </c>
    </row>
    <row r="52" spans="2:16" x14ac:dyDescent="0.35">
      <c r="B52" s="17" t="s">
        <v>36</v>
      </c>
      <c r="C52" s="3"/>
      <c r="D52" s="3">
        <v>58184.279999999992</v>
      </c>
      <c r="E52" s="3">
        <v>108950.08</v>
      </c>
      <c r="F52" s="3">
        <v>123514.56</v>
      </c>
      <c r="G52" s="3">
        <f>P52</f>
        <v>123514.56</v>
      </c>
      <c r="H52" s="3">
        <f t="shared" ref="H52" si="4">F52</f>
        <v>123514.56</v>
      </c>
      <c r="M52" s="17" t="s">
        <v>36</v>
      </c>
      <c r="N52" s="3">
        <v>58184.279999999992</v>
      </c>
      <c r="O52" s="3">
        <v>108950.08</v>
      </c>
      <c r="P52" s="3">
        <v>123514.56</v>
      </c>
    </row>
    <row r="53" spans="2:16" x14ac:dyDescent="0.35">
      <c r="B53" s="17" t="s">
        <v>37</v>
      </c>
      <c r="C53" s="3"/>
      <c r="D53" s="3">
        <v>54657.959999999992</v>
      </c>
      <c r="E53" s="3">
        <v>60608.68</v>
      </c>
      <c r="F53" s="3">
        <v>114145.40000000001</v>
      </c>
      <c r="G53" s="3">
        <f t="shared" ref="G53:G76" si="5">P53</f>
        <v>114145.40000000001</v>
      </c>
      <c r="H53" s="3">
        <f t="shared" ref="H53:H73" si="6">F53</f>
        <v>114145.40000000001</v>
      </c>
      <c r="M53" s="17" t="s">
        <v>37</v>
      </c>
      <c r="N53" s="3">
        <v>54657.959999999992</v>
      </c>
      <c r="O53" s="3">
        <v>60608.68</v>
      </c>
      <c r="P53" s="3">
        <v>114145.40000000001</v>
      </c>
    </row>
    <row r="54" spans="2:16" x14ac:dyDescent="0.35">
      <c r="B54" s="17" t="s">
        <v>38</v>
      </c>
      <c r="C54" s="3"/>
      <c r="D54" s="3">
        <v>69183.040000000008</v>
      </c>
      <c r="E54" s="3">
        <v>69237.359999999971</v>
      </c>
      <c r="F54" s="3">
        <v>130772.35999999999</v>
      </c>
      <c r="G54" s="3">
        <f t="shared" si="5"/>
        <v>130772.35999999999</v>
      </c>
      <c r="H54" s="3">
        <f t="shared" si="6"/>
        <v>130772.35999999999</v>
      </c>
      <c r="M54" s="17" t="s">
        <v>38</v>
      </c>
      <c r="N54" s="3">
        <v>69183.040000000008</v>
      </c>
      <c r="O54" s="3">
        <v>69237.359999999971</v>
      </c>
      <c r="P54" s="3">
        <v>130772.35999999999</v>
      </c>
    </row>
    <row r="55" spans="2:16" x14ac:dyDescent="0.35">
      <c r="B55" s="17" t="s">
        <v>39</v>
      </c>
      <c r="C55" s="3"/>
      <c r="D55" s="3">
        <v>118635.47999999995</v>
      </c>
      <c r="E55" s="3">
        <v>208543.75999999992</v>
      </c>
      <c r="F55" s="3">
        <v>175374.84000000008</v>
      </c>
      <c r="G55" s="3">
        <f t="shared" si="5"/>
        <v>175374.84000000008</v>
      </c>
      <c r="H55" s="3">
        <f t="shared" si="6"/>
        <v>175374.84000000008</v>
      </c>
      <c r="M55" s="17" t="s">
        <v>39</v>
      </c>
      <c r="N55" s="3">
        <v>118635.47999999995</v>
      </c>
      <c r="O55" s="3">
        <v>208543.75999999992</v>
      </c>
      <c r="P55" s="3">
        <v>175374.84000000008</v>
      </c>
    </row>
    <row r="56" spans="2:16" x14ac:dyDescent="0.35">
      <c r="B56" s="17" t="s">
        <v>40</v>
      </c>
      <c r="C56" s="3"/>
      <c r="D56" s="3">
        <v>153227</v>
      </c>
      <c r="E56" s="3">
        <v>201578.43999999992</v>
      </c>
      <c r="F56" s="3">
        <v>210344.24000000005</v>
      </c>
      <c r="G56" s="3">
        <f t="shared" si="5"/>
        <v>210344.24000000005</v>
      </c>
      <c r="H56" s="3">
        <f t="shared" si="6"/>
        <v>210344.24000000005</v>
      </c>
      <c r="M56" s="17" t="s">
        <v>40</v>
      </c>
      <c r="N56" s="3">
        <v>153227</v>
      </c>
      <c r="O56" s="3">
        <v>201578.43999999992</v>
      </c>
      <c r="P56" s="3">
        <v>210344.24000000005</v>
      </c>
    </row>
    <row r="57" spans="2:16" x14ac:dyDescent="0.35">
      <c r="B57" s="17" t="s">
        <v>41</v>
      </c>
      <c r="C57" s="3"/>
      <c r="D57" s="3">
        <v>176567.88</v>
      </c>
      <c r="E57" s="3">
        <v>322587.87999999989</v>
      </c>
      <c r="F57" s="3">
        <v>378461.28000000009</v>
      </c>
      <c r="G57" s="3">
        <f t="shared" si="5"/>
        <v>378461.28000000009</v>
      </c>
      <c r="H57" s="3">
        <f t="shared" si="6"/>
        <v>378461.28000000009</v>
      </c>
      <c r="M57" s="17" t="s">
        <v>41</v>
      </c>
      <c r="N57" s="3">
        <v>176567.88</v>
      </c>
      <c r="O57" s="3">
        <v>322587.87999999989</v>
      </c>
      <c r="P57" s="3">
        <v>378461.28000000009</v>
      </c>
    </row>
    <row r="58" spans="2:16" x14ac:dyDescent="0.35">
      <c r="B58" s="17" t="s">
        <v>42</v>
      </c>
      <c r="C58" s="3"/>
      <c r="D58" s="3">
        <v>47017.599999999999</v>
      </c>
      <c r="E58" s="3">
        <v>108326.31999999999</v>
      </c>
      <c r="F58" s="3">
        <v>116916.55999999998</v>
      </c>
      <c r="G58" s="3">
        <f t="shared" si="5"/>
        <v>116916.55999999998</v>
      </c>
      <c r="H58" s="3">
        <f t="shared" si="6"/>
        <v>116916.55999999998</v>
      </c>
      <c r="M58" s="17" t="s">
        <v>42</v>
      </c>
      <c r="N58" s="3">
        <v>47017.599999999999</v>
      </c>
      <c r="O58" s="3">
        <v>108326.31999999999</v>
      </c>
      <c r="P58" s="3">
        <v>116916.55999999998</v>
      </c>
    </row>
    <row r="59" spans="2:16" x14ac:dyDescent="0.35">
      <c r="B59" s="17" t="s">
        <v>43</v>
      </c>
      <c r="C59" s="3"/>
      <c r="D59" s="3">
        <v>197054.11999999994</v>
      </c>
      <c r="E59" s="3">
        <v>251687.16</v>
      </c>
      <c r="F59" s="3">
        <v>399178.99999999994</v>
      </c>
      <c r="G59" s="3">
        <f t="shared" si="5"/>
        <v>399178.99999999994</v>
      </c>
      <c r="H59" s="3">
        <f t="shared" si="6"/>
        <v>399178.99999999994</v>
      </c>
      <c r="M59" s="17" t="s">
        <v>43</v>
      </c>
      <c r="N59" s="3">
        <v>197054.11999999994</v>
      </c>
      <c r="O59" s="3">
        <v>251687.16</v>
      </c>
      <c r="P59" s="3">
        <v>399178.99999999994</v>
      </c>
    </row>
    <row r="60" spans="2:16" x14ac:dyDescent="0.35">
      <c r="B60" s="17" t="s">
        <v>33</v>
      </c>
      <c r="C60" s="3"/>
      <c r="D60" s="3">
        <v>260611.84000000003</v>
      </c>
      <c r="E60" s="3">
        <v>423117.19999999995</v>
      </c>
      <c r="F60" s="3">
        <v>464499.20000000001</v>
      </c>
      <c r="G60" s="3">
        <f t="shared" si="5"/>
        <v>464499.20000000001</v>
      </c>
      <c r="H60" s="3">
        <f t="shared" si="6"/>
        <v>464499.20000000001</v>
      </c>
      <c r="M60" s="17" t="s">
        <v>33</v>
      </c>
      <c r="N60" s="3">
        <v>260611.84000000003</v>
      </c>
      <c r="O60" s="3">
        <v>423117.19999999995</v>
      </c>
      <c r="P60" s="3">
        <v>464499.20000000001</v>
      </c>
    </row>
    <row r="61" spans="2:16" x14ac:dyDescent="0.35">
      <c r="B61" s="17" t="s">
        <v>32</v>
      </c>
      <c r="C61" s="3">
        <v>59947.439999999995</v>
      </c>
      <c r="D61" s="3">
        <v>76306.64</v>
      </c>
      <c r="E61" s="3">
        <v>83530.679999999993</v>
      </c>
      <c r="F61" s="3"/>
      <c r="G61" s="3">
        <f t="shared" si="5"/>
        <v>83530.679999999993</v>
      </c>
      <c r="H61" s="3"/>
      <c r="M61" s="17" t="s">
        <v>32</v>
      </c>
      <c r="N61" s="3">
        <v>59947.439999999995</v>
      </c>
      <c r="O61" s="3">
        <v>76306.64</v>
      </c>
      <c r="P61" s="3">
        <v>83530.679999999993</v>
      </c>
    </row>
    <row r="62" spans="2:16" x14ac:dyDescent="0.35">
      <c r="B62" s="17" t="s">
        <v>34</v>
      </c>
      <c r="C62" s="3">
        <v>27706.800000000003</v>
      </c>
      <c r="D62" s="3">
        <v>47613.68</v>
      </c>
      <c r="E62" s="3">
        <v>89732.800000000003</v>
      </c>
      <c r="F62" s="3"/>
      <c r="G62" s="3">
        <f t="shared" si="5"/>
        <v>89732.800000000003</v>
      </c>
      <c r="H62" s="3"/>
      <c r="M62" s="17" t="s">
        <v>34</v>
      </c>
      <c r="N62" s="3">
        <v>27706.800000000003</v>
      </c>
      <c r="O62" s="3">
        <v>47613.68</v>
      </c>
      <c r="P62" s="3">
        <v>89732.800000000003</v>
      </c>
    </row>
    <row r="63" spans="2:16" x14ac:dyDescent="0.35">
      <c r="B63" s="17" t="s">
        <v>35</v>
      </c>
      <c r="C63" s="3">
        <v>62718.119999999995</v>
      </c>
      <c r="D63" s="3">
        <v>79217.52</v>
      </c>
      <c r="E63" s="3">
        <v>112429.92</v>
      </c>
      <c r="F63" s="3"/>
      <c r="G63" s="3">
        <f t="shared" si="5"/>
        <v>112429.92</v>
      </c>
      <c r="H63" s="3"/>
      <c r="M63" s="17" t="s">
        <v>35</v>
      </c>
      <c r="N63" s="3">
        <v>62718.119999999995</v>
      </c>
      <c r="O63" s="3">
        <v>79217.52</v>
      </c>
      <c r="P63" s="3">
        <v>112429.92</v>
      </c>
    </row>
    <row r="64" spans="2:16" x14ac:dyDescent="0.35">
      <c r="B64" s="6" t="s">
        <v>1</v>
      </c>
      <c r="C64" s="18">
        <v>101794.96</v>
      </c>
      <c r="D64" s="18">
        <v>932807.55999999982</v>
      </c>
      <c r="E64" s="18">
        <v>1051434.7200000002</v>
      </c>
      <c r="F64" s="18">
        <v>918900</v>
      </c>
      <c r="G64" s="19">
        <f t="shared" si="5"/>
        <v>1046340</v>
      </c>
      <c r="H64" s="19">
        <f t="shared" si="6"/>
        <v>918900</v>
      </c>
      <c r="M64" s="6" t="s">
        <v>1</v>
      </c>
      <c r="N64" s="3">
        <v>931931.6</v>
      </c>
      <c r="O64" s="3">
        <v>1026665.6400000001</v>
      </c>
      <c r="P64" s="3">
        <v>1046340</v>
      </c>
    </row>
    <row r="65" spans="2:16" x14ac:dyDescent="0.35">
      <c r="B65" s="17" t="s">
        <v>36</v>
      </c>
      <c r="C65" s="3"/>
      <c r="D65" s="3">
        <v>57065.600000000006</v>
      </c>
      <c r="E65" s="3">
        <v>55931.040000000008</v>
      </c>
      <c r="F65" s="3">
        <v>48645</v>
      </c>
      <c r="G65" s="3">
        <f t="shared" si="5"/>
        <v>48645</v>
      </c>
      <c r="H65" s="3">
        <f t="shared" si="6"/>
        <v>48645</v>
      </c>
      <c r="M65" s="17" t="s">
        <v>36</v>
      </c>
      <c r="N65" s="3">
        <v>57065.600000000006</v>
      </c>
      <c r="O65" s="3">
        <v>55931.040000000008</v>
      </c>
      <c r="P65" s="3">
        <v>48645</v>
      </c>
    </row>
    <row r="66" spans="2:16" x14ac:dyDescent="0.35">
      <c r="B66" s="17" t="s">
        <v>37</v>
      </c>
      <c r="C66" s="3"/>
      <c r="D66" s="3">
        <v>42001.960000000006</v>
      </c>
      <c r="E66" s="3">
        <v>69957.359999999986</v>
      </c>
      <c r="F66" s="3">
        <v>39915</v>
      </c>
      <c r="G66" s="3">
        <f t="shared" si="5"/>
        <v>39915</v>
      </c>
      <c r="H66" s="3">
        <f t="shared" si="6"/>
        <v>39915</v>
      </c>
      <c r="M66" s="17" t="s">
        <v>37</v>
      </c>
      <c r="N66" s="3">
        <v>42001.960000000006</v>
      </c>
      <c r="O66" s="3">
        <v>69957.359999999986</v>
      </c>
      <c r="P66" s="3">
        <v>39915</v>
      </c>
    </row>
    <row r="67" spans="2:16" x14ac:dyDescent="0.35">
      <c r="B67" s="17" t="s">
        <v>38</v>
      </c>
      <c r="C67" s="3"/>
      <c r="D67" s="3">
        <v>29497.879999999997</v>
      </c>
      <c r="E67" s="3">
        <v>40728.600000000006</v>
      </c>
      <c r="F67" s="3">
        <v>60930</v>
      </c>
      <c r="G67" s="3">
        <f t="shared" si="5"/>
        <v>60930</v>
      </c>
      <c r="H67" s="3">
        <f t="shared" si="6"/>
        <v>60930</v>
      </c>
      <c r="M67" s="17" t="s">
        <v>38</v>
      </c>
      <c r="N67" s="3">
        <v>29497.879999999997</v>
      </c>
      <c r="O67" s="3">
        <v>40728.600000000006</v>
      </c>
      <c r="P67" s="3">
        <v>60930</v>
      </c>
    </row>
    <row r="68" spans="2:16" x14ac:dyDescent="0.35">
      <c r="B68" s="17" t="s">
        <v>39</v>
      </c>
      <c r="C68" s="3"/>
      <c r="D68" s="3">
        <v>67639.51999999999</v>
      </c>
      <c r="E68" s="3">
        <v>70305.84</v>
      </c>
      <c r="F68" s="3">
        <v>112140</v>
      </c>
      <c r="G68" s="3">
        <f t="shared" si="5"/>
        <v>112140</v>
      </c>
      <c r="H68" s="3">
        <f t="shared" si="6"/>
        <v>112140</v>
      </c>
      <c r="M68" s="17" t="s">
        <v>39</v>
      </c>
      <c r="N68" s="3">
        <v>67639.51999999999</v>
      </c>
      <c r="O68" s="3">
        <v>70305.84</v>
      </c>
      <c r="P68" s="3">
        <v>112140</v>
      </c>
    </row>
    <row r="69" spans="2:16" x14ac:dyDescent="0.35">
      <c r="B69" s="17" t="s">
        <v>40</v>
      </c>
      <c r="C69" s="3"/>
      <c r="D69" s="3">
        <v>106956.04000000004</v>
      </c>
      <c r="E69" s="3">
        <v>104064.84000000001</v>
      </c>
      <c r="F69" s="3">
        <v>124335</v>
      </c>
      <c r="G69" s="3">
        <f t="shared" si="5"/>
        <v>124335</v>
      </c>
      <c r="H69" s="3">
        <f t="shared" si="6"/>
        <v>124335</v>
      </c>
      <c r="M69" s="17" t="s">
        <v>40</v>
      </c>
      <c r="N69" s="3">
        <v>106956.04000000004</v>
      </c>
      <c r="O69" s="3">
        <v>104064.84000000001</v>
      </c>
      <c r="P69" s="3">
        <v>124335</v>
      </c>
    </row>
    <row r="70" spans="2:16" x14ac:dyDescent="0.35">
      <c r="B70" s="17" t="s">
        <v>41</v>
      </c>
      <c r="C70" s="3"/>
      <c r="D70" s="3">
        <v>151097.96</v>
      </c>
      <c r="E70" s="3">
        <v>146056.68000000002</v>
      </c>
      <c r="F70" s="3">
        <v>124245</v>
      </c>
      <c r="G70" s="3">
        <f t="shared" si="5"/>
        <v>124245</v>
      </c>
      <c r="H70" s="3">
        <f t="shared" si="6"/>
        <v>124245</v>
      </c>
      <c r="M70" s="17" t="s">
        <v>41</v>
      </c>
      <c r="N70" s="3">
        <v>151097.96</v>
      </c>
      <c r="O70" s="3">
        <v>146056.68000000002</v>
      </c>
      <c r="P70" s="3">
        <v>124245</v>
      </c>
    </row>
    <row r="71" spans="2:16" x14ac:dyDescent="0.35">
      <c r="B71" s="17" t="s">
        <v>42</v>
      </c>
      <c r="C71" s="3"/>
      <c r="D71" s="3">
        <v>62646.28</v>
      </c>
      <c r="E71" s="3">
        <v>43342.200000000012</v>
      </c>
      <c r="F71" s="3">
        <v>34965</v>
      </c>
      <c r="G71" s="3">
        <f t="shared" si="5"/>
        <v>34965</v>
      </c>
      <c r="H71" s="3">
        <f t="shared" si="6"/>
        <v>34965</v>
      </c>
      <c r="M71" s="17" t="s">
        <v>42</v>
      </c>
      <c r="N71" s="3">
        <v>62646.28</v>
      </c>
      <c r="O71" s="3">
        <v>43342.200000000012</v>
      </c>
      <c r="P71" s="3">
        <v>34965</v>
      </c>
    </row>
    <row r="72" spans="2:16" x14ac:dyDescent="0.35">
      <c r="B72" s="17" t="s">
        <v>43</v>
      </c>
      <c r="C72" s="3"/>
      <c r="D72" s="3">
        <v>121977.72000000002</v>
      </c>
      <c r="E72" s="3">
        <v>157687.20000000001</v>
      </c>
      <c r="F72" s="3">
        <v>144900</v>
      </c>
      <c r="G72" s="3">
        <f t="shared" si="5"/>
        <v>144900</v>
      </c>
      <c r="H72" s="3">
        <f t="shared" si="6"/>
        <v>144900</v>
      </c>
      <c r="M72" s="17" t="s">
        <v>43</v>
      </c>
      <c r="N72" s="3">
        <v>121977.72000000002</v>
      </c>
      <c r="O72" s="3">
        <v>157687.20000000001</v>
      </c>
      <c r="P72" s="3">
        <v>144900</v>
      </c>
    </row>
    <row r="73" spans="2:16" x14ac:dyDescent="0.35">
      <c r="B73" s="17" t="s">
        <v>33</v>
      </c>
      <c r="C73" s="3"/>
      <c r="D73" s="3">
        <v>191253.67999999993</v>
      </c>
      <c r="E73" s="3">
        <v>235920.96000000008</v>
      </c>
      <c r="F73" s="3">
        <v>228825</v>
      </c>
      <c r="G73" s="3">
        <f t="shared" si="5"/>
        <v>228825</v>
      </c>
      <c r="H73" s="3">
        <f t="shared" si="6"/>
        <v>228825</v>
      </c>
      <c r="M73" s="17" t="s">
        <v>33</v>
      </c>
      <c r="N73" s="3">
        <v>191253.67999999993</v>
      </c>
      <c r="O73" s="3">
        <v>235920.96000000008</v>
      </c>
      <c r="P73" s="3">
        <v>228825</v>
      </c>
    </row>
    <row r="74" spans="2:16" x14ac:dyDescent="0.35">
      <c r="B74" s="17" t="s">
        <v>32</v>
      </c>
      <c r="C74" s="3">
        <v>23078.000000000004</v>
      </c>
      <c r="D74" s="3">
        <v>22607.64</v>
      </c>
      <c r="E74" s="3">
        <v>37575</v>
      </c>
      <c r="F74" s="3"/>
      <c r="G74" s="3">
        <f t="shared" si="5"/>
        <v>37575</v>
      </c>
      <c r="H74" s="3"/>
      <c r="M74" s="17" t="s">
        <v>32</v>
      </c>
      <c r="N74" s="3">
        <v>23078.000000000004</v>
      </c>
      <c r="O74" s="3">
        <v>22607.64</v>
      </c>
      <c r="P74" s="3">
        <v>37575</v>
      </c>
    </row>
    <row r="75" spans="2:16" x14ac:dyDescent="0.35">
      <c r="B75" s="17" t="s">
        <v>34</v>
      </c>
      <c r="C75" s="3">
        <v>29707.680000000004</v>
      </c>
      <c r="D75" s="3">
        <v>35370.720000000008</v>
      </c>
      <c r="E75" s="3">
        <v>24255</v>
      </c>
      <c r="F75" s="3"/>
      <c r="G75" s="3">
        <f t="shared" si="5"/>
        <v>24255</v>
      </c>
      <c r="H75" s="3"/>
      <c r="M75" s="17" t="s">
        <v>34</v>
      </c>
      <c r="N75" s="3">
        <v>29707.680000000004</v>
      </c>
      <c r="O75" s="3">
        <v>35370.720000000008</v>
      </c>
      <c r="P75" s="3">
        <v>24255</v>
      </c>
    </row>
    <row r="76" spans="2:16" x14ac:dyDescent="0.35">
      <c r="B76" s="17" t="s">
        <v>35</v>
      </c>
      <c r="C76" s="3">
        <v>49009.279999999999</v>
      </c>
      <c r="D76" s="3">
        <v>44692.56</v>
      </c>
      <c r="E76" s="3">
        <v>65610</v>
      </c>
      <c r="F76" s="3"/>
      <c r="G76" s="3">
        <f t="shared" si="5"/>
        <v>65610</v>
      </c>
      <c r="H76" s="3"/>
      <c r="M76" s="17" t="s">
        <v>35</v>
      </c>
      <c r="N76" s="3">
        <v>49009.279999999999</v>
      </c>
      <c r="O76" s="3">
        <v>44692.56</v>
      </c>
      <c r="P76" s="3">
        <v>65610</v>
      </c>
    </row>
    <row r="77" spans="2:16" ht="15" thickBot="1" x14ac:dyDescent="0.4">
      <c r="B77" s="6" t="s">
        <v>47</v>
      </c>
      <c r="C77" s="3">
        <v>252167.31999999998</v>
      </c>
      <c r="D77" s="3">
        <v>2271084.6</v>
      </c>
      <c r="E77" s="3">
        <v>3091765</v>
      </c>
      <c r="F77" s="3">
        <v>3032107.4400000004</v>
      </c>
      <c r="G77" s="20">
        <f t="shared" ref="G77" si="7">P77</f>
        <v>3445240.8400000003</v>
      </c>
      <c r="H77" s="20">
        <f t="shared" ref="H77" si="8">F77</f>
        <v>3032107.4400000004</v>
      </c>
      <c r="M77" s="6" t="s">
        <v>47</v>
      </c>
      <c r="N77" s="3">
        <v>2217443.16</v>
      </c>
      <c r="O77" s="3">
        <v>2984440.3600000003</v>
      </c>
      <c r="P77" s="3">
        <v>3445240.8400000003</v>
      </c>
    </row>
    <row r="78" spans="2:16" ht="15" thickTop="1" x14ac:dyDescent="0.35"/>
  </sheetData>
  <pageMargins left="0.7" right="0.7" top="0.75" bottom="0.75" header="0.3" footer="0.3"/>
  <pageSetup orientation="portrait" horizontalDpi="0" verticalDpi="0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051A-210A-4FCC-BE6E-55125DA2C3CC}">
  <sheetPr filterMode="1"/>
  <dimension ref="A1:O3001"/>
  <sheetViews>
    <sheetView zoomScaleNormal="100" workbookViewId="0">
      <selection activeCell="B2015" sqref="B2015"/>
    </sheetView>
  </sheetViews>
  <sheetFormatPr defaultRowHeight="14.5" x14ac:dyDescent="0.35"/>
  <cols>
    <col min="1" max="12" width="23.7265625" customWidth="1"/>
    <col min="13" max="13" width="31.81640625" bestFit="1" customWidth="1"/>
    <col min="14" max="14" width="31.81640625" customWidth="1"/>
  </cols>
  <sheetData>
    <row r="1" spans="1:15" x14ac:dyDescent="0.35">
      <c r="A1" t="s">
        <v>23</v>
      </c>
      <c r="B1" t="s">
        <v>24</v>
      </c>
      <c r="C1" t="s">
        <v>3105</v>
      </c>
      <c r="D1" t="s">
        <v>2</v>
      </c>
      <c r="E1" t="s">
        <v>3</v>
      </c>
      <c r="F1" t="s">
        <v>25</v>
      </c>
      <c r="G1" t="s">
        <v>28</v>
      </c>
      <c r="H1" t="s">
        <v>29</v>
      </c>
      <c r="I1" t="s">
        <v>3055</v>
      </c>
      <c r="J1" t="s">
        <v>31</v>
      </c>
      <c r="K1" t="s">
        <v>30</v>
      </c>
      <c r="L1" t="s">
        <v>26</v>
      </c>
      <c r="M1" t="s">
        <v>3071</v>
      </c>
      <c r="N1" t="s">
        <v>3082</v>
      </c>
      <c r="O1" t="s">
        <v>3072</v>
      </c>
    </row>
    <row r="2" spans="1:15" hidden="1" x14ac:dyDescent="0.35">
      <c r="A2">
        <v>1</v>
      </c>
      <c r="B2" s="1">
        <v>44424</v>
      </c>
      <c r="C2">
        <f>IF(MONTH(B2)&gt;3,YEAR(B2)+1,YEAR(B2))</f>
        <v>2022</v>
      </c>
      <c r="D2">
        <v>4002</v>
      </c>
      <c r="E2" t="s">
        <v>1</v>
      </c>
      <c r="F2" t="s">
        <v>27</v>
      </c>
      <c r="G2" t="s">
        <v>10</v>
      </c>
      <c r="H2" t="s">
        <v>53</v>
      </c>
      <c r="I2" t="s">
        <v>3056</v>
      </c>
      <c r="J2">
        <v>92</v>
      </c>
      <c r="K2">
        <f>HLOOKUP(E2,Inputs!$B$5:$C$8,MATCH(YEAR(B2),Inputs!$A$5:$A$8,0),FALSE)</f>
        <v>10.49</v>
      </c>
      <c r="L2" s="3">
        <f t="shared" ref="L2:L65" si="0">J2*K2</f>
        <v>965.08</v>
      </c>
      <c r="M2" t="s">
        <v>3059</v>
      </c>
      <c r="N2" t="s">
        <v>3085</v>
      </c>
      <c r="O2" t="s">
        <v>3073</v>
      </c>
    </row>
    <row r="3" spans="1:15" hidden="1" x14ac:dyDescent="0.35">
      <c r="A3">
        <v>2</v>
      </c>
      <c r="B3" s="1">
        <v>44327</v>
      </c>
      <c r="C3">
        <f t="shared" ref="C3:C66" si="1">IF(MONTH(B3)&gt;3,YEAR(B3)+1,YEAR(B3))</f>
        <v>2022</v>
      </c>
      <c r="D3">
        <v>4002</v>
      </c>
      <c r="E3" t="s">
        <v>1</v>
      </c>
      <c r="F3" t="s">
        <v>27</v>
      </c>
      <c r="G3" t="s">
        <v>13</v>
      </c>
      <c r="H3" t="s">
        <v>54</v>
      </c>
      <c r="I3" t="s">
        <v>3056</v>
      </c>
      <c r="J3">
        <v>108</v>
      </c>
      <c r="K3">
        <f>HLOOKUP(E3,Inputs!$B$5:$C$8,MATCH(YEAR(B3),Inputs!$A$5:$A$8,0),FALSE)</f>
        <v>10.49</v>
      </c>
      <c r="L3" s="3">
        <f t="shared" si="0"/>
        <v>1132.92</v>
      </c>
      <c r="M3" t="s">
        <v>3061</v>
      </c>
      <c r="N3" t="s">
        <v>3087</v>
      </c>
      <c r="O3" t="s">
        <v>3078</v>
      </c>
    </row>
    <row r="4" spans="1:15" hidden="1" x14ac:dyDescent="0.35">
      <c r="A4">
        <v>3</v>
      </c>
      <c r="B4" s="1">
        <v>44550</v>
      </c>
      <c r="C4">
        <f t="shared" si="1"/>
        <v>2022</v>
      </c>
      <c r="D4">
        <v>4002</v>
      </c>
      <c r="E4" t="s">
        <v>1</v>
      </c>
      <c r="F4" t="s">
        <v>27</v>
      </c>
      <c r="G4" t="s">
        <v>21</v>
      </c>
      <c r="H4" t="s">
        <v>55</v>
      </c>
      <c r="I4" t="s">
        <v>3056</v>
      </c>
      <c r="J4">
        <v>148</v>
      </c>
      <c r="K4">
        <f>HLOOKUP(E4,Inputs!$B$5:$C$8,MATCH(YEAR(B4),Inputs!$A$5:$A$8,0),FALSE)</f>
        <v>10.49</v>
      </c>
      <c r="L4" s="3">
        <f t="shared" si="0"/>
        <v>1552.52</v>
      </c>
      <c r="M4" t="s">
        <v>3068</v>
      </c>
      <c r="N4" t="s">
        <v>3088</v>
      </c>
      <c r="O4" t="s">
        <v>3075</v>
      </c>
    </row>
    <row r="5" spans="1:15" hidden="1" x14ac:dyDescent="0.35">
      <c r="A5">
        <v>4</v>
      </c>
      <c r="B5" s="1">
        <v>44533</v>
      </c>
      <c r="C5">
        <f t="shared" si="1"/>
        <v>2022</v>
      </c>
      <c r="D5">
        <v>4002</v>
      </c>
      <c r="E5" t="s">
        <v>1</v>
      </c>
      <c r="F5" t="s">
        <v>27</v>
      </c>
      <c r="G5" t="s">
        <v>20</v>
      </c>
      <c r="H5" t="s">
        <v>56</v>
      </c>
      <c r="I5" t="s">
        <v>3056</v>
      </c>
      <c r="J5">
        <v>132</v>
      </c>
      <c r="K5">
        <f>HLOOKUP(E5,Inputs!$B$5:$C$8,MATCH(YEAR(B5),Inputs!$A$5:$A$8,0),FALSE)</f>
        <v>10.49</v>
      </c>
      <c r="L5" s="3">
        <f t="shared" si="0"/>
        <v>1384.68</v>
      </c>
      <c r="M5" t="s">
        <v>3059</v>
      </c>
      <c r="N5" t="s">
        <v>3085</v>
      </c>
      <c r="O5" t="s">
        <v>3073</v>
      </c>
    </row>
    <row r="6" spans="1:15" hidden="1" x14ac:dyDescent="0.35">
      <c r="A6">
        <v>5</v>
      </c>
      <c r="B6" s="1">
        <v>44447</v>
      </c>
      <c r="C6">
        <f t="shared" si="1"/>
        <v>2022</v>
      </c>
      <c r="D6">
        <v>4001</v>
      </c>
      <c r="E6" t="s">
        <v>0</v>
      </c>
      <c r="F6" t="s">
        <v>27</v>
      </c>
      <c r="G6" t="s">
        <v>9</v>
      </c>
      <c r="H6" t="s">
        <v>57</v>
      </c>
      <c r="I6" t="s">
        <v>3056</v>
      </c>
      <c r="J6">
        <v>176</v>
      </c>
      <c r="K6">
        <f>HLOOKUP(E6,Inputs!$B$5:$C$8,MATCH(YEAR(B6),Inputs!$A$5:$A$8,0),FALSE)</f>
        <v>20.99</v>
      </c>
      <c r="L6" s="3">
        <f t="shared" si="0"/>
        <v>3694.24</v>
      </c>
      <c r="M6" t="s">
        <v>3070</v>
      </c>
      <c r="N6" t="s">
        <v>3089</v>
      </c>
      <c r="O6" t="s">
        <v>3076</v>
      </c>
    </row>
    <row r="7" spans="1:15" hidden="1" x14ac:dyDescent="0.35">
      <c r="A7">
        <v>6</v>
      </c>
      <c r="B7" s="1">
        <v>44554</v>
      </c>
      <c r="C7">
        <f t="shared" si="1"/>
        <v>2022</v>
      </c>
      <c r="D7">
        <v>4001</v>
      </c>
      <c r="E7" t="s">
        <v>0</v>
      </c>
      <c r="F7" t="s">
        <v>27</v>
      </c>
      <c r="G7" t="s">
        <v>12</v>
      </c>
      <c r="H7" t="s">
        <v>58</v>
      </c>
      <c r="I7" t="s">
        <v>3057</v>
      </c>
      <c r="J7">
        <v>140</v>
      </c>
      <c r="K7">
        <f>HLOOKUP(E7,Inputs!$B$5:$C$8,MATCH(YEAR(B7),Inputs!$A$5:$A$8,0),FALSE)</f>
        <v>20.99</v>
      </c>
      <c r="L7" s="3">
        <f t="shared" si="0"/>
        <v>2938.6</v>
      </c>
      <c r="M7" t="s">
        <v>3061</v>
      </c>
      <c r="N7" t="s">
        <v>3087</v>
      </c>
      <c r="O7" t="s">
        <v>3078</v>
      </c>
    </row>
    <row r="8" spans="1:15" hidden="1" x14ac:dyDescent="0.35">
      <c r="A8">
        <v>7</v>
      </c>
      <c r="B8" s="1">
        <v>44518</v>
      </c>
      <c r="C8">
        <f t="shared" si="1"/>
        <v>2022</v>
      </c>
      <c r="D8">
        <v>4001</v>
      </c>
      <c r="E8" t="s">
        <v>0</v>
      </c>
      <c r="F8" t="s">
        <v>27</v>
      </c>
      <c r="G8" t="s">
        <v>11</v>
      </c>
      <c r="H8" t="s">
        <v>59</v>
      </c>
      <c r="I8" t="s">
        <v>3056</v>
      </c>
      <c r="J8">
        <v>184</v>
      </c>
      <c r="K8">
        <f>HLOOKUP(E8,Inputs!$B$5:$C$8,MATCH(YEAR(B8),Inputs!$A$5:$A$8,0),FALSE)</f>
        <v>20.99</v>
      </c>
      <c r="L8" s="3">
        <f t="shared" si="0"/>
        <v>3862.16</v>
      </c>
      <c r="M8" t="s">
        <v>3064</v>
      </c>
      <c r="N8" t="s">
        <v>3089</v>
      </c>
      <c r="O8" t="s">
        <v>3076</v>
      </c>
    </row>
    <row r="9" spans="1:15" hidden="1" x14ac:dyDescent="0.35">
      <c r="A9">
        <v>8</v>
      </c>
      <c r="B9" s="1">
        <v>44521</v>
      </c>
      <c r="C9">
        <f t="shared" si="1"/>
        <v>2022</v>
      </c>
      <c r="D9">
        <v>4002</v>
      </c>
      <c r="E9" t="s">
        <v>1</v>
      </c>
      <c r="F9" t="s">
        <v>27</v>
      </c>
      <c r="G9" t="s">
        <v>12</v>
      </c>
      <c r="H9" t="s">
        <v>60</v>
      </c>
      <c r="I9" t="s">
        <v>3057</v>
      </c>
      <c r="J9">
        <v>252</v>
      </c>
      <c r="K9">
        <f>HLOOKUP(E9,Inputs!$B$5:$C$8,MATCH(YEAR(B9),Inputs!$A$5:$A$8,0),FALSE)</f>
        <v>10.49</v>
      </c>
      <c r="L9" s="3">
        <f t="shared" si="0"/>
        <v>2643.48</v>
      </c>
      <c r="M9" t="s">
        <v>3061</v>
      </c>
      <c r="N9" t="s">
        <v>3087</v>
      </c>
      <c r="O9" t="s">
        <v>3078</v>
      </c>
    </row>
    <row r="10" spans="1:15" hidden="1" x14ac:dyDescent="0.35">
      <c r="A10">
        <v>9</v>
      </c>
      <c r="B10" s="1">
        <v>44452</v>
      </c>
      <c r="C10">
        <f t="shared" si="1"/>
        <v>2022</v>
      </c>
      <c r="D10">
        <v>4002</v>
      </c>
      <c r="E10" t="s">
        <v>1</v>
      </c>
      <c r="F10" t="s">
        <v>27</v>
      </c>
      <c r="G10" t="s">
        <v>5</v>
      </c>
      <c r="H10" t="s">
        <v>61</v>
      </c>
      <c r="I10" t="s">
        <v>3057</v>
      </c>
      <c r="J10">
        <v>256</v>
      </c>
      <c r="K10">
        <f>HLOOKUP(E10,Inputs!$B$5:$C$8,MATCH(YEAR(B10),Inputs!$A$5:$A$8,0),FALSE)</f>
        <v>10.49</v>
      </c>
      <c r="L10" s="3">
        <f t="shared" si="0"/>
        <v>2685.44</v>
      </c>
      <c r="M10" t="s">
        <v>3059</v>
      </c>
      <c r="N10" t="s">
        <v>3085</v>
      </c>
      <c r="O10" t="s">
        <v>3073</v>
      </c>
    </row>
    <row r="11" spans="1:15" hidden="1" x14ac:dyDescent="0.35">
      <c r="A11">
        <v>10</v>
      </c>
      <c r="B11" s="1">
        <v>44444</v>
      </c>
      <c r="C11">
        <f t="shared" si="1"/>
        <v>2022</v>
      </c>
      <c r="D11">
        <v>4002</v>
      </c>
      <c r="E11" t="s">
        <v>1</v>
      </c>
      <c r="F11" t="s">
        <v>27</v>
      </c>
      <c r="G11" t="s">
        <v>15</v>
      </c>
      <c r="H11" t="s">
        <v>62</v>
      </c>
      <c r="I11" t="s">
        <v>3056</v>
      </c>
      <c r="J11">
        <v>264</v>
      </c>
      <c r="K11">
        <f>HLOOKUP(E11,Inputs!$B$5:$C$8,MATCH(YEAR(B11),Inputs!$A$5:$A$8,0),FALSE)</f>
        <v>10.49</v>
      </c>
      <c r="L11" s="3">
        <f t="shared" si="0"/>
        <v>2769.36</v>
      </c>
      <c r="M11" t="s">
        <v>3062</v>
      </c>
      <c r="N11" t="s">
        <v>3090</v>
      </c>
      <c r="O11" t="s">
        <v>3079</v>
      </c>
    </row>
    <row r="12" spans="1:15" hidden="1" x14ac:dyDescent="0.35">
      <c r="A12">
        <v>11</v>
      </c>
      <c r="B12" s="1">
        <v>44364</v>
      </c>
      <c r="C12">
        <f t="shared" si="1"/>
        <v>2022</v>
      </c>
      <c r="D12">
        <v>4002</v>
      </c>
      <c r="E12" t="s">
        <v>1</v>
      </c>
      <c r="F12" t="s">
        <v>27</v>
      </c>
      <c r="G12" t="s">
        <v>7</v>
      </c>
      <c r="H12" t="s">
        <v>63</v>
      </c>
      <c r="I12" t="s">
        <v>3056</v>
      </c>
      <c r="J12">
        <v>160</v>
      </c>
      <c r="K12">
        <f>HLOOKUP(E12,Inputs!$B$5:$C$8,MATCH(YEAR(B12),Inputs!$A$5:$A$8,0),FALSE)</f>
        <v>10.49</v>
      </c>
      <c r="L12" s="3">
        <f t="shared" si="0"/>
        <v>1678.4</v>
      </c>
      <c r="M12" t="s">
        <v>3063</v>
      </c>
      <c r="N12" t="s">
        <v>3092</v>
      </c>
      <c r="O12" t="s">
        <v>3074</v>
      </c>
    </row>
    <row r="13" spans="1:15" hidden="1" x14ac:dyDescent="0.35">
      <c r="A13">
        <v>12</v>
      </c>
      <c r="B13" s="1">
        <v>44328</v>
      </c>
      <c r="C13">
        <f t="shared" si="1"/>
        <v>2022</v>
      </c>
      <c r="D13">
        <v>4002</v>
      </c>
      <c r="E13" t="s">
        <v>1</v>
      </c>
      <c r="F13" t="s">
        <v>27</v>
      </c>
      <c r="G13" t="s">
        <v>7</v>
      </c>
      <c r="H13" t="s">
        <v>64</v>
      </c>
      <c r="I13" t="s">
        <v>3056</v>
      </c>
      <c r="J13">
        <v>204</v>
      </c>
      <c r="K13">
        <f>HLOOKUP(E13,Inputs!$B$5:$C$8,MATCH(YEAR(B13),Inputs!$A$5:$A$8,0),FALSE)</f>
        <v>10.49</v>
      </c>
      <c r="L13" s="3">
        <f t="shared" si="0"/>
        <v>2139.96</v>
      </c>
      <c r="M13" t="s">
        <v>3063</v>
      </c>
      <c r="N13" t="s">
        <v>3092</v>
      </c>
      <c r="O13" t="s">
        <v>3074</v>
      </c>
    </row>
    <row r="14" spans="1:15" hidden="1" x14ac:dyDescent="0.35">
      <c r="A14">
        <v>13</v>
      </c>
      <c r="B14" s="1">
        <v>44539</v>
      </c>
      <c r="C14">
        <f t="shared" si="1"/>
        <v>2022</v>
      </c>
      <c r="D14">
        <v>4002</v>
      </c>
      <c r="E14" t="s">
        <v>1</v>
      </c>
      <c r="F14" t="s">
        <v>27</v>
      </c>
      <c r="G14" t="s">
        <v>10</v>
      </c>
      <c r="H14" t="s">
        <v>65</v>
      </c>
      <c r="I14" t="s">
        <v>3056</v>
      </c>
      <c r="J14">
        <v>128</v>
      </c>
      <c r="K14">
        <f>HLOOKUP(E14,Inputs!$B$5:$C$8,MATCH(YEAR(B14),Inputs!$A$5:$A$8,0),FALSE)</f>
        <v>10.49</v>
      </c>
      <c r="L14" s="3">
        <f t="shared" si="0"/>
        <v>1342.72</v>
      </c>
      <c r="M14" t="s">
        <v>3059</v>
      </c>
      <c r="N14" t="s">
        <v>3085</v>
      </c>
      <c r="O14" t="s">
        <v>3073</v>
      </c>
    </row>
    <row r="15" spans="1:15" hidden="1" x14ac:dyDescent="0.35">
      <c r="A15">
        <v>14</v>
      </c>
      <c r="B15" s="1">
        <v>44379</v>
      </c>
      <c r="C15">
        <f t="shared" si="1"/>
        <v>2022</v>
      </c>
      <c r="D15">
        <v>4001</v>
      </c>
      <c r="E15" t="s">
        <v>0</v>
      </c>
      <c r="F15" t="s">
        <v>27</v>
      </c>
      <c r="G15" t="s">
        <v>19</v>
      </c>
      <c r="H15" t="s">
        <v>66</v>
      </c>
      <c r="I15" t="s">
        <v>3056</v>
      </c>
      <c r="J15">
        <v>200</v>
      </c>
      <c r="K15">
        <f>HLOOKUP(E15,Inputs!$B$5:$C$8,MATCH(YEAR(B15),Inputs!$A$5:$A$8,0),FALSE)</f>
        <v>20.99</v>
      </c>
      <c r="L15" s="3">
        <f t="shared" si="0"/>
        <v>4198</v>
      </c>
      <c r="M15" t="s">
        <v>3061</v>
      </c>
      <c r="N15" t="s">
        <v>3087</v>
      </c>
      <c r="O15" t="s">
        <v>3078</v>
      </c>
    </row>
    <row r="16" spans="1:15" hidden="1" x14ac:dyDescent="0.35">
      <c r="A16">
        <v>15</v>
      </c>
      <c r="B16" s="1">
        <v>44526</v>
      </c>
      <c r="C16">
        <f t="shared" si="1"/>
        <v>2022</v>
      </c>
      <c r="D16">
        <v>4001</v>
      </c>
      <c r="E16" t="s">
        <v>0</v>
      </c>
      <c r="F16" t="s">
        <v>27</v>
      </c>
      <c r="G16" t="s">
        <v>10</v>
      </c>
      <c r="H16" t="s">
        <v>67</v>
      </c>
      <c r="I16" t="s">
        <v>3056</v>
      </c>
      <c r="J16">
        <v>148</v>
      </c>
      <c r="K16">
        <f>HLOOKUP(E16,Inputs!$B$5:$C$8,MATCH(YEAR(B16),Inputs!$A$5:$A$8,0),FALSE)</f>
        <v>20.99</v>
      </c>
      <c r="L16" s="3">
        <f t="shared" si="0"/>
        <v>3106.52</v>
      </c>
      <c r="M16" t="s">
        <v>3059</v>
      </c>
      <c r="N16" t="s">
        <v>3085</v>
      </c>
      <c r="O16" t="s">
        <v>3073</v>
      </c>
    </row>
    <row r="17" spans="1:15" hidden="1" x14ac:dyDescent="0.35">
      <c r="A17">
        <v>16</v>
      </c>
      <c r="B17" s="1">
        <v>44280</v>
      </c>
      <c r="C17">
        <f t="shared" si="1"/>
        <v>2021</v>
      </c>
      <c r="D17">
        <v>4001</v>
      </c>
      <c r="E17" t="s">
        <v>0</v>
      </c>
      <c r="F17" t="s">
        <v>27</v>
      </c>
      <c r="G17" t="s">
        <v>20</v>
      </c>
      <c r="H17" t="s">
        <v>68</v>
      </c>
      <c r="I17" t="s">
        <v>3056</v>
      </c>
      <c r="J17">
        <v>160</v>
      </c>
      <c r="K17">
        <f>HLOOKUP(E17,Inputs!$B$5:$C$8,MATCH(YEAR(B17),Inputs!$A$5:$A$8,0),FALSE)</f>
        <v>20.99</v>
      </c>
      <c r="L17" s="3">
        <f t="shared" si="0"/>
        <v>3358.3999999999996</v>
      </c>
      <c r="M17" t="s">
        <v>3059</v>
      </c>
      <c r="N17" t="s">
        <v>3085</v>
      </c>
      <c r="O17" t="s">
        <v>3073</v>
      </c>
    </row>
    <row r="18" spans="1:15" hidden="1" x14ac:dyDescent="0.35">
      <c r="A18">
        <v>17</v>
      </c>
      <c r="B18" s="1">
        <v>44559</v>
      </c>
      <c r="C18">
        <f t="shared" si="1"/>
        <v>2022</v>
      </c>
      <c r="D18">
        <v>4002</v>
      </c>
      <c r="E18" t="s">
        <v>1</v>
      </c>
      <c r="F18" t="s">
        <v>27</v>
      </c>
      <c r="G18" t="s">
        <v>22</v>
      </c>
      <c r="H18" t="s">
        <v>69</v>
      </c>
      <c r="I18" t="s">
        <v>3056</v>
      </c>
      <c r="J18">
        <v>136</v>
      </c>
      <c r="K18">
        <f>HLOOKUP(E18,Inputs!$B$5:$C$8,MATCH(YEAR(B18),Inputs!$A$5:$A$8,0),FALSE)</f>
        <v>10.49</v>
      </c>
      <c r="L18" s="3">
        <f t="shared" si="0"/>
        <v>1426.64</v>
      </c>
      <c r="M18" t="s">
        <v>3064</v>
      </c>
      <c r="N18" t="s">
        <v>3089</v>
      </c>
      <c r="O18" t="s">
        <v>3076</v>
      </c>
    </row>
    <row r="19" spans="1:15" hidden="1" x14ac:dyDescent="0.35">
      <c r="A19">
        <v>18</v>
      </c>
      <c r="B19" s="1">
        <v>44359</v>
      </c>
      <c r="C19">
        <f t="shared" si="1"/>
        <v>2022</v>
      </c>
      <c r="D19">
        <v>4002</v>
      </c>
      <c r="E19" t="s">
        <v>1</v>
      </c>
      <c r="F19" t="s">
        <v>27</v>
      </c>
      <c r="G19" t="s">
        <v>11</v>
      </c>
      <c r="H19" t="s">
        <v>70</v>
      </c>
      <c r="I19" t="s">
        <v>3056</v>
      </c>
      <c r="J19">
        <v>256</v>
      </c>
      <c r="K19">
        <f>HLOOKUP(E19,Inputs!$B$5:$C$8,MATCH(YEAR(B19),Inputs!$A$5:$A$8,0),FALSE)</f>
        <v>10.49</v>
      </c>
      <c r="L19" s="3">
        <f t="shared" si="0"/>
        <v>2685.44</v>
      </c>
      <c r="M19" t="s">
        <v>3064</v>
      </c>
      <c r="N19" t="s">
        <v>3089</v>
      </c>
      <c r="O19" t="s">
        <v>3076</v>
      </c>
    </row>
    <row r="20" spans="1:15" hidden="1" x14ac:dyDescent="0.35">
      <c r="A20">
        <v>19</v>
      </c>
      <c r="B20" s="1">
        <v>44419</v>
      </c>
      <c r="C20">
        <f t="shared" si="1"/>
        <v>2022</v>
      </c>
      <c r="D20">
        <v>4001</v>
      </c>
      <c r="E20" t="s">
        <v>0</v>
      </c>
      <c r="F20" t="s">
        <v>27</v>
      </c>
      <c r="G20" t="s">
        <v>11</v>
      </c>
      <c r="H20" t="s">
        <v>71</v>
      </c>
      <c r="I20" t="s">
        <v>3056</v>
      </c>
      <c r="J20">
        <v>96</v>
      </c>
      <c r="K20">
        <f>HLOOKUP(E20,Inputs!$B$5:$C$8,MATCH(YEAR(B20),Inputs!$A$5:$A$8,0),FALSE)</f>
        <v>20.99</v>
      </c>
      <c r="L20" s="3">
        <f t="shared" si="0"/>
        <v>2015.04</v>
      </c>
      <c r="M20" t="s">
        <v>3064</v>
      </c>
      <c r="N20" t="s">
        <v>3089</v>
      </c>
      <c r="O20" t="s">
        <v>3076</v>
      </c>
    </row>
    <row r="21" spans="1:15" hidden="1" x14ac:dyDescent="0.35">
      <c r="A21">
        <v>20</v>
      </c>
      <c r="B21" s="1">
        <v>44548</v>
      </c>
      <c r="C21">
        <f t="shared" si="1"/>
        <v>2022</v>
      </c>
      <c r="D21">
        <v>4001</v>
      </c>
      <c r="E21" t="s">
        <v>0</v>
      </c>
      <c r="F21" t="s">
        <v>27</v>
      </c>
      <c r="G21" t="s">
        <v>20</v>
      </c>
      <c r="H21" t="s">
        <v>72</v>
      </c>
      <c r="I21" t="s">
        <v>3056</v>
      </c>
      <c r="J21">
        <v>44</v>
      </c>
      <c r="K21">
        <f>HLOOKUP(E21,Inputs!$B$5:$C$8,MATCH(YEAR(B21),Inputs!$A$5:$A$8,0),FALSE)</f>
        <v>20.99</v>
      </c>
      <c r="L21" s="3">
        <f t="shared" si="0"/>
        <v>923.56</v>
      </c>
      <c r="M21" t="s">
        <v>3059</v>
      </c>
      <c r="N21" t="s">
        <v>3085</v>
      </c>
      <c r="O21" t="s">
        <v>3073</v>
      </c>
    </row>
    <row r="22" spans="1:15" hidden="1" x14ac:dyDescent="0.35">
      <c r="A22">
        <v>21</v>
      </c>
      <c r="B22" s="1">
        <v>44270</v>
      </c>
      <c r="C22">
        <f t="shared" si="1"/>
        <v>2021</v>
      </c>
      <c r="D22">
        <v>4001</v>
      </c>
      <c r="E22" t="s">
        <v>0</v>
      </c>
      <c r="F22" t="s">
        <v>27</v>
      </c>
      <c r="G22" t="s">
        <v>18</v>
      </c>
      <c r="H22" t="s">
        <v>73</v>
      </c>
      <c r="I22" t="s">
        <v>3056</v>
      </c>
      <c r="J22">
        <v>160</v>
      </c>
      <c r="K22">
        <f>HLOOKUP(E22,Inputs!$B$5:$C$8,MATCH(YEAR(B22),Inputs!$A$5:$A$8,0),FALSE)</f>
        <v>20.99</v>
      </c>
      <c r="L22" s="3">
        <f t="shared" si="0"/>
        <v>3358.3999999999996</v>
      </c>
      <c r="M22" t="s">
        <v>3069</v>
      </c>
      <c r="N22" t="s">
        <v>3093</v>
      </c>
      <c r="O22" t="s">
        <v>3077</v>
      </c>
    </row>
    <row r="23" spans="1:15" hidden="1" x14ac:dyDescent="0.35">
      <c r="A23">
        <v>22</v>
      </c>
      <c r="B23" s="1">
        <v>44456</v>
      </c>
      <c r="C23">
        <f t="shared" si="1"/>
        <v>2022</v>
      </c>
      <c r="D23">
        <v>4002</v>
      </c>
      <c r="E23" t="s">
        <v>1</v>
      </c>
      <c r="F23" t="s">
        <v>27</v>
      </c>
      <c r="G23" t="s">
        <v>11</v>
      </c>
      <c r="H23" t="s">
        <v>74</v>
      </c>
      <c r="I23" t="s">
        <v>3056</v>
      </c>
      <c r="J23">
        <v>196</v>
      </c>
      <c r="K23">
        <f>HLOOKUP(E23,Inputs!$B$5:$C$8,MATCH(YEAR(B23),Inputs!$A$5:$A$8,0),FALSE)</f>
        <v>10.49</v>
      </c>
      <c r="L23" s="3">
        <f t="shared" si="0"/>
        <v>2056.04</v>
      </c>
      <c r="M23" t="s">
        <v>3064</v>
      </c>
      <c r="N23" t="s">
        <v>3089</v>
      </c>
      <c r="O23" t="s">
        <v>3076</v>
      </c>
    </row>
    <row r="24" spans="1:15" hidden="1" x14ac:dyDescent="0.35">
      <c r="A24">
        <v>23</v>
      </c>
      <c r="B24" s="1">
        <v>44497</v>
      </c>
      <c r="C24">
        <f t="shared" si="1"/>
        <v>2022</v>
      </c>
      <c r="D24">
        <v>4002</v>
      </c>
      <c r="E24" t="s">
        <v>1</v>
      </c>
      <c r="F24" t="s">
        <v>27</v>
      </c>
      <c r="G24" t="s">
        <v>22</v>
      </c>
      <c r="H24" t="s">
        <v>75</v>
      </c>
      <c r="I24" t="s">
        <v>3056</v>
      </c>
      <c r="J24">
        <v>80</v>
      </c>
      <c r="K24">
        <f>HLOOKUP(E24,Inputs!$B$5:$C$8,MATCH(YEAR(B24),Inputs!$A$5:$A$8,0),FALSE)</f>
        <v>10.49</v>
      </c>
      <c r="L24" s="3">
        <f t="shared" si="0"/>
        <v>839.2</v>
      </c>
      <c r="M24" t="s">
        <v>3064</v>
      </c>
      <c r="N24" t="s">
        <v>3089</v>
      </c>
      <c r="O24" t="s">
        <v>3076</v>
      </c>
    </row>
    <row r="25" spans="1:15" hidden="1" x14ac:dyDescent="0.35">
      <c r="A25">
        <v>24</v>
      </c>
      <c r="B25" s="1">
        <v>44532</v>
      </c>
      <c r="C25">
        <f t="shared" si="1"/>
        <v>2022</v>
      </c>
      <c r="D25">
        <v>4002</v>
      </c>
      <c r="E25" t="s">
        <v>1</v>
      </c>
      <c r="F25" t="s">
        <v>27</v>
      </c>
      <c r="G25" t="s">
        <v>10</v>
      </c>
      <c r="H25" t="s">
        <v>76</v>
      </c>
      <c r="I25" t="s">
        <v>3056</v>
      </c>
      <c r="J25">
        <v>96</v>
      </c>
      <c r="K25">
        <f>HLOOKUP(E25,Inputs!$B$5:$C$8,MATCH(YEAR(B25),Inputs!$A$5:$A$8,0),FALSE)</f>
        <v>10.49</v>
      </c>
      <c r="L25" s="3">
        <f t="shared" si="0"/>
        <v>1007.04</v>
      </c>
      <c r="M25" t="s">
        <v>3059</v>
      </c>
      <c r="N25" t="s">
        <v>3085</v>
      </c>
      <c r="O25" t="s">
        <v>3073</v>
      </c>
    </row>
    <row r="26" spans="1:15" hidden="1" x14ac:dyDescent="0.35">
      <c r="A26">
        <v>25</v>
      </c>
      <c r="B26" s="1">
        <v>44293</v>
      </c>
      <c r="C26">
        <f t="shared" si="1"/>
        <v>2022</v>
      </c>
      <c r="D26">
        <v>4002</v>
      </c>
      <c r="E26" t="s">
        <v>1</v>
      </c>
      <c r="F26" t="s">
        <v>27</v>
      </c>
      <c r="G26" t="s">
        <v>16</v>
      </c>
      <c r="H26" t="s">
        <v>77</v>
      </c>
      <c r="I26" t="s">
        <v>3056</v>
      </c>
      <c r="J26">
        <v>276</v>
      </c>
      <c r="K26">
        <f>HLOOKUP(E26,Inputs!$B$5:$C$8,MATCH(YEAR(B26),Inputs!$A$5:$A$8,0),FALSE)</f>
        <v>10.49</v>
      </c>
      <c r="L26" s="3">
        <f t="shared" si="0"/>
        <v>2895.2400000000002</v>
      </c>
      <c r="M26" t="s">
        <v>3067</v>
      </c>
      <c r="N26" t="s">
        <v>3092</v>
      </c>
      <c r="O26" t="s">
        <v>3074</v>
      </c>
    </row>
    <row r="27" spans="1:15" hidden="1" x14ac:dyDescent="0.35">
      <c r="A27">
        <v>26</v>
      </c>
      <c r="B27" s="1">
        <v>44416</v>
      </c>
      <c r="C27">
        <f t="shared" si="1"/>
        <v>2022</v>
      </c>
      <c r="D27">
        <v>4001</v>
      </c>
      <c r="E27" t="s">
        <v>0</v>
      </c>
      <c r="F27" t="s">
        <v>27</v>
      </c>
      <c r="G27" t="s">
        <v>11</v>
      </c>
      <c r="H27" t="s">
        <v>78</v>
      </c>
      <c r="I27" t="s">
        <v>3056</v>
      </c>
      <c r="J27">
        <v>164</v>
      </c>
      <c r="K27">
        <f>HLOOKUP(E27,Inputs!$B$5:$C$8,MATCH(YEAR(B27),Inputs!$A$5:$A$8,0),FALSE)</f>
        <v>20.99</v>
      </c>
      <c r="L27" s="3">
        <f t="shared" si="0"/>
        <v>3442.3599999999997</v>
      </c>
      <c r="M27" t="s">
        <v>3064</v>
      </c>
      <c r="N27" t="s">
        <v>3089</v>
      </c>
      <c r="O27" t="s">
        <v>3076</v>
      </c>
    </row>
    <row r="28" spans="1:15" hidden="1" x14ac:dyDescent="0.35">
      <c r="A28">
        <v>27</v>
      </c>
      <c r="B28" s="1">
        <v>44531</v>
      </c>
      <c r="C28">
        <f t="shared" si="1"/>
        <v>2022</v>
      </c>
      <c r="D28">
        <v>4001</v>
      </c>
      <c r="E28" t="s">
        <v>0</v>
      </c>
      <c r="F28" t="s">
        <v>27</v>
      </c>
      <c r="G28" t="s">
        <v>20</v>
      </c>
      <c r="H28" t="s">
        <v>79</v>
      </c>
      <c r="I28" t="s">
        <v>3056</v>
      </c>
      <c r="J28">
        <v>188</v>
      </c>
      <c r="K28">
        <f>HLOOKUP(E28,Inputs!$B$5:$C$8,MATCH(YEAR(B28),Inputs!$A$5:$A$8,0),FALSE)</f>
        <v>20.99</v>
      </c>
      <c r="L28" s="3">
        <f t="shared" si="0"/>
        <v>3946.12</v>
      </c>
      <c r="M28" t="s">
        <v>3059</v>
      </c>
      <c r="N28" t="s">
        <v>3085</v>
      </c>
      <c r="O28" t="s">
        <v>3073</v>
      </c>
    </row>
    <row r="29" spans="1:15" hidden="1" x14ac:dyDescent="0.35">
      <c r="A29">
        <v>28</v>
      </c>
      <c r="B29" s="1">
        <v>44411</v>
      </c>
      <c r="C29">
        <f t="shared" si="1"/>
        <v>2022</v>
      </c>
      <c r="D29">
        <v>4002</v>
      </c>
      <c r="E29" t="s">
        <v>1</v>
      </c>
      <c r="F29" t="s">
        <v>27</v>
      </c>
      <c r="G29" t="s">
        <v>7</v>
      </c>
      <c r="H29" t="s">
        <v>80</v>
      </c>
      <c r="I29" t="s">
        <v>3056</v>
      </c>
      <c r="J29">
        <v>128</v>
      </c>
      <c r="K29">
        <f>HLOOKUP(E29,Inputs!$B$5:$C$8,MATCH(YEAR(B29),Inputs!$A$5:$A$8,0),FALSE)</f>
        <v>10.49</v>
      </c>
      <c r="L29" s="3">
        <f t="shared" si="0"/>
        <v>1342.72</v>
      </c>
      <c r="M29" t="s">
        <v>3063</v>
      </c>
      <c r="N29" t="s">
        <v>3092</v>
      </c>
      <c r="O29" t="s">
        <v>3074</v>
      </c>
    </row>
    <row r="30" spans="1:15" hidden="1" x14ac:dyDescent="0.35">
      <c r="A30">
        <v>29</v>
      </c>
      <c r="B30" s="1">
        <v>44397</v>
      </c>
      <c r="C30">
        <f t="shared" si="1"/>
        <v>2022</v>
      </c>
      <c r="D30">
        <v>4001</v>
      </c>
      <c r="E30" t="s">
        <v>0</v>
      </c>
      <c r="F30" t="s">
        <v>27</v>
      </c>
      <c r="G30" t="s">
        <v>13</v>
      </c>
      <c r="H30" t="s">
        <v>81</v>
      </c>
      <c r="I30" t="s">
        <v>3056</v>
      </c>
      <c r="J30">
        <v>156</v>
      </c>
      <c r="K30">
        <f>HLOOKUP(E30,Inputs!$B$5:$C$8,MATCH(YEAR(B30),Inputs!$A$5:$A$8,0),FALSE)</f>
        <v>20.99</v>
      </c>
      <c r="L30" s="3">
        <f t="shared" si="0"/>
        <v>3274.4399999999996</v>
      </c>
      <c r="M30" t="s">
        <v>3061</v>
      </c>
      <c r="N30" t="s">
        <v>3087</v>
      </c>
      <c r="O30" t="s">
        <v>3078</v>
      </c>
    </row>
    <row r="31" spans="1:15" hidden="1" x14ac:dyDescent="0.35">
      <c r="A31">
        <v>30</v>
      </c>
      <c r="B31" s="1">
        <v>44208</v>
      </c>
      <c r="C31">
        <f t="shared" si="1"/>
        <v>2021</v>
      </c>
      <c r="D31">
        <v>4002</v>
      </c>
      <c r="E31" t="s">
        <v>1</v>
      </c>
      <c r="F31" t="s">
        <v>27</v>
      </c>
      <c r="G31" t="s">
        <v>20</v>
      </c>
      <c r="H31" t="s">
        <v>82</v>
      </c>
      <c r="I31" t="s">
        <v>3056</v>
      </c>
      <c r="J31">
        <v>248</v>
      </c>
      <c r="K31">
        <f>HLOOKUP(E31,Inputs!$B$5:$C$8,MATCH(YEAR(B31),Inputs!$A$5:$A$8,0),FALSE)</f>
        <v>10.49</v>
      </c>
      <c r="L31" s="3">
        <f t="shared" si="0"/>
        <v>2601.52</v>
      </c>
      <c r="M31" t="s">
        <v>3059</v>
      </c>
      <c r="N31" t="s">
        <v>3085</v>
      </c>
      <c r="O31" t="s">
        <v>3073</v>
      </c>
    </row>
    <row r="32" spans="1:15" hidden="1" x14ac:dyDescent="0.35">
      <c r="A32">
        <v>31</v>
      </c>
      <c r="B32" s="1">
        <v>44326</v>
      </c>
      <c r="C32">
        <f t="shared" si="1"/>
        <v>2022</v>
      </c>
      <c r="D32">
        <v>4002</v>
      </c>
      <c r="E32" t="s">
        <v>1</v>
      </c>
      <c r="F32" t="s">
        <v>27</v>
      </c>
      <c r="G32" t="s">
        <v>21</v>
      </c>
      <c r="H32" t="s">
        <v>83</v>
      </c>
      <c r="I32" t="s">
        <v>3056</v>
      </c>
      <c r="J32">
        <v>96</v>
      </c>
      <c r="K32">
        <f>HLOOKUP(E32,Inputs!$B$5:$C$8,MATCH(YEAR(B32),Inputs!$A$5:$A$8,0),FALSE)</f>
        <v>10.49</v>
      </c>
      <c r="L32" s="3">
        <f t="shared" si="0"/>
        <v>1007.04</v>
      </c>
      <c r="M32" t="s">
        <v>3068</v>
      </c>
      <c r="N32" t="s">
        <v>3088</v>
      </c>
      <c r="O32" t="s">
        <v>3075</v>
      </c>
    </row>
    <row r="33" spans="1:15" hidden="1" x14ac:dyDescent="0.35">
      <c r="A33">
        <v>32</v>
      </c>
      <c r="B33" s="1">
        <v>44526</v>
      </c>
      <c r="C33">
        <f t="shared" si="1"/>
        <v>2022</v>
      </c>
      <c r="D33">
        <v>4001</v>
      </c>
      <c r="E33" t="s">
        <v>0</v>
      </c>
      <c r="F33" t="s">
        <v>27</v>
      </c>
      <c r="G33" t="s">
        <v>7</v>
      </c>
      <c r="H33" t="s">
        <v>84</v>
      </c>
      <c r="I33" t="s">
        <v>3056</v>
      </c>
      <c r="J33">
        <v>192</v>
      </c>
      <c r="K33">
        <f>HLOOKUP(E33,Inputs!$B$5:$C$8,MATCH(YEAR(B33),Inputs!$A$5:$A$8,0),FALSE)</f>
        <v>20.99</v>
      </c>
      <c r="L33" s="3">
        <f t="shared" si="0"/>
        <v>4030.08</v>
      </c>
      <c r="M33" t="s">
        <v>3063</v>
      </c>
      <c r="N33" t="s">
        <v>3092</v>
      </c>
      <c r="O33" t="s">
        <v>3074</v>
      </c>
    </row>
    <row r="34" spans="1:15" hidden="1" x14ac:dyDescent="0.35">
      <c r="A34">
        <v>33</v>
      </c>
      <c r="B34" s="1">
        <v>44445</v>
      </c>
      <c r="C34">
        <f t="shared" si="1"/>
        <v>2022</v>
      </c>
      <c r="D34">
        <v>4002</v>
      </c>
      <c r="E34" t="s">
        <v>1</v>
      </c>
      <c r="F34" t="s">
        <v>27</v>
      </c>
      <c r="G34" t="s">
        <v>15</v>
      </c>
      <c r="H34" t="s">
        <v>85</v>
      </c>
      <c r="I34" t="s">
        <v>3056</v>
      </c>
      <c r="J34">
        <v>148</v>
      </c>
      <c r="K34">
        <f>HLOOKUP(E34,Inputs!$B$5:$C$8,MATCH(YEAR(B34),Inputs!$A$5:$A$8,0),FALSE)</f>
        <v>10.49</v>
      </c>
      <c r="L34" s="3">
        <f t="shared" si="0"/>
        <v>1552.52</v>
      </c>
      <c r="M34" t="s">
        <v>3062</v>
      </c>
      <c r="N34" t="s">
        <v>3090</v>
      </c>
      <c r="O34" t="s">
        <v>3079</v>
      </c>
    </row>
    <row r="35" spans="1:15" hidden="1" x14ac:dyDescent="0.35">
      <c r="A35">
        <v>34</v>
      </c>
      <c r="B35" s="1">
        <v>44360</v>
      </c>
      <c r="C35">
        <f t="shared" si="1"/>
        <v>2022</v>
      </c>
      <c r="D35">
        <v>4001</v>
      </c>
      <c r="E35" t="s">
        <v>0</v>
      </c>
      <c r="F35" t="s">
        <v>27</v>
      </c>
      <c r="G35" t="s">
        <v>19</v>
      </c>
      <c r="H35" t="s">
        <v>86</v>
      </c>
      <c r="I35" t="s">
        <v>3056</v>
      </c>
      <c r="J35">
        <v>56</v>
      </c>
      <c r="K35">
        <f>HLOOKUP(E35,Inputs!$B$5:$C$8,MATCH(YEAR(B35),Inputs!$A$5:$A$8,0),FALSE)</f>
        <v>20.99</v>
      </c>
      <c r="L35" s="3">
        <f t="shared" si="0"/>
        <v>1175.4399999999998</v>
      </c>
      <c r="M35" t="s">
        <v>3061</v>
      </c>
      <c r="N35" t="s">
        <v>3087</v>
      </c>
      <c r="O35" t="s">
        <v>3078</v>
      </c>
    </row>
    <row r="36" spans="1:15" hidden="1" x14ac:dyDescent="0.35">
      <c r="A36">
        <v>35</v>
      </c>
      <c r="B36" s="1">
        <v>44547</v>
      </c>
      <c r="C36">
        <f t="shared" si="1"/>
        <v>2022</v>
      </c>
      <c r="D36">
        <v>4001</v>
      </c>
      <c r="E36" t="s">
        <v>0</v>
      </c>
      <c r="F36" t="s">
        <v>27</v>
      </c>
      <c r="G36" t="s">
        <v>21</v>
      </c>
      <c r="H36" t="s">
        <v>87</v>
      </c>
      <c r="I36" t="s">
        <v>3056</v>
      </c>
      <c r="J36">
        <v>124</v>
      </c>
      <c r="K36">
        <f>HLOOKUP(E36,Inputs!$B$5:$C$8,MATCH(YEAR(B36),Inputs!$A$5:$A$8,0),FALSE)</f>
        <v>20.99</v>
      </c>
      <c r="L36" s="3">
        <f t="shared" si="0"/>
        <v>2602.7599999999998</v>
      </c>
      <c r="M36" t="s">
        <v>3068</v>
      </c>
      <c r="N36" t="s">
        <v>3088</v>
      </c>
      <c r="O36" t="s">
        <v>3075</v>
      </c>
    </row>
    <row r="37" spans="1:15" hidden="1" x14ac:dyDescent="0.35">
      <c r="A37">
        <v>36</v>
      </c>
      <c r="B37" s="1">
        <v>44555</v>
      </c>
      <c r="C37">
        <f t="shared" si="1"/>
        <v>2022</v>
      </c>
      <c r="D37">
        <v>4001</v>
      </c>
      <c r="E37" t="s">
        <v>0</v>
      </c>
      <c r="F37" t="s">
        <v>27</v>
      </c>
      <c r="G37" t="s">
        <v>14</v>
      </c>
      <c r="H37" t="s">
        <v>88</v>
      </c>
      <c r="I37" t="s">
        <v>3056</v>
      </c>
      <c r="J37">
        <v>140</v>
      </c>
      <c r="K37">
        <f>HLOOKUP(E37,Inputs!$B$5:$C$8,MATCH(YEAR(B37),Inputs!$A$5:$A$8,0),FALSE)</f>
        <v>20.99</v>
      </c>
      <c r="L37" s="3">
        <f t="shared" si="0"/>
        <v>2938.6</v>
      </c>
      <c r="M37" t="s">
        <v>3066</v>
      </c>
      <c r="N37" t="s">
        <v>3094</v>
      </c>
      <c r="O37" t="s">
        <v>3080</v>
      </c>
    </row>
    <row r="38" spans="1:15" hidden="1" x14ac:dyDescent="0.35">
      <c r="A38">
        <v>37</v>
      </c>
      <c r="B38" s="1">
        <v>44418</v>
      </c>
      <c r="C38">
        <f t="shared" si="1"/>
        <v>2022</v>
      </c>
      <c r="D38">
        <v>4001</v>
      </c>
      <c r="E38" t="s">
        <v>0</v>
      </c>
      <c r="F38" t="s">
        <v>27</v>
      </c>
      <c r="G38" t="s">
        <v>19</v>
      </c>
      <c r="H38" t="s">
        <v>89</v>
      </c>
      <c r="I38" t="s">
        <v>3056</v>
      </c>
      <c r="J38">
        <v>180</v>
      </c>
      <c r="K38">
        <f>HLOOKUP(E38,Inputs!$B$5:$C$8,MATCH(YEAR(B38),Inputs!$A$5:$A$8,0),FALSE)</f>
        <v>20.99</v>
      </c>
      <c r="L38" s="3">
        <f t="shared" si="0"/>
        <v>3778.2</v>
      </c>
      <c r="M38" t="s">
        <v>3061</v>
      </c>
      <c r="N38" t="s">
        <v>3087</v>
      </c>
      <c r="O38" t="s">
        <v>3078</v>
      </c>
    </row>
    <row r="39" spans="1:15" hidden="1" x14ac:dyDescent="0.35">
      <c r="A39">
        <v>38</v>
      </c>
      <c r="B39" s="1">
        <v>44544</v>
      </c>
      <c r="C39">
        <f t="shared" si="1"/>
        <v>2022</v>
      </c>
      <c r="D39">
        <v>4001</v>
      </c>
      <c r="E39" t="s">
        <v>0</v>
      </c>
      <c r="F39" t="s">
        <v>27</v>
      </c>
      <c r="G39" t="s">
        <v>20</v>
      </c>
      <c r="H39" t="s">
        <v>90</v>
      </c>
      <c r="I39" t="s">
        <v>3056</v>
      </c>
      <c r="J39">
        <v>192</v>
      </c>
      <c r="K39">
        <f>HLOOKUP(E39,Inputs!$B$5:$C$8,MATCH(YEAR(B39),Inputs!$A$5:$A$8,0),FALSE)</f>
        <v>20.99</v>
      </c>
      <c r="L39" s="3">
        <f t="shared" si="0"/>
        <v>4030.08</v>
      </c>
      <c r="M39" t="s">
        <v>3059</v>
      </c>
      <c r="N39" t="s">
        <v>3085</v>
      </c>
      <c r="O39" t="s">
        <v>3073</v>
      </c>
    </row>
    <row r="40" spans="1:15" hidden="1" x14ac:dyDescent="0.35">
      <c r="A40">
        <v>39</v>
      </c>
      <c r="B40" s="1">
        <v>44434</v>
      </c>
      <c r="C40">
        <f t="shared" si="1"/>
        <v>2022</v>
      </c>
      <c r="D40">
        <v>4002</v>
      </c>
      <c r="E40" t="s">
        <v>1</v>
      </c>
      <c r="F40" t="s">
        <v>27</v>
      </c>
      <c r="G40" t="s">
        <v>21</v>
      </c>
      <c r="H40" t="s">
        <v>91</v>
      </c>
      <c r="I40" t="s">
        <v>3056</v>
      </c>
      <c r="J40">
        <v>208</v>
      </c>
      <c r="K40">
        <f>HLOOKUP(E40,Inputs!$B$5:$C$8,MATCH(YEAR(B40),Inputs!$A$5:$A$8,0),FALSE)</f>
        <v>10.49</v>
      </c>
      <c r="L40" s="3">
        <f t="shared" si="0"/>
        <v>2181.92</v>
      </c>
      <c r="M40" t="s">
        <v>3068</v>
      </c>
      <c r="N40" t="s">
        <v>3088</v>
      </c>
      <c r="O40" t="s">
        <v>3075</v>
      </c>
    </row>
    <row r="41" spans="1:15" hidden="1" x14ac:dyDescent="0.35">
      <c r="A41">
        <v>40</v>
      </c>
      <c r="B41" s="1">
        <v>44327</v>
      </c>
      <c r="C41">
        <f t="shared" si="1"/>
        <v>2022</v>
      </c>
      <c r="D41">
        <v>4001</v>
      </c>
      <c r="E41" t="s">
        <v>0</v>
      </c>
      <c r="F41" t="s">
        <v>27</v>
      </c>
      <c r="G41" t="s">
        <v>19</v>
      </c>
      <c r="H41" t="s">
        <v>92</v>
      </c>
      <c r="I41" t="s">
        <v>3056</v>
      </c>
      <c r="J41">
        <v>164</v>
      </c>
      <c r="K41">
        <f>HLOOKUP(E41,Inputs!$B$5:$C$8,MATCH(YEAR(B41),Inputs!$A$5:$A$8,0),FALSE)</f>
        <v>20.99</v>
      </c>
      <c r="L41" s="3">
        <f t="shared" si="0"/>
        <v>3442.3599999999997</v>
      </c>
      <c r="M41" t="s">
        <v>3061</v>
      </c>
      <c r="N41" t="s">
        <v>3087</v>
      </c>
      <c r="O41" t="s">
        <v>3078</v>
      </c>
    </row>
    <row r="42" spans="1:15" hidden="1" x14ac:dyDescent="0.35">
      <c r="A42">
        <v>41</v>
      </c>
      <c r="B42" s="1">
        <v>44343</v>
      </c>
      <c r="C42">
        <f t="shared" si="1"/>
        <v>2022</v>
      </c>
      <c r="D42">
        <v>4002</v>
      </c>
      <c r="E42" t="s">
        <v>1</v>
      </c>
      <c r="F42" t="s">
        <v>27</v>
      </c>
      <c r="G42" t="s">
        <v>10</v>
      </c>
      <c r="H42" t="s">
        <v>93</v>
      </c>
      <c r="I42" t="s">
        <v>3056</v>
      </c>
      <c r="J42">
        <v>168</v>
      </c>
      <c r="K42">
        <f>HLOOKUP(E42,Inputs!$B$5:$C$8,MATCH(YEAR(B42),Inputs!$A$5:$A$8,0),FALSE)</f>
        <v>10.49</v>
      </c>
      <c r="L42" s="3">
        <f t="shared" si="0"/>
        <v>1762.32</v>
      </c>
      <c r="M42" t="s">
        <v>3059</v>
      </c>
      <c r="N42" t="s">
        <v>3085</v>
      </c>
      <c r="O42" t="s">
        <v>3073</v>
      </c>
    </row>
    <row r="43" spans="1:15" hidden="1" x14ac:dyDescent="0.35">
      <c r="A43">
        <v>42</v>
      </c>
      <c r="B43" s="1">
        <v>44475</v>
      </c>
      <c r="C43">
        <f t="shared" si="1"/>
        <v>2022</v>
      </c>
      <c r="D43">
        <v>4001</v>
      </c>
      <c r="E43" t="s">
        <v>0</v>
      </c>
      <c r="F43" t="s">
        <v>27</v>
      </c>
      <c r="G43" t="s">
        <v>11</v>
      </c>
      <c r="H43" t="s">
        <v>94</v>
      </c>
      <c r="I43" t="s">
        <v>3056</v>
      </c>
      <c r="J43">
        <v>80</v>
      </c>
      <c r="K43">
        <f>HLOOKUP(E43,Inputs!$B$5:$C$8,MATCH(YEAR(B43),Inputs!$A$5:$A$8,0),FALSE)</f>
        <v>20.99</v>
      </c>
      <c r="L43" s="3">
        <f t="shared" si="0"/>
        <v>1679.1999999999998</v>
      </c>
      <c r="M43" t="s">
        <v>3064</v>
      </c>
      <c r="N43" t="s">
        <v>3089</v>
      </c>
      <c r="O43" t="s">
        <v>3076</v>
      </c>
    </row>
    <row r="44" spans="1:15" hidden="1" x14ac:dyDescent="0.35">
      <c r="A44">
        <v>43</v>
      </c>
      <c r="B44" s="1">
        <v>44323</v>
      </c>
      <c r="C44">
        <f t="shared" si="1"/>
        <v>2022</v>
      </c>
      <c r="D44">
        <v>4002</v>
      </c>
      <c r="E44" t="s">
        <v>1</v>
      </c>
      <c r="F44" t="s">
        <v>27</v>
      </c>
      <c r="G44" t="s">
        <v>5</v>
      </c>
      <c r="H44" t="s">
        <v>95</v>
      </c>
      <c r="I44" t="s">
        <v>3057</v>
      </c>
      <c r="J44">
        <v>256</v>
      </c>
      <c r="K44">
        <f>HLOOKUP(E44,Inputs!$B$5:$C$8,MATCH(YEAR(B44),Inputs!$A$5:$A$8,0),FALSE)</f>
        <v>10.49</v>
      </c>
      <c r="L44" s="3">
        <f t="shared" si="0"/>
        <v>2685.44</v>
      </c>
      <c r="M44" t="s">
        <v>3059</v>
      </c>
      <c r="N44" t="s">
        <v>3085</v>
      </c>
      <c r="O44" t="s">
        <v>3073</v>
      </c>
    </row>
    <row r="45" spans="1:15" hidden="1" x14ac:dyDescent="0.35">
      <c r="A45">
        <v>44</v>
      </c>
      <c r="B45" s="1">
        <v>44235</v>
      </c>
      <c r="C45">
        <f t="shared" si="1"/>
        <v>2021</v>
      </c>
      <c r="D45">
        <v>4002</v>
      </c>
      <c r="E45" t="s">
        <v>1</v>
      </c>
      <c r="F45" t="s">
        <v>27</v>
      </c>
      <c r="G45" t="s">
        <v>20</v>
      </c>
      <c r="H45" t="s">
        <v>96</v>
      </c>
      <c r="I45" t="s">
        <v>3056</v>
      </c>
      <c r="J45">
        <v>204</v>
      </c>
      <c r="K45">
        <f>HLOOKUP(E45,Inputs!$B$5:$C$8,MATCH(YEAR(B45),Inputs!$A$5:$A$8,0),FALSE)</f>
        <v>10.49</v>
      </c>
      <c r="L45" s="3">
        <f t="shared" si="0"/>
        <v>2139.96</v>
      </c>
      <c r="M45" t="s">
        <v>3059</v>
      </c>
      <c r="N45" t="s">
        <v>3085</v>
      </c>
      <c r="O45" t="s">
        <v>3073</v>
      </c>
    </row>
    <row r="46" spans="1:15" hidden="1" x14ac:dyDescent="0.35">
      <c r="A46">
        <v>45</v>
      </c>
      <c r="B46" s="1">
        <v>44341</v>
      </c>
      <c r="C46">
        <f t="shared" si="1"/>
        <v>2022</v>
      </c>
      <c r="D46">
        <v>4001</v>
      </c>
      <c r="E46" t="s">
        <v>0</v>
      </c>
      <c r="F46" t="s">
        <v>27</v>
      </c>
      <c r="G46" t="s">
        <v>20</v>
      </c>
      <c r="H46" t="s">
        <v>97</v>
      </c>
      <c r="I46" t="s">
        <v>3056</v>
      </c>
      <c r="J46">
        <v>180</v>
      </c>
      <c r="K46">
        <f>HLOOKUP(E46,Inputs!$B$5:$C$8,MATCH(YEAR(B46),Inputs!$A$5:$A$8,0),FALSE)</f>
        <v>20.99</v>
      </c>
      <c r="L46" s="3">
        <f t="shared" si="0"/>
        <v>3778.2</v>
      </c>
      <c r="M46" t="s">
        <v>3059</v>
      </c>
      <c r="N46" t="s">
        <v>3085</v>
      </c>
      <c r="O46" t="s">
        <v>3073</v>
      </c>
    </row>
    <row r="47" spans="1:15" hidden="1" x14ac:dyDescent="0.35">
      <c r="A47">
        <v>46</v>
      </c>
      <c r="B47" s="1">
        <v>44501</v>
      </c>
      <c r="C47">
        <f t="shared" si="1"/>
        <v>2022</v>
      </c>
      <c r="D47">
        <v>4002</v>
      </c>
      <c r="E47" t="s">
        <v>1</v>
      </c>
      <c r="F47" t="s">
        <v>27</v>
      </c>
      <c r="G47" t="s">
        <v>6</v>
      </c>
      <c r="H47" t="s">
        <v>98</v>
      </c>
      <c r="I47" t="s">
        <v>3056</v>
      </c>
      <c r="J47">
        <v>104</v>
      </c>
      <c r="K47">
        <f>HLOOKUP(E47,Inputs!$B$5:$C$8,MATCH(YEAR(B47),Inputs!$A$5:$A$8,0),FALSE)</f>
        <v>10.49</v>
      </c>
      <c r="L47" s="3">
        <f t="shared" si="0"/>
        <v>1090.96</v>
      </c>
      <c r="M47" t="s">
        <v>3059</v>
      </c>
      <c r="N47" t="s">
        <v>3085</v>
      </c>
      <c r="O47" t="s">
        <v>3073</v>
      </c>
    </row>
    <row r="48" spans="1:15" hidden="1" x14ac:dyDescent="0.35">
      <c r="A48">
        <v>47</v>
      </c>
      <c r="B48" s="1">
        <v>44559</v>
      </c>
      <c r="C48">
        <f t="shared" si="1"/>
        <v>2022</v>
      </c>
      <c r="D48">
        <v>4001</v>
      </c>
      <c r="E48" t="s">
        <v>0</v>
      </c>
      <c r="F48" t="s">
        <v>27</v>
      </c>
      <c r="G48" t="s">
        <v>13</v>
      </c>
      <c r="H48" t="s">
        <v>99</v>
      </c>
      <c r="I48" t="s">
        <v>3056</v>
      </c>
      <c r="J48">
        <v>76</v>
      </c>
      <c r="K48">
        <f>HLOOKUP(E48,Inputs!$B$5:$C$8,MATCH(YEAR(B48),Inputs!$A$5:$A$8,0),FALSE)</f>
        <v>20.99</v>
      </c>
      <c r="L48" s="3">
        <f t="shared" si="0"/>
        <v>1595.2399999999998</v>
      </c>
      <c r="M48" t="s">
        <v>3061</v>
      </c>
      <c r="N48" t="s">
        <v>3087</v>
      </c>
      <c r="O48" t="s">
        <v>3078</v>
      </c>
    </row>
    <row r="49" spans="1:15" hidden="1" x14ac:dyDescent="0.35">
      <c r="A49">
        <v>48</v>
      </c>
      <c r="B49" s="1">
        <v>44308</v>
      </c>
      <c r="C49">
        <f t="shared" si="1"/>
        <v>2022</v>
      </c>
      <c r="D49">
        <v>4001</v>
      </c>
      <c r="E49" t="s">
        <v>0</v>
      </c>
      <c r="F49" t="s">
        <v>27</v>
      </c>
      <c r="G49" t="s">
        <v>20</v>
      </c>
      <c r="H49" t="s">
        <v>100</v>
      </c>
      <c r="I49" t="s">
        <v>3056</v>
      </c>
      <c r="J49">
        <v>144</v>
      </c>
      <c r="K49">
        <f>HLOOKUP(E49,Inputs!$B$5:$C$8,MATCH(YEAR(B49),Inputs!$A$5:$A$8,0),FALSE)</f>
        <v>20.99</v>
      </c>
      <c r="L49" s="3">
        <f t="shared" si="0"/>
        <v>3022.56</v>
      </c>
      <c r="M49" t="s">
        <v>3059</v>
      </c>
      <c r="N49" t="s">
        <v>3085</v>
      </c>
      <c r="O49" t="s">
        <v>3073</v>
      </c>
    </row>
    <row r="50" spans="1:15" hidden="1" x14ac:dyDescent="0.35">
      <c r="A50">
        <v>49</v>
      </c>
      <c r="B50" s="1">
        <v>44397</v>
      </c>
      <c r="C50">
        <f t="shared" si="1"/>
        <v>2022</v>
      </c>
      <c r="D50">
        <v>4002</v>
      </c>
      <c r="E50" t="s">
        <v>1</v>
      </c>
      <c r="F50" t="s">
        <v>27</v>
      </c>
      <c r="G50" t="s">
        <v>20</v>
      </c>
      <c r="H50" t="s">
        <v>101</v>
      </c>
      <c r="I50" t="s">
        <v>3056</v>
      </c>
      <c r="J50">
        <v>96</v>
      </c>
      <c r="K50">
        <f>HLOOKUP(E50,Inputs!$B$5:$C$8,MATCH(YEAR(B50),Inputs!$A$5:$A$8,0),FALSE)</f>
        <v>10.49</v>
      </c>
      <c r="L50" s="3">
        <f t="shared" si="0"/>
        <v>1007.04</v>
      </c>
      <c r="M50" t="s">
        <v>3059</v>
      </c>
      <c r="N50" t="s">
        <v>3085</v>
      </c>
      <c r="O50" t="s">
        <v>3073</v>
      </c>
    </row>
    <row r="51" spans="1:15" hidden="1" x14ac:dyDescent="0.35">
      <c r="A51">
        <v>50</v>
      </c>
      <c r="B51" s="1">
        <v>44447</v>
      </c>
      <c r="C51">
        <f t="shared" si="1"/>
        <v>2022</v>
      </c>
      <c r="D51">
        <v>4001</v>
      </c>
      <c r="E51" t="s">
        <v>0</v>
      </c>
      <c r="F51" t="s">
        <v>27</v>
      </c>
      <c r="G51" t="s">
        <v>21</v>
      </c>
      <c r="H51" t="s">
        <v>102</v>
      </c>
      <c r="I51" t="s">
        <v>3056</v>
      </c>
      <c r="J51">
        <v>52</v>
      </c>
      <c r="K51">
        <f>HLOOKUP(E51,Inputs!$B$5:$C$8,MATCH(YEAR(B51),Inputs!$A$5:$A$8,0),FALSE)</f>
        <v>20.99</v>
      </c>
      <c r="L51" s="3">
        <f t="shared" si="0"/>
        <v>1091.48</v>
      </c>
      <c r="M51" t="s">
        <v>3068</v>
      </c>
      <c r="N51" t="s">
        <v>3088</v>
      </c>
      <c r="O51" t="s">
        <v>3075</v>
      </c>
    </row>
    <row r="52" spans="1:15" hidden="1" x14ac:dyDescent="0.35">
      <c r="A52">
        <v>51</v>
      </c>
      <c r="B52" s="1">
        <v>44257</v>
      </c>
      <c r="C52">
        <f t="shared" si="1"/>
        <v>2021</v>
      </c>
      <c r="D52">
        <v>4001</v>
      </c>
      <c r="E52" t="s">
        <v>0</v>
      </c>
      <c r="F52" t="s">
        <v>27</v>
      </c>
      <c r="G52" t="s">
        <v>11</v>
      </c>
      <c r="H52" t="s">
        <v>103</v>
      </c>
      <c r="I52" t="s">
        <v>3056</v>
      </c>
      <c r="J52">
        <v>64</v>
      </c>
      <c r="K52">
        <f>HLOOKUP(E52,Inputs!$B$5:$C$8,MATCH(YEAR(B52),Inputs!$A$5:$A$8,0),FALSE)</f>
        <v>20.99</v>
      </c>
      <c r="L52" s="3">
        <f t="shared" si="0"/>
        <v>1343.36</v>
      </c>
      <c r="M52" t="s">
        <v>3064</v>
      </c>
      <c r="N52" t="s">
        <v>3089</v>
      </c>
      <c r="O52" t="s">
        <v>3076</v>
      </c>
    </row>
    <row r="53" spans="1:15" hidden="1" x14ac:dyDescent="0.35">
      <c r="A53">
        <v>52</v>
      </c>
      <c r="B53" s="1">
        <v>44237</v>
      </c>
      <c r="C53">
        <f t="shared" si="1"/>
        <v>2021</v>
      </c>
      <c r="D53">
        <v>4002</v>
      </c>
      <c r="E53" t="s">
        <v>1</v>
      </c>
      <c r="F53" t="s">
        <v>27</v>
      </c>
      <c r="G53" t="s">
        <v>13</v>
      </c>
      <c r="H53" t="s">
        <v>104</v>
      </c>
      <c r="I53" t="s">
        <v>3056</v>
      </c>
      <c r="J53">
        <v>160</v>
      </c>
      <c r="K53">
        <f>HLOOKUP(E53,Inputs!$B$5:$C$8,MATCH(YEAR(B53),Inputs!$A$5:$A$8,0),FALSE)</f>
        <v>10.49</v>
      </c>
      <c r="L53" s="3">
        <f t="shared" si="0"/>
        <v>1678.4</v>
      </c>
      <c r="M53" t="s">
        <v>3061</v>
      </c>
      <c r="N53" t="s">
        <v>3087</v>
      </c>
      <c r="O53" t="s">
        <v>3078</v>
      </c>
    </row>
    <row r="54" spans="1:15" hidden="1" x14ac:dyDescent="0.35">
      <c r="A54">
        <v>53</v>
      </c>
      <c r="B54" s="1">
        <v>44271</v>
      </c>
      <c r="C54">
        <f t="shared" si="1"/>
        <v>2021</v>
      </c>
      <c r="D54">
        <v>4002</v>
      </c>
      <c r="E54" t="s">
        <v>1</v>
      </c>
      <c r="F54" t="s">
        <v>27</v>
      </c>
      <c r="G54" t="s">
        <v>12</v>
      </c>
      <c r="H54" t="s">
        <v>105</v>
      </c>
      <c r="I54" t="s">
        <v>3057</v>
      </c>
      <c r="J54">
        <v>204</v>
      </c>
      <c r="K54">
        <f>HLOOKUP(E54,Inputs!$B$5:$C$8,MATCH(YEAR(B54),Inputs!$A$5:$A$8,0),FALSE)</f>
        <v>10.49</v>
      </c>
      <c r="L54" s="3">
        <f t="shared" si="0"/>
        <v>2139.96</v>
      </c>
      <c r="M54" t="s">
        <v>3061</v>
      </c>
      <c r="N54" t="s">
        <v>3087</v>
      </c>
      <c r="O54" t="s">
        <v>3078</v>
      </c>
    </row>
    <row r="55" spans="1:15" hidden="1" x14ac:dyDescent="0.35">
      <c r="A55">
        <v>54</v>
      </c>
      <c r="B55" s="1">
        <v>44358</v>
      </c>
      <c r="C55">
        <f t="shared" si="1"/>
        <v>2022</v>
      </c>
      <c r="D55">
        <v>4001</v>
      </c>
      <c r="E55" t="s">
        <v>0</v>
      </c>
      <c r="F55" t="s">
        <v>27</v>
      </c>
      <c r="G55" t="s">
        <v>10</v>
      </c>
      <c r="H55" t="s">
        <v>106</v>
      </c>
      <c r="I55" t="s">
        <v>3056</v>
      </c>
      <c r="J55">
        <v>92</v>
      </c>
      <c r="K55">
        <f>HLOOKUP(E55,Inputs!$B$5:$C$8,MATCH(YEAR(B55),Inputs!$A$5:$A$8,0),FALSE)</f>
        <v>20.99</v>
      </c>
      <c r="L55" s="3">
        <f t="shared" si="0"/>
        <v>1931.08</v>
      </c>
      <c r="M55" t="s">
        <v>3059</v>
      </c>
      <c r="N55" t="s">
        <v>3085</v>
      </c>
      <c r="O55" t="s">
        <v>3073</v>
      </c>
    </row>
    <row r="56" spans="1:15" hidden="1" x14ac:dyDescent="0.35">
      <c r="A56">
        <v>55</v>
      </c>
      <c r="B56" s="1">
        <v>44560</v>
      </c>
      <c r="C56">
        <f t="shared" si="1"/>
        <v>2022</v>
      </c>
      <c r="D56">
        <v>4002</v>
      </c>
      <c r="E56" t="s">
        <v>1</v>
      </c>
      <c r="F56" t="s">
        <v>27</v>
      </c>
      <c r="G56" t="s">
        <v>11</v>
      </c>
      <c r="H56" t="s">
        <v>107</v>
      </c>
      <c r="I56" t="s">
        <v>3056</v>
      </c>
      <c r="J56">
        <v>188</v>
      </c>
      <c r="K56">
        <f>HLOOKUP(E56,Inputs!$B$5:$C$8,MATCH(YEAR(B56),Inputs!$A$5:$A$8,0),FALSE)</f>
        <v>10.49</v>
      </c>
      <c r="L56" s="3">
        <f t="shared" si="0"/>
        <v>1972.1200000000001</v>
      </c>
      <c r="M56" t="s">
        <v>3064</v>
      </c>
      <c r="N56" t="s">
        <v>3089</v>
      </c>
      <c r="O56" t="s">
        <v>3076</v>
      </c>
    </row>
    <row r="57" spans="1:15" hidden="1" x14ac:dyDescent="0.35">
      <c r="A57">
        <v>56</v>
      </c>
      <c r="B57" s="1">
        <v>44447</v>
      </c>
      <c r="C57">
        <f t="shared" si="1"/>
        <v>2022</v>
      </c>
      <c r="D57">
        <v>4001</v>
      </c>
      <c r="E57" t="s">
        <v>0</v>
      </c>
      <c r="F57" t="s">
        <v>27</v>
      </c>
      <c r="G57" t="s">
        <v>11</v>
      </c>
      <c r="H57" t="s">
        <v>108</v>
      </c>
      <c r="I57" t="s">
        <v>3056</v>
      </c>
      <c r="J57">
        <v>156</v>
      </c>
      <c r="K57">
        <f>HLOOKUP(E57,Inputs!$B$5:$C$8,MATCH(YEAR(B57),Inputs!$A$5:$A$8,0),FALSE)</f>
        <v>20.99</v>
      </c>
      <c r="L57" s="3">
        <f t="shared" si="0"/>
        <v>3274.4399999999996</v>
      </c>
      <c r="M57" t="s">
        <v>3064</v>
      </c>
      <c r="N57" t="s">
        <v>3089</v>
      </c>
      <c r="O57" t="s">
        <v>3076</v>
      </c>
    </row>
    <row r="58" spans="1:15" hidden="1" x14ac:dyDescent="0.35">
      <c r="A58">
        <v>57</v>
      </c>
      <c r="B58" s="1">
        <v>44409</v>
      </c>
      <c r="C58">
        <f t="shared" si="1"/>
        <v>2022</v>
      </c>
      <c r="D58">
        <v>4001</v>
      </c>
      <c r="E58" t="s">
        <v>0</v>
      </c>
      <c r="F58" t="s">
        <v>27</v>
      </c>
      <c r="G58" t="s">
        <v>10</v>
      </c>
      <c r="H58" t="s">
        <v>109</v>
      </c>
      <c r="I58" t="s">
        <v>3056</v>
      </c>
      <c r="J58">
        <v>108</v>
      </c>
      <c r="K58">
        <f>HLOOKUP(E58,Inputs!$B$5:$C$8,MATCH(YEAR(B58),Inputs!$A$5:$A$8,0),FALSE)</f>
        <v>20.99</v>
      </c>
      <c r="L58" s="3">
        <f t="shared" si="0"/>
        <v>2266.9199999999996</v>
      </c>
      <c r="M58" t="s">
        <v>3059</v>
      </c>
      <c r="N58" t="s">
        <v>3085</v>
      </c>
      <c r="O58" t="s">
        <v>3073</v>
      </c>
    </row>
    <row r="59" spans="1:15" hidden="1" x14ac:dyDescent="0.35">
      <c r="A59">
        <v>58</v>
      </c>
      <c r="B59" s="1">
        <v>44543</v>
      </c>
      <c r="C59">
        <f t="shared" si="1"/>
        <v>2022</v>
      </c>
      <c r="D59">
        <v>4002</v>
      </c>
      <c r="E59" t="s">
        <v>1</v>
      </c>
      <c r="F59" t="s">
        <v>27</v>
      </c>
      <c r="G59" t="s">
        <v>14</v>
      </c>
      <c r="H59" t="s">
        <v>110</v>
      </c>
      <c r="I59" t="s">
        <v>3056</v>
      </c>
      <c r="J59">
        <v>220</v>
      </c>
      <c r="K59">
        <f>HLOOKUP(E59,Inputs!$B$5:$C$8,MATCH(YEAR(B59),Inputs!$A$5:$A$8,0),FALSE)</f>
        <v>10.49</v>
      </c>
      <c r="L59" s="3">
        <f t="shared" si="0"/>
        <v>2307.8000000000002</v>
      </c>
      <c r="M59" t="s">
        <v>3066</v>
      </c>
      <c r="N59" t="s">
        <v>3094</v>
      </c>
      <c r="O59" t="s">
        <v>3080</v>
      </c>
    </row>
    <row r="60" spans="1:15" hidden="1" x14ac:dyDescent="0.35">
      <c r="A60">
        <v>59</v>
      </c>
      <c r="B60" s="1">
        <v>44383</v>
      </c>
      <c r="C60">
        <f t="shared" si="1"/>
        <v>2022</v>
      </c>
      <c r="D60">
        <v>4002</v>
      </c>
      <c r="E60" t="s">
        <v>1</v>
      </c>
      <c r="F60" t="s">
        <v>27</v>
      </c>
      <c r="G60" t="s">
        <v>20</v>
      </c>
      <c r="H60" t="s">
        <v>111</v>
      </c>
      <c r="I60" t="s">
        <v>3056</v>
      </c>
      <c r="J60">
        <v>224</v>
      </c>
      <c r="K60">
        <f>HLOOKUP(E60,Inputs!$B$5:$C$8,MATCH(YEAR(B60),Inputs!$A$5:$A$8,0),FALSE)</f>
        <v>10.49</v>
      </c>
      <c r="L60" s="3">
        <f t="shared" si="0"/>
        <v>2349.7600000000002</v>
      </c>
      <c r="M60" t="s">
        <v>3059</v>
      </c>
      <c r="N60" t="s">
        <v>3085</v>
      </c>
      <c r="O60" t="s">
        <v>3073</v>
      </c>
    </row>
    <row r="61" spans="1:15" hidden="1" x14ac:dyDescent="0.35">
      <c r="A61">
        <v>60</v>
      </c>
      <c r="B61" s="1">
        <v>44284</v>
      </c>
      <c r="C61">
        <f t="shared" si="1"/>
        <v>2021</v>
      </c>
      <c r="D61">
        <v>4001</v>
      </c>
      <c r="E61" t="s">
        <v>0</v>
      </c>
      <c r="F61" t="s">
        <v>27</v>
      </c>
      <c r="G61" t="s">
        <v>6</v>
      </c>
      <c r="H61" t="s">
        <v>112</v>
      </c>
      <c r="I61" t="s">
        <v>3056</v>
      </c>
      <c r="J61">
        <v>148</v>
      </c>
      <c r="K61">
        <f>HLOOKUP(E61,Inputs!$B$5:$C$8,MATCH(YEAR(B61),Inputs!$A$5:$A$8,0),FALSE)</f>
        <v>20.99</v>
      </c>
      <c r="L61" s="3">
        <f t="shared" si="0"/>
        <v>3106.52</v>
      </c>
      <c r="M61" t="s">
        <v>3059</v>
      </c>
      <c r="N61" t="s">
        <v>3085</v>
      </c>
      <c r="O61" t="s">
        <v>3073</v>
      </c>
    </row>
    <row r="62" spans="1:15" hidden="1" x14ac:dyDescent="0.35">
      <c r="A62">
        <v>61</v>
      </c>
      <c r="B62" s="1">
        <v>44343</v>
      </c>
      <c r="C62">
        <f t="shared" si="1"/>
        <v>2022</v>
      </c>
      <c r="D62">
        <v>4001</v>
      </c>
      <c r="E62" t="s">
        <v>0</v>
      </c>
      <c r="F62" t="s">
        <v>27</v>
      </c>
      <c r="G62" t="s">
        <v>14</v>
      </c>
      <c r="H62" t="s">
        <v>113</v>
      </c>
      <c r="I62" t="s">
        <v>3056</v>
      </c>
      <c r="J62">
        <v>200</v>
      </c>
      <c r="K62">
        <f>HLOOKUP(E62,Inputs!$B$5:$C$8,MATCH(YEAR(B62),Inputs!$A$5:$A$8,0),FALSE)</f>
        <v>20.99</v>
      </c>
      <c r="L62" s="3">
        <f t="shared" si="0"/>
        <v>4198</v>
      </c>
      <c r="M62" t="s">
        <v>3066</v>
      </c>
      <c r="N62" t="s">
        <v>3094</v>
      </c>
      <c r="O62" t="s">
        <v>3080</v>
      </c>
    </row>
    <row r="63" spans="1:15" hidden="1" x14ac:dyDescent="0.35">
      <c r="A63">
        <v>62</v>
      </c>
      <c r="B63" s="1">
        <v>44225</v>
      </c>
      <c r="C63">
        <f t="shared" si="1"/>
        <v>2021</v>
      </c>
      <c r="D63">
        <v>4002</v>
      </c>
      <c r="E63" t="s">
        <v>1</v>
      </c>
      <c r="F63" t="s">
        <v>27</v>
      </c>
      <c r="G63" t="s">
        <v>6</v>
      </c>
      <c r="H63" t="s">
        <v>114</v>
      </c>
      <c r="I63" t="s">
        <v>3056</v>
      </c>
      <c r="J63">
        <v>240</v>
      </c>
      <c r="K63">
        <f>HLOOKUP(E63,Inputs!$B$5:$C$8,MATCH(YEAR(B63),Inputs!$A$5:$A$8,0),FALSE)</f>
        <v>10.49</v>
      </c>
      <c r="L63" s="3">
        <f t="shared" si="0"/>
        <v>2517.6</v>
      </c>
      <c r="M63" t="s">
        <v>3059</v>
      </c>
      <c r="N63" t="s">
        <v>3085</v>
      </c>
      <c r="O63" t="s">
        <v>3073</v>
      </c>
    </row>
    <row r="64" spans="1:15" hidden="1" x14ac:dyDescent="0.35">
      <c r="A64">
        <v>63</v>
      </c>
      <c r="B64" s="1">
        <v>44447</v>
      </c>
      <c r="C64">
        <f t="shared" si="1"/>
        <v>2022</v>
      </c>
      <c r="D64">
        <v>4001</v>
      </c>
      <c r="E64" t="s">
        <v>0</v>
      </c>
      <c r="F64" t="s">
        <v>27</v>
      </c>
      <c r="G64" t="s">
        <v>20</v>
      </c>
      <c r="H64" t="s">
        <v>115</v>
      </c>
      <c r="I64" t="s">
        <v>3056</v>
      </c>
      <c r="J64">
        <v>132</v>
      </c>
      <c r="K64">
        <f>HLOOKUP(E64,Inputs!$B$5:$C$8,MATCH(YEAR(B64),Inputs!$A$5:$A$8,0),FALSE)</f>
        <v>20.99</v>
      </c>
      <c r="L64" s="3">
        <f t="shared" si="0"/>
        <v>2770.68</v>
      </c>
      <c r="M64" t="s">
        <v>3059</v>
      </c>
      <c r="N64" t="s">
        <v>3085</v>
      </c>
      <c r="O64" t="s">
        <v>3073</v>
      </c>
    </row>
    <row r="65" spans="1:15" hidden="1" x14ac:dyDescent="0.35">
      <c r="A65">
        <v>64</v>
      </c>
      <c r="B65" s="1">
        <v>44514</v>
      </c>
      <c r="C65">
        <f t="shared" si="1"/>
        <v>2022</v>
      </c>
      <c r="D65">
        <v>4001</v>
      </c>
      <c r="E65" t="s">
        <v>0</v>
      </c>
      <c r="F65" t="s">
        <v>27</v>
      </c>
      <c r="G65" t="s">
        <v>12</v>
      </c>
      <c r="H65" t="s">
        <v>116</v>
      </c>
      <c r="I65" t="s">
        <v>3057</v>
      </c>
      <c r="J65">
        <v>124</v>
      </c>
      <c r="K65">
        <f>HLOOKUP(E65,Inputs!$B$5:$C$8,MATCH(YEAR(B65),Inputs!$A$5:$A$8,0),FALSE)</f>
        <v>20.99</v>
      </c>
      <c r="L65" s="3">
        <f t="shared" si="0"/>
        <v>2602.7599999999998</v>
      </c>
      <c r="M65" t="s">
        <v>3061</v>
      </c>
      <c r="N65" t="s">
        <v>3087</v>
      </c>
      <c r="O65" t="s">
        <v>3078</v>
      </c>
    </row>
    <row r="66" spans="1:15" hidden="1" x14ac:dyDescent="0.35">
      <c r="A66">
        <v>65</v>
      </c>
      <c r="B66" s="1">
        <v>44466</v>
      </c>
      <c r="C66">
        <f t="shared" si="1"/>
        <v>2022</v>
      </c>
      <c r="D66">
        <v>4002</v>
      </c>
      <c r="E66" t="s">
        <v>1</v>
      </c>
      <c r="F66" t="s">
        <v>27</v>
      </c>
      <c r="G66" t="s">
        <v>5</v>
      </c>
      <c r="H66" t="s">
        <v>117</v>
      </c>
      <c r="I66" t="s">
        <v>3057</v>
      </c>
      <c r="J66">
        <v>156</v>
      </c>
      <c r="K66">
        <f>HLOOKUP(E66,Inputs!$B$5:$C$8,MATCH(YEAR(B66),Inputs!$A$5:$A$8,0),FALSE)</f>
        <v>10.49</v>
      </c>
      <c r="L66" s="3">
        <f t="shared" ref="L66:L129" si="2">J66*K66</f>
        <v>1636.44</v>
      </c>
      <c r="M66" t="s">
        <v>3059</v>
      </c>
      <c r="N66" t="s">
        <v>3085</v>
      </c>
      <c r="O66" t="s">
        <v>3073</v>
      </c>
    </row>
    <row r="67" spans="1:15" hidden="1" x14ac:dyDescent="0.35">
      <c r="A67">
        <v>66</v>
      </c>
      <c r="B67" s="1">
        <v>44519</v>
      </c>
      <c r="C67">
        <f t="shared" ref="C67:C130" si="3">IF(MONTH(B67)&gt;3,YEAR(B67)+1,YEAR(B67))</f>
        <v>2022</v>
      </c>
      <c r="D67">
        <v>4001</v>
      </c>
      <c r="E67" t="s">
        <v>0</v>
      </c>
      <c r="F67" t="s">
        <v>27</v>
      </c>
      <c r="G67" t="s">
        <v>21</v>
      </c>
      <c r="H67" t="s">
        <v>118</v>
      </c>
      <c r="I67" t="s">
        <v>3056</v>
      </c>
      <c r="J67">
        <v>76</v>
      </c>
      <c r="K67">
        <f>HLOOKUP(E67,Inputs!$B$5:$C$8,MATCH(YEAR(B67),Inputs!$A$5:$A$8,0),FALSE)</f>
        <v>20.99</v>
      </c>
      <c r="L67" s="3">
        <f t="shared" si="2"/>
        <v>1595.2399999999998</v>
      </c>
      <c r="M67" t="s">
        <v>3068</v>
      </c>
      <c r="N67" t="s">
        <v>3088</v>
      </c>
      <c r="O67" t="s">
        <v>3075</v>
      </c>
    </row>
    <row r="68" spans="1:15" hidden="1" x14ac:dyDescent="0.35">
      <c r="A68">
        <v>67</v>
      </c>
      <c r="B68" s="1">
        <v>44559</v>
      </c>
      <c r="C68">
        <f t="shared" si="3"/>
        <v>2022</v>
      </c>
      <c r="D68">
        <v>4001</v>
      </c>
      <c r="E68" t="s">
        <v>0</v>
      </c>
      <c r="F68" t="s">
        <v>27</v>
      </c>
      <c r="G68" t="s">
        <v>13</v>
      </c>
      <c r="H68" t="s">
        <v>119</v>
      </c>
      <c r="I68" t="s">
        <v>3056</v>
      </c>
      <c r="J68">
        <v>136</v>
      </c>
      <c r="K68">
        <f>HLOOKUP(E68,Inputs!$B$5:$C$8,MATCH(YEAR(B68),Inputs!$A$5:$A$8,0),FALSE)</f>
        <v>20.99</v>
      </c>
      <c r="L68" s="3">
        <f t="shared" si="2"/>
        <v>2854.64</v>
      </c>
      <c r="M68" t="s">
        <v>3061</v>
      </c>
      <c r="N68" t="s">
        <v>3087</v>
      </c>
      <c r="O68" t="s">
        <v>3078</v>
      </c>
    </row>
    <row r="69" spans="1:15" hidden="1" x14ac:dyDescent="0.35">
      <c r="A69">
        <v>68</v>
      </c>
      <c r="B69" s="1">
        <v>44441</v>
      </c>
      <c r="C69">
        <f t="shared" si="3"/>
        <v>2022</v>
      </c>
      <c r="D69">
        <v>4002</v>
      </c>
      <c r="E69" t="s">
        <v>1</v>
      </c>
      <c r="F69" t="s">
        <v>27</v>
      </c>
      <c r="G69" t="s">
        <v>10</v>
      </c>
      <c r="H69" t="s">
        <v>120</v>
      </c>
      <c r="I69" t="s">
        <v>3056</v>
      </c>
      <c r="J69">
        <v>168</v>
      </c>
      <c r="K69">
        <f>HLOOKUP(E69,Inputs!$B$5:$C$8,MATCH(YEAR(B69),Inputs!$A$5:$A$8,0),FALSE)</f>
        <v>10.49</v>
      </c>
      <c r="L69" s="3">
        <f t="shared" si="2"/>
        <v>1762.32</v>
      </c>
      <c r="M69" t="s">
        <v>3059</v>
      </c>
      <c r="N69" t="s">
        <v>3085</v>
      </c>
      <c r="O69" t="s">
        <v>3073</v>
      </c>
    </row>
    <row r="70" spans="1:15" hidden="1" x14ac:dyDescent="0.35">
      <c r="A70">
        <v>69</v>
      </c>
      <c r="B70" s="1">
        <v>44553</v>
      </c>
      <c r="C70">
        <f t="shared" si="3"/>
        <v>2022</v>
      </c>
      <c r="D70">
        <v>4002</v>
      </c>
      <c r="E70" t="s">
        <v>1</v>
      </c>
      <c r="F70" t="s">
        <v>27</v>
      </c>
      <c r="G70" t="s">
        <v>11</v>
      </c>
      <c r="H70" t="s">
        <v>121</v>
      </c>
      <c r="I70" t="s">
        <v>3056</v>
      </c>
      <c r="J70">
        <v>212</v>
      </c>
      <c r="K70">
        <f>HLOOKUP(E70,Inputs!$B$5:$C$8,MATCH(YEAR(B70),Inputs!$A$5:$A$8,0),FALSE)</f>
        <v>10.49</v>
      </c>
      <c r="L70" s="3">
        <f t="shared" si="2"/>
        <v>2223.88</v>
      </c>
      <c r="M70" t="s">
        <v>3064</v>
      </c>
      <c r="N70" t="s">
        <v>3089</v>
      </c>
      <c r="O70" t="s">
        <v>3076</v>
      </c>
    </row>
    <row r="71" spans="1:15" hidden="1" x14ac:dyDescent="0.35">
      <c r="A71">
        <v>70</v>
      </c>
      <c r="B71" s="1">
        <v>44533</v>
      </c>
      <c r="C71">
        <f t="shared" si="3"/>
        <v>2022</v>
      </c>
      <c r="D71">
        <v>4001</v>
      </c>
      <c r="E71" t="s">
        <v>0</v>
      </c>
      <c r="F71" t="s">
        <v>27</v>
      </c>
      <c r="G71" t="s">
        <v>11</v>
      </c>
      <c r="H71" t="s">
        <v>122</v>
      </c>
      <c r="I71" t="s">
        <v>3056</v>
      </c>
      <c r="J71">
        <v>172</v>
      </c>
      <c r="K71">
        <f>HLOOKUP(E71,Inputs!$B$5:$C$8,MATCH(YEAR(B71),Inputs!$A$5:$A$8,0),FALSE)</f>
        <v>20.99</v>
      </c>
      <c r="L71" s="3">
        <f t="shared" si="2"/>
        <v>3610.2799999999997</v>
      </c>
      <c r="M71" t="s">
        <v>3064</v>
      </c>
      <c r="N71" t="s">
        <v>3089</v>
      </c>
      <c r="O71" t="s">
        <v>3076</v>
      </c>
    </row>
    <row r="72" spans="1:15" hidden="1" x14ac:dyDescent="0.35">
      <c r="A72">
        <v>71</v>
      </c>
      <c r="B72" s="1">
        <v>44536</v>
      </c>
      <c r="C72">
        <f t="shared" si="3"/>
        <v>2022</v>
      </c>
      <c r="D72">
        <v>4002</v>
      </c>
      <c r="E72" t="s">
        <v>1</v>
      </c>
      <c r="F72" t="s">
        <v>27</v>
      </c>
      <c r="G72" t="s">
        <v>20</v>
      </c>
      <c r="H72" t="s">
        <v>123</v>
      </c>
      <c r="I72" t="s">
        <v>3056</v>
      </c>
      <c r="J72">
        <v>80</v>
      </c>
      <c r="K72">
        <f>HLOOKUP(E72,Inputs!$B$5:$C$8,MATCH(YEAR(B72),Inputs!$A$5:$A$8,0),FALSE)</f>
        <v>10.49</v>
      </c>
      <c r="L72" s="3">
        <f t="shared" si="2"/>
        <v>839.2</v>
      </c>
      <c r="M72" t="s">
        <v>3059</v>
      </c>
      <c r="N72" t="s">
        <v>3085</v>
      </c>
      <c r="O72" t="s">
        <v>3073</v>
      </c>
    </row>
    <row r="73" spans="1:15" hidden="1" x14ac:dyDescent="0.35">
      <c r="A73">
        <v>72</v>
      </c>
      <c r="B73" s="1">
        <v>44508</v>
      </c>
      <c r="C73">
        <f t="shared" si="3"/>
        <v>2022</v>
      </c>
      <c r="D73">
        <v>4002</v>
      </c>
      <c r="E73" t="s">
        <v>1</v>
      </c>
      <c r="F73" t="s">
        <v>27</v>
      </c>
      <c r="G73" t="s">
        <v>15</v>
      </c>
      <c r="H73" t="s">
        <v>124</v>
      </c>
      <c r="I73" t="s">
        <v>3056</v>
      </c>
      <c r="J73">
        <v>252</v>
      </c>
      <c r="K73">
        <f>HLOOKUP(E73,Inputs!$B$5:$C$8,MATCH(YEAR(B73),Inputs!$A$5:$A$8,0),FALSE)</f>
        <v>10.49</v>
      </c>
      <c r="L73" s="3">
        <f t="shared" si="2"/>
        <v>2643.48</v>
      </c>
      <c r="M73" t="s">
        <v>3062</v>
      </c>
      <c r="N73" t="s">
        <v>3090</v>
      </c>
      <c r="O73" t="s">
        <v>3079</v>
      </c>
    </row>
    <row r="74" spans="1:15" hidden="1" x14ac:dyDescent="0.35">
      <c r="A74">
        <v>73</v>
      </c>
      <c r="B74" s="1">
        <v>44445</v>
      </c>
      <c r="C74">
        <f t="shared" si="3"/>
        <v>2022</v>
      </c>
      <c r="D74">
        <v>4001</v>
      </c>
      <c r="E74" t="s">
        <v>0</v>
      </c>
      <c r="F74" t="s">
        <v>27</v>
      </c>
      <c r="G74" t="s">
        <v>5</v>
      </c>
      <c r="H74" t="s">
        <v>125</v>
      </c>
      <c r="I74" t="s">
        <v>3057</v>
      </c>
      <c r="J74">
        <v>72</v>
      </c>
      <c r="K74">
        <f>HLOOKUP(E74,Inputs!$B$5:$C$8,MATCH(YEAR(B74),Inputs!$A$5:$A$8,0),FALSE)</f>
        <v>20.99</v>
      </c>
      <c r="L74" s="3">
        <f t="shared" si="2"/>
        <v>1511.28</v>
      </c>
      <c r="M74" t="s">
        <v>3059</v>
      </c>
      <c r="N74" t="s">
        <v>3085</v>
      </c>
      <c r="O74" t="s">
        <v>3073</v>
      </c>
    </row>
    <row r="75" spans="1:15" hidden="1" x14ac:dyDescent="0.35">
      <c r="A75">
        <v>74</v>
      </c>
      <c r="B75" s="1">
        <v>44423</v>
      </c>
      <c r="C75">
        <f t="shared" si="3"/>
        <v>2022</v>
      </c>
      <c r="D75">
        <v>4002</v>
      </c>
      <c r="E75" t="s">
        <v>1</v>
      </c>
      <c r="F75" t="s">
        <v>27</v>
      </c>
      <c r="G75" t="s">
        <v>10</v>
      </c>
      <c r="H75" t="s">
        <v>126</v>
      </c>
      <c r="I75" t="s">
        <v>3056</v>
      </c>
      <c r="J75">
        <v>144</v>
      </c>
      <c r="K75">
        <f>HLOOKUP(E75,Inputs!$B$5:$C$8,MATCH(YEAR(B75),Inputs!$A$5:$A$8,0),FALSE)</f>
        <v>10.49</v>
      </c>
      <c r="L75" s="3">
        <f t="shared" si="2"/>
        <v>1510.56</v>
      </c>
      <c r="M75" t="s">
        <v>3059</v>
      </c>
      <c r="N75" t="s">
        <v>3085</v>
      </c>
      <c r="O75" t="s">
        <v>3073</v>
      </c>
    </row>
    <row r="76" spans="1:15" hidden="1" x14ac:dyDescent="0.35">
      <c r="A76">
        <v>75</v>
      </c>
      <c r="B76" s="1">
        <v>44287</v>
      </c>
      <c r="C76">
        <f t="shared" si="3"/>
        <v>2022</v>
      </c>
      <c r="D76">
        <v>4001</v>
      </c>
      <c r="E76" t="s">
        <v>0</v>
      </c>
      <c r="F76" t="s">
        <v>27</v>
      </c>
      <c r="G76" t="s">
        <v>21</v>
      </c>
      <c r="H76" t="s">
        <v>127</v>
      </c>
      <c r="I76" t="s">
        <v>3056</v>
      </c>
      <c r="J76">
        <v>72</v>
      </c>
      <c r="K76">
        <f>HLOOKUP(E76,Inputs!$B$5:$C$8,MATCH(YEAR(B76),Inputs!$A$5:$A$8,0),FALSE)</f>
        <v>20.99</v>
      </c>
      <c r="L76" s="3">
        <f t="shared" si="2"/>
        <v>1511.28</v>
      </c>
      <c r="M76" t="s">
        <v>3068</v>
      </c>
      <c r="N76" t="s">
        <v>3088</v>
      </c>
      <c r="O76" t="s">
        <v>3075</v>
      </c>
    </row>
    <row r="77" spans="1:15" hidden="1" x14ac:dyDescent="0.35">
      <c r="A77">
        <v>76</v>
      </c>
      <c r="B77" s="1">
        <v>44420</v>
      </c>
      <c r="C77">
        <f t="shared" si="3"/>
        <v>2022</v>
      </c>
      <c r="D77">
        <v>4001</v>
      </c>
      <c r="E77" t="s">
        <v>0</v>
      </c>
      <c r="F77" t="s">
        <v>27</v>
      </c>
      <c r="G77" t="s">
        <v>11</v>
      </c>
      <c r="H77" t="s">
        <v>128</v>
      </c>
      <c r="I77" t="s">
        <v>3056</v>
      </c>
      <c r="J77">
        <v>192</v>
      </c>
      <c r="K77">
        <f>HLOOKUP(E77,Inputs!$B$5:$C$8,MATCH(YEAR(B77),Inputs!$A$5:$A$8,0),FALSE)</f>
        <v>20.99</v>
      </c>
      <c r="L77" s="3">
        <f t="shared" si="2"/>
        <v>4030.08</v>
      </c>
      <c r="M77" t="s">
        <v>3064</v>
      </c>
      <c r="N77" t="s">
        <v>3089</v>
      </c>
      <c r="O77" t="s">
        <v>3076</v>
      </c>
    </row>
    <row r="78" spans="1:15" hidden="1" x14ac:dyDescent="0.35">
      <c r="A78">
        <v>77</v>
      </c>
      <c r="B78" s="1">
        <v>44410</v>
      </c>
      <c r="C78">
        <f t="shared" si="3"/>
        <v>2022</v>
      </c>
      <c r="D78">
        <v>4001</v>
      </c>
      <c r="E78" t="s">
        <v>0</v>
      </c>
      <c r="F78" t="s">
        <v>27</v>
      </c>
      <c r="G78" t="s">
        <v>13</v>
      </c>
      <c r="H78" t="s">
        <v>129</v>
      </c>
      <c r="I78" t="s">
        <v>3056</v>
      </c>
      <c r="J78">
        <v>152</v>
      </c>
      <c r="K78">
        <f>HLOOKUP(E78,Inputs!$B$5:$C$8,MATCH(YEAR(B78),Inputs!$A$5:$A$8,0),FALSE)</f>
        <v>20.99</v>
      </c>
      <c r="L78" s="3">
        <f t="shared" si="2"/>
        <v>3190.4799999999996</v>
      </c>
      <c r="M78" t="s">
        <v>3061</v>
      </c>
      <c r="N78" t="s">
        <v>3087</v>
      </c>
      <c r="O78" t="s">
        <v>3078</v>
      </c>
    </row>
    <row r="79" spans="1:15" hidden="1" x14ac:dyDescent="0.35">
      <c r="A79">
        <v>78</v>
      </c>
      <c r="B79" s="1">
        <v>44502</v>
      </c>
      <c r="C79">
        <f t="shared" si="3"/>
        <v>2022</v>
      </c>
      <c r="D79">
        <v>4001</v>
      </c>
      <c r="E79" t="s">
        <v>0</v>
      </c>
      <c r="F79" t="s">
        <v>27</v>
      </c>
      <c r="G79" t="s">
        <v>5</v>
      </c>
      <c r="H79" t="s">
        <v>130</v>
      </c>
      <c r="I79" t="s">
        <v>3057</v>
      </c>
      <c r="J79">
        <v>136</v>
      </c>
      <c r="K79">
        <f>HLOOKUP(E79,Inputs!$B$5:$C$8,MATCH(YEAR(B79),Inputs!$A$5:$A$8,0),FALSE)</f>
        <v>20.99</v>
      </c>
      <c r="L79" s="3">
        <f t="shared" si="2"/>
        <v>2854.64</v>
      </c>
      <c r="M79" t="s">
        <v>3059</v>
      </c>
      <c r="N79" t="s">
        <v>3085</v>
      </c>
      <c r="O79" t="s">
        <v>3073</v>
      </c>
    </row>
    <row r="80" spans="1:15" hidden="1" x14ac:dyDescent="0.35">
      <c r="A80">
        <v>79</v>
      </c>
      <c r="B80" s="1">
        <v>44297</v>
      </c>
      <c r="C80">
        <f t="shared" si="3"/>
        <v>2022</v>
      </c>
      <c r="D80">
        <v>4002</v>
      </c>
      <c r="E80" t="s">
        <v>1</v>
      </c>
      <c r="F80" t="s">
        <v>27</v>
      </c>
      <c r="G80" t="s">
        <v>12</v>
      </c>
      <c r="H80" t="s">
        <v>131</v>
      </c>
      <c r="I80" t="s">
        <v>3057</v>
      </c>
      <c r="J80">
        <v>216</v>
      </c>
      <c r="K80">
        <f>HLOOKUP(E80,Inputs!$B$5:$C$8,MATCH(YEAR(B80),Inputs!$A$5:$A$8,0),FALSE)</f>
        <v>10.49</v>
      </c>
      <c r="L80" s="3">
        <f t="shared" si="2"/>
        <v>2265.84</v>
      </c>
      <c r="M80" t="s">
        <v>3061</v>
      </c>
      <c r="N80" t="s">
        <v>3087</v>
      </c>
      <c r="O80" t="s">
        <v>3078</v>
      </c>
    </row>
    <row r="81" spans="1:15" hidden="1" x14ac:dyDescent="0.35">
      <c r="A81">
        <v>80</v>
      </c>
      <c r="B81" s="1">
        <v>44444</v>
      </c>
      <c r="C81">
        <f t="shared" si="3"/>
        <v>2022</v>
      </c>
      <c r="D81">
        <v>4002</v>
      </c>
      <c r="E81" t="s">
        <v>1</v>
      </c>
      <c r="F81" t="s">
        <v>27</v>
      </c>
      <c r="G81" t="s">
        <v>10</v>
      </c>
      <c r="H81" t="s">
        <v>132</v>
      </c>
      <c r="I81" t="s">
        <v>3056</v>
      </c>
      <c r="J81">
        <v>100</v>
      </c>
      <c r="K81">
        <f>HLOOKUP(E81,Inputs!$B$5:$C$8,MATCH(YEAR(B81),Inputs!$A$5:$A$8,0),FALSE)</f>
        <v>10.49</v>
      </c>
      <c r="L81" s="3">
        <f t="shared" si="2"/>
        <v>1049</v>
      </c>
      <c r="M81" t="s">
        <v>3059</v>
      </c>
      <c r="N81" t="s">
        <v>3085</v>
      </c>
      <c r="O81" t="s">
        <v>3073</v>
      </c>
    </row>
    <row r="82" spans="1:15" hidden="1" x14ac:dyDescent="0.35">
      <c r="A82">
        <v>81</v>
      </c>
      <c r="B82" s="1">
        <v>44468</v>
      </c>
      <c r="C82">
        <f t="shared" si="3"/>
        <v>2022</v>
      </c>
      <c r="D82">
        <v>4002</v>
      </c>
      <c r="E82" t="s">
        <v>1</v>
      </c>
      <c r="F82" t="s">
        <v>27</v>
      </c>
      <c r="G82" t="s">
        <v>10</v>
      </c>
      <c r="H82" t="s">
        <v>133</v>
      </c>
      <c r="I82" t="s">
        <v>3056</v>
      </c>
      <c r="J82">
        <v>220</v>
      </c>
      <c r="K82">
        <f>HLOOKUP(E82,Inputs!$B$5:$C$8,MATCH(YEAR(B82),Inputs!$A$5:$A$8,0),FALSE)</f>
        <v>10.49</v>
      </c>
      <c r="L82" s="3">
        <f t="shared" si="2"/>
        <v>2307.8000000000002</v>
      </c>
      <c r="M82" t="s">
        <v>3059</v>
      </c>
      <c r="N82" t="s">
        <v>3085</v>
      </c>
      <c r="O82" t="s">
        <v>3073</v>
      </c>
    </row>
    <row r="83" spans="1:15" hidden="1" x14ac:dyDescent="0.35">
      <c r="A83">
        <v>82</v>
      </c>
      <c r="B83" s="1">
        <v>44558</v>
      </c>
      <c r="C83">
        <f t="shared" si="3"/>
        <v>2022</v>
      </c>
      <c r="D83">
        <v>4001</v>
      </c>
      <c r="E83" t="s">
        <v>0</v>
      </c>
      <c r="F83" t="s">
        <v>27</v>
      </c>
      <c r="G83" t="s">
        <v>11</v>
      </c>
      <c r="H83" t="s">
        <v>134</v>
      </c>
      <c r="I83" t="s">
        <v>3056</v>
      </c>
      <c r="J83">
        <v>124</v>
      </c>
      <c r="K83">
        <f>HLOOKUP(E83,Inputs!$B$5:$C$8,MATCH(YEAR(B83),Inputs!$A$5:$A$8,0),FALSE)</f>
        <v>20.99</v>
      </c>
      <c r="L83" s="3">
        <f t="shared" si="2"/>
        <v>2602.7599999999998</v>
      </c>
      <c r="M83" t="s">
        <v>3064</v>
      </c>
      <c r="N83" t="s">
        <v>3089</v>
      </c>
      <c r="O83" t="s">
        <v>3076</v>
      </c>
    </row>
    <row r="84" spans="1:15" hidden="1" x14ac:dyDescent="0.35">
      <c r="A84">
        <v>83</v>
      </c>
      <c r="B84" s="1">
        <v>44455</v>
      </c>
      <c r="C84">
        <f t="shared" si="3"/>
        <v>2022</v>
      </c>
      <c r="D84">
        <v>4002</v>
      </c>
      <c r="E84" t="s">
        <v>1</v>
      </c>
      <c r="F84" t="s">
        <v>27</v>
      </c>
      <c r="G84" t="s">
        <v>7</v>
      </c>
      <c r="H84" t="s">
        <v>135</v>
      </c>
      <c r="I84" t="s">
        <v>3056</v>
      </c>
      <c r="J84">
        <v>192</v>
      </c>
      <c r="K84">
        <f>HLOOKUP(E84,Inputs!$B$5:$C$8,MATCH(YEAR(B84),Inputs!$A$5:$A$8,0),FALSE)</f>
        <v>10.49</v>
      </c>
      <c r="L84" s="3">
        <f t="shared" si="2"/>
        <v>2014.08</v>
      </c>
      <c r="M84" t="s">
        <v>3063</v>
      </c>
      <c r="N84" t="s">
        <v>3092</v>
      </c>
      <c r="O84" t="s">
        <v>3074</v>
      </c>
    </row>
    <row r="85" spans="1:15" hidden="1" x14ac:dyDescent="0.35">
      <c r="A85">
        <v>84</v>
      </c>
      <c r="B85" s="1">
        <v>44469</v>
      </c>
      <c r="C85">
        <f t="shared" si="3"/>
        <v>2022</v>
      </c>
      <c r="D85">
        <v>4001</v>
      </c>
      <c r="E85" t="s">
        <v>0</v>
      </c>
      <c r="F85" t="s">
        <v>27</v>
      </c>
      <c r="G85" t="s">
        <v>10</v>
      </c>
      <c r="H85" t="s">
        <v>136</v>
      </c>
      <c r="I85" t="s">
        <v>3056</v>
      </c>
      <c r="J85">
        <v>124</v>
      </c>
      <c r="K85">
        <f>HLOOKUP(E85,Inputs!$B$5:$C$8,MATCH(YEAR(B85),Inputs!$A$5:$A$8,0),FALSE)</f>
        <v>20.99</v>
      </c>
      <c r="L85" s="3">
        <f t="shared" si="2"/>
        <v>2602.7599999999998</v>
      </c>
      <c r="M85" t="s">
        <v>3059</v>
      </c>
      <c r="N85" t="s">
        <v>3085</v>
      </c>
      <c r="O85" t="s">
        <v>3073</v>
      </c>
    </row>
    <row r="86" spans="1:15" hidden="1" x14ac:dyDescent="0.35">
      <c r="A86">
        <v>85</v>
      </c>
      <c r="B86" s="1">
        <v>44390</v>
      </c>
      <c r="C86">
        <f t="shared" si="3"/>
        <v>2022</v>
      </c>
      <c r="D86">
        <v>4001</v>
      </c>
      <c r="E86" t="s">
        <v>0</v>
      </c>
      <c r="F86" t="s">
        <v>27</v>
      </c>
      <c r="G86" t="s">
        <v>10</v>
      </c>
      <c r="H86" t="s">
        <v>137</v>
      </c>
      <c r="I86" t="s">
        <v>3056</v>
      </c>
      <c r="J86">
        <v>68</v>
      </c>
      <c r="K86">
        <f>HLOOKUP(E86,Inputs!$B$5:$C$8,MATCH(YEAR(B86),Inputs!$A$5:$A$8,0),FALSE)</f>
        <v>20.99</v>
      </c>
      <c r="L86" s="3">
        <f t="shared" si="2"/>
        <v>1427.32</v>
      </c>
      <c r="M86" t="s">
        <v>3059</v>
      </c>
      <c r="N86" t="s">
        <v>3085</v>
      </c>
      <c r="O86" t="s">
        <v>3073</v>
      </c>
    </row>
    <row r="87" spans="1:15" hidden="1" x14ac:dyDescent="0.35">
      <c r="A87">
        <v>86</v>
      </c>
      <c r="B87" s="1">
        <v>44515</v>
      </c>
      <c r="C87">
        <f t="shared" si="3"/>
        <v>2022</v>
      </c>
      <c r="D87">
        <v>4001</v>
      </c>
      <c r="E87" t="s">
        <v>0</v>
      </c>
      <c r="F87" t="s">
        <v>27</v>
      </c>
      <c r="G87" t="s">
        <v>22</v>
      </c>
      <c r="H87" t="s">
        <v>138</v>
      </c>
      <c r="I87" t="s">
        <v>3056</v>
      </c>
      <c r="J87">
        <v>132</v>
      </c>
      <c r="K87">
        <f>HLOOKUP(E87,Inputs!$B$5:$C$8,MATCH(YEAR(B87),Inputs!$A$5:$A$8,0),FALSE)</f>
        <v>20.99</v>
      </c>
      <c r="L87" s="3">
        <f t="shared" si="2"/>
        <v>2770.68</v>
      </c>
      <c r="M87" t="s">
        <v>3064</v>
      </c>
      <c r="N87" t="s">
        <v>3089</v>
      </c>
      <c r="O87" t="s">
        <v>3076</v>
      </c>
    </row>
    <row r="88" spans="1:15" hidden="1" x14ac:dyDescent="0.35">
      <c r="A88">
        <v>87</v>
      </c>
      <c r="B88" s="1">
        <v>44350</v>
      </c>
      <c r="C88">
        <f t="shared" si="3"/>
        <v>2022</v>
      </c>
      <c r="D88">
        <v>4002</v>
      </c>
      <c r="E88" t="s">
        <v>1</v>
      </c>
      <c r="F88" t="s">
        <v>27</v>
      </c>
      <c r="G88" t="s">
        <v>11</v>
      </c>
      <c r="H88" t="s">
        <v>139</v>
      </c>
      <c r="I88" t="s">
        <v>3056</v>
      </c>
      <c r="J88">
        <v>96</v>
      </c>
      <c r="K88">
        <f>HLOOKUP(E88,Inputs!$B$5:$C$8,MATCH(YEAR(B88),Inputs!$A$5:$A$8,0),FALSE)</f>
        <v>10.49</v>
      </c>
      <c r="L88" s="3">
        <f t="shared" si="2"/>
        <v>1007.04</v>
      </c>
      <c r="M88" t="s">
        <v>3064</v>
      </c>
      <c r="N88" t="s">
        <v>3089</v>
      </c>
      <c r="O88" t="s">
        <v>3076</v>
      </c>
    </row>
    <row r="89" spans="1:15" hidden="1" x14ac:dyDescent="0.35">
      <c r="A89">
        <v>88</v>
      </c>
      <c r="B89" s="1">
        <v>44264</v>
      </c>
      <c r="C89">
        <f t="shared" si="3"/>
        <v>2021</v>
      </c>
      <c r="D89">
        <v>4001</v>
      </c>
      <c r="E89" t="s">
        <v>0</v>
      </c>
      <c r="F89" t="s">
        <v>27</v>
      </c>
      <c r="G89" t="s">
        <v>11</v>
      </c>
      <c r="H89" t="s">
        <v>140</v>
      </c>
      <c r="I89" t="s">
        <v>3056</v>
      </c>
      <c r="J89">
        <v>188</v>
      </c>
      <c r="K89">
        <f>HLOOKUP(E89,Inputs!$B$5:$C$8,MATCH(YEAR(B89),Inputs!$A$5:$A$8,0),FALSE)</f>
        <v>20.99</v>
      </c>
      <c r="L89" s="3">
        <f t="shared" si="2"/>
        <v>3946.12</v>
      </c>
      <c r="M89" t="s">
        <v>3064</v>
      </c>
      <c r="N89" t="s">
        <v>3089</v>
      </c>
      <c r="O89" t="s">
        <v>3076</v>
      </c>
    </row>
    <row r="90" spans="1:15" hidden="1" x14ac:dyDescent="0.35">
      <c r="A90">
        <v>89</v>
      </c>
      <c r="B90" s="1">
        <v>44416</v>
      </c>
      <c r="C90">
        <f t="shared" si="3"/>
        <v>2022</v>
      </c>
      <c r="D90">
        <v>4002</v>
      </c>
      <c r="E90" t="s">
        <v>1</v>
      </c>
      <c r="F90" t="s">
        <v>27</v>
      </c>
      <c r="G90" t="s">
        <v>10</v>
      </c>
      <c r="H90" t="s">
        <v>141</v>
      </c>
      <c r="I90" t="s">
        <v>3056</v>
      </c>
      <c r="J90">
        <v>192</v>
      </c>
      <c r="K90">
        <f>HLOOKUP(E90,Inputs!$B$5:$C$8,MATCH(YEAR(B90),Inputs!$A$5:$A$8,0),FALSE)</f>
        <v>10.49</v>
      </c>
      <c r="L90" s="3">
        <f t="shared" si="2"/>
        <v>2014.08</v>
      </c>
      <c r="M90" t="s">
        <v>3059</v>
      </c>
      <c r="N90" t="s">
        <v>3085</v>
      </c>
      <c r="O90" t="s">
        <v>3073</v>
      </c>
    </row>
    <row r="91" spans="1:15" hidden="1" x14ac:dyDescent="0.35">
      <c r="A91">
        <v>90</v>
      </c>
      <c r="B91" s="1">
        <v>44299</v>
      </c>
      <c r="C91">
        <f t="shared" si="3"/>
        <v>2022</v>
      </c>
      <c r="D91">
        <v>4001</v>
      </c>
      <c r="E91" t="s">
        <v>0</v>
      </c>
      <c r="F91" t="s">
        <v>27</v>
      </c>
      <c r="G91" t="s">
        <v>11</v>
      </c>
      <c r="H91" t="s">
        <v>142</v>
      </c>
      <c r="I91" t="s">
        <v>3056</v>
      </c>
      <c r="J91">
        <v>164</v>
      </c>
      <c r="K91">
        <f>HLOOKUP(E91,Inputs!$B$5:$C$8,MATCH(YEAR(B91),Inputs!$A$5:$A$8,0),FALSE)</f>
        <v>20.99</v>
      </c>
      <c r="L91" s="3">
        <f t="shared" si="2"/>
        <v>3442.3599999999997</v>
      </c>
      <c r="M91" t="s">
        <v>3064</v>
      </c>
      <c r="N91" t="s">
        <v>3089</v>
      </c>
      <c r="O91" t="s">
        <v>3076</v>
      </c>
    </row>
    <row r="92" spans="1:15" hidden="1" x14ac:dyDescent="0.35">
      <c r="A92">
        <v>91</v>
      </c>
      <c r="B92" s="1">
        <v>44537</v>
      </c>
      <c r="C92">
        <f t="shared" si="3"/>
        <v>2022</v>
      </c>
      <c r="D92">
        <v>4001</v>
      </c>
      <c r="E92" t="s">
        <v>0</v>
      </c>
      <c r="F92" t="s">
        <v>27</v>
      </c>
      <c r="G92" t="s">
        <v>20</v>
      </c>
      <c r="H92" t="s">
        <v>143</v>
      </c>
      <c r="I92" t="s">
        <v>3056</v>
      </c>
      <c r="J92">
        <v>120</v>
      </c>
      <c r="K92">
        <f>HLOOKUP(E92,Inputs!$B$5:$C$8,MATCH(YEAR(B92),Inputs!$A$5:$A$8,0),FALSE)</f>
        <v>20.99</v>
      </c>
      <c r="L92" s="3">
        <f t="shared" si="2"/>
        <v>2518.7999999999997</v>
      </c>
      <c r="M92" t="s">
        <v>3059</v>
      </c>
      <c r="N92" t="s">
        <v>3085</v>
      </c>
      <c r="O92" t="s">
        <v>3073</v>
      </c>
    </row>
    <row r="93" spans="1:15" hidden="1" x14ac:dyDescent="0.35">
      <c r="A93">
        <v>92</v>
      </c>
      <c r="B93" s="1">
        <v>44310</v>
      </c>
      <c r="C93">
        <f t="shared" si="3"/>
        <v>2022</v>
      </c>
      <c r="D93">
        <v>4002</v>
      </c>
      <c r="E93" t="s">
        <v>1</v>
      </c>
      <c r="F93" t="s">
        <v>27</v>
      </c>
      <c r="G93" t="s">
        <v>10</v>
      </c>
      <c r="H93" t="s">
        <v>144</v>
      </c>
      <c r="I93" t="s">
        <v>3056</v>
      </c>
      <c r="J93">
        <v>180</v>
      </c>
      <c r="K93">
        <f>HLOOKUP(E93,Inputs!$B$5:$C$8,MATCH(YEAR(B93),Inputs!$A$5:$A$8,0),FALSE)</f>
        <v>10.49</v>
      </c>
      <c r="L93" s="3">
        <f t="shared" si="2"/>
        <v>1888.2</v>
      </c>
      <c r="M93" t="s">
        <v>3059</v>
      </c>
      <c r="N93" t="s">
        <v>3085</v>
      </c>
      <c r="O93" t="s">
        <v>3073</v>
      </c>
    </row>
    <row r="94" spans="1:15" hidden="1" x14ac:dyDescent="0.35">
      <c r="A94">
        <v>93</v>
      </c>
      <c r="B94" s="1">
        <v>44518</v>
      </c>
      <c r="C94">
        <f t="shared" si="3"/>
        <v>2022</v>
      </c>
      <c r="D94">
        <v>4002</v>
      </c>
      <c r="E94" t="s">
        <v>1</v>
      </c>
      <c r="F94" t="s">
        <v>27</v>
      </c>
      <c r="G94" t="s">
        <v>6</v>
      </c>
      <c r="H94" t="s">
        <v>145</v>
      </c>
      <c r="I94" t="s">
        <v>3056</v>
      </c>
      <c r="J94">
        <v>100</v>
      </c>
      <c r="K94">
        <f>HLOOKUP(E94,Inputs!$B$5:$C$8,MATCH(YEAR(B94),Inputs!$A$5:$A$8,0),FALSE)</f>
        <v>10.49</v>
      </c>
      <c r="L94" s="3">
        <f t="shared" si="2"/>
        <v>1049</v>
      </c>
      <c r="M94" t="s">
        <v>3059</v>
      </c>
      <c r="N94" t="s">
        <v>3085</v>
      </c>
      <c r="O94" t="s">
        <v>3073</v>
      </c>
    </row>
    <row r="95" spans="1:15" hidden="1" x14ac:dyDescent="0.35">
      <c r="A95">
        <v>94</v>
      </c>
      <c r="B95" s="1">
        <v>44505</v>
      </c>
      <c r="C95">
        <f t="shared" si="3"/>
        <v>2022</v>
      </c>
      <c r="D95">
        <v>4001</v>
      </c>
      <c r="E95" t="s">
        <v>0</v>
      </c>
      <c r="F95" t="s">
        <v>27</v>
      </c>
      <c r="G95" t="s">
        <v>14</v>
      </c>
      <c r="H95" t="s">
        <v>146</v>
      </c>
      <c r="I95" t="s">
        <v>3056</v>
      </c>
      <c r="J95">
        <v>120</v>
      </c>
      <c r="K95">
        <f>HLOOKUP(E95,Inputs!$B$5:$C$8,MATCH(YEAR(B95),Inputs!$A$5:$A$8,0),FALSE)</f>
        <v>20.99</v>
      </c>
      <c r="L95" s="3">
        <f t="shared" si="2"/>
        <v>2518.7999999999997</v>
      </c>
      <c r="M95" t="s">
        <v>3066</v>
      </c>
      <c r="N95" t="s">
        <v>3094</v>
      </c>
      <c r="O95" t="s">
        <v>3080</v>
      </c>
    </row>
    <row r="96" spans="1:15" hidden="1" x14ac:dyDescent="0.35">
      <c r="A96">
        <v>95</v>
      </c>
      <c r="B96" s="1">
        <v>44343</v>
      </c>
      <c r="C96">
        <f t="shared" si="3"/>
        <v>2022</v>
      </c>
      <c r="D96">
        <v>4001</v>
      </c>
      <c r="E96" t="s">
        <v>0</v>
      </c>
      <c r="F96" t="s">
        <v>27</v>
      </c>
      <c r="G96" t="s">
        <v>10</v>
      </c>
      <c r="H96" t="s">
        <v>147</v>
      </c>
      <c r="I96" t="s">
        <v>3056</v>
      </c>
      <c r="J96">
        <v>160</v>
      </c>
      <c r="K96">
        <f>HLOOKUP(E96,Inputs!$B$5:$C$8,MATCH(YEAR(B96),Inputs!$A$5:$A$8,0),FALSE)</f>
        <v>20.99</v>
      </c>
      <c r="L96" s="3">
        <f t="shared" si="2"/>
        <v>3358.3999999999996</v>
      </c>
      <c r="M96" t="s">
        <v>3059</v>
      </c>
      <c r="N96" t="s">
        <v>3085</v>
      </c>
      <c r="O96" t="s">
        <v>3073</v>
      </c>
    </row>
    <row r="97" spans="1:15" hidden="1" x14ac:dyDescent="0.35">
      <c r="A97">
        <v>96</v>
      </c>
      <c r="B97" s="1">
        <v>44458</v>
      </c>
      <c r="C97">
        <f t="shared" si="3"/>
        <v>2022</v>
      </c>
      <c r="D97">
        <v>4002</v>
      </c>
      <c r="E97" t="s">
        <v>1</v>
      </c>
      <c r="F97" t="s">
        <v>27</v>
      </c>
      <c r="G97" t="s">
        <v>21</v>
      </c>
      <c r="H97" t="s">
        <v>148</v>
      </c>
      <c r="I97" t="s">
        <v>3056</v>
      </c>
      <c r="J97">
        <v>104</v>
      </c>
      <c r="K97">
        <f>HLOOKUP(E97,Inputs!$B$5:$C$8,MATCH(YEAR(B97),Inputs!$A$5:$A$8,0),FALSE)</f>
        <v>10.49</v>
      </c>
      <c r="L97" s="3">
        <f t="shared" si="2"/>
        <v>1090.96</v>
      </c>
      <c r="M97" t="s">
        <v>3068</v>
      </c>
      <c r="N97" t="s">
        <v>3088</v>
      </c>
      <c r="O97" t="s">
        <v>3075</v>
      </c>
    </row>
    <row r="98" spans="1:15" hidden="1" x14ac:dyDescent="0.35">
      <c r="A98">
        <v>97</v>
      </c>
      <c r="B98" s="1">
        <v>44466</v>
      </c>
      <c r="C98">
        <f t="shared" si="3"/>
        <v>2022</v>
      </c>
      <c r="D98">
        <v>4001</v>
      </c>
      <c r="E98" t="s">
        <v>0</v>
      </c>
      <c r="F98" t="s">
        <v>27</v>
      </c>
      <c r="G98" t="s">
        <v>5</v>
      </c>
      <c r="H98" t="s">
        <v>149</v>
      </c>
      <c r="I98" t="s">
        <v>3057</v>
      </c>
      <c r="J98">
        <v>72</v>
      </c>
      <c r="K98">
        <f>HLOOKUP(E98,Inputs!$B$5:$C$8,MATCH(YEAR(B98),Inputs!$A$5:$A$8,0),FALSE)</f>
        <v>20.99</v>
      </c>
      <c r="L98" s="3">
        <f t="shared" si="2"/>
        <v>1511.28</v>
      </c>
      <c r="M98" t="s">
        <v>3059</v>
      </c>
      <c r="N98" t="s">
        <v>3085</v>
      </c>
      <c r="O98" t="s">
        <v>3073</v>
      </c>
    </row>
    <row r="99" spans="1:15" hidden="1" x14ac:dyDescent="0.35">
      <c r="A99">
        <v>98</v>
      </c>
      <c r="B99" s="1">
        <v>44549</v>
      </c>
      <c r="C99">
        <f t="shared" si="3"/>
        <v>2022</v>
      </c>
      <c r="D99">
        <v>4001</v>
      </c>
      <c r="E99" t="s">
        <v>0</v>
      </c>
      <c r="F99" t="s">
        <v>27</v>
      </c>
      <c r="G99" t="s">
        <v>7</v>
      </c>
      <c r="H99" t="s">
        <v>150</v>
      </c>
      <c r="I99" t="s">
        <v>3056</v>
      </c>
      <c r="J99">
        <v>104</v>
      </c>
      <c r="K99">
        <f>HLOOKUP(E99,Inputs!$B$5:$C$8,MATCH(YEAR(B99),Inputs!$A$5:$A$8,0),FALSE)</f>
        <v>20.99</v>
      </c>
      <c r="L99" s="3">
        <f t="shared" si="2"/>
        <v>2182.96</v>
      </c>
      <c r="M99" t="s">
        <v>3063</v>
      </c>
      <c r="N99" t="s">
        <v>3092</v>
      </c>
      <c r="O99" t="s">
        <v>3074</v>
      </c>
    </row>
    <row r="100" spans="1:15" hidden="1" x14ac:dyDescent="0.35">
      <c r="A100">
        <v>99</v>
      </c>
      <c r="B100" s="1">
        <v>44323</v>
      </c>
      <c r="C100">
        <f t="shared" si="3"/>
        <v>2022</v>
      </c>
      <c r="D100">
        <v>4002</v>
      </c>
      <c r="E100" t="s">
        <v>1</v>
      </c>
      <c r="F100" t="s">
        <v>27</v>
      </c>
      <c r="G100" t="s">
        <v>14</v>
      </c>
      <c r="H100" t="s">
        <v>151</v>
      </c>
      <c r="I100" t="s">
        <v>3056</v>
      </c>
      <c r="J100">
        <v>192</v>
      </c>
      <c r="K100">
        <f>HLOOKUP(E100,Inputs!$B$5:$C$8,MATCH(YEAR(B100),Inputs!$A$5:$A$8,0),FALSE)</f>
        <v>10.49</v>
      </c>
      <c r="L100" s="3">
        <f t="shared" si="2"/>
        <v>2014.08</v>
      </c>
      <c r="M100" t="s">
        <v>3066</v>
      </c>
      <c r="N100" t="s">
        <v>3094</v>
      </c>
      <c r="O100" t="s">
        <v>3080</v>
      </c>
    </row>
    <row r="101" spans="1:15" hidden="1" x14ac:dyDescent="0.35">
      <c r="A101">
        <v>100</v>
      </c>
      <c r="B101" s="1">
        <v>44417</v>
      </c>
      <c r="C101">
        <f t="shared" si="3"/>
        <v>2022</v>
      </c>
      <c r="D101">
        <v>4001</v>
      </c>
      <c r="E101" t="s">
        <v>0</v>
      </c>
      <c r="F101" t="s">
        <v>27</v>
      </c>
      <c r="G101" t="s">
        <v>10</v>
      </c>
      <c r="H101" t="s">
        <v>152</v>
      </c>
      <c r="I101" t="s">
        <v>3056</v>
      </c>
      <c r="J101">
        <v>108</v>
      </c>
      <c r="K101">
        <f>HLOOKUP(E101,Inputs!$B$5:$C$8,MATCH(YEAR(B101),Inputs!$A$5:$A$8,0),FALSE)</f>
        <v>20.99</v>
      </c>
      <c r="L101" s="3">
        <f t="shared" si="2"/>
        <v>2266.9199999999996</v>
      </c>
      <c r="M101" t="s">
        <v>3059</v>
      </c>
      <c r="N101" t="s">
        <v>3085</v>
      </c>
      <c r="O101" t="s">
        <v>3073</v>
      </c>
    </row>
    <row r="102" spans="1:15" hidden="1" x14ac:dyDescent="0.35">
      <c r="A102">
        <v>101</v>
      </c>
      <c r="B102" s="1">
        <v>44420</v>
      </c>
      <c r="C102">
        <f t="shared" si="3"/>
        <v>2022</v>
      </c>
      <c r="D102">
        <v>4001</v>
      </c>
      <c r="E102" t="s">
        <v>0</v>
      </c>
      <c r="F102" t="s">
        <v>27</v>
      </c>
      <c r="G102" t="s">
        <v>10</v>
      </c>
      <c r="H102" t="s">
        <v>153</v>
      </c>
      <c r="I102" t="s">
        <v>3056</v>
      </c>
      <c r="J102">
        <v>152</v>
      </c>
      <c r="K102">
        <f>HLOOKUP(E102,Inputs!$B$5:$C$8,MATCH(YEAR(B102),Inputs!$A$5:$A$8,0),FALSE)</f>
        <v>20.99</v>
      </c>
      <c r="L102" s="3">
        <f t="shared" si="2"/>
        <v>3190.4799999999996</v>
      </c>
      <c r="M102" t="s">
        <v>3059</v>
      </c>
      <c r="N102" t="s">
        <v>3085</v>
      </c>
      <c r="O102" t="s">
        <v>3073</v>
      </c>
    </row>
    <row r="103" spans="1:15" hidden="1" x14ac:dyDescent="0.35">
      <c r="A103">
        <v>102</v>
      </c>
      <c r="B103" s="1">
        <v>44547</v>
      </c>
      <c r="C103">
        <f t="shared" si="3"/>
        <v>2022</v>
      </c>
      <c r="D103">
        <v>4001</v>
      </c>
      <c r="E103" t="s">
        <v>0</v>
      </c>
      <c r="F103" t="s">
        <v>27</v>
      </c>
      <c r="G103" t="s">
        <v>8</v>
      </c>
      <c r="H103" t="s">
        <v>154</v>
      </c>
      <c r="I103" t="s">
        <v>3056</v>
      </c>
      <c r="J103">
        <v>172</v>
      </c>
      <c r="K103">
        <f>HLOOKUP(E103,Inputs!$B$5:$C$8,MATCH(YEAR(B103),Inputs!$A$5:$A$8,0),FALSE)</f>
        <v>20.99</v>
      </c>
      <c r="L103" s="3">
        <f t="shared" si="2"/>
        <v>3610.2799999999997</v>
      </c>
      <c r="M103" t="s">
        <v>3065</v>
      </c>
      <c r="N103" t="s">
        <v>3085</v>
      </c>
      <c r="O103" t="s">
        <v>3073</v>
      </c>
    </row>
    <row r="104" spans="1:15" hidden="1" x14ac:dyDescent="0.35">
      <c r="A104">
        <v>103</v>
      </c>
      <c r="B104" s="1">
        <v>44438</v>
      </c>
      <c r="C104">
        <f t="shared" si="3"/>
        <v>2022</v>
      </c>
      <c r="D104">
        <v>4002</v>
      </c>
      <c r="E104" t="s">
        <v>1</v>
      </c>
      <c r="F104" t="s">
        <v>27</v>
      </c>
      <c r="G104" t="s">
        <v>12</v>
      </c>
      <c r="H104" t="s">
        <v>155</v>
      </c>
      <c r="I104" t="s">
        <v>3057</v>
      </c>
      <c r="J104">
        <v>136</v>
      </c>
      <c r="K104">
        <f>HLOOKUP(E104,Inputs!$B$5:$C$8,MATCH(YEAR(B104),Inputs!$A$5:$A$8,0),FALSE)</f>
        <v>10.49</v>
      </c>
      <c r="L104" s="3">
        <f t="shared" si="2"/>
        <v>1426.64</v>
      </c>
      <c r="M104" t="s">
        <v>3061</v>
      </c>
      <c r="N104" t="s">
        <v>3087</v>
      </c>
      <c r="O104" t="s">
        <v>3078</v>
      </c>
    </row>
    <row r="105" spans="1:15" hidden="1" x14ac:dyDescent="0.35">
      <c r="A105">
        <v>104</v>
      </c>
      <c r="B105" s="1">
        <v>44394</v>
      </c>
      <c r="C105">
        <f t="shared" si="3"/>
        <v>2022</v>
      </c>
      <c r="D105">
        <v>4001</v>
      </c>
      <c r="E105" t="s">
        <v>0</v>
      </c>
      <c r="F105" t="s">
        <v>27</v>
      </c>
      <c r="G105" t="s">
        <v>13</v>
      </c>
      <c r="H105" t="s">
        <v>156</v>
      </c>
      <c r="I105" t="s">
        <v>3056</v>
      </c>
      <c r="J105">
        <v>112</v>
      </c>
      <c r="K105">
        <f>HLOOKUP(E105,Inputs!$B$5:$C$8,MATCH(YEAR(B105),Inputs!$A$5:$A$8,0),FALSE)</f>
        <v>20.99</v>
      </c>
      <c r="L105" s="3">
        <f t="shared" si="2"/>
        <v>2350.8799999999997</v>
      </c>
      <c r="M105" t="s">
        <v>3061</v>
      </c>
      <c r="N105" t="s">
        <v>3087</v>
      </c>
      <c r="O105" t="s">
        <v>3078</v>
      </c>
    </row>
    <row r="106" spans="1:15" hidden="1" x14ac:dyDescent="0.35">
      <c r="A106">
        <v>105</v>
      </c>
      <c r="B106" s="1">
        <v>44451</v>
      </c>
      <c r="C106">
        <f t="shared" si="3"/>
        <v>2022</v>
      </c>
      <c r="D106">
        <v>4002</v>
      </c>
      <c r="E106" t="s">
        <v>1</v>
      </c>
      <c r="F106" t="s">
        <v>27</v>
      </c>
      <c r="G106" t="s">
        <v>10</v>
      </c>
      <c r="H106" t="s">
        <v>157</v>
      </c>
      <c r="I106" t="s">
        <v>3056</v>
      </c>
      <c r="J106">
        <v>264</v>
      </c>
      <c r="K106">
        <f>HLOOKUP(E106,Inputs!$B$5:$C$8,MATCH(YEAR(B106),Inputs!$A$5:$A$8,0),FALSE)</f>
        <v>10.49</v>
      </c>
      <c r="L106" s="3">
        <f t="shared" si="2"/>
        <v>2769.36</v>
      </c>
      <c r="M106" t="s">
        <v>3059</v>
      </c>
      <c r="N106" t="s">
        <v>3085</v>
      </c>
      <c r="O106" t="s">
        <v>3073</v>
      </c>
    </row>
    <row r="107" spans="1:15" hidden="1" x14ac:dyDescent="0.35">
      <c r="A107">
        <v>106</v>
      </c>
      <c r="B107" s="1">
        <v>44532</v>
      </c>
      <c r="C107">
        <f t="shared" si="3"/>
        <v>2022</v>
      </c>
      <c r="D107">
        <v>4002</v>
      </c>
      <c r="E107" t="s">
        <v>1</v>
      </c>
      <c r="F107" t="s">
        <v>27</v>
      </c>
      <c r="G107" t="s">
        <v>6</v>
      </c>
      <c r="H107" t="s">
        <v>158</v>
      </c>
      <c r="I107" t="s">
        <v>3056</v>
      </c>
      <c r="J107">
        <v>136</v>
      </c>
      <c r="K107">
        <f>HLOOKUP(E107,Inputs!$B$5:$C$8,MATCH(YEAR(B107),Inputs!$A$5:$A$8,0),FALSE)</f>
        <v>10.49</v>
      </c>
      <c r="L107" s="3">
        <f t="shared" si="2"/>
        <v>1426.64</v>
      </c>
      <c r="M107" t="s">
        <v>3059</v>
      </c>
      <c r="N107" t="s">
        <v>3085</v>
      </c>
      <c r="O107" t="s">
        <v>3073</v>
      </c>
    </row>
    <row r="108" spans="1:15" hidden="1" x14ac:dyDescent="0.35">
      <c r="A108">
        <v>107</v>
      </c>
      <c r="B108" s="1">
        <v>44332</v>
      </c>
      <c r="C108">
        <f t="shared" si="3"/>
        <v>2022</v>
      </c>
      <c r="D108">
        <v>4002</v>
      </c>
      <c r="E108" t="s">
        <v>1</v>
      </c>
      <c r="F108" t="s">
        <v>27</v>
      </c>
      <c r="G108" t="s">
        <v>5</v>
      </c>
      <c r="H108" t="s">
        <v>159</v>
      </c>
      <c r="I108" t="s">
        <v>3057</v>
      </c>
      <c r="J108">
        <v>272</v>
      </c>
      <c r="K108">
        <f>HLOOKUP(E108,Inputs!$B$5:$C$8,MATCH(YEAR(B108),Inputs!$A$5:$A$8,0),FALSE)</f>
        <v>10.49</v>
      </c>
      <c r="L108" s="3">
        <f t="shared" si="2"/>
        <v>2853.28</v>
      </c>
      <c r="M108" t="s">
        <v>3059</v>
      </c>
      <c r="N108" t="s">
        <v>3085</v>
      </c>
      <c r="O108" t="s">
        <v>3073</v>
      </c>
    </row>
    <row r="109" spans="1:15" hidden="1" x14ac:dyDescent="0.35">
      <c r="A109">
        <v>108</v>
      </c>
      <c r="B109" s="1">
        <v>44363</v>
      </c>
      <c r="C109">
        <f t="shared" si="3"/>
        <v>2022</v>
      </c>
      <c r="D109">
        <v>4002</v>
      </c>
      <c r="E109" t="s">
        <v>1</v>
      </c>
      <c r="F109" t="s">
        <v>27</v>
      </c>
      <c r="G109" t="s">
        <v>20</v>
      </c>
      <c r="H109" t="s">
        <v>160</v>
      </c>
      <c r="I109" t="s">
        <v>3056</v>
      </c>
      <c r="J109">
        <v>128</v>
      </c>
      <c r="K109">
        <f>HLOOKUP(E109,Inputs!$B$5:$C$8,MATCH(YEAR(B109),Inputs!$A$5:$A$8,0),FALSE)</f>
        <v>10.49</v>
      </c>
      <c r="L109" s="3">
        <f t="shared" si="2"/>
        <v>1342.72</v>
      </c>
      <c r="M109" t="s">
        <v>3059</v>
      </c>
      <c r="N109" t="s">
        <v>3085</v>
      </c>
      <c r="O109" t="s">
        <v>3073</v>
      </c>
    </row>
    <row r="110" spans="1:15" hidden="1" x14ac:dyDescent="0.35">
      <c r="A110">
        <v>109</v>
      </c>
      <c r="B110" s="1">
        <v>44509</v>
      </c>
      <c r="C110">
        <f t="shared" si="3"/>
        <v>2022</v>
      </c>
      <c r="D110">
        <v>4002</v>
      </c>
      <c r="E110" t="s">
        <v>1</v>
      </c>
      <c r="F110" t="s">
        <v>27</v>
      </c>
      <c r="G110" t="s">
        <v>22</v>
      </c>
      <c r="H110" t="s">
        <v>161</v>
      </c>
      <c r="I110" t="s">
        <v>3056</v>
      </c>
      <c r="J110">
        <v>156</v>
      </c>
      <c r="K110">
        <f>HLOOKUP(E110,Inputs!$B$5:$C$8,MATCH(YEAR(B110),Inputs!$A$5:$A$8,0),FALSE)</f>
        <v>10.49</v>
      </c>
      <c r="L110" s="3">
        <f t="shared" si="2"/>
        <v>1636.44</v>
      </c>
      <c r="M110" t="s">
        <v>3064</v>
      </c>
      <c r="N110" t="s">
        <v>3089</v>
      </c>
      <c r="O110" t="s">
        <v>3076</v>
      </c>
    </row>
    <row r="111" spans="1:15" hidden="1" x14ac:dyDescent="0.35">
      <c r="A111">
        <v>110</v>
      </c>
      <c r="B111" s="1">
        <v>44450</v>
      </c>
      <c r="C111">
        <f t="shared" si="3"/>
        <v>2022</v>
      </c>
      <c r="D111">
        <v>4001</v>
      </c>
      <c r="E111" t="s">
        <v>0</v>
      </c>
      <c r="F111" t="s">
        <v>27</v>
      </c>
      <c r="G111" t="s">
        <v>21</v>
      </c>
      <c r="H111" t="s">
        <v>162</v>
      </c>
      <c r="I111" t="s">
        <v>3056</v>
      </c>
      <c r="J111">
        <v>140</v>
      </c>
      <c r="K111">
        <f>HLOOKUP(E111,Inputs!$B$5:$C$8,MATCH(YEAR(B111),Inputs!$A$5:$A$8,0),FALSE)</f>
        <v>20.99</v>
      </c>
      <c r="L111" s="3">
        <f t="shared" si="2"/>
        <v>2938.6</v>
      </c>
      <c r="M111" t="s">
        <v>3068</v>
      </c>
      <c r="N111" t="s">
        <v>3088</v>
      </c>
      <c r="O111" t="s">
        <v>3075</v>
      </c>
    </row>
    <row r="112" spans="1:15" hidden="1" x14ac:dyDescent="0.35">
      <c r="A112">
        <v>111</v>
      </c>
      <c r="B112" s="1">
        <v>44480</v>
      </c>
      <c r="C112">
        <f t="shared" si="3"/>
        <v>2022</v>
      </c>
      <c r="D112">
        <v>4002</v>
      </c>
      <c r="E112" t="s">
        <v>1</v>
      </c>
      <c r="F112" t="s">
        <v>27</v>
      </c>
      <c r="G112" t="s">
        <v>10</v>
      </c>
      <c r="H112" t="s">
        <v>163</v>
      </c>
      <c r="I112" t="s">
        <v>3056</v>
      </c>
      <c r="J112">
        <v>212</v>
      </c>
      <c r="K112">
        <f>HLOOKUP(E112,Inputs!$B$5:$C$8,MATCH(YEAR(B112),Inputs!$A$5:$A$8,0),FALSE)</f>
        <v>10.49</v>
      </c>
      <c r="L112" s="3">
        <f t="shared" si="2"/>
        <v>2223.88</v>
      </c>
      <c r="M112" t="s">
        <v>3059</v>
      </c>
      <c r="N112" t="s">
        <v>3085</v>
      </c>
      <c r="O112" t="s">
        <v>3073</v>
      </c>
    </row>
    <row r="113" spans="1:15" hidden="1" x14ac:dyDescent="0.35">
      <c r="A113">
        <v>112</v>
      </c>
      <c r="B113" s="1">
        <v>44293</v>
      </c>
      <c r="C113">
        <f t="shared" si="3"/>
        <v>2022</v>
      </c>
      <c r="D113">
        <v>4002</v>
      </c>
      <c r="E113" t="s">
        <v>1</v>
      </c>
      <c r="F113" t="s">
        <v>27</v>
      </c>
      <c r="G113" t="s">
        <v>20</v>
      </c>
      <c r="H113" t="s">
        <v>164</v>
      </c>
      <c r="I113" t="s">
        <v>3056</v>
      </c>
      <c r="J113">
        <v>244</v>
      </c>
      <c r="K113">
        <f>HLOOKUP(E113,Inputs!$B$5:$C$8,MATCH(YEAR(B113),Inputs!$A$5:$A$8,0),FALSE)</f>
        <v>10.49</v>
      </c>
      <c r="L113" s="3">
        <f t="shared" si="2"/>
        <v>2559.56</v>
      </c>
      <c r="M113" t="s">
        <v>3059</v>
      </c>
      <c r="N113" t="s">
        <v>3085</v>
      </c>
      <c r="O113" t="s">
        <v>3073</v>
      </c>
    </row>
    <row r="114" spans="1:15" hidden="1" x14ac:dyDescent="0.35">
      <c r="A114">
        <v>113</v>
      </c>
      <c r="B114" s="1">
        <v>44556</v>
      </c>
      <c r="C114">
        <f t="shared" si="3"/>
        <v>2022</v>
      </c>
      <c r="D114">
        <v>4001</v>
      </c>
      <c r="E114" t="s">
        <v>0</v>
      </c>
      <c r="F114" t="s">
        <v>27</v>
      </c>
      <c r="G114" t="s">
        <v>20</v>
      </c>
      <c r="H114" t="s">
        <v>165</v>
      </c>
      <c r="I114" t="s">
        <v>3056</v>
      </c>
      <c r="J114">
        <v>96</v>
      </c>
      <c r="K114">
        <f>HLOOKUP(E114,Inputs!$B$5:$C$8,MATCH(YEAR(B114),Inputs!$A$5:$A$8,0),FALSE)</f>
        <v>20.99</v>
      </c>
      <c r="L114" s="3">
        <f t="shared" si="2"/>
        <v>2015.04</v>
      </c>
      <c r="M114" t="s">
        <v>3059</v>
      </c>
      <c r="N114" t="s">
        <v>3085</v>
      </c>
      <c r="O114" t="s">
        <v>3073</v>
      </c>
    </row>
    <row r="115" spans="1:15" hidden="1" x14ac:dyDescent="0.35">
      <c r="A115">
        <v>114</v>
      </c>
      <c r="B115" s="1">
        <v>44555</v>
      </c>
      <c r="C115">
        <f t="shared" si="3"/>
        <v>2022</v>
      </c>
      <c r="D115">
        <v>4001</v>
      </c>
      <c r="E115" t="s">
        <v>0</v>
      </c>
      <c r="F115" t="s">
        <v>27</v>
      </c>
      <c r="G115" t="s">
        <v>19</v>
      </c>
      <c r="H115" t="s">
        <v>166</v>
      </c>
      <c r="I115" t="s">
        <v>3056</v>
      </c>
      <c r="J115">
        <v>96</v>
      </c>
      <c r="K115">
        <f>HLOOKUP(E115,Inputs!$B$5:$C$8,MATCH(YEAR(B115),Inputs!$A$5:$A$8,0),FALSE)</f>
        <v>20.99</v>
      </c>
      <c r="L115" s="3">
        <f t="shared" si="2"/>
        <v>2015.04</v>
      </c>
      <c r="M115" t="s">
        <v>3061</v>
      </c>
      <c r="N115" t="s">
        <v>3087</v>
      </c>
      <c r="O115" t="s">
        <v>3078</v>
      </c>
    </row>
    <row r="116" spans="1:15" hidden="1" x14ac:dyDescent="0.35">
      <c r="A116">
        <v>115</v>
      </c>
      <c r="B116" s="1">
        <v>44247</v>
      </c>
      <c r="C116">
        <f t="shared" si="3"/>
        <v>2021</v>
      </c>
      <c r="D116">
        <v>4001</v>
      </c>
      <c r="E116" t="s">
        <v>0</v>
      </c>
      <c r="F116" t="s">
        <v>27</v>
      </c>
      <c r="G116" t="s">
        <v>20</v>
      </c>
      <c r="H116" t="s">
        <v>167</v>
      </c>
      <c r="I116" t="s">
        <v>3056</v>
      </c>
      <c r="J116">
        <v>80</v>
      </c>
      <c r="K116">
        <f>HLOOKUP(E116,Inputs!$B$5:$C$8,MATCH(YEAR(B116),Inputs!$A$5:$A$8,0),FALSE)</f>
        <v>20.99</v>
      </c>
      <c r="L116" s="3">
        <f t="shared" si="2"/>
        <v>1679.1999999999998</v>
      </c>
      <c r="M116" t="s">
        <v>3059</v>
      </c>
      <c r="N116" t="s">
        <v>3085</v>
      </c>
      <c r="O116" t="s">
        <v>3073</v>
      </c>
    </row>
    <row r="117" spans="1:15" hidden="1" x14ac:dyDescent="0.35">
      <c r="A117">
        <v>116</v>
      </c>
      <c r="B117" s="1">
        <v>44428</v>
      </c>
      <c r="C117">
        <f t="shared" si="3"/>
        <v>2022</v>
      </c>
      <c r="D117">
        <v>4001</v>
      </c>
      <c r="E117" t="s">
        <v>0</v>
      </c>
      <c r="F117" t="s">
        <v>27</v>
      </c>
      <c r="G117" t="s">
        <v>20</v>
      </c>
      <c r="H117" t="s">
        <v>168</v>
      </c>
      <c r="I117" t="s">
        <v>3056</v>
      </c>
      <c r="J117">
        <v>152</v>
      </c>
      <c r="K117">
        <f>HLOOKUP(E117,Inputs!$B$5:$C$8,MATCH(YEAR(B117),Inputs!$A$5:$A$8,0),FALSE)</f>
        <v>20.99</v>
      </c>
      <c r="L117" s="3">
        <f t="shared" si="2"/>
        <v>3190.4799999999996</v>
      </c>
      <c r="M117" t="s">
        <v>3059</v>
      </c>
      <c r="N117" t="s">
        <v>3085</v>
      </c>
      <c r="O117" t="s">
        <v>3073</v>
      </c>
    </row>
    <row r="118" spans="1:15" hidden="1" x14ac:dyDescent="0.35">
      <c r="A118">
        <v>117</v>
      </c>
      <c r="B118" s="1">
        <v>44458</v>
      </c>
      <c r="C118">
        <f t="shared" si="3"/>
        <v>2022</v>
      </c>
      <c r="D118">
        <v>4002</v>
      </c>
      <c r="E118" t="s">
        <v>1</v>
      </c>
      <c r="F118" t="s">
        <v>27</v>
      </c>
      <c r="G118" t="s">
        <v>20</v>
      </c>
      <c r="H118" t="s">
        <v>169</v>
      </c>
      <c r="I118" t="s">
        <v>3056</v>
      </c>
      <c r="J118">
        <v>232</v>
      </c>
      <c r="K118">
        <f>HLOOKUP(E118,Inputs!$B$5:$C$8,MATCH(YEAR(B118),Inputs!$A$5:$A$8,0),FALSE)</f>
        <v>10.49</v>
      </c>
      <c r="L118" s="3">
        <f t="shared" si="2"/>
        <v>2433.6799999999998</v>
      </c>
      <c r="M118" t="s">
        <v>3059</v>
      </c>
      <c r="N118" t="s">
        <v>3085</v>
      </c>
      <c r="O118" t="s">
        <v>3073</v>
      </c>
    </row>
    <row r="119" spans="1:15" hidden="1" x14ac:dyDescent="0.35">
      <c r="A119">
        <v>118</v>
      </c>
      <c r="B119" s="1">
        <v>44550</v>
      </c>
      <c r="C119">
        <f t="shared" si="3"/>
        <v>2022</v>
      </c>
      <c r="D119">
        <v>4002</v>
      </c>
      <c r="E119" t="s">
        <v>1</v>
      </c>
      <c r="F119" t="s">
        <v>27</v>
      </c>
      <c r="G119" t="s">
        <v>18</v>
      </c>
      <c r="H119" t="s">
        <v>170</v>
      </c>
      <c r="I119" t="s">
        <v>3056</v>
      </c>
      <c r="J119">
        <v>272</v>
      </c>
      <c r="K119">
        <f>HLOOKUP(E119,Inputs!$B$5:$C$8,MATCH(YEAR(B119),Inputs!$A$5:$A$8,0),FALSE)</f>
        <v>10.49</v>
      </c>
      <c r="L119" s="3">
        <f t="shared" si="2"/>
        <v>2853.28</v>
      </c>
      <c r="M119" t="s">
        <v>3069</v>
      </c>
      <c r="N119" t="s">
        <v>3093</v>
      </c>
      <c r="O119" t="s">
        <v>3077</v>
      </c>
    </row>
    <row r="120" spans="1:15" hidden="1" x14ac:dyDescent="0.35">
      <c r="A120">
        <v>119</v>
      </c>
      <c r="B120" s="1">
        <v>44490</v>
      </c>
      <c r="C120">
        <f t="shared" si="3"/>
        <v>2022</v>
      </c>
      <c r="D120">
        <v>4001</v>
      </c>
      <c r="E120" t="s">
        <v>0</v>
      </c>
      <c r="F120" t="s">
        <v>27</v>
      </c>
      <c r="G120" t="s">
        <v>11</v>
      </c>
      <c r="H120" t="s">
        <v>171</v>
      </c>
      <c r="I120" t="s">
        <v>3056</v>
      </c>
      <c r="J120">
        <v>80</v>
      </c>
      <c r="K120">
        <f>HLOOKUP(E120,Inputs!$B$5:$C$8,MATCH(YEAR(B120),Inputs!$A$5:$A$8,0),FALSE)</f>
        <v>20.99</v>
      </c>
      <c r="L120" s="3">
        <f t="shared" si="2"/>
        <v>1679.1999999999998</v>
      </c>
      <c r="M120" t="s">
        <v>3064</v>
      </c>
      <c r="N120" t="s">
        <v>3089</v>
      </c>
      <c r="O120" t="s">
        <v>3076</v>
      </c>
    </row>
    <row r="121" spans="1:15" hidden="1" x14ac:dyDescent="0.35">
      <c r="A121">
        <v>120</v>
      </c>
      <c r="B121" s="1">
        <v>44508</v>
      </c>
      <c r="C121">
        <f t="shared" si="3"/>
        <v>2022</v>
      </c>
      <c r="D121">
        <v>4002</v>
      </c>
      <c r="E121" t="s">
        <v>1</v>
      </c>
      <c r="F121" t="s">
        <v>27</v>
      </c>
      <c r="G121" t="s">
        <v>13</v>
      </c>
      <c r="H121" t="s">
        <v>172</v>
      </c>
      <c r="I121" t="s">
        <v>3056</v>
      </c>
      <c r="J121">
        <v>280</v>
      </c>
      <c r="K121">
        <f>HLOOKUP(E121,Inputs!$B$5:$C$8,MATCH(YEAR(B121),Inputs!$A$5:$A$8,0),FALSE)</f>
        <v>10.49</v>
      </c>
      <c r="L121" s="3">
        <f t="shared" si="2"/>
        <v>2937.2000000000003</v>
      </c>
      <c r="M121" t="s">
        <v>3061</v>
      </c>
      <c r="N121" t="s">
        <v>3087</v>
      </c>
      <c r="O121" t="s">
        <v>3078</v>
      </c>
    </row>
    <row r="122" spans="1:15" hidden="1" x14ac:dyDescent="0.35">
      <c r="A122">
        <v>121</v>
      </c>
      <c r="B122" s="1">
        <v>44371</v>
      </c>
      <c r="C122">
        <f t="shared" si="3"/>
        <v>2022</v>
      </c>
      <c r="D122">
        <v>4001</v>
      </c>
      <c r="E122" t="s">
        <v>0</v>
      </c>
      <c r="F122" t="s">
        <v>27</v>
      </c>
      <c r="G122" t="s">
        <v>10</v>
      </c>
      <c r="H122" t="s">
        <v>173</v>
      </c>
      <c r="I122" t="s">
        <v>3056</v>
      </c>
      <c r="J122">
        <v>64</v>
      </c>
      <c r="K122">
        <f>HLOOKUP(E122,Inputs!$B$5:$C$8,MATCH(YEAR(B122),Inputs!$A$5:$A$8,0),FALSE)</f>
        <v>20.99</v>
      </c>
      <c r="L122" s="3">
        <f t="shared" si="2"/>
        <v>1343.36</v>
      </c>
      <c r="M122" t="s">
        <v>3059</v>
      </c>
      <c r="N122" t="s">
        <v>3085</v>
      </c>
      <c r="O122" t="s">
        <v>3073</v>
      </c>
    </row>
    <row r="123" spans="1:15" hidden="1" x14ac:dyDescent="0.35">
      <c r="A123">
        <v>122</v>
      </c>
      <c r="B123" s="1">
        <v>44545</v>
      </c>
      <c r="C123">
        <f t="shared" si="3"/>
        <v>2022</v>
      </c>
      <c r="D123">
        <v>4002</v>
      </c>
      <c r="E123" t="s">
        <v>1</v>
      </c>
      <c r="F123" t="s">
        <v>27</v>
      </c>
      <c r="G123" t="s">
        <v>14</v>
      </c>
      <c r="H123" t="s">
        <v>174</v>
      </c>
      <c r="I123" t="s">
        <v>3056</v>
      </c>
      <c r="J123">
        <v>232</v>
      </c>
      <c r="K123">
        <f>HLOOKUP(E123,Inputs!$B$5:$C$8,MATCH(YEAR(B123),Inputs!$A$5:$A$8,0),FALSE)</f>
        <v>10.49</v>
      </c>
      <c r="L123" s="3">
        <f t="shared" si="2"/>
        <v>2433.6799999999998</v>
      </c>
      <c r="M123" t="s">
        <v>3066</v>
      </c>
      <c r="N123" t="s">
        <v>3094</v>
      </c>
      <c r="O123" t="s">
        <v>3080</v>
      </c>
    </row>
    <row r="124" spans="1:15" hidden="1" x14ac:dyDescent="0.35">
      <c r="A124">
        <v>123</v>
      </c>
      <c r="B124" s="1">
        <v>44539</v>
      </c>
      <c r="C124">
        <f t="shared" si="3"/>
        <v>2022</v>
      </c>
      <c r="D124">
        <v>4002</v>
      </c>
      <c r="E124" t="s">
        <v>1</v>
      </c>
      <c r="F124" t="s">
        <v>27</v>
      </c>
      <c r="G124" t="s">
        <v>10</v>
      </c>
      <c r="H124" t="s">
        <v>175</v>
      </c>
      <c r="I124" t="s">
        <v>3056</v>
      </c>
      <c r="J124">
        <v>232</v>
      </c>
      <c r="K124">
        <f>HLOOKUP(E124,Inputs!$B$5:$C$8,MATCH(YEAR(B124),Inputs!$A$5:$A$8,0),FALSE)</f>
        <v>10.49</v>
      </c>
      <c r="L124" s="3">
        <f t="shared" si="2"/>
        <v>2433.6799999999998</v>
      </c>
      <c r="M124" t="s">
        <v>3059</v>
      </c>
      <c r="N124" t="s">
        <v>3085</v>
      </c>
      <c r="O124" t="s">
        <v>3073</v>
      </c>
    </row>
    <row r="125" spans="1:15" hidden="1" x14ac:dyDescent="0.35">
      <c r="A125">
        <v>124</v>
      </c>
      <c r="B125" s="1">
        <v>44391</v>
      </c>
      <c r="C125">
        <f t="shared" si="3"/>
        <v>2022</v>
      </c>
      <c r="D125">
        <v>4001</v>
      </c>
      <c r="E125" t="s">
        <v>0</v>
      </c>
      <c r="F125" t="s">
        <v>27</v>
      </c>
      <c r="G125" t="s">
        <v>15</v>
      </c>
      <c r="H125" t="s">
        <v>176</v>
      </c>
      <c r="I125" t="s">
        <v>3056</v>
      </c>
      <c r="J125">
        <v>76</v>
      </c>
      <c r="K125">
        <f>HLOOKUP(E125,Inputs!$B$5:$C$8,MATCH(YEAR(B125),Inputs!$A$5:$A$8,0),FALSE)</f>
        <v>20.99</v>
      </c>
      <c r="L125" s="3">
        <f t="shared" si="2"/>
        <v>1595.2399999999998</v>
      </c>
      <c r="M125" t="s">
        <v>3062</v>
      </c>
      <c r="N125" t="s">
        <v>3090</v>
      </c>
      <c r="O125" t="s">
        <v>3079</v>
      </c>
    </row>
    <row r="126" spans="1:15" hidden="1" x14ac:dyDescent="0.35">
      <c r="A126">
        <v>125</v>
      </c>
      <c r="B126" s="1">
        <v>44459</v>
      </c>
      <c r="C126">
        <f t="shared" si="3"/>
        <v>2022</v>
      </c>
      <c r="D126">
        <v>4002</v>
      </c>
      <c r="E126" t="s">
        <v>1</v>
      </c>
      <c r="F126" t="s">
        <v>27</v>
      </c>
      <c r="G126" t="s">
        <v>19</v>
      </c>
      <c r="H126" t="s">
        <v>177</v>
      </c>
      <c r="I126" t="s">
        <v>3056</v>
      </c>
      <c r="J126">
        <v>256</v>
      </c>
      <c r="K126">
        <f>HLOOKUP(E126,Inputs!$B$5:$C$8,MATCH(YEAR(B126),Inputs!$A$5:$A$8,0),FALSE)</f>
        <v>10.49</v>
      </c>
      <c r="L126" s="3">
        <f t="shared" si="2"/>
        <v>2685.44</v>
      </c>
      <c r="M126" t="s">
        <v>3061</v>
      </c>
      <c r="N126" t="s">
        <v>3087</v>
      </c>
      <c r="O126" t="s">
        <v>3078</v>
      </c>
    </row>
    <row r="127" spans="1:15" hidden="1" x14ac:dyDescent="0.35">
      <c r="A127">
        <v>126</v>
      </c>
      <c r="B127" s="1">
        <v>44396</v>
      </c>
      <c r="C127">
        <f t="shared" si="3"/>
        <v>2022</v>
      </c>
      <c r="D127">
        <v>4002</v>
      </c>
      <c r="E127" t="s">
        <v>1</v>
      </c>
      <c r="F127" t="s">
        <v>27</v>
      </c>
      <c r="G127" t="s">
        <v>17</v>
      </c>
      <c r="H127" t="s">
        <v>178</v>
      </c>
      <c r="I127" t="s">
        <v>3056</v>
      </c>
      <c r="J127">
        <v>176</v>
      </c>
      <c r="K127">
        <f>HLOOKUP(E127,Inputs!$B$5:$C$8,MATCH(YEAR(B127),Inputs!$A$5:$A$8,0),FALSE)</f>
        <v>10.49</v>
      </c>
      <c r="L127" s="3">
        <f t="shared" si="2"/>
        <v>1846.24</v>
      </c>
      <c r="M127" t="s">
        <v>3060</v>
      </c>
      <c r="N127" t="s">
        <v>3095</v>
      </c>
      <c r="O127" t="s">
        <v>3081</v>
      </c>
    </row>
    <row r="128" spans="1:15" hidden="1" x14ac:dyDescent="0.35">
      <c r="A128">
        <v>127</v>
      </c>
      <c r="B128" s="1">
        <v>44556</v>
      </c>
      <c r="C128">
        <f t="shared" si="3"/>
        <v>2022</v>
      </c>
      <c r="D128">
        <v>4001</v>
      </c>
      <c r="E128" t="s">
        <v>0</v>
      </c>
      <c r="F128" t="s">
        <v>27</v>
      </c>
      <c r="G128" t="s">
        <v>12</v>
      </c>
      <c r="H128" t="s">
        <v>179</v>
      </c>
      <c r="I128" t="s">
        <v>3057</v>
      </c>
      <c r="J128">
        <v>80</v>
      </c>
      <c r="K128">
        <f>HLOOKUP(E128,Inputs!$B$5:$C$8,MATCH(YEAR(B128),Inputs!$A$5:$A$8,0),FALSE)</f>
        <v>20.99</v>
      </c>
      <c r="L128" s="3">
        <f t="shared" si="2"/>
        <v>1679.1999999999998</v>
      </c>
      <c r="M128" t="s">
        <v>3061</v>
      </c>
      <c r="N128" t="s">
        <v>3087</v>
      </c>
      <c r="O128" t="s">
        <v>3078</v>
      </c>
    </row>
    <row r="129" spans="1:15" hidden="1" x14ac:dyDescent="0.35">
      <c r="A129">
        <v>128</v>
      </c>
      <c r="B129" s="1">
        <v>44320</v>
      </c>
      <c r="C129">
        <f t="shared" si="3"/>
        <v>2022</v>
      </c>
      <c r="D129">
        <v>4001</v>
      </c>
      <c r="E129" t="s">
        <v>0</v>
      </c>
      <c r="F129" t="s">
        <v>27</v>
      </c>
      <c r="G129" t="s">
        <v>10</v>
      </c>
      <c r="H129" t="s">
        <v>180</v>
      </c>
      <c r="I129" t="s">
        <v>3056</v>
      </c>
      <c r="J129">
        <v>68</v>
      </c>
      <c r="K129">
        <f>HLOOKUP(E129,Inputs!$B$5:$C$8,MATCH(YEAR(B129),Inputs!$A$5:$A$8,0),FALSE)</f>
        <v>20.99</v>
      </c>
      <c r="L129" s="3">
        <f t="shared" si="2"/>
        <v>1427.32</v>
      </c>
      <c r="M129" t="s">
        <v>3059</v>
      </c>
      <c r="N129" t="s">
        <v>3085</v>
      </c>
      <c r="O129" t="s">
        <v>3073</v>
      </c>
    </row>
    <row r="130" spans="1:15" hidden="1" x14ac:dyDescent="0.35">
      <c r="A130">
        <v>129</v>
      </c>
      <c r="B130" s="1">
        <v>44438</v>
      </c>
      <c r="C130">
        <f t="shared" si="3"/>
        <v>2022</v>
      </c>
      <c r="D130">
        <v>4002</v>
      </c>
      <c r="E130" t="s">
        <v>1</v>
      </c>
      <c r="F130" t="s">
        <v>27</v>
      </c>
      <c r="G130" t="s">
        <v>9</v>
      </c>
      <c r="H130" t="s">
        <v>181</v>
      </c>
      <c r="I130" t="s">
        <v>3056</v>
      </c>
      <c r="J130">
        <v>272</v>
      </c>
      <c r="K130">
        <f>HLOOKUP(E130,Inputs!$B$5:$C$8,MATCH(YEAR(B130),Inputs!$A$5:$A$8,0),FALSE)</f>
        <v>10.49</v>
      </c>
      <c r="L130" s="3">
        <f t="shared" ref="L130:L193" si="4">J130*K130</f>
        <v>2853.28</v>
      </c>
      <c r="M130" t="s">
        <v>3070</v>
      </c>
      <c r="N130" t="s">
        <v>3089</v>
      </c>
      <c r="O130" t="s">
        <v>3076</v>
      </c>
    </row>
    <row r="131" spans="1:15" hidden="1" x14ac:dyDescent="0.35">
      <c r="A131">
        <v>130</v>
      </c>
      <c r="B131" s="1">
        <v>44461</v>
      </c>
      <c r="C131">
        <f t="shared" ref="C131:C194" si="5">IF(MONTH(B131)&gt;3,YEAR(B131)+1,YEAR(B131))</f>
        <v>2022</v>
      </c>
      <c r="D131">
        <v>4002</v>
      </c>
      <c r="E131" t="s">
        <v>1</v>
      </c>
      <c r="F131" t="s">
        <v>27</v>
      </c>
      <c r="G131" t="s">
        <v>6</v>
      </c>
      <c r="H131" t="s">
        <v>182</v>
      </c>
      <c r="I131" t="s">
        <v>3056</v>
      </c>
      <c r="J131">
        <v>140</v>
      </c>
      <c r="K131">
        <f>HLOOKUP(E131,Inputs!$B$5:$C$8,MATCH(YEAR(B131),Inputs!$A$5:$A$8,0),FALSE)</f>
        <v>10.49</v>
      </c>
      <c r="L131" s="3">
        <f t="shared" si="4"/>
        <v>1468.6000000000001</v>
      </c>
      <c r="M131" t="s">
        <v>3059</v>
      </c>
      <c r="N131" t="s">
        <v>3085</v>
      </c>
      <c r="O131" t="s">
        <v>3073</v>
      </c>
    </row>
    <row r="132" spans="1:15" hidden="1" x14ac:dyDescent="0.35">
      <c r="A132">
        <v>131</v>
      </c>
      <c r="B132" s="1">
        <v>44504</v>
      </c>
      <c r="C132">
        <f t="shared" si="5"/>
        <v>2022</v>
      </c>
      <c r="D132">
        <v>4002</v>
      </c>
      <c r="E132" t="s">
        <v>1</v>
      </c>
      <c r="F132" t="s">
        <v>27</v>
      </c>
      <c r="G132" t="s">
        <v>11</v>
      </c>
      <c r="H132" t="s">
        <v>183</v>
      </c>
      <c r="I132" t="s">
        <v>3056</v>
      </c>
      <c r="J132">
        <v>176</v>
      </c>
      <c r="K132">
        <f>HLOOKUP(E132,Inputs!$B$5:$C$8,MATCH(YEAR(B132),Inputs!$A$5:$A$8,0),FALSE)</f>
        <v>10.49</v>
      </c>
      <c r="L132" s="3">
        <f t="shared" si="4"/>
        <v>1846.24</v>
      </c>
      <c r="M132" t="s">
        <v>3064</v>
      </c>
      <c r="N132" t="s">
        <v>3089</v>
      </c>
      <c r="O132" t="s">
        <v>3076</v>
      </c>
    </row>
    <row r="133" spans="1:15" hidden="1" x14ac:dyDescent="0.35">
      <c r="A133">
        <v>132</v>
      </c>
      <c r="B133" s="1">
        <v>44412</v>
      </c>
      <c r="C133">
        <f t="shared" si="5"/>
        <v>2022</v>
      </c>
      <c r="D133">
        <v>4002</v>
      </c>
      <c r="E133" t="s">
        <v>1</v>
      </c>
      <c r="F133" t="s">
        <v>27</v>
      </c>
      <c r="G133" t="s">
        <v>5</v>
      </c>
      <c r="H133" t="s">
        <v>184</v>
      </c>
      <c r="I133" t="s">
        <v>3057</v>
      </c>
      <c r="J133">
        <v>148</v>
      </c>
      <c r="K133">
        <f>HLOOKUP(E133,Inputs!$B$5:$C$8,MATCH(YEAR(B133),Inputs!$A$5:$A$8,0),FALSE)</f>
        <v>10.49</v>
      </c>
      <c r="L133" s="3">
        <f t="shared" si="4"/>
        <v>1552.52</v>
      </c>
      <c r="M133" t="s">
        <v>3059</v>
      </c>
      <c r="N133" t="s">
        <v>3085</v>
      </c>
      <c r="O133" t="s">
        <v>3073</v>
      </c>
    </row>
    <row r="134" spans="1:15" hidden="1" x14ac:dyDescent="0.35">
      <c r="A134">
        <v>133</v>
      </c>
      <c r="B134" s="1">
        <v>44549</v>
      </c>
      <c r="C134">
        <f t="shared" si="5"/>
        <v>2022</v>
      </c>
      <c r="D134">
        <v>4002</v>
      </c>
      <c r="E134" t="s">
        <v>1</v>
      </c>
      <c r="F134" t="s">
        <v>27</v>
      </c>
      <c r="G134" t="s">
        <v>6</v>
      </c>
      <c r="H134" t="s">
        <v>185</v>
      </c>
      <c r="I134" t="s">
        <v>3056</v>
      </c>
      <c r="J134">
        <v>164</v>
      </c>
      <c r="K134">
        <f>HLOOKUP(E134,Inputs!$B$5:$C$8,MATCH(YEAR(B134),Inputs!$A$5:$A$8,0),FALSE)</f>
        <v>10.49</v>
      </c>
      <c r="L134" s="3">
        <f t="shared" si="4"/>
        <v>1720.3600000000001</v>
      </c>
      <c r="M134" t="s">
        <v>3059</v>
      </c>
      <c r="N134" t="s">
        <v>3085</v>
      </c>
      <c r="O134" t="s">
        <v>3073</v>
      </c>
    </row>
    <row r="135" spans="1:15" hidden="1" x14ac:dyDescent="0.35">
      <c r="A135">
        <v>134</v>
      </c>
      <c r="B135" s="1">
        <v>44429</v>
      </c>
      <c r="C135">
        <f t="shared" si="5"/>
        <v>2022</v>
      </c>
      <c r="D135">
        <v>4001</v>
      </c>
      <c r="E135" t="s">
        <v>0</v>
      </c>
      <c r="F135" t="s">
        <v>27</v>
      </c>
      <c r="G135" t="s">
        <v>21</v>
      </c>
      <c r="H135" t="s">
        <v>186</v>
      </c>
      <c r="I135" t="s">
        <v>3056</v>
      </c>
      <c r="J135">
        <v>180</v>
      </c>
      <c r="K135">
        <f>HLOOKUP(E135,Inputs!$B$5:$C$8,MATCH(YEAR(B135),Inputs!$A$5:$A$8,0),FALSE)</f>
        <v>20.99</v>
      </c>
      <c r="L135" s="3">
        <f t="shared" si="4"/>
        <v>3778.2</v>
      </c>
      <c r="M135" t="s">
        <v>3068</v>
      </c>
      <c r="N135" t="s">
        <v>3088</v>
      </c>
      <c r="O135" t="s">
        <v>3075</v>
      </c>
    </row>
    <row r="136" spans="1:15" hidden="1" x14ac:dyDescent="0.35">
      <c r="A136">
        <v>135</v>
      </c>
      <c r="B136" s="1">
        <v>44395</v>
      </c>
      <c r="C136">
        <f t="shared" si="5"/>
        <v>2022</v>
      </c>
      <c r="D136">
        <v>4002</v>
      </c>
      <c r="E136" t="s">
        <v>1</v>
      </c>
      <c r="F136" t="s">
        <v>27</v>
      </c>
      <c r="G136" t="s">
        <v>16</v>
      </c>
      <c r="H136" t="s">
        <v>187</v>
      </c>
      <c r="I136" t="s">
        <v>3056</v>
      </c>
      <c r="J136">
        <v>260</v>
      </c>
      <c r="K136">
        <f>HLOOKUP(E136,Inputs!$B$5:$C$8,MATCH(YEAR(B136),Inputs!$A$5:$A$8,0),FALSE)</f>
        <v>10.49</v>
      </c>
      <c r="L136" s="3">
        <f t="shared" si="4"/>
        <v>2727.4</v>
      </c>
      <c r="M136" t="s">
        <v>3067</v>
      </c>
      <c r="N136" t="s">
        <v>3092</v>
      </c>
      <c r="O136" t="s">
        <v>3074</v>
      </c>
    </row>
    <row r="137" spans="1:15" hidden="1" x14ac:dyDescent="0.35">
      <c r="A137">
        <v>136</v>
      </c>
      <c r="B137" s="1">
        <v>44528</v>
      </c>
      <c r="C137">
        <f t="shared" si="5"/>
        <v>2022</v>
      </c>
      <c r="D137">
        <v>4001</v>
      </c>
      <c r="E137" t="s">
        <v>0</v>
      </c>
      <c r="F137" t="s">
        <v>27</v>
      </c>
      <c r="G137" t="s">
        <v>4</v>
      </c>
      <c r="H137" t="s">
        <v>188</v>
      </c>
      <c r="I137" t="s">
        <v>3057</v>
      </c>
      <c r="J137">
        <v>72</v>
      </c>
      <c r="K137">
        <f>HLOOKUP(E137,Inputs!$B$5:$C$8,MATCH(YEAR(B137),Inputs!$A$5:$A$8,0),FALSE)</f>
        <v>20.99</v>
      </c>
      <c r="L137" s="3">
        <f t="shared" si="4"/>
        <v>1511.28</v>
      </c>
      <c r="M137" t="s">
        <v>3063</v>
      </c>
      <c r="N137" t="s">
        <v>3092</v>
      </c>
      <c r="O137" t="s">
        <v>3074</v>
      </c>
    </row>
    <row r="138" spans="1:15" hidden="1" x14ac:dyDescent="0.35">
      <c r="A138">
        <v>137</v>
      </c>
      <c r="B138" s="1">
        <v>44553</v>
      </c>
      <c r="C138">
        <f t="shared" si="5"/>
        <v>2022</v>
      </c>
      <c r="D138">
        <v>4002</v>
      </c>
      <c r="E138" t="s">
        <v>1</v>
      </c>
      <c r="F138" t="s">
        <v>27</v>
      </c>
      <c r="G138" t="s">
        <v>16</v>
      </c>
      <c r="H138" t="s">
        <v>189</v>
      </c>
      <c r="I138" t="s">
        <v>3056</v>
      </c>
      <c r="J138">
        <v>148</v>
      </c>
      <c r="K138">
        <f>HLOOKUP(E138,Inputs!$B$5:$C$8,MATCH(YEAR(B138),Inputs!$A$5:$A$8,0),FALSE)</f>
        <v>10.49</v>
      </c>
      <c r="L138" s="3">
        <f t="shared" si="4"/>
        <v>1552.52</v>
      </c>
      <c r="M138" t="s">
        <v>3067</v>
      </c>
      <c r="N138" t="s">
        <v>3092</v>
      </c>
      <c r="O138" t="s">
        <v>3074</v>
      </c>
    </row>
    <row r="139" spans="1:15" hidden="1" x14ac:dyDescent="0.35">
      <c r="A139">
        <v>138</v>
      </c>
      <c r="B139" s="1">
        <v>44454</v>
      </c>
      <c r="C139">
        <f t="shared" si="5"/>
        <v>2022</v>
      </c>
      <c r="D139">
        <v>4002</v>
      </c>
      <c r="E139" t="s">
        <v>1</v>
      </c>
      <c r="F139" t="s">
        <v>27</v>
      </c>
      <c r="G139" t="s">
        <v>20</v>
      </c>
      <c r="H139" t="s">
        <v>190</v>
      </c>
      <c r="I139" t="s">
        <v>3056</v>
      </c>
      <c r="J139">
        <v>260</v>
      </c>
      <c r="K139">
        <f>HLOOKUP(E139,Inputs!$B$5:$C$8,MATCH(YEAR(B139),Inputs!$A$5:$A$8,0),FALSE)</f>
        <v>10.49</v>
      </c>
      <c r="L139" s="3">
        <f t="shared" si="4"/>
        <v>2727.4</v>
      </c>
      <c r="M139" t="s">
        <v>3059</v>
      </c>
      <c r="N139" t="s">
        <v>3085</v>
      </c>
      <c r="O139" t="s">
        <v>3073</v>
      </c>
    </row>
    <row r="140" spans="1:15" hidden="1" x14ac:dyDescent="0.35">
      <c r="A140">
        <v>139</v>
      </c>
      <c r="B140" s="1">
        <v>44294</v>
      </c>
      <c r="C140">
        <f t="shared" si="5"/>
        <v>2022</v>
      </c>
      <c r="D140">
        <v>4001</v>
      </c>
      <c r="E140" t="s">
        <v>0</v>
      </c>
      <c r="F140" t="s">
        <v>27</v>
      </c>
      <c r="G140" t="s">
        <v>20</v>
      </c>
      <c r="H140" t="s">
        <v>191</v>
      </c>
      <c r="I140" t="s">
        <v>3056</v>
      </c>
      <c r="J140">
        <v>68</v>
      </c>
      <c r="K140">
        <f>HLOOKUP(E140,Inputs!$B$5:$C$8,MATCH(YEAR(B140),Inputs!$A$5:$A$8,0),FALSE)</f>
        <v>20.99</v>
      </c>
      <c r="L140" s="3">
        <f t="shared" si="4"/>
        <v>1427.32</v>
      </c>
      <c r="M140" t="s">
        <v>3059</v>
      </c>
      <c r="N140" t="s">
        <v>3085</v>
      </c>
      <c r="O140" t="s">
        <v>3073</v>
      </c>
    </row>
    <row r="141" spans="1:15" hidden="1" x14ac:dyDescent="0.35">
      <c r="A141">
        <v>140</v>
      </c>
      <c r="B141" s="1">
        <v>44473</v>
      </c>
      <c r="C141">
        <f t="shared" si="5"/>
        <v>2022</v>
      </c>
      <c r="D141">
        <v>4002</v>
      </c>
      <c r="E141" t="s">
        <v>1</v>
      </c>
      <c r="F141" t="s">
        <v>27</v>
      </c>
      <c r="G141" t="s">
        <v>14</v>
      </c>
      <c r="H141" t="s">
        <v>192</v>
      </c>
      <c r="I141" t="s">
        <v>3056</v>
      </c>
      <c r="J141">
        <v>264</v>
      </c>
      <c r="K141">
        <f>HLOOKUP(E141,Inputs!$B$5:$C$8,MATCH(YEAR(B141),Inputs!$A$5:$A$8,0),FALSE)</f>
        <v>10.49</v>
      </c>
      <c r="L141" s="3">
        <f t="shared" si="4"/>
        <v>2769.36</v>
      </c>
      <c r="M141" t="s">
        <v>3066</v>
      </c>
      <c r="N141" t="s">
        <v>3094</v>
      </c>
      <c r="O141" t="s">
        <v>3080</v>
      </c>
    </row>
    <row r="142" spans="1:15" hidden="1" x14ac:dyDescent="0.35">
      <c r="A142">
        <v>141</v>
      </c>
      <c r="B142" s="1">
        <v>44529</v>
      </c>
      <c r="C142">
        <f t="shared" si="5"/>
        <v>2022</v>
      </c>
      <c r="D142">
        <v>4001</v>
      </c>
      <c r="E142" t="s">
        <v>0</v>
      </c>
      <c r="F142" t="s">
        <v>27</v>
      </c>
      <c r="G142" t="s">
        <v>22</v>
      </c>
      <c r="H142" t="s">
        <v>193</v>
      </c>
      <c r="I142" t="s">
        <v>3056</v>
      </c>
      <c r="J142">
        <v>200</v>
      </c>
      <c r="K142">
        <f>HLOOKUP(E142,Inputs!$B$5:$C$8,MATCH(YEAR(B142),Inputs!$A$5:$A$8,0),FALSE)</f>
        <v>20.99</v>
      </c>
      <c r="L142" s="3">
        <f t="shared" si="4"/>
        <v>4198</v>
      </c>
      <c r="M142" t="s">
        <v>3064</v>
      </c>
      <c r="N142" t="s">
        <v>3089</v>
      </c>
      <c r="O142" t="s">
        <v>3076</v>
      </c>
    </row>
    <row r="143" spans="1:15" hidden="1" x14ac:dyDescent="0.35">
      <c r="A143">
        <v>142</v>
      </c>
      <c r="B143" s="1">
        <v>44445</v>
      </c>
      <c r="C143">
        <f t="shared" si="5"/>
        <v>2022</v>
      </c>
      <c r="D143">
        <v>4002</v>
      </c>
      <c r="E143" t="s">
        <v>1</v>
      </c>
      <c r="F143" t="s">
        <v>27</v>
      </c>
      <c r="G143" t="s">
        <v>10</v>
      </c>
      <c r="H143" t="s">
        <v>194</v>
      </c>
      <c r="I143" t="s">
        <v>3056</v>
      </c>
      <c r="J143">
        <v>244</v>
      </c>
      <c r="K143">
        <f>HLOOKUP(E143,Inputs!$B$5:$C$8,MATCH(YEAR(B143),Inputs!$A$5:$A$8,0),FALSE)</f>
        <v>10.49</v>
      </c>
      <c r="L143" s="3">
        <f t="shared" si="4"/>
        <v>2559.56</v>
      </c>
      <c r="M143" t="s">
        <v>3059</v>
      </c>
      <c r="N143" t="s">
        <v>3085</v>
      </c>
      <c r="O143" t="s">
        <v>3073</v>
      </c>
    </row>
    <row r="144" spans="1:15" hidden="1" x14ac:dyDescent="0.35">
      <c r="A144">
        <v>143</v>
      </c>
      <c r="B144" s="1">
        <v>44380</v>
      </c>
      <c r="C144">
        <f t="shared" si="5"/>
        <v>2022</v>
      </c>
      <c r="D144">
        <v>4002</v>
      </c>
      <c r="E144" t="s">
        <v>1</v>
      </c>
      <c r="F144" t="s">
        <v>27</v>
      </c>
      <c r="G144" t="s">
        <v>20</v>
      </c>
      <c r="H144" t="s">
        <v>195</v>
      </c>
      <c r="I144" t="s">
        <v>3056</v>
      </c>
      <c r="J144">
        <v>220</v>
      </c>
      <c r="K144">
        <f>HLOOKUP(E144,Inputs!$B$5:$C$8,MATCH(YEAR(B144),Inputs!$A$5:$A$8,0),FALSE)</f>
        <v>10.49</v>
      </c>
      <c r="L144" s="3">
        <f t="shared" si="4"/>
        <v>2307.8000000000002</v>
      </c>
      <c r="M144" t="s">
        <v>3059</v>
      </c>
      <c r="N144" t="s">
        <v>3085</v>
      </c>
      <c r="O144" t="s">
        <v>3073</v>
      </c>
    </row>
    <row r="145" spans="1:15" hidden="1" x14ac:dyDescent="0.35">
      <c r="A145">
        <v>144</v>
      </c>
      <c r="B145" s="1">
        <v>44449</v>
      </c>
      <c r="C145">
        <f t="shared" si="5"/>
        <v>2022</v>
      </c>
      <c r="D145">
        <v>4001</v>
      </c>
      <c r="E145" t="s">
        <v>0</v>
      </c>
      <c r="F145" t="s">
        <v>27</v>
      </c>
      <c r="G145" t="s">
        <v>5</v>
      </c>
      <c r="H145" t="s">
        <v>196</v>
      </c>
      <c r="I145" t="s">
        <v>3057</v>
      </c>
      <c r="J145">
        <v>76</v>
      </c>
      <c r="K145">
        <f>HLOOKUP(E145,Inputs!$B$5:$C$8,MATCH(YEAR(B145),Inputs!$A$5:$A$8,0),FALSE)</f>
        <v>20.99</v>
      </c>
      <c r="L145" s="3">
        <f t="shared" si="4"/>
        <v>1595.2399999999998</v>
      </c>
      <c r="M145" t="s">
        <v>3059</v>
      </c>
      <c r="N145" t="s">
        <v>3085</v>
      </c>
      <c r="O145" t="s">
        <v>3073</v>
      </c>
    </row>
    <row r="146" spans="1:15" hidden="1" x14ac:dyDescent="0.35">
      <c r="A146">
        <v>145</v>
      </c>
      <c r="B146" s="1">
        <v>44463</v>
      </c>
      <c r="C146">
        <f t="shared" si="5"/>
        <v>2022</v>
      </c>
      <c r="D146">
        <v>4001</v>
      </c>
      <c r="E146" t="s">
        <v>0</v>
      </c>
      <c r="F146" t="s">
        <v>27</v>
      </c>
      <c r="G146" t="s">
        <v>10</v>
      </c>
      <c r="H146" t="s">
        <v>197</v>
      </c>
      <c r="I146" t="s">
        <v>3056</v>
      </c>
      <c r="J146">
        <v>172</v>
      </c>
      <c r="K146">
        <f>HLOOKUP(E146,Inputs!$B$5:$C$8,MATCH(YEAR(B146),Inputs!$A$5:$A$8,0),FALSE)</f>
        <v>20.99</v>
      </c>
      <c r="L146" s="3">
        <f t="shared" si="4"/>
        <v>3610.2799999999997</v>
      </c>
      <c r="M146" t="s">
        <v>3059</v>
      </c>
      <c r="N146" t="s">
        <v>3085</v>
      </c>
      <c r="O146" t="s">
        <v>3073</v>
      </c>
    </row>
    <row r="147" spans="1:15" hidden="1" x14ac:dyDescent="0.35">
      <c r="A147">
        <v>146</v>
      </c>
      <c r="B147" s="1">
        <v>44210</v>
      </c>
      <c r="C147">
        <f t="shared" si="5"/>
        <v>2021</v>
      </c>
      <c r="D147">
        <v>4001</v>
      </c>
      <c r="E147" t="s">
        <v>0</v>
      </c>
      <c r="F147" t="s">
        <v>27</v>
      </c>
      <c r="G147" t="s">
        <v>8</v>
      </c>
      <c r="H147" t="s">
        <v>198</v>
      </c>
      <c r="I147" t="s">
        <v>3056</v>
      </c>
      <c r="J147">
        <v>124</v>
      </c>
      <c r="K147">
        <f>HLOOKUP(E147,Inputs!$B$5:$C$8,MATCH(YEAR(B147),Inputs!$A$5:$A$8,0),FALSE)</f>
        <v>20.99</v>
      </c>
      <c r="L147" s="3">
        <f t="shared" si="4"/>
        <v>2602.7599999999998</v>
      </c>
      <c r="M147" t="s">
        <v>3065</v>
      </c>
      <c r="N147" t="s">
        <v>3085</v>
      </c>
      <c r="O147" t="s">
        <v>3073</v>
      </c>
    </row>
    <row r="148" spans="1:15" hidden="1" x14ac:dyDescent="0.35">
      <c r="A148">
        <v>147</v>
      </c>
      <c r="B148" s="1">
        <v>44284</v>
      </c>
      <c r="C148">
        <f t="shared" si="5"/>
        <v>2021</v>
      </c>
      <c r="D148">
        <v>4002</v>
      </c>
      <c r="E148" t="s">
        <v>1</v>
      </c>
      <c r="F148" t="s">
        <v>27</v>
      </c>
      <c r="G148" t="s">
        <v>5</v>
      </c>
      <c r="H148" t="s">
        <v>199</v>
      </c>
      <c r="I148" t="s">
        <v>3057</v>
      </c>
      <c r="J148">
        <v>136</v>
      </c>
      <c r="K148">
        <f>HLOOKUP(E148,Inputs!$B$5:$C$8,MATCH(YEAR(B148),Inputs!$A$5:$A$8,0),FALSE)</f>
        <v>10.49</v>
      </c>
      <c r="L148" s="3">
        <f t="shared" si="4"/>
        <v>1426.64</v>
      </c>
      <c r="M148" t="s">
        <v>3059</v>
      </c>
      <c r="N148" t="s">
        <v>3085</v>
      </c>
      <c r="O148" t="s">
        <v>3073</v>
      </c>
    </row>
    <row r="149" spans="1:15" hidden="1" x14ac:dyDescent="0.35">
      <c r="A149">
        <v>148</v>
      </c>
      <c r="B149" s="1">
        <v>44462</v>
      </c>
      <c r="C149">
        <f t="shared" si="5"/>
        <v>2022</v>
      </c>
      <c r="D149">
        <v>4001</v>
      </c>
      <c r="E149" t="s">
        <v>0</v>
      </c>
      <c r="F149" t="s">
        <v>27</v>
      </c>
      <c r="G149" t="s">
        <v>7</v>
      </c>
      <c r="H149" t="s">
        <v>200</v>
      </c>
      <c r="I149" t="s">
        <v>3056</v>
      </c>
      <c r="J149">
        <v>96</v>
      </c>
      <c r="K149">
        <f>HLOOKUP(E149,Inputs!$B$5:$C$8,MATCH(YEAR(B149),Inputs!$A$5:$A$8,0),FALSE)</f>
        <v>20.99</v>
      </c>
      <c r="L149" s="3">
        <f t="shared" si="4"/>
        <v>2015.04</v>
      </c>
      <c r="M149" t="s">
        <v>3063</v>
      </c>
      <c r="N149" t="s">
        <v>3092</v>
      </c>
      <c r="O149" t="s">
        <v>3074</v>
      </c>
    </row>
    <row r="150" spans="1:15" hidden="1" x14ac:dyDescent="0.35">
      <c r="A150">
        <v>149</v>
      </c>
      <c r="B150" s="1">
        <v>44350</v>
      </c>
      <c r="C150">
        <f t="shared" si="5"/>
        <v>2022</v>
      </c>
      <c r="D150">
        <v>4002</v>
      </c>
      <c r="E150" t="s">
        <v>1</v>
      </c>
      <c r="F150" t="s">
        <v>27</v>
      </c>
      <c r="G150" t="s">
        <v>14</v>
      </c>
      <c r="H150" t="s">
        <v>201</v>
      </c>
      <c r="I150" t="s">
        <v>3056</v>
      </c>
      <c r="J150">
        <v>240</v>
      </c>
      <c r="K150">
        <f>HLOOKUP(E150,Inputs!$B$5:$C$8,MATCH(YEAR(B150),Inputs!$A$5:$A$8,0),FALSE)</f>
        <v>10.49</v>
      </c>
      <c r="L150" s="3">
        <f t="shared" si="4"/>
        <v>2517.6</v>
      </c>
      <c r="M150" t="s">
        <v>3066</v>
      </c>
      <c r="N150" t="s">
        <v>3094</v>
      </c>
      <c r="O150" t="s">
        <v>3080</v>
      </c>
    </row>
    <row r="151" spans="1:15" hidden="1" x14ac:dyDescent="0.35">
      <c r="A151">
        <v>150</v>
      </c>
      <c r="B151" s="1">
        <v>44464</v>
      </c>
      <c r="C151">
        <f t="shared" si="5"/>
        <v>2022</v>
      </c>
      <c r="D151">
        <v>4001</v>
      </c>
      <c r="E151" t="s">
        <v>0</v>
      </c>
      <c r="F151" t="s">
        <v>27</v>
      </c>
      <c r="G151" t="s">
        <v>10</v>
      </c>
      <c r="H151" t="s">
        <v>202</v>
      </c>
      <c r="I151" t="s">
        <v>3056</v>
      </c>
      <c r="J151">
        <v>172</v>
      </c>
      <c r="K151">
        <f>HLOOKUP(E151,Inputs!$B$5:$C$8,MATCH(YEAR(B151),Inputs!$A$5:$A$8,0),FALSE)</f>
        <v>20.99</v>
      </c>
      <c r="L151" s="3">
        <f t="shared" si="4"/>
        <v>3610.2799999999997</v>
      </c>
      <c r="M151" t="s">
        <v>3059</v>
      </c>
      <c r="N151" t="s">
        <v>3085</v>
      </c>
      <c r="O151" t="s">
        <v>3073</v>
      </c>
    </row>
    <row r="152" spans="1:15" hidden="1" x14ac:dyDescent="0.35">
      <c r="A152">
        <v>151</v>
      </c>
      <c r="B152" s="1">
        <v>44426</v>
      </c>
      <c r="C152">
        <f t="shared" si="5"/>
        <v>2022</v>
      </c>
      <c r="D152">
        <v>4002</v>
      </c>
      <c r="E152" t="s">
        <v>1</v>
      </c>
      <c r="F152" t="s">
        <v>27</v>
      </c>
      <c r="G152" t="s">
        <v>20</v>
      </c>
      <c r="H152" t="s">
        <v>203</v>
      </c>
      <c r="I152" t="s">
        <v>3056</v>
      </c>
      <c r="J152">
        <v>180</v>
      </c>
      <c r="K152">
        <f>HLOOKUP(E152,Inputs!$B$5:$C$8,MATCH(YEAR(B152),Inputs!$A$5:$A$8,0),FALSE)</f>
        <v>10.49</v>
      </c>
      <c r="L152" s="3">
        <f t="shared" si="4"/>
        <v>1888.2</v>
      </c>
      <c r="M152" t="s">
        <v>3059</v>
      </c>
      <c r="N152" t="s">
        <v>3085</v>
      </c>
      <c r="O152" t="s">
        <v>3073</v>
      </c>
    </row>
    <row r="153" spans="1:15" hidden="1" x14ac:dyDescent="0.35">
      <c r="A153">
        <v>152</v>
      </c>
      <c r="B153" s="1">
        <v>44559</v>
      </c>
      <c r="C153">
        <f t="shared" si="5"/>
        <v>2022</v>
      </c>
      <c r="D153">
        <v>4002</v>
      </c>
      <c r="E153" t="s">
        <v>1</v>
      </c>
      <c r="F153" t="s">
        <v>27</v>
      </c>
      <c r="G153" t="s">
        <v>8</v>
      </c>
      <c r="H153" t="s">
        <v>204</v>
      </c>
      <c r="I153" t="s">
        <v>3056</v>
      </c>
      <c r="J153">
        <v>264</v>
      </c>
      <c r="K153">
        <f>HLOOKUP(E153,Inputs!$B$5:$C$8,MATCH(YEAR(B153),Inputs!$A$5:$A$8,0),FALSE)</f>
        <v>10.49</v>
      </c>
      <c r="L153" s="3">
        <f t="shared" si="4"/>
        <v>2769.36</v>
      </c>
      <c r="M153" t="s">
        <v>3065</v>
      </c>
      <c r="N153" t="s">
        <v>3085</v>
      </c>
      <c r="O153" t="s">
        <v>3073</v>
      </c>
    </row>
    <row r="154" spans="1:15" hidden="1" x14ac:dyDescent="0.35">
      <c r="A154">
        <v>153</v>
      </c>
      <c r="B154" s="1">
        <v>44536</v>
      </c>
      <c r="C154">
        <f t="shared" si="5"/>
        <v>2022</v>
      </c>
      <c r="D154">
        <v>4001</v>
      </c>
      <c r="E154" t="s">
        <v>0</v>
      </c>
      <c r="F154" t="s">
        <v>27</v>
      </c>
      <c r="G154" t="s">
        <v>11</v>
      </c>
      <c r="H154" t="s">
        <v>205</v>
      </c>
      <c r="I154" t="s">
        <v>3056</v>
      </c>
      <c r="J154">
        <v>56</v>
      </c>
      <c r="K154">
        <f>HLOOKUP(E154,Inputs!$B$5:$C$8,MATCH(YEAR(B154),Inputs!$A$5:$A$8,0),FALSE)</f>
        <v>20.99</v>
      </c>
      <c r="L154" s="3">
        <f t="shared" si="4"/>
        <v>1175.4399999999998</v>
      </c>
      <c r="M154" t="s">
        <v>3064</v>
      </c>
      <c r="N154" t="s">
        <v>3089</v>
      </c>
      <c r="O154" t="s">
        <v>3076</v>
      </c>
    </row>
    <row r="155" spans="1:15" hidden="1" x14ac:dyDescent="0.35">
      <c r="A155">
        <v>154</v>
      </c>
      <c r="B155" s="1">
        <v>44234</v>
      </c>
      <c r="C155">
        <f t="shared" si="5"/>
        <v>2021</v>
      </c>
      <c r="D155">
        <v>4002</v>
      </c>
      <c r="E155" t="s">
        <v>1</v>
      </c>
      <c r="F155" t="s">
        <v>27</v>
      </c>
      <c r="G155" t="s">
        <v>19</v>
      </c>
      <c r="H155" t="s">
        <v>206</v>
      </c>
      <c r="I155" t="s">
        <v>3056</v>
      </c>
      <c r="J155">
        <v>240</v>
      </c>
      <c r="K155">
        <f>HLOOKUP(E155,Inputs!$B$5:$C$8,MATCH(YEAR(B155),Inputs!$A$5:$A$8,0),FALSE)</f>
        <v>10.49</v>
      </c>
      <c r="L155" s="3">
        <f t="shared" si="4"/>
        <v>2517.6</v>
      </c>
      <c r="M155" t="s">
        <v>3061</v>
      </c>
      <c r="N155" t="s">
        <v>3087</v>
      </c>
      <c r="O155" t="s">
        <v>3078</v>
      </c>
    </row>
    <row r="156" spans="1:15" hidden="1" x14ac:dyDescent="0.35">
      <c r="A156">
        <v>155</v>
      </c>
      <c r="B156" s="1">
        <v>44432</v>
      </c>
      <c r="C156">
        <f t="shared" si="5"/>
        <v>2022</v>
      </c>
      <c r="D156">
        <v>4001</v>
      </c>
      <c r="E156" t="s">
        <v>0</v>
      </c>
      <c r="F156" t="s">
        <v>27</v>
      </c>
      <c r="G156" t="s">
        <v>19</v>
      </c>
      <c r="H156" t="s">
        <v>207</v>
      </c>
      <c r="I156" t="s">
        <v>3056</v>
      </c>
      <c r="J156">
        <v>168</v>
      </c>
      <c r="K156">
        <f>HLOOKUP(E156,Inputs!$B$5:$C$8,MATCH(YEAR(B156),Inputs!$A$5:$A$8,0),FALSE)</f>
        <v>20.99</v>
      </c>
      <c r="L156" s="3">
        <f t="shared" si="4"/>
        <v>3526.3199999999997</v>
      </c>
      <c r="M156" t="s">
        <v>3061</v>
      </c>
      <c r="N156" t="s">
        <v>3087</v>
      </c>
      <c r="O156" t="s">
        <v>3078</v>
      </c>
    </row>
    <row r="157" spans="1:15" hidden="1" x14ac:dyDescent="0.35">
      <c r="A157">
        <v>156</v>
      </c>
      <c r="B157" s="1">
        <v>44552</v>
      </c>
      <c r="C157">
        <f t="shared" si="5"/>
        <v>2022</v>
      </c>
      <c r="D157">
        <v>4002</v>
      </c>
      <c r="E157" t="s">
        <v>1</v>
      </c>
      <c r="F157" t="s">
        <v>27</v>
      </c>
      <c r="G157" t="s">
        <v>13</v>
      </c>
      <c r="H157" t="s">
        <v>208</v>
      </c>
      <c r="I157" t="s">
        <v>3056</v>
      </c>
      <c r="J157">
        <v>204</v>
      </c>
      <c r="K157">
        <f>HLOOKUP(E157,Inputs!$B$5:$C$8,MATCH(YEAR(B157),Inputs!$A$5:$A$8,0),FALSE)</f>
        <v>10.49</v>
      </c>
      <c r="L157" s="3">
        <f t="shared" si="4"/>
        <v>2139.96</v>
      </c>
      <c r="M157" t="s">
        <v>3061</v>
      </c>
      <c r="N157" t="s">
        <v>3087</v>
      </c>
      <c r="O157" t="s">
        <v>3078</v>
      </c>
    </row>
    <row r="158" spans="1:15" hidden="1" x14ac:dyDescent="0.35">
      <c r="A158">
        <v>157</v>
      </c>
      <c r="B158" s="1">
        <v>44399</v>
      </c>
      <c r="C158">
        <f t="shared" si="5"/>
        <v>2022</v>
      </c>
      <c r="D158">
        <v>4002</v>
      </c>
      <c r="E158" t="s">
        <v>1</v>
      </c>
      <c r="F158" t="s">
        <v>27</v>
      </c>
      <c r="G158" t="s">
        <v>14</v>
      </c>
      <c r="H158" t="s">
        <v>209</v>
      </c>
      <c r="I158" t="s">
        <v>3056</v>
      </c>
      <c r="J158">
        <v>204</v>
      </c>
      <c r="K158">
        <f>HLOOKUP(E158,Inputs!$B$5:$C$8,MATCH(YEAR(B158),Inputs!$A$5:$A$8,0),FALSE)</f>
        <v>10.49</v>
      </c>
      <c r="L158" s="3">
        <f t="shared" si="4"/>
        <v>2139.96</v>
      </c>
      <c r="M158" t="s">
        <v>3066</v>
      </c>
      <c r="N158" t="s">
        <v>3094</v>
      </c>
      <c r="O158" t="s">
        <v>3080</v>
      </c>
    </row>
    <row r="159" spans="1:15" hidden="1" x14ac:dyDescent="0.35">
      <c r="A159">
        <v>158</v>
      </c>
      <c r="B159" s="1">
        <v>44429</v>
      </c>
      <c r="C159">
        <f t="shared" si="5"/>
        <v>2022</v>
      </c>
      <c r="D159">
        <v>4002</v>
      </c>
      <c r="E159" t="s">
        <v>1</v>
      </c>
      <c r="F159" t="s">
        <v>27</v>
      </c>
      <c r="G159" t="s">
        <v>8</v>
      </c>
      <c r="H159" t="s">
        <v>210</v>
      </c>
      <c r="I159" t="s">
        <v>3056</v>
      </c>
      <c r="J159">
        <v>280</v>
      </c>
      <c r="K159">
        <f>HLOOKUP(E159,Inputs!$B$5:$C$8,MATCH(YEAR(B159),Inputs!$A$5:$A$8,0),FALSE)</f>
        <v>10.49</v>
      </c>
      <c r="L159" s="3">
        <f t="shared" si="4"/>
        <v>2937.2000000000003</v>
      </c>
      <c r="M159" t="s">
        <v>3065</v>
      </c>
      <c r="N159" t="s">
        <v>3085</v>
      </c>
      <c r="O159" t="s">
        <v>3073</v>
      </c>
    </row>
    <row r="160" spans="1:15" hidden="1" x14ac:dyDescent="0.35">
      <c r="A160">
        <v>159</v>
      </c>
      <c r="B160" s="1">
        <v>44526</v>
      </c>
      <c r="C160">
        <f t="shared" si="5"/>
        <v>2022</v>
      </c>
      <c r="D160">
        <v>4002</v>
      </c>
      <c r="E160" t="s">
        <v>1</v>
      </c>
      <c r="F160" t="s">
        <v>27</v>
      </c>
      <c r="G160" t="s">
        <v>11</v>
      </c>
      <c r="H160" t="s">
        <v>211</v>
      </c>
      <c r="I160" t="s">
        <v>3056</v>
      </c>
      <c r="J160">
        <v>192</v>
      </c>
      <c r="K160">
        <f>HLOOKUP(E160,Inputs!$B$5:$C$8,MATCH(YEAR(B160),Inputs!$A$5:$A$8,0),FALSE)</f>
        <v>10.49</v>
      </c>
      <c r="L160" s="3">
        <f t="shared" si="4"/>
        <v>2014.08</v>
      </c>
      <c r="M160" t="s">
        <v>3064</v>
      </c>
      <c r="N160" t="s">
        <v>3089</v>
      </c>
      <c r="O160" t="s">
        <v>3076</v>
      </c>
    </row>
    <row r="161" spans="1:15" hidden="1" x14ac:dyDescent="0.35">
      <c r="A161">
        <v>160</v>
      </c>
      <c r="B161" s="1">
        <v>44542</v>
      </c>
      <c r="C161">
        <f t="shared" si="5"/>
        <v>2022</v>
      </c>
      <c r="D161">
        <v>4002</v>
      </c>
      <c r="E161" t="s">
        <v>1</v>
      </c>
      <c r="F161" t="s">
        <v>27</v>
      </c>
      <c r="G161" t="s">
        <v>18</v>
      </c>
      <c r="H161" t="s">
        <v>212</v>
      </c>
      <c r="I161" t="s">
        <v>3056</v>
      </c>
      <c r="J161">
        <v>240</v>
      </c>
      <c r="K161">
        <f>HLOOKUP(E161,Inputs!$B$5:$C$8,MATCH(YEAR(B161),Inputs!$A$5:$A$8,0),FALSE)</f>
        <v>10.49</v>
      </c>
      <c r="L161" s="3">
        <f t="shared" si="4"/>
        <v>2517.6</v>
      </c>
      <c r="M161" t="s">
        <v>3069</v>
      </c>
      <c r="N161" t="s">
        <v>3093</v>
      </c>
      <c r="O161" t="s">
        <v>3077</v>
      </c>
    </row>
    <row r="162" spans="1:15" hidden="1" x14ac:dyDescent="0.35">
      <c r="A162">
        <v>161</v>
      </c>
      <c r="B162" s="1">
        <v>44261</v>
      </c>
      <c r="C162">
        <f t="shared" si="5"/>
        <v>2021</v>
      </c>
      <c r="D162">
        <v>4001</v>
      </c>
      <c r="E162" t="s">
        <v>0</v>
      </c>
      <c r="F162" t="s">
        <v>27</v>
      </c>
      <c r="G162" t="s">
        <v>15</v>
      </c>
      <c r="H162" t="s">
        <v>213</v>
      </c>
      <c r="I162" t="s">
        <v>3056</v>
      </c>
      <c r="J162">
        <v>104</v>
      </c>
      <c r="K162">
        <f>HLOOKUP(E162,Inputs!$B$5:$C$8,MATCH(YEAR(B162),Inputs!$A$5:$A$8,0),FALSE)</f>
        <v>20.99</v>
      </c>
      <c r="L162" s="3">
        <f t="shared" si="4"/>
        <v>2182.96</v>
      </c>
      <c r="M162" t="s">
        <v>3062</v>
      </c>
      <c r="N162" t="s">
        <v>3090</v>
      </c>
      <c r="O162" t="s">
        <v>3079</v>
      </c>
    </row>
    <row r="163" spans="1:15" hidden="1" x14ac:dyDescent="0.35">
      <c r="A163">
        <v>162</v>
      </c>
      <c r="B163" s="1">
        <v>44543</v>
      </c>
      <c r="C163">
        <f t="shared" si="5"/>
        <v>2022</v>
      </c>
      <c r="D163">
        <v>4002</v>
      </c>
      <c r="E163" t="s">
        <v>1</v>
      </c>
      <c r="F163" t="s">
        <v>27</v>
      </c>
      <c r="G163" t="s">
        <v>11</v>
      </c>
      <c r="H163" t="s">
        <v>214</v>
      </c>
      <c r="I163" t="s">
        <v>3056</v>
      </c>
      <c r="J163">
        <v>112</v>
      </c>
      <c r="K163">
        <f>HLOOKUP(E163,Inputs!$B$5:$C$8,MATCH(YEAR(B163),Inputs!$A$5:$A$8,0),FALSE)</f>
        <v>10.49</v>
      </c>
      <c r="L163" s="3">
        <f t="shared" si="4"/>
        <v>1174.8800000000001</v>
      </c>
      <c r="M163" t="s">
        <v>3064</v>
      </c>
      <c r="N163" t="s">
        <v>3089</v>
      </c>
      <c r="O163" t="s">
        <v>3076</v>
      </c>
    </row>
    <row r="164" spans="1:15" hidden="1" x14ac:dyDescent="0.35">
      <c r="A164">
        <v>163</v>
      </c>
      <c r="B164" s="1">
        <v>44368</v>
      </c>
      <c r="C164">
        <f t="shared" si="5"/>
        <v>2022</v>
      </c>
      <c r="D164">
        <v>4001</v>
      </c>
      <c r="E164" t="s">
        <v>0</v>
      </c>
      <c r="F164" t="s">
        <v>27</v>
      </c>
      <c r="G164" t="s">
        <v>10</v>
      </c>
      <c r="H164" t="s">
        <v>215</v>
      </c>
      <c r="I164" t="s">
        <v>3056</v>
      </c>
      <c r="J164">
        <v>84</v>
      </c>
      <c r="K164">
        <f>HLOOKUP(E164,Inputs!$B$5:$C$8,MATCH(YEAR(B164),Inputs!$A$5:$A$8,0),FALSE)</f>
        <v>20.99</v>
      </c>
      <c r="L164" s="3">
        <f t="shared" si="4"/>
        <v>1763.1599999999999</v>
      </c>
      <c r="M164" t="s">
        <v>3059</v>
      </c>
      <c r="N164" t="s">
        <v>3085</v>
      </c>
      <c r="O164" t="s">
        <v>3073</v>
      </c>
    </row>
    <row r="165" spans="1:15" hidden="1" x14ac:dyDescent="0.35">
      <c r="A165">
        <v>164</v>
      </c>
      <c r="B165" s="1">
        <v>44354</v>
      </c>
      <c r="C165">
        <f t="shared" si="5"/>
        <v>2022</v>
      </c>
      <c r="D165">
        <v>4001</v>
      </c>
      <c r="E165" t="s">
        <v>0</v>
      </c>
      <c r="F165" t="s">
        <v>27</v>
      </c>
      <c r="G165" t="s">
        <v>5</v>
      </c>
      <c r="H165" t="s">
        <v>216</v>
      </c>
      <c r="I165" t="s">
        <v>3057</v>
      </c>
      <c r="J165">
        <v>136</v>
      </c>
      <c r="K165">
        <f>HLOOKUP(E165,Inputs!$B$5:$C$8,MATCH(YEAR(B165),Inputs!$A$5:$A$8,0),FALSE)</f>
        <v>20.99</v>
      </c>
      <c r="L165" s="3">
        <f t="shared" si="4"/>
        <v>2854.64</v>
      </c>
      <c r="M165" t="s">
        <v>3059</v>
      </c>
      <c r="N165" t="s">
        <v>3085</v>
      </c>
      <c r="O165" t="s">
        <v>3073</v>
      </c>
    </row>
    <row r="166" spans="1:15" hidden="1" x14ac:dyDescent="0.35">
      <c r="A166">
        <v>165</v>
      </c>
      <c r="B166" s="1">
        <v>44243</v>
      </c>
      <c r="C166">
        <f t="shared" si="5"/>
        <v>2021</v>
      </c>
      <c r="D166">
        <v>4001</v>
      </c>
      <c r="E166" t="s">
        <v>0</v>
      </c>
      <c r="F166" t="s">
        <v>27</v>
      </c>
      <c r="G166" t="s">
        <v>21</v>
      </c>
      <c r="H166" t="s">
        <v>217</v>
      </c>
      <c r="I166" t="s">
        <v>3056</v>
      </c>
      <c r="J166">
        <v>116</v>
      </c>
      <c r="K166">
        <f>HLOOKUP(E166,Inputs!$B$5:$C$8,MATCH(YEAR(B166),Inputs!$A$5:$A$8,0),FALSE)</f>
        <v>20.99</v>
      </c>
      <c r="L166" s="3">
        <f t="shared" si="4"/>
        <v>2434.8399999999997</v>
      </c>
      <c r="M166" t="s">
        <v>3068</v>
      </c>
      <c r="N166" t="s">
        <v>3088</v>
      </c>
      <c r="O166" t="s">
        <v>3075</v>
      </c>
    </row>
    <row r="167" spans="1:15" hidden="1" x14ac:dyDescent="0.35">
      <c r="A167">
        <v>166</v>
      </c>
      <c r="B167" s="1">
        <v>44515</v>
      </c>
      <c r="C167">
        <f t="shared" si="5"/>
        <v>2022</v>
      </c>
      <c r="D167">
        <v>4002</v>
      </c>
      <c r="E167" t="s">
        <v>1</v>
      </c>
      <c r="F167" t="s">
        <v>27</v>
      </c>
      <c r="G167" t="s">
        <v>14</v>
      </c>
      <c r="H167" t="s">
        <v>218</v>
      </c>
      <c r="I167" t="s">
        <v>3056</v>
      </c>
      <c r="J167">
        <v>112</v>
      </c>
      <c r="K167">
        <f>HLOOKUP(E167,Inputs!$B$5:$C$8,MATCH(YEAR(B167),Inputs!$A$5:$A$8,0),FALSE)</f>
        <v>10.49</v>
      </c>
      <c r="L167" s="3">
        <f t="shared" si="4"/>
        <v>1174.8800000000001</v>
      </c>
      <c r="M167" t="s">
        <v>3066</v>
      </c>
      <c r="N167" t="s">
        <v>3094</v>
      </c>
      <c r="O167" t="s">
        <v>3080</v>
      </c>
    </row>
    <row r="168" spans="1:15" hidden="1" x14ac:dyDescent="0.35">
      <c r="A168">
        <v>167</v>
      </c>
      <c r="B168" s="1">
        <v>44296</v>
      </c>
      <c r="C168">
        <f t="shared" si="5"/>
        <v>2022</v>
      </c>
      <c r="D168">
        <v>4002</v>
      </c>
      <c r="E168" t="s">
        <v>1</v>
      </c>
      <c r="F168" t="s">
        <v>27</v>
      </c>
      <c r="G168" t="s">
        <v>11</v>
      </c>
      <c r="H168" t="s">
        <v>219</v>
      </c>
      <c r="I168" t="s">
        <v>3056</v>
      </c>
      <c r="J168">
        <v>148</v>
      </c>
      <c r="K168">
        <f>HLOOKUP(E168,Inputs!$B$5:$C$8,MATCH(YEAR(B168),Inputs!$A$5:$A$8,0),FALSE)</f>
        <v>10.49</v>
      </c>
      <c r="L168" s="3">
        <f t="shared" si="4"/>
        <v>1552.52</v>
      </c>
      <c r="M168" t="s">
        <v>3064</v>
      </c>
      <c r="N168" t="s">
        <v>3089</v>
      </c>
      <c r="O168" t="s">
        <v>3076</v>
      </c>
    </row>
    <row r="169" spans="1:15" hidden="1" x14ac:dyDescent="0.35">
      <c r="A169">
        <v>168</v>
      </c>
      <c r="B169" s="1">
        <v>44226</v>
      </c>
      <c r="C169">
        <f t="shared" si="5"/>
        <v>2021</v>
      </c>
      <c r="D169">
        <v>4001</v>
      </c>
      <c r="E169" t="s">
        <v>0</v>
      </c>
      <c r="F169" t="s">
        <v>27</v>
      </c>
      <c r="G169" t="s">
        <v>11</v>
      </c>
      <c r="H169" t="s">
        <v>220</v>
      </c>
      <c r="I169" t="s">
        <v>3056</v>
      </c>
      <c r="J169">
        <v>136</v>
      </c>
      <c r="K169">
        <f>HLOOKUP(E169,Inputs!$B$5:$C$8,MATCH(YEAR(B169),Inputs!$A$5:$A$8,0),FALSE)</f>
        <v>20.99</v>
      </c>
      <c r="L169" s="3">
        <f t="shared" si="4"/>
        <v>2854.64</v>
      </c>
      <c r="M169" t="s">
        <v>3064</v>
      </c>
      <c r="N169" t="s">
        <v>3089</v>
      </c>
      <c r="O169" t="s">
        <v>3076</v>
      </c>
    </row>
    <row r="170" spans="1:15" hidden="1" x14ac:dyDescent="0.35">
      <c r="A170">
        <v>169</v>
      </c>
      <c r="B170" s="1">
        <v>44498</v>
      </c>
      <c r="C170">
        <f t="shared" si="5"/>
        <v>2022</v>
      </c>
      <c r="D170">
        <v>4001</v>
      </c>
      <c r="E170" t="s">
        <v>0</v>
      </c>
      <c r="F170" t="s">
        <v>27</v>
      </c>
      <c r="G170" t="s">
        <v>14</v>
      </c>
      <c r="H170" t="s">
        <v>221</v>
      </c>
      <c r="I170" t="s">
        <v>3056</v>
      </c>
      <c r="J170">
        <v>196</v>
      </c>
      <c r="K170">
        <f>HLOOKUP(E170,Inputs!$B$5:$C$8,MATCH(YEAR(B170),Inputs!$A$5:$A$8,0),FALSE)</f>
        <v>20.99</v>
      </c>
      <c r="L170" s="3">
        <f t="shared" si="4"/>
        <v>4114.04</v>
      </c>
      <c r="M170" t="s">
        <v>3066</v>
      </c>
      <c r="N170" t="s">
        <v>3094</v>
      </c>
      <c r="O170" t="s">
        <v>3080</v>
      </c>
    </row>
    <row r="171" spans="1:15" hidden="1" x14ac:dyDescent="0.35">
      <c r="A171">
        <v>170</v>
      </c>
      <c r="B171" s="1">
        <v>44549</v>
      </c>
      <c r="C171">
        <f t="shared" si="5"/>
        <v>2022</v>
      </c>
      <c r="D171">
        <v>4002</v>
      </c>
      <c r="E171" t="s">
        <v>1</v>
      </c>
      <c r="F171" t="s">
        <v>27</v>
      </c>
      <c r="G171" t="s">
        <v>14</v>
      </c>
      <c r="H171" t="s">
        <v>222</v>
      </c>
      <c r="I171" t="s">
        <v>3056</v>
      </c>
      <c r="J171">
        <v>228</v>
      </c>
      <c r="K171">
        <f>HLOOKUP(E171,Inputs!$B$5:$C$8,MATCH(YEAR(B171),Inputs!$A$5:$A$8,0),FALSE)</f>
        <v>10.49</v>
      </c>
      <c r="L171" s="3">
        <f t="shared" si="4"/>
        <v>2391.7200000000003</v>
      </c>
      <c r="M171" t="s">
        <v>3066</v>
      </c>
      <c r="N171" t="s">
        <v>3094</v>
      </c>
      <c r="O171" t="s">
        <v>3080</v>
      </c>
    </row>
    <row r="172" spans="1:15" hidden="1" x14ac:dyDescent="0.35">
      <c r="A172">
        <v>171</v>
      </c>
      <c r="B172" s="1">
        <v>44206</v>
      </c>
      <c r="C172">
        <f t="shared" si="5"/>
        <v>2021</v>
      </c>
      <c r="D172">
        <v>4001</v>
      </c>
      <c r="E172" t="s">
        <v>0</v>
      </c>
      <c r="F172" t="s">
        <v>27</v>
      </c>
      <c r="G172" t="s">
        <v>20</v>
      </c>
      <c r="H172" t="s">
        <v>223</v>
      </c>
      <c r="I172" t="s">
        <v>3056</v>
      </c>
      <c r="J172">
        <v>108</v>
      </c>
      <c r="K172">
        <f>HLOOKUP(E172,Inputs!$B$5:$C$8,MATCH(YEAR(B172),Inputs!$A$5:$A$8,0),FALSE)</f>
        <v>20.99</v>
      </c>
      <c r="L172" s="3">
        <f t="shared" si="4"/>
        <v>2266.9199999999996</v>
      </c>
      <c r="M172" t="s">
        <v>3059</v>
      </c>
      <c r="N172" t="s">
        <v>3085</v>
      </c>
      <c r="O172" t="s">
        <v>3073</v>
      </c>
    </row>
    <row r="173" spans="1:15" hidden="1" x14ac:dyDescent="0.35">
      <c r="A173">
        <v>172</v>
      </c>
      <c r="B173" s="1">
        <v>44354</v>
      </c>
      <c r="C173">
        <f t="shared" si="5"/>
        <v>2022</v>
      </c>
      <c r="D173">
        <v>4001</v>
      </c>
      <c r="E173" t="s">
        <v>0</v>
      </c>
      <c r="F173" t="s">
        <v>27</v>
      </c>
      <c r="G173" t="s">
        <v>11</v>
      </c>
      <c r="H173" t="s">
        <v>224</v>
      </c>
      <c r="I173" t="s">
        <v>3056</v>
      </c>
      <c r="J173">
        <v>144</v>
      </c>
      <c r="K173">
        <f>HLOOKUP(E173,Inputs!$B$5:$C$8,MATCH(YEAR(B173),Inputs!$A$5:$A$8,0),FALSE)</f>
        <v>20.99</v>
      </c>
      <c r="L173" s="3">
        <f t="shared" si="4"/>
        <v>3022.56</v>
      </c>
      <c r="M173" t="s">
        <v>3064</v>
      </c>
      <c r="N173" t="s">
        <v>3089</v>
      </c>
      <c r="O173" t="s">
        <v>3076</v>
      </c>
    </row>
    <row r="174" spans="1:15" hidden="1" x14ac:dyDescent="0.35">
      <c r="A174">
        <v>173</v>
      </c>
      <c r="B174" s="1">
        <v>44489</v>
      </c>
      <c r="C174">
        <f t="shared" si="5"/>
        <v>2022</v>
      </c>
      <c r="D174">
        <v>4002</v>
      </c>
      <c r="E174" t="s">
        <v>1</v>
      </c>
      <c r="F174" t="s">
        <v>27</v>
      </c>
      <c r="G174" t="s">
        <v>10</v>
      </c>
      <c r="H174" t="s">
        <v>225</v>
      </c>
      <c r="I174" t="s">
        <v>3056</v>
      </c>
      <c r="J174">
        <v>260</v>
      </c>
      <c r="K174">
        <f>HLOOKUP(E174,Inputs!$B$5:$C$8,MATCH(YEAR(B174),Inputs!$A$5:$A$8,0),FALSE)</f>
        <v>10.49</v>
      </c>
      <c r="L174" s="3">
        <f t="shared" si="4"/>
        <v>2727.4</v>
      </c>
      <c r="M174" t="s">
        <v>3059</v>
      </c>
      <c r="N174" t="s">
        <v>3085</v>
      </c>
      <c r="O174" t="s">
        <v>3073</v>
      </c>
    </row>
    <row r="175" spans="1:15" hidden="1" x14ac:dyDescent="0.35">
      <c r="A175">
        <v>174</v>
      </c>
      <c r="B175" s="1">
        <v>44233</v>
      </c>
      <c r="C175">
        <f t="shared" si="5"/>
        <v>2021</v>
      </c>
      <c r="D175">
        <v>4001</v>
      </c>
      <c r="E175" t="s">
        <v>0</v>
      </c>
      <c r="F175" t="s">
        <v>27</v>
      </c>
      <c r="G175" t="s">
        <v>14</v>
      </c>
      <c r="H175" t="s">
        <v>226</v>
      </c>
      <c r="I175" t="s">
        <v>3056</v>
      </c>
      <c r="J175">
        <v>64</v>
      </c>
      <c r="K175">
        <f>HLOOKUP(E175,Inputs!$B$5:$C$8,MATCH(YEAR(B175),Inputs!$A$5:$A$8,0),FALSE)</f>
        <v>20.99</v>
      </c>
      <c r="L175" s="3">
        <f t="shared" si="4"/>
        <v>1343.36</v>
      </c>
      <c r="M175" t="s">
        <v>3066</v>
      </c>
      <c r="N175" t="s">
        <v>3094</v>
      </c>
      <c r="O175" t="s">
        <v>3080</v>
      </c>
    </row>
    <row r="176" spans="1:15" hidden="1" x14ac:dyDescent="0.35">
      <c r="A176">
        <v>175</v>
      </c>
      <c r="B176" s="1">
        <v>44395</v>
      </c>
      <c r="C176">
        <f t="shared" si="5"/>
        <v>2022</v>
      </c>
      <c r="D176">
        <v>4001</v>
      </c>
      <c r="E176" t="s">
        <v>0</v>
      </c>
      <c r="F176" t="s">
        <v>27</v>
      </c>
      <c r="G176" t="s">
        <v>9</v>
      </c>
      <c r="H176" t="s">
        <v>227</v>
      </c>
      <c r="I176" t="s">
        <v>3056</v>
      </c>
      <c r="J176">
        <v>120</v>
      </c>
      <c r="K176">
        <f>HLOOKUP(E176,Inputs!$B$5:$C$8,MATCH(YEAR(B176),Inputs!$A$5:$A$8,0),FALSE)</f>
        <v>20.99</v>
      </c>
      <c r="L176" s="3">
        <f t="shared" si="4"/>
        <v>2518.7999999999997</v>
      </c>
      <c r="M176" t="s">
        <v>3070</v>
      </c>
      <c r="N176" t="s">
        <v>3089</v>
      </c>
      <c r="O176" t="s">
        <v>3076</v>
      </c>
    </row>
    <row r="177" spans="1:15" hidden="1" x14ac:dyDescent="0.35">
      <c r="A177">
        <v>176</v>
      </c>
      <c r="B177" s="1">
        <v>44460</v>
      </c>
      <c r="C177">
        <f t="shared" si="5"/>
        <v>2022</v>
      </c>
      <c r="D177">
        <v>4002</v>
      </c>
      <c r="E177" t="s">
        <v>1</v>
      </c>
      <c r="F177" t="s">
        <v>27</v>
      </c>
      <c r="G177" t="s">
        <v>10</v>
      </c>
      <c r="H177" t="s">
        <v>228</v>
      </c>
      <c r="I177" t="s">
        <v>3056</v>
      </c>
      <c r="J177">
        <v>280</v>
      </c>
      <c r="K177">
        <f>HLOOKUP(E177,Inputs!$B$5:$C$8,MATCH(YEAR(B177),Inputs!$A$5:$A$8,0),FALSE)</f>
        <v>10.49</v>
      </c>
      <c r="L177" s="3">
        <f t="shared" si="4"/>
        <v>2937.2000000000003</v>
      </c>
      <c r="M177" t="s">
        <v>3059</v>
      </c>
      <c r="N177" t="s">
        <v>3085</v>
      </c>
      <c r="O177" t="s">
        <v>3073</v>
      </c>
    </row>
    <row r="178" spans="1:15" hidden="1" x14ac:dyDescent="0.35">
      <c r="A178">
        <v>177</v>
      </c>
      <c r="B178" s="1">
        <v>44447</v>
      </c>
      <c r="C178">
        <f t="shared" si="5"/>
        <v>2022</v>
      </c>
      <c r="D178">
        <v>4002</v>
      </c>
      <c r="E178" t="s">
        <v>1</v>
      </c>
      <c r="F178" t="s">
        <v>27</v>
      </c>
      <c r="G178" t="s">
        <v>21</v>
      </c>
      <c r="H178" t="s">
        <v>229</v>
      </c>
      <c r="I178" t="s">
        <v>3056</v>
      </c>
      <c r="J178">
        <v>232</v>
      </c>
      <c r="K178">
        <f>HLOOKUP(E178,Inputs!$B$5:$C$8,MATCH(YEAR(B178),Inputs!$A$5:$A$8,0),FALSE)</f>
        <v>10.49</v>
      </c>
      <c r="L178" s="3">
        <f t="shared" si="4"/>
        <v>2433.6799999999998</v>
      </c>
      <c r="M178" t="s">
        <v>3068</v>
      </c>
      <c r="N178" t="s">
        <v>3088</v>
      </c>
      <c r="O178" t="s">
        <v>3075</v>
      </c>
    </row>
    <row r="179" spans="1:15" hidden="1" x14ac:dyDescent="0.35">
      <c r="A179">
        <v>178</v>
      </c>
      <c r="B179" s="1">
        <v>44552</v>
      </c>
      <c r="C179">
        <f t="shared" si="5"/>
        <v>2022</v>
      </c>
      <c r="D179">
        <v>4001</v>
      </c>
      <c r="E179" t="s">
        <v>0</v>
      </c>
      <c r="F179" t="s">
        <v>27</v>
      </c>
      <c r="G179" t="s">
        <v>15</v>
      </c>
      <c r="H179" t="s">
        <v>230</v>
      </c>
      <c r="I179" t="s">
        <v>3056</v>
      </c>
      <c r="J179">
        <v>60</v>
      </c>
      <c r="K179">
        <f>HLOOKUP(E179,Inputs!$B$5:$C$8,MATCH(YEAR(B179),Inputs!$A$5:$A$8,0),FALSE)</f>
        <v>20.99</v>
      </c>
      <c r="L179" s="3">
        <f t="shared" si="4"/>
        <v>1259.3999999999999</v>
      </c>
      <c r="M179" t="s">
        <v>3062</v>
      </c>
      <c r="N179" t="s">
        <v>3090</v>
      </c>
      <c r="O179" t="s">
        <v>3079</v>
      </c>
    </row>
    <row r="180" spans="1:15" hidden="1" x14ac:dyDescent="0.35">
      <c r="A180">
        <v>179</v>
      </c>
      <c r="B180" s="1">
        <v>44526</v>
      </c>
      <c r="C180">
        <f t="shared" si="5"/>
        <v>2022</v>
      </c>
      <c r="D180">
        <v>4002</v>
      </c>
      <c r="E180" t="s">
        <v>1</v>
      </c>
      <c r="F180" t="s">
        <v>27</v>
      </c>
      <c r="G180" t="s">
        <v>6</v>
      </c>
      <c r="H180" t="s">
        <v>231</v>
      </c>
      <c r="I180" t="s">
        <v>3056</v>
      </c>
      <c r="J180">
        <v>96</v>
      </c>
      <c r="K180">
        <f>HLOOKUP(E180,Inputs!$B$5:$C$8,MATCH(YEAR(B180),Inputs!$A$5:$A$8,0),FALSE)</f>
        <v>10.49</v>
      </c>
      <c r="L180" s="3">
        <f t="shared" si="4"/>
        <v>1007.04</v>
      </c>
      <c r="M180" t="s">
        <v>3059</v>
      </c>
      <c r="N180" t="s">
        <v>3085</v>
      </c>
      <c r="O180" t="s">
        <v>3073</v>
      </c>
    </row>
    <row r="181" spans="1:15" hidden="1" x14ac:dyDescent="0.35">
      <c r="A181">
        <v>180</v>
      </c>
      <c r="B181" s="1">
        <v>44529</v>
      </c>
      <c r="C181">
        <f t="shared" si="5"/>
        <v>2022</v>
      </c>
      <c r="D181">
        <v>4001</v>
      </c>
      <c r="E181" t="s">
        <v>0</v>
      </c>
      <c r="F181" t="s">
        <v>27</v>
      </c>
      <c r="G181" t="s">
        <v>13</v>
      </c>
      <c r="H181" t="s">
        <v>232</v>
      </c>
      <c r="I181" t="s">
        <v>3056</v>
      </c>
      <c r="J181">
        <v>168</v>
      </c>
      <c r="K181">
        <f>HLOOKUP(E181,Inputs!$B$5:$C$8,MATCH(YEAR(B181),Inputs!$A$5:$A$8,0),FALSE)</f>
        <v>20.99</v>
      </c>
      <c r="L181" s="3">
        <f t="shared" si="4"/>
        <v>3526.3199999999997</v>
      </c>
      <c r="M181" t="s">
        <v>3061</v>
      </c>
      <c r="N181" t="s">
        <v>3087</v>
      </c>
      <c r="O181" t="s">
        <v>3078</v>
      </c>
    </row>
    <row r="182" spans="1:15" hidden="1" x14ac:dyDescent="0.35">
      <c r="A182">
        <v>181</v>
      </c>
      <c r="B182" s="1">
        <v>44457</v>
      </c>
      <c r="C182">
        <f t="shared" si="5"/>
        <v>2022</v>
      </c>
      <c r="D182">
        <v>4001</v>
      </c>
      <c r="E182" t="s">
        <v>0</v>
      </c>
      <c r="F182" t="s">
        <v>27</v>
      </c>
      <c r="G182" t="s">
        <v>12</v>
      </c>
      <c r="H182" t="s">
        <v>233</v>
      </c>
      <c r="I182" t="s">
        <v>3057</v>
      </c>
      <c r="J182">
        <v>188</v>
      </c>
      <c r="K182">
        <f>HLOOKUP(E182,Inputs!$B$5:$C$8,MATCH(YEAR(B182),Inputs!$A$5:$A$8,0),FALSE)</f>
        <v>20.99</v>
      </c>
      <c r="L182" s="3">
        <f t="shared" si="4"/>
        <v>3946.12</v>
      </c>
      <c r="M182" t="s">
        <v>3061</v>
      </c>
      <c r="N182" t="s">
        <v>3087</v>
      </c>
      <c r="O182" t="s">
        <v>3078</v>
      </c>
    </row>
    <row r="183" spans="1:15" hidden="1" x14ac:dyDescent="0.35">
      <c r="A183">
        <v>182</v>
      </c>
      <c r="B183" s="1">
        <v>44343</v>
      </c>
      <c r="C183">
        <f t="shared" si="5"/>
        <v>2022</v>
      </c>
      <c r="D183">
        <v>4002</v>
      </c>
      <c r="E183" t="s">
        <v>1</v>
      </c>
      <c r="F183" t="s">
        <v>27</v>
      </c>
      <c r="G183" t="s">
        <v>8</v>
      </c>
      <c r="H183" t="s">
        <v>234</v>
      </c>
      <c r="I183" t="s">
        <v>3056</v>
      </c>
      <c r="J183">
        <v>88</v>
      </c>
      <c r="K183">
        <f>HLOOKUP(E183,Inputs!$B$5:$C$8,MATCH(YEAR(B183),Inputs!$A$5:$A$8,0),FALSE)</f>
        <v>10.49</v>
      </c>
      <c r="L183" s="3">
        <f t="shared" si="4"/>
        <v>923.12</v>
      </c>
      <c r="M183" t="s">
        <v>3065</v>
      </c>
      <c r="N183" t="s">
        <v>3085</v>
      </c>
      <c r="O183" t="s">
        <v>3073</v>
      </c>
    </row>
    <row r="184" spans="1:15" hidden="1" x14ac:dyDescent="0.35">
      <c r="A184">
        <v>183</v>
      </c>
      <c r="B184" s="1">
        <v>44330</v>
      </c>
      <c r="C184">
        <f t="shared" si="5"/>
        <v>2022</v>
      </c>
      <c r="D184">
        <v>4001</v>
      </c>
      <c r="E184" t="s">
        <v>0</v>
      </c>
      <c r="F184" t="s">
        <v>27</v>
      </c>
      <c r="G184" t="s">
        <v>21</v>
      </c>
      <c r="H184" t="s">
        <v>235</v>
      </c>
      <c r="I184" t="s">
        <v>3056</v>
      </c>
      <c r="J184">
        <v>112</v>
      </c>
      <c r="K184">
        <f>HLOOKUP(E184,Inputs!$B$5:$C$8,MATCH(YEAR(B184),Inputs!$A$5:$A$8,0),FALSE)</f>
        <v>20.99</v>
      </c>
      <c r="L184" s="3">
        <f t="shared" si="4"/>
        <v>2350.8799999999997</v>
      </c>
      <c r="M184" t="s">
        <v>3068</v>
      </c>
      <c r="N184" t="s">
        <v>3088</v>
      </c>
      <c r="O184" t="s">
        <v>3075</v>
      </c>
    </row>
    <row r="185" spans="1:15" hidden="1" x14ac:dyDescent="0.35">
      <c r="A185">
        <v>184</v>
      </c>
      <c r="B185" s="1">
        <v>44547</v>
      </c>
      <c r="C185">
        <f t="shared" si="5"/>
        <v>2022</v>
      </c>
      <c r="D185">
        <v>4001</v>
      </c>
      <c r="E185" t="s">
        <v>0</v>
      </c>
      <c r="F185" t="s">
        <v>27</v>
      </c>
      <c r="G185" t="s">
        <v>12</v>
      </c>
      <c r="H185" t="s">
        <v>236</v>
      </c>
      <c r="I185" t="s">
        <v>3057</v>
      </c>
      <c r="J185">
        <v>188</v>
      </c>
      <c r="K185">
        <f>HLOOKUP(E185,Inputs!$B$5:$C$8,MATCH(YEAR(B185),Inputs!$A$5:$A$8,0),FALSE)</f>
        <v>20.99</v>
      </c>
      <c r="L185" s="3">
        <f t="shared" si="4"/>
        <v>3946.12</v>
      </c>
      <c r="M185" t="s">
        <v>3061</v>
      </c>
      <c r="N185" t="s">
        <v>3087</v>
      </c>
      <c r="O185" t="s">
        <v>3078</v>
      </c>
    </row>
    <row r="186" spans="1:15" hidden="1" x14ac:dyDescent="0.35">
      <c r="A186">
        <v>185</v>
      </c>
      <c r="B186" s="1">
        <v>44256</v>
      </c>
      <c r="C186">
        <f t="shared" si="5"/>
        <v>2021</v>
      </c>
      <c r="D186">
        <v>4002</v>
      </c>
      <c r="E186" t="s">
        <v>1</v>
      </c>
      <c r="F186" t="s">
        <v>27</v>
      </c>
      <c r="G186" t="s">
        <v>10</v>
      </c>
      <c r="H186" t="s">
        <v>237</v>
      </c>
      <c r="I186" t="s">
        <v>3056</v>
      </c>
      <c r="J186">
        <v>180</v>
      </c>
      <c r="K186">
        <f>HLOOKUP(E186,Inputs!$B$5:$C$8,MATCH(YEAR(B186),Inputs!$A$5:$A$8,0),FALSE)</f>
        <v>10.49</v>
      </c>
      <c r="L186" s="3">
        <f t="shared" si="4"/>
        <v>1888.2</v>
      </c>
      <c r="M186" t="s">
        <v>3059</v>
      </c>
      <c r="N186" t="s">
        <v>3085</v>
      </c>
      <c r="O186" t="s">
        <v>3073</v>
      </c>
    </row>
    <row r="187" spans="1:15" hidden="1" x14ac:dyDescent="0.35">
      <c r="A187">
        <v>186</v>
      </c>
      <c r="B187" s="1">
        <v>44466</v>
      </c>
      <c r="C187">
        <f t="shared" si="5"/>
        <v>2022</v>
      </c>
      <c r="D187">
        <v>4002</v>
      </c>
      <c r="E187" t="s">
        <v>1</v>
      </c>
      <c r="F187" t="s">
        <v>27</v>
      </c>
      <c r="G187" t="s">
        <v>12</v>
      </c>
      <c r="H187" t="s">
        <v>238</v>
      </c>
      <c r="I187" t="s">
        <v>3057</v>
      </c>
      <c r="J187">
        <v>92</v>
      </c>
      <c r="K187">
        <f>HLOOKUP(E187,Inputs!$B$5:$C$8,MATCH(YEAR(B187),Inputs!$A$5:$A$8,0),FALSE)</f>
        <v>10.49</v>
      </c>
      <c r="L187" s="3">
        <f t="shared" si="4"/>
        <v>965.08</v>
      </c>
      <c r="M187" t="s">
        <v>3061</v>
      </c>
      <c r="N187" t="s">
        <v>3087</v>
      </c>
      <c r="O187" t="s">
        <v>3078</v>
      </c>
    </row>
    <row r="188" spans="1:15" hidden="1" x14ac:dyDescent="0.35">
      <c r="A188">
        <v>187</v>
      </c>
      <c r="B188" s="1">
        <v>44507</v>
      </c>
      <c r="C188">
        <f t="shared" si="5"/>
        <v>2022</v>
      </c>
      <c r="D188">
        <v>4002</v>
      </c>
      <c r="E188" t="s">
        <v>1</v>
      </c>
      <c r="F188" t="s">
        <v>27</v>
      </c>
      <c r="G188" t="s">
        <v>10</v>
      </c>
      <c r="H188" t="s">
        <v>239</v>
      </c>
      <c r="I188" t="s">
        <v>3056</v>
      </c>
      <c r="J188">
        <v>136</v>
      </c>
      <c r="K188">
        <f>HLOOKUP(E188,Inputs!$B$5:$C$8,MATCH(YEAR(B188),Inputs!$A$5:$A$8,0),FALSE)</f>
        <v>10.49</v>
      </c>
      <c r="L188" s="3">
        <f t="shared" si="4"/>
        <v>1426.64</v>
      </c>
      <c r="M188" t="s">
        <v>3059</v>
      </c>
      <c r="N188" t="s">
        <v>3085</v>
      </c>
      <c r="O188" t="s">
        <v>3073</v>
      </c>
    </row>
    <row r="189" spans="1:15" hidden="1" x14ac:dyDescent="0.35">
      <c r="A189">
        <v>188</v>
      </c>
      <c r="B189" s="1">
        <v>44522</v>
      </c>
      <c r="C189">
        <f t="shared" si="5"/>
        <v>2022</v>
      </c>
      <c r="D189">
        <v>4002</v>
      </c>
      <c r="E189" t="s">
        <v>1</v>
      </c>
      <c r="F189" t="s">
        <v>27</v>
      </c>
      <c r="G189" t="s">
        <v>12</v>
      </c>
      <c r="H189" t="s">
        <v>240</v>
      </c>
      <c r="I189" t="s">
        <v>3057</v>
      </c>
      <c r="J189">
        <v>260</v>
      </c>
      <c r="K189">
        <f>HLOOKUP(E189,Inputs!$B$5:$C$8,MATCH(YEAR(B189),Inputs!$A$5:$A$8,0),FALSE)</f>
        <v>10.49</v>
      </c>
      <c r="L189" s="3">
        <f t="shared" si="4"/>
        <v>2727.4</v>
      </c>
      <c r="M189" t="s">
        <v>3061</v>
      </c>
      <c r="N189" t="s">
        <v>3087</v>
      </c>
      <c r="O189" t="s">
        <v>3078</v>
      </c>
    </row>
    <row r="190" spans="1:15" hidden="1" x14ac:dyDescent="0.35">
      <c r="A190">
        <v>189</v>
      </c>
      <c r="B190" s="1">
        <v>44466</v>
      </c>
      <c r="C190">
        <f t="shared" si="5"/>
        <v>2022</v>
      </c>
      <c r="D190">
        <v>4001</v>
      </c>
      <c r="E190" t="s">
        <v>0</v>
      </c>
      <c r="F190" t="s">
        <v>27</v>
      </c>
      <c r="G190" t="s">
        <v>10</v>
      </c>
      <c r="H190" t="s">
        <v>241</v>
      </c>
      <c r="I190" t="s">
        <v>3056</v>
      </c>
      <c r="J190">
        <v>168</v>
      </c>
      <c r="K190">
        <f>HLOOKUP(E190,Inputs!$B$5:$C$8,MATCH(YEAR(B190),Inputs!$A$5:$A$8,0),FALSE)</f>
        <v>20.99</v>
      </c>
      <c r="L190" s="3">
        <f t="shared" si="4"/>
        <v>3526.3199999999997</v>
      </c>
      <c r="M190" t="s">
        <v>3059</v>
      </c>
      <c r="N190" t="s">
        <v>3085</v>
      </c>
      <c r="O190" t="s">
        <v>3073</v>
      </c>
    </row>
    <row r="191" spans="1:15" hidden="1" x14ac:dyDescent="0.35">
      <c r="A191">
        <v>190</v>
      </c>
      <c r="B191" s="1">
        <v>44285</v>
      </c>
      <c r="C191">
        <f t="shared" si="5"/>
        <v>2021</v>
      </c>
      <c r="D191">
        <v>4001</v>
      </c>
      <c r="E191" t="s">
        <v>0</v>
      </c>
      <c r="F191" t="s">
        <v>27</v>
      </c>
      <c r="G191" t="s">
        <v>5</v>
      </c>
      <c r="H191" t="s">
        <v>242</v>
      </c>
      <c r="I191" t="s">
        <v>3057</v>
      </c>
      <c r="J191">
        <v>124</v>
      </c>
      <c r="K191">
        <f>HLOOKUP(E191,Inputs!$B$5:$C$8,MATCH(YEAR(B191),Inputs!$A$5:$A$8,0),FALSE)</f>
        <v>20.99</v>
      </c>
      <c r="L191" s="3">
        <f t="shared" si="4"/>
        <v>2602.7599999999998</v>
      </c>
      <c r="M191" t="s">
        <v>3059</v>
      </c>
      <c r="N191" t="s">
        <v>3085</v>
      </c>
      <c r="O191" t="s">
        <v>3073</v>
      </c>
    </row>
    <row r="192" spans="1:15" hidden="1" x14ac:dyDescent="0.35">
      <c r="A192">
        <v>191</v>
      </c>
      <c r="B192" s="1">
        <v>44542</v>
      </c>
      <c r="C192">
        <f t="shared" si="5"/>
        <v>2022</v>
      </c>
      <c r="D192">
        <v>4001</v>
      </c>
      <c r="E192" t="s">
        <v>0</v>
      </c>
      <c r="F192" t="s">
        <v>27</v>
      </c>
      <c r="G192" t="s">
        <v>6</v>
      </c>
      <c r="H192" t="s">
        <v>243</v>
      </c>
      <c r="I192" t="s">
        <v>3056</v>
      </c>
      <c r="J192">
        <v>144</v>
      </c>
      <c r="K192">
        <f>HLOOKUP(E192,Inputs!$B$5:$C$8,MATCH(YEAR(B192),Inputs!$A$5:$A$8,0),FALSE)</f>
        <v>20.99</v>
      </c>
      <c r="L192" s="3">
        <f t="shared" si="4"/>
        <v>3022.56</v>
      </c>
      <c r="M192" t="s">
        <v>3059</v>
      </c>
      <c r="N192" t="s">
        <v>3085</v>
      </c>
      <c r="O192" t="s">
        <v>3073</v>
      </c>
    </row>
    <row r="193" spans="1:15" hidden="1" x14ac:dyDescent="0.35">
      <c r="A193">
        <v>192</v>
      </c>
      <c r="B193" s="1">
        <v>44480</v>
      </c>
      <c r="C193">
        <f t="shared" si="5"/>
        <v>2022</v>
      </c>
      <c r="D193">
        <v>4002</v>
      </c>
      <c r="E193" t="s">
        <v>1</v>
      </c>
      <c r="F193" t="s">
        <v>27</v>
      </c>
      <c r="G193" t="s">
        <v>9</v>
      </c>
      <c r="H193" t="s">
        <v>244</v>
      </c>
      <c r="I193" t="s">
        <v>3056</v>
      </c>
      <c r="J193">
        <v>140</v>
      </c>
      <c r="K193">
        <f>HLOOKUP(E193,Inputs!$B$5:$C$8,MATCH(YEAR(B193),Inputs!$A$5:$A$8,0),FALSE)</f>
        <v>10.49</v>
      </c>
      <c r="L193" s="3">
        <f t="shared" si="4"/>
        <v>1468.6000000000001</v>
      </c>
      <c r="M193" t="s">
        <v>3070</v>
      </c>
      <c r="N193" t="s">
        <v>3089</v>
      </c>
      <c r="O193" t="s">
        <v>3076</v>
      </c>
    </row>
    <row r="194" spans="1:15" hidden="1" x14ac:dyDescent="0.35">
      <c r="A194">
        <v>193</v>
      </c>
      <c r="B194" s="1">
        <v>44298</v>
      </c>
      <c r="C194">
        <f t="shared" si="5"/>
        <v>2022</v>
      </c>
      <c r="D194">
        <v>4002</v>
      </c>
      <c r="E194" t="s">
        <v>1</v>
      </c>
      <c r="F194" t="s">
        <v>27</v>
      </c>
      <c r="G194" t="s">
        <v>14</v>
      </c>
      <c r="H194" t="s">
        <v>245</v>
      </c>
      <c r="I194" t="s">
        <v>3056</v>
      </c>
      <c r="J194">
        <v>244</v>
      </c>
      <c r="K194">
        <f>HLOOKUP(E194,Inputs!$B$5:$C$8,MATCH(YEAR(B194),Inputs!$A$5:$A$8,0),FALSE)</f>
        <v>10.49</v>
      </c>
      <c r="L194" s="3">
        <f t="shared" ref="L194:L257" si="6">J194*K194</f>
        <v>2559.56</v>
      </c>
      <c r="M194" t="s">
        <v>3066</v>
      </c>
      <c r="N194" t="s">
        <v>3094</v>
      </c>
      <c r="O194" t="s">
        <v>3080</v>
      </c>
    </row>
    <row r="195" spans="1:15" hidden="1" x14ac:dyDescent="0.35">
      <c r="A195">
        <v>194</v>
      </c>
      <c r="B195" s="1">
        <v>44303</v>
      </c>
      <c r="C195">
        <f t="shared" ref="C195:C258" si="7">IF(MONTH(B195)&gt;3,YEAR(B195)+1,YEAR(B195))</f>
        <v>2022</v>
      </c>
      <c r="D195">
        <v>4002</v>
      </c>
      <c r="E195" t="s">
        <v>1</v>
      </c>
      <c r="F195" t="s">
        <v>27</v>
      </c>
      <c r="G195" t="s">
        <v>10</v>
      </c>
      <c r="H195" t="s">
        <v>246</v>
      </c>
      <c r="I195" t="s">
        <v>3056</v>
      </c>
      <c r="J195">
        <v>104</v>
      </c>
      <c r="K195">
        <f>HLOOKUP(E195,Inputs!$B$5:$C$8,MATCH(YEAR(B195),Inputs!$A$5:$A$8,0),FALSE)</f>
        <v>10.49</v>
      </c>
      <c r="L195" s="3">
        <f t="shared" si="6"/>
        <v>1090.96</v>
      </c>
      <c r="M195" t="s">
        <v>3059</v>
      </c>
      <c r="N195" t="s">
        <v>3085</v>
      </c>
      <c r="O195" t="s">
        <v>3073</v>
      </c>
    </row>
    <row r="196" spans="1:15" hidden="1" x14ac:dyDescent="0.35">
      <c r="A196">
        <v>195</v>
      </c>
      <c r="B196" s="1">
        <v>44404</v>
      </c>
      <c r="C196">
        <f t="shared" si="7"/>
        <v>2022</v>
      </c>
      <c r="D196">
        <v>4001</v>
      </c>
      <c r="E196" t="s">
        <v>0</v>
      </c>
      <c r="F196" t="s">
        <v>27</v>
      </c>
      <c r="G196" t="s">
        <v>14</v>
      </c>
      <c r="H196" t="s">
        <v>247</v>
      </c>
      <c r="I196" t="s">
        <v>3056</v>
      </c>
      <c r="J196">
        <v>160</v>
      </c>
      <c r="K196">
        <f>HLOOKUP(E196,Inputs!$B$5:$C$8,MATCH(YEAR(B196),Inputs!$A$5:$A$8,0),FALSE)</f>
        <v>20.99</v>
      </c>
      <c r="L196" s="3">
        <f t="shared" si="6"/>
        <v>3358.3999999999996</v>
      </c>
      <c r="M196" t="s">
        <v>3066</v>
      </c>
      <c r="N196" t="s">
        <v>3094</v>
      </c>
      <c r="O196" t="s">
        <v>3080</v>
      </c>
    </row>
    <row r="197" spans="1:15" hidden="1" x14ac:dyDescent="0.35">
      <c r="A197">
        <v>196</v>
      </c>
      <c r="B197" s="1">
        <v>44509</v>
      </c>
      <c r="C197">
        <f t="shared" si="7"/>
        <v>2022</v>
      </c>
      <c r="D197">
        <v>4002</v>
      </c>
      <c r="E197" t="s">
        <v>1</v>
      </c>
      <c r="F197" t="s">
        <v>27</v>
      </c>
      <c r="G197" t="s">
        <v>20</v>
      </c>
      <c r="H197" t="s">
        <v>248</v>
      </c>
      <c r="I197" t="s">
        <v>3056</v>
      </c>
      <c r="J197">
        <v>172</v>
      </c>
      <c r="K197">
        <f>HLOOKUP(E197,Inputs!$B$5:$C$8,MATCH(YEAR(B197),Inputs!$A$5:$A$8,0),FALSE)</f>
        <v>10.49</v>
      </c>
      <c r="L197" s="3">
        <f t="shared" si="6"/>
        <v>1804.28</v>
      </c>
      <c r="M197" t="s">
        <v>3059</v>
      </c>
      <c r="N197" t="s">
        <v>3085</v>
      </c>
      <c r="O197" t="s">
        <v>3073</v>
      </c>
    </row>
    <row r="198" spans="1:15" hidden="1" x14ac:dyDescent="0.35">
      <c r="A198">
        <v>197</v>
      </c>
      <c r="B198" s="1">
        <v>44527</v>
      </c>
      <c r="C198">
        <f t="shared" si="7"/>
        <v>2022</v>
      </c>
      <c r="D198">
        <v>4001</v>
      </c>
      <c r="E198" t="s">
        <v>0</v>
      </c>
      <c r="F198" t="s">
        <v>27</v>
      </c>
      <c r="G198" t="s">
        <v>10</v>
      </c>
      <c r="H198" t="s">
        <v>249</v>
      </c>
      <c r="I198" t="s">
        <v>3056</v>
      </c>
      <c r="J198">
        <v>132</v>
      </c>
      <c r="K198">
        <f>HLOOKUP(E198,Inputs!$B$5:$C$8,MATCH(YEAR(B198),Inputs!$A$5:$A$8,0),FALSE)</f>
        <v>20.99</v>
      </c>
      <c r="L198" s="3">
        <f t="shared" si="6"/>
        <v>2770.68</v>
      </c>
      <c r="M198" t="s">
        <v>3059</v>
      </c>
      <c r="N198" t="s">
        <v>3085</v>
      </c>
      <c r="O198" t="s">
        <v>3073</v>
      </c>
    </row>
    <row r="199" spans="1:15" hidden="1" x14ac:dyDescent="0.35">
      <c r="A199">
        <v>198</v>
      </c>
      <c r="B199" s="1">
        <v>44450</v>
      </c>
      <c r="C199">
        <f t="shared" si="7"/>
        <v>2022</v>
      </c>
      <c r="D199">
        <v>4002</v>
      </c>
      <c r="E199" t="s">
        <v>1</v>
      </c>
      <c r="F199" t="s">
        <v>27</v>
      </c>
      <c r="G199" t="s">
        <v>11</v>
      </c>
      <c r="H199" t="s">
        <v>250</v>
      </c>
      <c r="I199" t="s">
        <v>3056</v>
      </c>
      <c r="J199">
        <v>156</v>
      </c>
      <c r="K199">
        <f>HLOOKUP(E199,Inputs!$B$5:$C$8,MATCH(YEAR(B199),Inputs!$A$5:$A$8,0),FALSE)</f>
        <v>10.49</v>
      </c>
      <c r="L199" s="3">
        <f t="shared" si="6"/>
        <v>1636.44</v>
      </c>
      <c r="M199" t="s">
        <v>3064</v>
      </c>
      <c r="N199" t="s">
        <v>3089</v>
      </c>
      <c r="O199" t="s">
        <v>3076</v>
      </c>
    </row>
    <row r="200" spans="1:15" hidden="1" x14ac:dyDescent="0.35">
      <c r="A200">
        <v>199</v>
      </c>
      <c r="B200" s="1">
        <v>44386</v>
      </c>
      <c r="C200">
        <f t="shared" si="7"/>
        <v>2022</v>
      </c>
      <c r="D200">
        <v>4001</v>
      </c>
      <c r="E200" t="s">
        <v>0</v>
      </c>
      <c r="F200" t="s">
        <v>27</v>
      </c>
      <c r="G200" t="s">
        <v>19</v>
      </c>
      <c r="H200" t="s">
        <v>251</v>
      </c>
      <c r="I200" t="s">
        <v>3056</v>
      </c>
      <c r="J200">
        <v>68</v>
      </c>
      <c r="K200">
        <f>HLOOKUP(E200,Inputs!$B$5:$C$8,MATCH(YEAR(B200),Inputs!$A$5:$A$8,0),FALSE)</f>
        <v>20.99</v>
      </c>
      <c r="L200" s="3">
        <f t="shared" si="6"/>
        <v>1427.32</v>
      </c>
      <c r="M200" t="s">
        <v>3061</v>
      </c>
      <c r="N200" t="s">
        <v>3087</v>
      </c>
      <c r="O200" t="s">
        <v>3078</v>
      </c>
    </row>
    <row r="201" spans="1:15" hidden="1" x14ac:dyDescent="0.35">
      <c r="A201">
        <v>200</v>
      </c>
      <c r="B201" s="1">
        <v>44404</v>
      </c>
      <c r="C201">
        <f t="shared" si="7"/>
        <v>2022</v>
      </c>
      <c r="D201">
        <v>4001</v>
      </c>
      <c r="E201" t="s">
        <v>0</v>
      </c>
      <c r="F201" t="s">
        <v>27</v>
      </c>
      <c r="G201" t="s">
        <v>11</v>
      </c>
      <c r="H201" t="s">
        <v>252</v>
      </c>
      <c r="I201" t="s">
        <v>3056</v>
      </c>
      <c r="J201">
        <v>44</v>
      </c>
      <c r="K201">
        <f>HLOOKUP(E201,Inputs!$B$5:$C$8,MATCH(YEAR(B201),Inputs!$A$5:$A$8,0),FALSE)</f>
        <v>20.99</v>
      </c>
      <c r="L201" s="3">
        <f t="shared" si="6"/>
        <v>923.56</v>
      </c>
      <c r="M201" t="s">
        <v>3064</v>
      </c>
      <c r="N201" t="s">
        <v>3089</v>
      </c>
      <c r="O201" t="s">
        <v>3076</v>
      </c>
    </row>
    <row r="202" spans="1:15" hidden="1" x14ac:dyDescent="0.35">
      <c r="A202">
        <v>201</v>
      </c>
      <c r="B202" s="1">
        <v>44269</v>
      </c>
      <c r="C202">
        <f t="shared" si="7"/>
        <v>2021</v>
      </c>
      <c r="D202">
        <v>4002</v>
      </c>
      <c r="E202" t="s">
        <v>1</v>
      </c>
      <c r="F202" t="s">
        <v>27</v>
      </c>
      <c r="G202" t="s">
        <v>12</v>
      </c>
      <c r="H202" t="s">
        <v>253</v>
      </c>
      <c r="I202" t="s">
        <v>3057</v>
      </c>
      <c r="J202">
        <v>208</v>
      </c>
      <c r="K202">
        <f>HLOOKUP(E202,Inputs!$B$5:$C$8,MATCH(YEAR(B202),Inputs!$A$5:$A$8,0),FALSE)</f>
        <v>10.49</v>
      </c>
      <c r="L202" s="3">
        <f t="shared" si="6"/>
        <v>2181.92</v>
      </c>
      <c r="M202" t="s">
        <v>3061</v>
      </c>
      <c r="N202" t="s">
        <v>3087</v>
      </c>
      <c r="O202" t="s">
        <v>3078</v>
      </c>
    </row>
    <row r="203" spans="1:15" hidden="1" x14ac:dyDescent="0.35">
      <c r="A203">
        <v>202</v>
      </c>
      <c r="B203" s="1">
        <v>44455</v>
      </c>
      <c r="C203">
        <f t="shared" si="7"/>
        <v>2022</v>
      </c>
      <c r="D203">
        <v>4001</v>
      </c>
      <c r="E203" t="s">
        <v>0</v>
      </c>
      <c r="F203" t="s">
        <v>27</v>
      </c>
      <c r="G203" t="s">
        <v>6</v>
      </c>
      <c r="H203" t="s">
        <v>254</v>
      </c>
      <c r="I203" t="s">
        <v>3056</v>
      </c>
      <c r="J203">
        <v>124</v>
      </c>
      <c r="K203">
        <f>HLOOKUP(E203,Inputs!$B$5:$C$8,MATCH(YEAR(B203),Inputs!$A$5:$A$8,0),FALSE)</f>
        <v>20.99</v>
      </c>
      <c r="L203" s="3">
        <f t="shared" si="6"/>
        <v>2602.7599999999998</v>
      </c>
      <c r="M203" t="s">
        <v>3059</v>
      </c>
      <c r="N203" t="s">
        <v>3085</v>
      </c>
      <c r="O203" t="s">
        <v>3073</v>
      </c>
    </row>
    <row r="204" spans="1:15" hidden="1" x14ac:dyDescent="0.35">
      <c r="A204">
        <v>203</v>
      </c>
      <c r="B204" s="1">
        <v>44322</v>
      </c>
      <c r="C204">
        <f t="shared" si="7"/>
        <v>2022</v>
      </c>
      <c r="D204">
        <v>4001</v>
      </c>
      <c r="E204" t="s">
        <v>0</v>
      </c>
      <c r="F204" t="s">
        <v>27</v>
      </c>
      <c r="G204" t="s">
        <v>5</v>
      </c>
      <c r="H204" t="s">
        <v>255</v>
      </c>
      <c r="I204" t="s">
        <v>3057</v>
      </c>
      <c r="J204">
        <v>128</v>
      </c>
      <c r="K204">
        <f>HLOOKUP(E204,Inputs!$B$5:$C$8,MATCH(YEAR(B204),Inputs!$A$5:$A$8,0),FALSE)</f>
        <v>20.99</v>
      </c>
      <c r="L204" s="3">
        <f t="shared" si="6"/>
        <v>2686.72</v>
      </c>
      <c r="M204" t="s">
        <v>3059</v>
      </c>
      <c r="N204" t="s">
        <v>3085</v>
      </c>
      <c r="O204" t="s">
        <v>3073</v>
      </c>
    </row>
    <row r="205" spans="1:15" hidden="1" x14ac:dyDescent="0.35">
      <c r="A205">
        <v>204</v>
      </c>
      <c r="B205" s="1">
        <v>44288</v>
      </c>
      <c r="C205">
        <f t="shared" si="7"/>
        <v>2022</v>
      </c>
      <c r="D205">
        <v>4001</v>
      </c>
      <c r="E205" t="s">
        <v>0</v>
      </c>
      <c r="F205" t="s">
        <v>27</v>
      </c>
      <c r="G205" t="s">
        <v>10</v>
      </c>
      <c r="H205" t="s">
        <v>256</v>
      </c>
      <c r="I205" t="s">
        <v>3056</v>
      </c>
      <c r="J205">
        <v>80</v>
      </c>
      <c r="K205">
        <f>HLOOKUP(E205,Inputs!$B$5:$C$8,MATCH(YEAR(B205),Inputs!$A$5:$A$8,0),FALSE)</f>
        <v>20.99</v>
      </c>
      <c r="L205" s="3">
        <f t="shared" si="6"/>
        <v>1679.1999999999998</v>
      </c>
      <c r="M205" t="s">
        <v>3059</v>
      </c>
      <c r="N205" t="s">
        <v>3085</v>
      </c>
      <c r="O205" t="s">
        <v>3073</v>
      </c>
    </row>
    <row r="206" spans="1:15" hidden="1" x14ac:dyDescent="0.35">
      <c r="A206">
        <v>205</v>
      </c>
      <c r="B206" s="1">
        <v>44223</v>
      </c>
      <c r="C206">
        <f t="shared" si="7"/>
        <v>2021</v>
      </c>
      <c r="D206">
        <v>4001</v>
      </c>
      <c r="E206" t="s">
        <v>0</v>
      </c>
      <c r="F206" t="s">
        <v>27</v>
      </c>
      <c r="G206" t="s">
        <v>20</v>
      </c>
      <c r="H206" t="s">
        <v>257</v>
      </c>
      <c r="I206" t="s">
        <v>3056</v>
      </c>
      <c r="J206">
        <v>128</v>
      </c>
      <c r="K206">
        <f>HLOOKUP(E206,Inputs!$B$5:$C$8,MATCH(YEAR(B206),Inputs!$A$5:$A$8,0),FALSE)</f>
        <v>20.99</v>
      </c>
      <c r="L206" s="3">
        <f t="shared" si="6"/>
        <v>2686.72</v>
      </c>
      <c r="M206" t="s">
        <v>3059</v>
      </c>
      <c r="N206" t="s">
        <v>3085</v>
      </c>
      <c r="O206" t="s">
        <v>3073</v>
      </c>
    </row>
    <row r="207" spans="1:15" hidden="1" x14ac:dyDescent="0.35">
      <c r="A207">
        <v>206</v>
      </c>
      <c r="B207" s="1">
        <v>44427</v>
      </c>
      <c r="C207">
        <f t="shared" si="7"/>
        <v>2022</v>
      </c>
      <c r="D207">
        <v>4001</v>
      </c>
      <c r="E207" t="s">
        <v>0</v>
      </c>
      <c r="F207" t="s">
        <v>27</v>
      </c>
      <c r="G207" t="s">
        <v>18</v>
      </c>
      <c r="H207" t="s">
        <v>258</v>
      </c>
      <c r="I207" t="s">
        <v>3056</v>
      </c>
      <c r="J207">
        <v>148</v>
      </c>
      <c r="K207">
        <f>HLOOKUP(E207,Inputs!$B$5:$C$8,MATCH(YEAR(B207),Inputs!$A$5:$A$8,0),FALSE)</f>
        <v>20.99</v>
      </c>
      <c r="L207" s="3">
        <f t="shared" si="6"/>
        <v>3106.52</v>
      </c>
      <c r="M207" t="s">
        <v>3069</v>
      </c>
      <c r="N207" t="s">
        <v>3093</v>
      </c>
      <c r="O207" t="s">
        <v>3077</v>
      </c>
    </row>
    <row r="208" spans="1:15" hidden="1" x14ac:dyDescent="0.35">
      <c r="A208">
        <v>207</v>
      </c>
      <c r="B208" s="1">
        <v>44369</v>
      </c>
      <c r="C208">
        <f t="shared" si="7"/>
        <v>2022</v>
      </c>
      <c r="D208">
        <v>4001</v>
      </c>
      <c r="E208" t="s">
        <v>0</v>
      </c>
      <c r="F208" t="s">
        <v>27</v>
      </c>
      <c r="G208" t="s">
        <v>6</v>
      </c>
      <c r="H208" t="s">
        <v>259</v>
      </c>
      <c r="I208" t="s">
        <v>3056</v>
      </c>
      <c r="J208">
        <v>76</v>
      </c>
      <c r="K208">
        <f>HLOOKUP(E208,Inputs!$B$5:$C$8,MATCH(YEAR(B208),Inputs!$A$5:$A$8,0),FALSE)</f>
        <v>20.99</v>
      </c>
      <c r="L208" s="3">
        <f t="shared" si="6"/>
        <v>1595.2399999999998</v>
      </c>
      <c r="M208" t="s">
        <v>3059</v>
      </c>
      <c r="N208" t="s">
        <v>3085</v>
      </c>
      <c r="O208" t="s">
        <v>3073</v>
      </c>
    </row>
    <row r="209" spans="1:15" hidden="1" x14ac:dyDescent="0.35">
      <c r="A209">
        <v>208</v>
      </c>
      <c r="B209" s="1">
        <v>44528</v>
      </c>
      <c r="C209">
        <f t="shared" si="7"/>
        <v>2022</v>
      </c>
      <c r="D209">
        <v>4001</v>
      </c>
      <c r="E209" t="s">
        <v>0</v>
      </c>
      <c r="F209" t="s">
        <v>27</v>
      </c>
      <c r="G209" t="s">
        <v>11</v>
      </c>
      <c r="H209" t="s">
        <v>260</v>
      </c>
      <c r="I209" t="s">
        <v>3056</v>
      </c>
      <c r="J209">
        <v>128</v>
      </c>
      <c r="K209">
        <f>HLOOKUP(E209,Inputs!$B$5:$C$8,MATCH(YEAR(B209),Inputs!$A$5:$A$8,0),FALSE)</f>
        <v>20.99</v>
      </c>
      <c r="L209" s="3">
        <f t="shared" si="6"/>
        <v>2686.72</v>
      </c>
      <c r="M209" t="s">
        <v>3064</v>
      </c>
      <c r="N209" t="s">
        <v>3089</v>
      </c>
      <c r="O209" t="s">
        <v>3076</v>
      </c>
    </row>
    <row r="210" spans="1:15" hidden="1" x14ac:dyDescent="0.35">
      <c r="A210">
        <v>209</v>
      </c>
      <c r="B210" s="1">
        <v>44464</v>
      </c>
      <c r="C210">
        <f t="shared" si="7"/>
        <v>2022</v>
      </c>
      <c r="D210">
        <v>4001</v>
      </c>
      <c r="E210" t="s">
        <v>0</v>
      </c>
      <c r="F210" t="s">
        <v>27</v>
      </c>
      <c r="G210" t="s">
        <v>10</v>
      </c>
      <c r="H210" t="s">
        <v>261</v>
      </c>
      <c r="I210" t="s">
        <v>3056</v>
      </c>
      <c r="J210">
        <v>144</v>
      </c>
      <c r="K210">
        <f>HLOOKUP(E210,Inputs!$B$5:$C$8,MATCH(YEAR(B210),Inputs!$A$5:$A$8,0),FALSE)</f>
        <v>20.99</v>
      </c>
      <c r="L210" s="3">
        <f t="shared" si="6"/>
        <v>3022.56</v>
      </c>
      <c r="M210" t="s">
        <v>3059</v>
      </c>
      <c r="N210" t="s">
        <v>3085</v>
      </c>
      <c r="O210" t="s">
        <v>3073</v>
      </c>
    </row>
    <row r="211" spans="1:15" hidden="1" x14ac:dyDescent="0.35">
      <c r="A211">
        <v>210</v>
      </c>
      <c r="B211" s="1">
        <v>44351</v>
      </c>
      <c r="C211">
        <f t="shared" si="7"/>
        <v>2022</v>
      </c>
      <c r="D211">
        <v>4002</v>
      </c>
      <c r="E211" t="s">
        <v>1</v>
      </c>
      <c r="F211" t="s">
        <v>27</v>
      </c>
      <c r="G211" t="s">
        <v>21</v>
      </c>
      <c r="H211" t="s">
        <v>262</v>
      </c>
      <c r="I211" t="s">
        <v>3056</v>
      </c>
      <c r="J211">
        <v>120</v>
      </c>
      <c r="K211">
        <f>HLOOKUP(E211,Inputs!$B$5:$C$8,MATCH(YEAR(B211),Inputs!$A$5:$A$8,0),FALSE)</f>
        <v>10.49</v>
      </c>
      <c r="L211" s="3">
        <f t="shared" si="6"/>
        <v>1258.8</v>
      </c>
      <c r="M211" t="s">
        <v>3068</v>
      </c>
      <c r="N211" t="s">
        <v>3088</v>
      </c>
      <c r="O211" t="s">
        <v>3075</v>
      </c>
    </row>
    <row r="212" spans="1:15" hidden="1" x14ac:dyDescent="0.35">
      <c r="A212">
        <v>211</v>
      </c>
      <c r="B212" s="1">
        <v>44297</v>
      </c>
      <c r="C212">
        <f t="shared" si="7"/>
        <v>2022</v>
      </c>
      <c r="D212">
        <v>4002</v>
      </c>
      <c r="E212" t="s">
        <v>1</v>
      </c>
      <c r="F212" t="s">
        <v>27</v>
      </c>
      <c r="G212" t="s">
        <v>14</v>
      </c>
      <c r="H212" t="s">
        <v>263</v>
      </c>
      <c r="I212" t="s">
        <v>3056</v>
      </c>
      <c r="J212">
        <v>208</v>
      </c>
      <c r="K212">
        <f>HLOOKUP(E212,Inputs!$B$5:$C$8,MATCH(YEAR(B212),Inputs!$A$5:$A$8,0),FALSE)</f>
        <v>10.49</v>
      </c>
      <c r="L212" s="3">
        <f t="shared" si="6"/>
        <v>2181.92</v>
      </c>
      <c r="M212" t="s">
        <v>3066</v>
      </c>
      <c r="N212" t="s">
        <v>3094</v>
      </c>
      <c r="O212" t="s">
        <v>3080</v>
      </c>
    </row>
    <row r="213" spans="1:15" hidden="1" x14ac:dyDescent="0.35">
      <c r="A213">
        <v>212</v>
      </c>
      <c r="B213" s="1">
        <v>44540</v>
      </c>
      <c r="C213">
        <f t="shared" si="7"/>
        <v>2022</v>
      </c>
      <c r="D213">
        <v>4002</v>
      </c>
      <c r="E213" t="s">
        <v>1</v>
      </c>
      <c r="F213" t="s">
        <v>27</v>
      </c>
      <c r="G213" t="s">
        <v>10</v>
      </c>
      <c r="H213" t="s">
        <v>264</v>
      </c>
      <c r="I213" t="s">
        <v>3056</v>
      </c>
      <c r="J213">
        <v>164</v>
      </c>
      <c r="K213">
        <f>HLOOKUP(E213,Inputs!$B$5:$C$8,MATCH(YEAR(B213),Inputs!$A$5:$A$8,0),FALSE)</f>
        <v>10.49</v>
      </c>
      <c r="L213" s="3">
        <f t="shared" si="6"/>
        <v>1720.3600000000001</v>
      </c>
      <c r="M213" t="s">
        <v>3059</v>
      </c>
      <c r="N213" t="s">
        <v>3085</v>
      </c>
      <c r="O213" t="s">
        <v>3073</v>
      </c>
    </row>
    <row r="214" spans="1:15" hidden="1" x14ac:dyDescent="0.35">
      <c r="A214">
        <v>213</v>
      </c>
      <c r="B214" s="1">
        <v>44402</v>
      </c>
      <c r="C214">
        <f t="shared" si="7"/>
        <v>2022</v>
      </c>
      <c r="D214">
        <v>4001</v>
      </c>
      <c r="E214" t="s">
        <v>0</v>
      </c>
      <c r="F214" t="s">
        <v>27</v>
      </c>
      <c r="G214" t="s">
        <v>11</v>
      </c>
      <c r="H214" t="s">
        <v>265</v>
      </c>
      <c r="I214" t="s">
        <v>3056</v>
      </c>
      <c r="J214">
        <v>96</v>
      </c>
      <c r="K214">
        <f>HLOOKUP(E214,Inputs!$B$5:$C$8,MATCH(YEAR(B214),Inputs!$A$5:$A$8,0),FALSE)</f>
        <v>20.99</v>
      </c>
      <c r="L214" s="3">
        <f t="shared" si="6"/>
        <v>2015.04</v>
      </c>
      <c r="M214" t="s">
        <v>3064</v>
      </c>
      <c r="N214" t="s">
        <v>3089</v>
      </c>
      <c r="O214" t="s">
        <v>3076</v>
      </c>
    </row>
    <row r="215" spans="1:15" hidden="1" x14ac:dyDescent="0.35">
      <c r="A215">
        <v>214</v>
      </c>
      <c r="B215" s="1">
        <v>44256</v>
      </c>
      <c r="C215">
        <f t="shared" si="7"/>
        <v>2021</v>
      </c>
      <c r="D215">
        <v>4002</v>
      </c>
      <c r="E215" t="s">
        <v>1</v>
      </c>
      <c r="F215" t="s">
        <v>27</v>
      </c>
      <c r="G215" t="s">
        <v>11</v>
      </c>
      <c r="H215" t="s">
        <v>266</v>
      </c>
      <c r="I215" t="s">
        <v>3056</v>
      </c>
      <c r="J215">
        <v>248</v>
      </c>
      <c r="K215">
        <f>HLOOKUP(E215,Inputs!$B$5:$C$8,MATCH(YEAR(B215),Inputs!$A$5:$A$8,0),FALSE)</f>
        <v>10.49</v>
      </c>
      <c r="L215" s="3">
        <f t="shared" si="6"/>
        <v>2601.52</v>
      </c>
      <c r="M215" t="s">
        <v>3064</v>
      </c>
      <c r="N215" t="s">
        <v>3089</v>
      </c>
      <c r="O215" t="s">
        <v>3076</v>
      </c>
    </row>
    <row r="216" spans="1:15" hidden="1" x14ac:dyDescent="0.35">
      <c r="A216">
        <v>215</v>
      </c>
      <c r="B216" s="1">
        <v>44291</v>
      </c>
      <c r="C216">
        <f t="shared" si="7"/>
        <v>2022</v>
      </c>
      <c r="D216">
        <v>4002</v>
      </c>
      <c r="E216" t="s">
        <v>1</v>
      </c>
      <c r="F216" t="s">
        <v>27</v>
      </c>
      <c r="G216" t="s">
        <v>22</v>
      </c>
      <c r="H216" t="s">
        <v>267</v>
      </c>
      <c r="I216" t="s">
        <v>3056</v>
      </c>
      <c r="J216">
        <v>176</v>
      </c>
      <c r="K216">
        <f>HLOOKUP(E216,Inputs!$B$5:$C$8,MATCH(YEAR(B216),Inputs!$A$5:$A$8,0),FALSE)</f>
        <v>10.49</v>
      </c>
      <c r="L216" s="3">
        <f t="shared" si="6"/>
        <v>1846.24</v>
      </c>
      <c r="M216" t="s">
        <v>3064</v>
      </c>
      <c r="N216" t="s">
        <v>3089</v>
      </c>
      <c r="O216" t="s">
        <v>3076</v>
      </c>
    </row>
    <row r="217" spans="1:15" hidden="1" x14ac:dyDescent="0.35">
      <c r="A217">
        <v>216</v>
      </c>
      <c r="B217" s="1">
        <v>44251</v>
      </c>
      <c r="C217">
        <f t="shared" si="7"/>
        <v>2021</v>
      </c>
      <c r="D217">
        <v>4001</v>
      </c>
      <c r="E217" t="s">
        <v>0</v>
      </c>
      <c r="F217" t="s">
        <v>27</v>
      </c>
      <c r="G217" t="s">
        <v>10</v>
      </c>
      <c r="H217" t="s">
        <v>268</v>
      </c>
      <c r="I217" t="s">
        <v>3056</v>
      </c>
      <c r="J217">
        <v>136</v>
      </c>
      <c r="K217">
        <f>HLOOKUP(E217,Inputs!$B$5:$C$8,MATCH(YEAR(B217),Inputs!$A$5:$A$8,0),FALSE)</f>
        <v>20.99</v>
      </c>
      <c r="L217" s="3">
        <f t="shared" si="6"/>
        <v>2854.64</v>
      </c>
      <c r="M217" t="s">
        <v>3059</v>
      </c>
      <c r="N217" t="s">
        <v>3085</v>
      </c>
      <c r="O217" t="s">
        <v>3073</v>
      </c>
    </row>
    <row r="218" spans="1:15" hidden="1" x14ac:dyDescent="0.35">
      <c r="A218">
        <v>217</v>
      </c>
      <c r="B218" s="1">
        <v>44517</v>
      </c>
      <c r="C218">
        <f t="shared" si="7"/>
        <v>2022</v>
      </c>
      <c r="D218">
        <v>4001</v>
      </c>
      <c r="E218" t="s">
        <v>0</v>
      </c>
      <c r="F218" t="s">
        <v>27</v>
      </c>
      <c r="G218" t="s">
        <v>15</v>
      </c>
      <c r="H218" t="s">
        <v>269</v>
      </c>
      <c r="I218" t="s">
        <v>3056</v>
      </c>
      <c r="J218">
        <v>112</v>
      </c>
      <c r="K218">
        <f>HLOOKUP(E218,Inputs!$B$5:$C$8,MATCH(YEAR(B218),Inputs!$A$5:$A$8,0),FALSE)</f>
        <v>20.99</v>
      </c>
      <c r="L218" s="3">
        <f t="shared" si="6"/>
        <v>2350.8799999999997</v>
      </c>
      <c r="M218" t="s">
        <v>3062</v>
      </c>
      <c r="N218" t="s">
        <v>3090</v>
      </c>
      <c r="O218" t="s">
        <v>3079</v>
      </c>
    </row>
    <row r="219" spans="1:15" hidden="1" x14ac:dyDescent="0.35">
      <c r="A219">
        <v>218</v>
      </c>
      <c r="B219" s="1">
        <v>44453</v>
      </c>
      <c r="C219">
        <f t="shared" si="7"/>
        <v>2022</v>
      </c>
      <c r="D219">
        <v>4002</v>
      </c>
      <c r="E219" t="s">
        <v>1</v>
      </c>
      <c r="F219" t="s">
        <v>27</v>
      </c>
      <c r="G219" t="s">
        <v>20</v>
      </c>
      <c r="H219" t="s">
        <v>270</v>
      </c>
      <c r="I219" t="s">
        <v>3056</v>
      </c>
      <c r="J219">
        <v>256</v>
      </c>
      <c r="K219">
        <f>HLOOKUP(E219,Inputs!$B$5:$C$8,MATCH(YEAR(B219),Inputs!$A$5:$A$8,0),FALSE)</f>
        <v>10.49</v>
      </c>
      <c r="L219" s="3">
        <f t="shared" si="6"/>
        <v>2685.44</v>
      </c>
      <c r="M219" t="s">
        <v>3059</v>
      </c>
      <c r="N219" t="s">
        <v>3085</v>
      </c>
      <c r="O219" t="s">
        <v>3073</v>
      </c>
    </row>
    <row r="220" spans="1:15" hidden="1" x14ac:dyDescent="0.35">
      <c r="A220">
        <v>219</v>
      </c>
      <c r="B220" s="1">
        <v>44546</v>
      </c>
      <c r="C220">
        <f t="shared" si="7"/>
        <v>2022</v>
      </c>
      <c r="D220">
        <v>4002</v>
      </c>
      <c r="E220" t="s">
        <v>1</v>
      </c>
      <c r="F220" t="s">
        <v>27</v>
      </c>
      <c r="G220" t="s">
        <v>15</v>
      </c>
      <c r="H220" t="s">
        <v>271</v>
      </c>
      <c r="I220" t="s">
        <v>3056</v>
      </c>
      <c r="J220">
        <v>216</v>
      </c>
      <c r="K220">
        <f>HLOOKUP(E220,Inputs!$B$5:$C$8,MATCH(YEAR(B220),Inputs!$A$5:$A$8,0),FALSE)</f>
        <v>10.49</v>
      </c>
      <c r="L220" s="3">
        <f t="shared" si="6"/>
        <v>2265.84</v>
      </c>
      <c r="M220" t="s">
        <v>3062</v>
      </c>
      <c r="N220" t="s">
        <v>3090</v>
      </c>
      <c r="O220" t="s">
        <v>3079</v>
      </c>
    </row>
    <row r="221" spans="1:15" hidden="1" x14ac:dyDescent="0.35">
      <c r="A221">
        <v>220</v>
      </c>
      <c r="B221" s="1">
        <v>44407</v>
      </c>
      <c r="C221">
        <f t="shared" si="7"/>
        <v>2022</v>
      </c>
      <c r="D221">
        <v>4001</v>
      </c>
      <c r="E221" t="s">
        <v>0</v>
      </c>
      <c r="F221" t="s">
        <v>27</v>
      </c>
      <c r="G221" t="s">
        <v>5</v>
      </c>
      <c r="H221" t="s">
        <v>272</v>
      </c>
      <c r="I221" t="s">
        <v>3057</v>
      </c>
      <c r="J221">
        <v>104</v>
      </c>
      <c r="K221">
        <f>HLOOKUP(E221,Inputs!$B$5:$C$8,MATCH(YEAR(B221),Inputs!$A$5:$A$8,0),FALSE)</f>
        <v>20.99</v>
      </c>
      <c r="L221" s="3">
        <f t="shared" si="6"/>
        <v>2182.96</v>
      </c>
      <c r="M221" t="s">
        <v>3059</v>
      </c>
      <c r="N221" t="s">
        <v>3085</v>
      </c>
      <c r="O221" t="s">
        <v>3073</v>
      </c>
    </row>
    <row r="222" spans="1:15" hidden="1" x14ac:dyDescent="0.35">
      <c r="A222">
        <v>221</v>
      </c>
      <c r="B222" s="1">
        <v>44453</v>
      </c>
      <c r="C222">
        <f t="shared" si="7"/>
        <v>2022</v>
      </c>
      <c r="D222">
        <v>4002</v>
      </c>
      <c r="E222" t="s">
        <v>1</v>
      </c>
      <c r="F222" t="s">
        <v>27</v>
      </c>
      <c r="G222" t="s">
        <v>14</v>
      </c>
      <c r="H222" t="s">
        <v>273</v>
      </c>
      <c r="I222" t="s">
        <v>3056</v>
      </c>
      <c r="J222">
        <v>188</v>
      </c>
      <c r="K222">
        <f>HLOOKUP(E222,Inputs!$B$5:$C$8,MATCH(YEAR(B222),Inputs!$A$5:$A$8,0),FALSE)</f>
        <v>10.49</v>
      </c>
      <c r="L222" s="3">
        <f t="shared" si="6"/>
        <v>1972.1200000000001</v>
      </c>
      <c r="M222" t="s">
        <v>3066</v>
      </c>
      <c r="N222" t="s">
        <v>3094</v>
      </c>
      <c r="O222" t="s">
        <v>3080</v>
      </c>
    </row>
    <row r="223" spans="1:15" hidden="1" x14ac:dyDescent="0.35">
      <c r="A223">
        <v>222</v>
      </c>
      <c r="B223" s="1">
        <v>44411</v>
      </c>
      <c r="C223">
        <f t="shared" si="7"/>
        <v>2022</v>
      </c>
      <c r="D223">
        <v>4001</v>
      </c>
      <c r="E223" t="s">
        <v>0</v>
      </c>
      <c r="F223" t="s">
        <v>27</v>
      </c>
      <c r="G223" t="s">
        <v>12</v>
      </c>
      <c r="H223" t="s">
        <v>274</v>
      </c>
      <c r="I223" t="s">
        <v>3057</v>
      </c>
      <c r="J223">
        <v>44</v>
      </c>
      <c r="K223">
        <f>HLOOKUP(E223,Inputs!$B$5:$C$8,MATCH(YEAR(B223),Inputs!$A$5:$A$8,0),FALSE)</f>
        <v>20.99</v>
      </c>
      <c r="L223" s="3">
        <f t="shared" si="6"/>
        <v>923.56</v>
      </c>
      <c r="M223" t="s">
        <v>3061</v>
      </c>
      <c r="N223" t="s">
        <v>3087</v>
      </c>
      <c r="O223" t="s">
        <v>3078</v>
      </c>
    </row>
    <row r="224" spans="1:15" hidden="1" x14ac:dyDescent="0.35">
      <c r="A224">
        <v>223</v>
      </c>
      <c r="B224" s="1">
        <v>44547</v>
      </c>
      <c r="C224">
        <f t="shared" si="7"/>
        <v>2022</v>
      </c>
      <c r="D224">
        <v>4001</v>
      </c>
      <c r="E224" t="s">
        <v>0</v>
      </c>
      <c r="F224" t="s">
        <v>27</v>
      </c>
      <c r="G224" t="s">
        <v>14</v>
      </c>
      <c r="H224" t="s">
        <v>275</v>
      </c>
      <c r="I224" t="s">
        <v>3056</v>
      </c>
      <c r="J224">
        <v>52</v>
      </c>
      <c r="K224">
        <f>HLOOKUP(E224,Inputs!$B$5:$C$8,MATCH(YEAR(B224),Inputs!$A$5:$A$8,0),FALSE)</f>
        <v>20.99</v>
      </c>
      <c r="L224" s="3">
        <f t="shared" si="6"/>
        <v>1091.48</v>
      </c>
      <c r="M224" t="s">
        <v>3066</v>
      </c>
      <c r="N224" t="s">
        <v>3094</v>
      </c>
      <c r="O224" t="s">
        <v>3080</v>
      </c>
    </row>
    <row r="225" spans="1:15" hidden="1" x14ac:dyDescent="0.35">
      <c r="A225">
        <v>224</v>
      </c>
      <c r="B225" s="1">
        <v>44508</v>
      </c>
      <c r="C225">
        <f t="shared" si="7"/>
        <v>2022</v>
      </c>
      <c r="D225">
        <v>4001</v>
      </c>
      <c r="E225" t="s">
        <v>0</v>
      </c>
      <c r="F225" t="s">
        <v>27</v>
      </c>
      <c r="G225" t="s">
        <v>10</v>
      </c>
      <c r="H225" t="s">
        <v>276</v>
      </c>
      <c r="I225" t="s">
        <v>3056</v>
      </c>
      <c r="J225">
        <v>124</v>
      </c>
      <c r="K225">
        <f>HLOOKUP(E225,Inputs!$B$5:$C$8,MATCH(YEAR(B225),Inputs!$A$5:$A$8,0),FALSE)</f>
        <v>20.99</v>
      </c>
      <c r="L225" s="3">
        <f t="shared" si="6"/>
        <v>2602.7599999999998</v>
      </c>
      <c r="M225" t="s">
        <v>3059</v>
      </c>
      <c r="N225" t="s">
        <v>3085</v>
      </c>
      <c r="O225" t="s">
        <v>3073</v>
      </c>
    </row>
    <row r="226" spans="1:15" hidden="1" x14ac:dyDescent="0.35">
      <c r="A226">
        <v>225</v>
      </c>
      <c r="B226" s="1">
        <v>44283</v>
      </c>
      <c r="C226">
        <f t="shared" si="7"/>
        <v>2021</v>
      </c>
      <c r="D226">
        <v>4002</v>
      </c>
      <c r="E226" t="s">
        <v>1</v>
      </c>
      <c r="F226" t="s">
        <v>27</v>
      </c>
      <c r="G226" t="s">
        <v>20</v>
      </c>
      <c r="H226" t="s">
        <v>277</v>
      </c>
      <c r="I226" t="s">
        <v>3056</v>
      </c>
      <c r="J226">
        <v>100</v>
      </c>
      <c r="K226">
        <f>HLOOKUP(E226,Inputs!$B$5:$C$8,MATCH(YEAR(B226),Inputs!$A$5:$A$8,0),FALSE)</f>
        <v>10.49</v>
      </c>
      <c r="L226" s="3">
        <f t="shared" si="6"/>
        <v>1049</v>
      </c>
      <c r="M226" t="s">
        <v>3059</v>
      </c>
      <c r="N226" t="s">
        <v>3085</v>
      </c>
      <c r="O226" t="s">
        <v>3073</v>
      </c>
    </row>
    <row r="227" spans="1:15" hidden="1" x14ac:dyDescent="0.35">
      <c r="A227">
        <v>226</v>
      </c>
      <c r="B227" s="1">
        <v>44550</v>
      </c>
      <c r="C227">
        <f t="shared" si="7"/>
        <v>2022</v>
      </c>
      <c r="D227">
        <v>4001</v>
      </c>
      <c r="E227" t="s">
        <v>0</v>
      </c>
      <c r="F227" t="s">
        <v>27</v>
      </c>
      <c r="G227" t="s">
        <v>5</v>
      </c>
      <c r="H227" t="s">
        <v>278</v>
      </c>
      <c r="I227" t="s">
        <v>3057</v>
      </c>
      <c r="J227">
        <v>136</v>
      </c>
      <c r="K227">
        <f>HLOOKUP(E227,Inputs!$B$5:$C$8,MATCH(YEAR(B227),Inputs!$A$5:$A$8,0),FALSE)</f>
        <v>20.99</v>
      </c>
      <c r="L227" s="3">
        <f t="shared" si="6"/>
        <v>2854.64</v>
      </c>
      <c r="M227" t="s">
        <v>3059</v>
      </c>
      <c r="N227" t="s">
        <v>3085</v>
      </c>
      <c r="O227" t="s">
        <v>3073</v>
      </c>
    </row>
    <row r="228" spans="1:15" hidden="1" x14ac:dyDescent="0.35">
      <c r="A228">
        <v>227</v>
      </c>
      <c r="B228" s="1">
        <v>44535</v>
      </c>
      <c r="C228">
        <f t="shared" si="7"/>
        <v>2022</v>
      </c>
      <c r="D228">
        <v>4002</v>
      </c>
      <c r="E228" t="s">
        <v>1</v>
      </c>
      <c r="F228" t="s">
        <v>27</v>
      </c>
      <c r="G228" t="s">
        <v>10</v>
      </c>
      <c r="H228" t="s">
        <v>279</v>
      </c>
      <c r="I228" t="s">
        <v>3056</v>
      </c>
      <c r="J228">
        <v>252</v>
      </c>
      <c r="K228">
        <f>HLOOKUP(E228,Inputs!$B$5:$C$8,MATCH(YEAR(B228),Inputs!$A$5:$A$8,0),FALSE)</f>
        <v>10.49</v>
      </c>
      <c r="L228" s="3">
        <f t="shared" si="6"/>
        <v>2643.48</v>
      </c>
      <c r="M228" t="s">
        <v>3059</v>
      </c>
      <c r="N228" t="s">
        <v>3085</v>
      </c>
      <c r="O228" t="s">
        <v>3073</v>
      </c>
    </row>
    <row r="229" spans="1:15" hidden="1" x14ac:dyDescent="0.35">
      <c r="A229">
        <v>228</v>
      </c>
      <c r="B229" s="1">
        <v>44516</v>
      </c>
      <c r="C229">
        <f t="shared" si="7"/>
        <v>2022</v>
      </c>
      <c r="D229">
        <v>4001</v>
      </c>
      <c r="E229" t="s">
        <v>0</v>
      </c>
      <c r="F229" t="s">
        <v>27</v>
      </c>
      <c r="G229" t="s">
        <v>22</v>
      </c>
      <c r="H229" t="s">
        <v>280</v>
      </c>
      <c r="I229" t="s">
        <v>3056</v>
      </c>
      <c r="J229">
        <v>104</v>
      </c>
      <c r="K229">
        <f>HLOOKUP(E229,Inputs!$B$5:$C$8,MATCH(YEAR(B229),Inputs!$A$5:$A$8,0),FALSE)</f>
        <v>20.99</v>
      </c>
      <c r="L229" s="3">
        <f t="shared" si="6"/>
        <v>2182.96</v>
      </c>
      <c r="M229" t="s">
        <v>3064</v>
      </c>
      <c r="N229" t="s">
        <v>3089</v>
      </c>
      <c r="O229" t="s">
        <v>3076</v>
      </c>
    </row>
    <row r="230" spans="1:15" hidden="1" x14ac:dyDescent="0.35">
      <c r="A230">
        <v>229</v>
      </c>
      <c r="B230" s="1">
        <v>44510</v>
      </c>
      <c r="C230">
        <f t="shared" si="7"/>
        <v>2022</v>
      </c>
      <c r="D230">
        <v>4001</v>
      </c>
      <c r="E230" t="s">
        <v>0</v>
      </c>
      <c r="F230" t="s">
        <v>27</v>
      </c>
      <c r="G230" t="s">
        <v>13</v>
      </c>
      <c r="H230" t="s">
        <v>281</v>
      </c>
      <c r="I230" t="s">
        <v>3056</v>
      </c>
      <c r="J230">
        <v>96</v>
      </c>
      <c r="K230">
        <f>HLOOKUP(E230,Inputs!$B$5:$C$8,MATCH(YEAR(B230),Inputs!$A$5:$A$8,0),FALSE)</f>
        <v>20.99</v>
      </c>
      <c r="L230" s="3">
        <f t="shared" si="6"/>
        <v>2015.04</v>
      </c>
      <c r="M230" t="s">
        <v>3061</v>
      </c>
      <c r="N230" t="s">
        <v>3087</v>
      </c>
      <c r="O230" t="s">
        <v>3078</v>
      </c>
    </row>
    <row r="231" spans="1:15" hidden="1" x14ac:dyDescent="0.35">
      <c r="A231">
        <v>230</v>
      </c>
      <c r="B231" s="1">
        <v>44326</v>
      </c>
      <c r="C231">
        <f t="shared" si="7"/>
        <v>2022</v>
      </c>
      <c r="D231">
        <v>4002</v>
      </c>
      <c r="E231" t="s">
        <v>1</v>
      </c>
      <c r="F231" t="s">
        <v>27</v>
      </c>
      <c r="G231" t="s">
        <v>12</v>
      </c>
      <c r="H231" t="s">
        <v>282</v>
      </c>
      <c r="I231" t="s">
        <v>3057</v>
      </c>
      <c r="J231">
        <v>208</v>
      </c>
      <c r="K231">
        <f>HLOOKUP(E231,Inputs!$B$5:$C$8,MATCH(YEAR(B231),Inputs!$A$5:$A$8,0),FALSE)</f>
        <v>10.49</v>
      </c>
      <c r="L231" s="3">
        <f t="shared" si="6"/>
        <v>2181.92</v>
      </c>
      <c r="M231" t="s">
        <v>3061</v>
      </c>
      <c r="N231" t="s">
        <v>3087</v>
      </c>
      <c r="O231" t="s">
        <v>3078</v>
      </c>
    </row>
    <row r="232" spans="1:15" hidden="1" x14ac:dyDescent="0.35">
      <c r="A232">
        <v>231</v>
      </c>
      <c r="B232" s="1">
        <v>44509</v>
      </c>
      <c r="C232">
        <f t="shared" si="7"/>
        <v>2022</v>
      </c>
      <c r="D232">
        <v>4002</v>
      </c>
      <c r="E232" t="s">
        <v>1</v>
      </c>
      <c r="F232" t="s">
        <v>27</v>
      </c>
      <c r="G232" t="s">
        <v>10</v>
      </c>
      <c r="H232" t="s">
        <v>283</v>
      </c>
      <c r="I232" t="s">
        <v>3056</v>
      </c>
      <c r="J232">
        <v>244</v>
      </c>
      <c r="K232">
        <f>HLOOKUP(E232,Inputs!$B$5:$C$8,MATCH(YEAR(B232),Inputs!$A$5:$A$8,0),FALSE)</f>
        <v>10.49</v>
      </c>
      <c r="L232" s="3">
        <f t="shared" si="6"/>
        <v>2559.56</v>
      </c>
      <c r="M232" t="s">
        <v>3059</v>
      </c>
      <c r="N232" t="s">
        <v>3085</v>
      </c>
      <c r="O232" t="s">
        <v>3073</v>
      </c>
    </row>
    <row r="233" spans="1:15" hidden="1" x14ac:dyDescent="0.35">
      <c r="A233">
        <v>232</v>
      </c>
      <c r="B233" s="1">
        <v>44506</v>
      </c>
      <c r="C233">
        <f t="shared" si="7"/>
        <v>2022</v>
      </c>
      <c r="D233">
        <v>4001</v>
      </c>
      <c r="E233" t="s">
        <v>0</v>
      </c>
      <c r="F233" t="s">
        <v>27</v>
      </c>
      <c r="G233" t="s">
        <v>10</v>
      </c>
      <c r="H233" t="s">
        <v>284</v>
      </c>
      <c r="I233" t="s">
        <v>3056</v>
      </c>
      <c r="J233">
        <v>188</v>
      </c>
      <c r="K233">
        <f>HLOOKUP(E233,Inputs!$B$5:$C$8,MATCH(YEAR(B233),Inputs!$A$5:$A$8,0),FALSE)</f>
        <v>20.99</v>
      </c>
      <c r="L233" s="3">
        <f t="shared" si="6"/>
        <v>3946.12</v>
      </c>
      <c r="M233" t="s">
        <v>3059</v>
      </c>
      <c r="N233" t="s">
        <v>3085</v>
      </c>
      <c r="O233" t="s">
        <v>3073</v>
      </c>
    </row>
    <row r="234" spans="1:15" hidden="1" x14ac:dyDescent="0.35">
      <c r="A234">
        <v>233</v>
      </c>
      <c r="B234" s="1">
        <v>44545</v>
      </c>
      <c r="C234">
        <f t="shared" si="7"/>
        <v>2022</v>
      </c>
      <c r="D234">
        <v>4001</v>
      </c>
      <c r="E234" t="s">
        <v>0</v>
      </c>
      <c r="F234" t="s">
        <v>27</v>
      </c>
      <c r="G234" t="s">
        <v>12</v>
      </c>
      <c r="H234" t="s">
        <v>285</v>
      </c>
      <c r="I234" t="s">
        <v>3057</v>
      </c>
      <c r="J234">
        <v>64</v>
      </c>
      <c r="K234">
        <f>HLOOKUP(E234,Inputs!$B$5:$C$8,MATCH(YEAR(B234),Inputs!$A$5:$A$8,0),FALSE)</f>
        <v>20.99</v>
      </c>
      <c r="L234" s="3">
        <f t="shared" si="6"/>
        <v>1343.36</v>
      </c>
      <c r="M234" t="s">
        <v>3061</v>
      </c>
      <c r="N234" t="s">
        <v>3087</v>
      </c>
      <c r="O234" t="s">
        <v>3078</v>
      </c>
    </row>
    <row r="235" spans="1:15" hidden="1" x14ac:dyDescent="0.35">
      <c r="A235">
        <v>234</v>
      </c>
      <c r="B235" s="1">
        <v>44515</v>
      </c>
      <c r="C235">
        <f t="shared" si="7"/>
        <v>2022</v>
      </c>
      <c r="D235">
        <v>4002</v>
      </c>
      <c r="E235" t="s">
        <v>1</v>
      </c>
      <c r="F235" t="s">
        <v>27</v>
      </c>
      <c r="G235" t="s">
        <v>7</v>
      </c>
      <c r="H235" t="s">
        <v>286</v>
      </c>
      <c r="I235" t="s">
        <v>3056</v>
      </c>
      <c r="J235">
        <v>96</v>
      </c>
      <c r="K235">
        <f>HLOOKUP(E235,Inputs!$B$5:$C$8,MATCH(YEAR(B235),Inputs!$A$5:$A$8,0),FALSE)</f>
        <v>10.49</v>
      </c>
      <c r="L235" s="3">
        <f t="shared" si="6"/>
        <v>1007.04</v>
      </c>
      <c r="M235" t="s">
        <v>3063</v>
      </c>
      <c r="N235" t="s">
        <v>3092</v>
      </c>
      <c r="O235" t="s">
        <v>3074</v>
      </c>
    </row>
    <row r="236" spans="1:15" hidden="1" x14ac:dyDescent="0.35">
      <c r="A236">
        <v>235</v>
      </c>
      <c r="B236" s="1">
        <v>44246</v>
      </c>
      <c r="C236">
        <f t="shared" si="7"/>
        <v>2021</v>
      </c>
      <c r="D236">
        <v>4002</v>
      </c>
      <c r="E236" t="s">
        <v>1</v>
      </c>
      <c r="F236" t="s">
        <v>27</v>
      </c>
      <c r="G236" t="s">
        <v>10</v>
      </c>
      <c r="H236" t="s">
        <v>287</v>
      </c>
      <c r="I236" t="s">
        <v>3056</v>
      </c>
      <c r="J236">
        <v>252</v>
      </c>
      <c r="K236">
        <f>HLOOKUP(E236,Inputs!$B$5:$C$8,MATCH(YEAR(B236),Inputs!$A$5:$A$8,0),FALSE)</f>
        <v>10.49</v>
      </c>
      <c r="L236" s="3">
        <f t="shared" si="6"/>
        <v>2643.48</v>
      </c>
      <c r="M236" t="s">
        <v>3059</v>
      </c>
      <c r="N236" t="s">
        <v>3085</v>
      </c>
      <c r="O236" t="s">
        <v>3073</v>
      </c>
    </row>
    <row r="237" spans="1:15" hidden="1" x14ac:dyDescent="0.35">
      <c r="A237">
        <v>236</v>
      </c>
      <c r="B237" s="1">
        <v>44319</v>
      </c>
      <c r="C237">
        <f t="shared" si="7"/>
        <v>2022</v>
      </c>
      <c r="D237">
        <v>4002</v>
      </c>
      <c r="E237" t="s">
        <v>1</v>
      </c>
      <c r="F237" t="s">
        <v>27</v>
      </c>
      <c r="G237" t="s">
        <v>5</v>
      </c>
      <c r="H237" t="s">
        <v>288</v>
      </c>
      <c r="I237" t="s">
        <v>3057</v>
      </c>
      <c r="J237">
        <v>156</v>
      </c>
      <c r="K237">
        <f>HLOOKUP(E237,Inputs!$B$5:$C$8,MATCH(YEAR(B237),Inputs!$A$5:$A$8,0),FALSE)</f>
        <v>10.49</v>
      </c>
      <c r="L237" s="3">
        <f t="shared" si="6"/>
        <v>1636.44</v>
      </c>
      <c r="M237" t="s">
        <v>3059</v>
      </c>
      <c r="N237" t="s">
        <v>3085</v>
      </c>
      <c r="O237" t="s">
        <v>3073</v>
      </c>
    </row>
    <row r="238" spans="1:15" hidden="1" x14ac:dyDescent="0.35">
      <c r="A238">
        <v>237</v>
      </c>
      <c r="B238" s="1">
        <v>44406</v>
      </c>
      <c r="C238">
        <f t="shared" si="7"/>
        <v>2022</v>
      </c>
      <c r="D238">
        <v>4001</v>
      </c>
      <c r="E238" t="s">
        <v>0</v>
      </c>
      <c r="F238" t="s">
        <v>27</v>
      </c>
      <c r="G238" t="s">
        <v>10</v>
      </c>
      <c r="H238" t="s">
        <v>289</v>
      </c>
      <c r="I238" t="s">
        <v>3056</v>
      </c>
      <c r="J238">
        <v>88</v>
      </c>
      <c r="K238">
        <f>HLOOKUP(E238,Inputs!$B$5:$C$8,MATCH(YEAR(B238),Inputs!$A$5:$A$8,0),FALSE)</f>
        <v>20.99</v>
      </c>
      <c r="L238" s="3">
        <f t="shared" si="6"/>
        <v>1847.12</v>
      </c>
      <c r="M238" t="s">
        <v>3059</v>
      </c>
      <c r="N238" t="s">
        <v>3085</v>
      </c>
      <c r="O238" t="s">
        <v>3073</v>
      </c>
    </row>
    <row r="239" spans="1:15" hidden="1" x14ac:dyDescent="0.35">
      <c r="A239">
        <v>238</v>
      </c>
      <c r="B239" s="1">
        <v>44488</v>
      </c>
      <c r="C239">
        <f t="shared" si="7"/>
        <v>2022</v>
      </c>
      <c r="D239">
        <v>4002</v>
      </c>
      <c r="E239" t="s">
        <v>1</v>
      </c>
      <c r="F239" t="s">
        <v>27</v>
      </c>
      <c r="G239" t="s">
        <v>21</v>
      </c>
      <c r="H239" t="s">
        <v>290</v>
      </c>
      <c r="I239" t="s">
        <v>3056</v>
      </c>
      <c r="J239">
        <v>256</v>
      </c>
      <c r="K239">
        <f>HLOOKUP(E239,Inputs!$B$5:$C$8,MATCH(YEAR(B239),Inputs!$A$5:$A$8,0),FALSE)</f>
        <v>10.49</v>
      </c>
      <c r="L239" s="3">
        <f t="shared" si="6"/>
        <v>2685.44</v>
      </c>
      <c r="M239" t="s">
        <v>3068</v>
      </c>
      <c r="N239" t="s">
        <v>3088</v>
      </c>
      <c r="O239" t="s">
        <v>3075</v>
      </c>
    </row>
    <row r="240" spans="1:15" hidden="1" x14ac:dyDescent="0.35">
      <c r="A240">
        <v>239</v>
      </c>
      <c r="B240" s="1">
        <v>44520</v>
      </c>
      <c r="C240">
        <f t="shared" si="7"/>
        <v>2022</v>
      </c>
      <c r="D240">
        <v>4002</v>
      </c>
      <c r="E240" t="s">
        <v>1</v>
      </c>
      <c r="F240" t="s">
        <v>27</v>
      </c>
      <c r="G240" t="s">
        <v>18</v>
      </c>
      <c r="H240" t="s">
        <v>291</v>
      </c>
      <c r="I240" t="s">
        <v>3056</v>
      </c>
      <c r="J240">
        <v>96</v>
      </c>
      <c r="K240">
        <f>HLOOKUP(E240,Inputs!$B$5:$C$8,MATCH(YEAR(B240),Inputs!$A$5:$A$8,0),FALSE)</f>
        <v>10.49</v>
      </c>
      <c r="L240" s="3">
        <f t="shared" si="6"/>
        <v>1007.04</v>
      </c>
      <c r="M240" t="s">
        <v>3069</v>
      </c>
      <c r="N240" t="s">
        <v>3093</v>
      </c>
      <c r="O240" t="s">
        <v>3077</v>
      </c>
    </row>
    <row r="241" spans="1:15" hidden="1" x14ac:dyDescent="0.35">
      <c r="A241">
        <v>240</v>
      </c>
      <c r="B241" s="1">
        <v>44203</v>
      </c>
      <c r="C241">
        <f t="shared" si="7"/>
        <v>2021</v>
      </c>
      <c r="D241">
        <v>4002</v>
      </c>
      <c r="E241" t="s">
        <v>1</v>
      </c>
      <c r="F241" t="s">
        <v>27</v>
      </c>
      <c r="G241" t="s">
        <v>10</v>
      </c>
      <c r="H241" t="s">
        <v>292</v>
      </c>
      <c r="I241" t="s">
        <v>3056</v>
      </c>
      <c r="J241">
        <v>136</v>
      </c>
      <c r="K241">
        <f>HLOOKUP(E241,Inputs!$B$5:$C$8,MATCH(YEAR(B241),Inputs!$A$5:$A$8,0),FALSE)</f>
        <v>10.49</v>
      </c>
      <c r="L241" s="3">
        <f t="shared" si="6"/>
        <v>1426.64</v>
      </c>
      <c r="M241" t="s">
        <v>3059</v>
      </c>
      <c r="N241" t="s">
        <v>3085</v>
      </c>
      <c r="O241" t="s">
        <v>3073</v>
      </c>
    </row>
    <row r="242" spans="1:15" hidden="1" x14ac:dyDescent="0.35">
      <c r="A242">
        <v>241</v>
      </c>
      <c r="B242" s="1">
        <v>44553</v>
      </c>
      <c r="C242">
        <f t="shared" si="7"/>
        <v>2022</v>
      </c>
      <c r="D242">
        <v>4002</v>
      </c>
      <c r="E242" t="s">
        <v>1</v>
      </c>
      <c r="F242" t="s">
        <v>27</v>
      </c>
      <c r="G242" t="s">
        <v>21</v>
      </c>
      <c r="H242" t="s">
        <v>293</v>
      </c>
      <c r="I242" t="s">
        <v>3056</v>
      </c>
      <c r="J242">
        <v>92</v>
      </c>
      <c r="K242">
        <f>HLOOKUP(E242,Inputs!$B$5:$C$8,MATCH(YEAR(B242),Inputs!$A$5:$A$8,0),FALSE)</f>
        <v>10.49</v>
      </c>
      <c r="L242" s="3">
        <f t="shared" si="6"/>
        <v>965.08</v>
      </c>
      <c r="M242" t="s">
        <v>3068</v>
      </c>
      <c r="N242" t="s">
        <v>3088</v>
      </c>
      <c r="O242" t="s">
        <v>3075</v>
      </c>
    </row>
    <row r="243" spans="1:15" hidden="1" x14ac:dyDescent="0.35">
      <c r="A243">
        <v>242</v>
      </c>
      <c r="B243" s="1">
        <v>44390</v>
      </c>
      <c r="C243">
        <f t="shared" si="7"/>
        <v>2022</v>
      </c>
      <c r="D243">
        <v>4001</v>
      </c>
      <c r="E243" t="s">
        <v>0</v>
      </c>
      <c r="F243" t="s">
        <v>27</v>
      </c>
      <c r="G243" t="s">
        <v>9</v>
      </c>
      <c r="H243" t="s">
        <v>294</v>
      </c>
      <c r="I243" t="s">
        <v>3056</v>
      </c>
      <c r="J243">
        <v>84</v>
      </c>
      <c r="K243">
        <f>HLOOKUP(E243,Inputs!$B$5:$C$8,MATCH(YEAR(B243),Inputs!$A$5:$A$8,0),FALSE)</f>
        <v>20.99</v>
      </c>
      <c r="L243" s="3">
        <f t="shared" si="6"/>
        <v>1763.1599999999999</v>
      </c>
      <c r="M243" t="s">
        <v>3070</v>
      </c>
      <c r="N243" t="s">
        <v>3089</v>
      </c>
      <c r="O243" t="s">
        <v>3076</v>
      </c>
    </row>
    <row r="244" spans="1:15" hidden="1" x14ac:dyDescent="0.35">
      <c r="A244">
        <v>243</v>
      </c>
      <c r="B244" s="1">
        <v>44430</v>
      </c>
      <c r="C244">
        <f t="shared" si="7"/>
        <v>2022</v>
      </c>
      <c r="D244">
        <v>4001</v>
      </c>
      <c r="E244" t="s">
        <v>0</v>
      </c>
      <c r="F244" t="s">
        <v>27</v>
      </c>
      <c r="G244" t="s">
        <v>10</v>
      </c>
      <c r="H244" t="s">
        <v>295</v>
      </c>
      <c r="I244" t="s">
        <v>3056</v>
      </c>
      <c r="J244">
        <v>132</v>
      </c>
      <c r="K244">
        <f>HLOOKUP(E244,Inputs!$B$5:$C$8,MATCH(YEAR(B244),Inputs!$A$5:$A$8,0),FALSE)</f>
        <v>20.99</v>
      </c>
      <c r="L244" s="3">
        <f t="shared" si="6"/>
        <v>2770.68</v>
      </c>
      <c r="M244" t="s">
        <v>3059</v>
      </c>
      <c r="N244" t="s">
        <v>3085</v>
      </c>
      <c r="O244" t="s">
        <v>3073</v>
      </c>
    </row>
    <row r="245" spans="1:15" hidden="1" x14ac:dyDescent="0.35">
      <c r="A245">
        <v>244</v>
      </c>
      <c r="B245" s="1">
        <v>44354</v>
      </c>
      <c r="C245">
        <f t="shared" si="7"/>
        <v>2022</v>
      </c>
      <c r="D245">
        <v>4002</v>
      </c>
      <c r="E245" t="s">
        <v>1</v>
      </c>
      <c r="F245" t="s">
        <v>27</v>
      </c>
      <c r="G245" t="s">
        <v>11</v>
      </c>
      <c r="H245" t="s">
        <v>296</v>
      </c>
      <c r="I245" t="s">
        <v>3056</v>
      </c>
      <c r="J245">
        <v>120</v>
      </c>
      <c r="K245">
        <f>HLOOKUP(E245,Inputs!$B$5:$C$8,MATCH(YEAR(B245),Inputs!$A$5:$A$8,0),FALSE)</f>
        <v>10.49</v>
      </c>
      <c r="L245" s="3">
        <f t="shared" si="6"/>
        <v>1258.8</v>
      </c>
      <c r="M245" t="s">
        <v>3064</v>
      </c>
      <c r="N245" t="s">
        <v>3089</v>
      </c>
      <c r="O245" t="s">
        <v>3076</v>
      </c>
    </row>
    <row r="246" spans="1:15" hidden="1" x14ac:dyDescent="0.35">
      <c r="A246">
        <v>245</v>
      </c>
      <c r="B246" s="1">
        <v>44460</v>
      </c>
      <c r="C246">
        <f t="shared" si="7"/>
        <v>2022</v>
      </c>
      <c r="D246">
        <v>4002</v>
      </c>
      <c r="E246" t="s">
        <v>1</v>
      </c>
      <c r="F246" t="s">
        <v>27</v>
      </c>
      <c r="G246" t="s">
        <v>10</v>
      </c>
      <c r="H246" t="s">
        <v>297</v>
      </c>
      <c r="I246" t="s">
        <v>3056</v>
      </c>
      <c r="J246">
        <v>140</v>
      </c>
      <c r="K246">
        <f>HLOOKUP(E246,Inputs!$B$5:$C$8,MATCH(YEAR(B246),Inputs!$A$5:$A$8,0),FALSE)</f>
        <v>10.49</v>
      </c>
      <c r="L246" s="3">
        <f t="shared" si="6"/>
        <v>1468.6000000000001</v>
      </c>
      <c r="M246" t="s">
        <v>3059</v>
      </c>
      <c r="N246" t="s">
        <v>3085</v>
      </c>
      <c r="O246" t="s">
        <v>3073</v>
      </c>
    </row>
    <row r="247" spans="1:15" hidden="1" x14ac:dyDescent="0.35">
      <c r="A247">
        <v>246</v>
      </c>
      <c r="B247" s="1">
        <v>44285</v>
      </c>
      <c r="C247">
        <f t="shared" si="7"/>
        <v>2021</v>
      </c>
      <c r="D247">
        <v>4002</v>
      </c>
      <c r="E247" t="s">
        <v>1</v>
      </c>
      <c r="F247" t="s">
        <v>27</v>
      </c>
      <c r="G247" t="s">
        <v>22</v>
      </c>
      <c r="H247" t="s">
        <v>298</v>
      </c>
      <c r="I247" t="s">
        <v>3056</v>
      </c>
      <c r="J247">
        <v>128</v>
      </c>
      <c r="K247">
        <f>HLOOKUP(E247,Inputs!$B$5:$C$8,MATCH(YEAR(B247),Inputs!$A$5:$A$8,0),FALSE)</f>
        <v>10.49</v>
      </c>
      <c r="L247" s="3">
        <f t="shared" si="6"/>
        <v>1342.72</v>
      </c>
      <c r="M247" t="s">
        <v>3064</v>
      </c>
      <c r="N247" t="s">
        <v>3089</v>
      </c>
      <c r="O247" t="s">
        <v>3076</v>
      </c>
    </row>
    <row r="248" spans="1:15" hidden="1" x14ac:dyDescent="0.35">
      <c r="A248">
        <v>247</v>
      </c>
      <c r="B248" s="1">
        <v>44379</v>
      </c>
      <c r="C248">
        <f t="shared" si="7"/>
        <v>2022</v>
      </c>
      <c r="D248">
        <v>4001</v>
      </c>
      <c r="E248" t="s">
        <v>0</v>
      </c>
      <c r="F248" t="s">
        <v>27</v>
      </c>
      <c r="G248" t="s">
        <v>16</v>
      </c>
      <c r="H248" t="s">
        <v>299</v>
      </c>
      <c r="I248" t="s">
        <v>3056</v>
      </c>
      <c r="J248">
        <v>160</v>
      </c>
      <c r="K248">
        <f>HLOOKUP(E248,Inputs!$B$5:$C$8,MATCH(YEAR(B248),Inputs!$A$5:$A$8,0),FALSE)</f>
        <v>20.99</v>
      </c>
      <c r="L248" s="3">
        <f t="shared" si="6"/>
        <v>3358.3999999999996</v>
      </c>
      <c r="M248" t="s">
        <v>3067</v>
      </c>
      <c r="N248" t="s">
        <v>3092</v>
      </c>
      <c r="O248" t="s">
        <v>3074</v>
      </c>
    </row>
    <row r="249" spans="1:15" hidden="1" x14ac:dyDescent="0.35">
      <c r="A249">
        <v>248</v>
      </c>
      <c r="B249" s="1">
        <v>44524</v>
      </c>
      <c r="C249">
        <f t="shared" si="7"/>
        <v>2022</v>
      </c>
      <c r="D249">
        <v>4001</v>
      </c>
      <c r="E249" t="s">
        <v>0</v>
      </c>
      <c r="F249" t="s">
        <v>27</v>
      </c>
      <c r="G249" t="s">
        <v>20</v>
      </c>
      <c r="H249" t="s">
        <v>300</v>
      </c>
      <c r="I249" t="s">
        <v>3056</v>
      </c>
      <c r="J249">
        <v>156</v>
      </c>
      <c r="K249">
        <f>HLOOKUP(E249,Inputs!$B$5:$C$8,MATCH(YEAR(B249),Inputs!$A$5:$A$8,0),FALSE)</f>
        <v>20.99</v>
      </c>
      <c r="L249" s="3">
        <f t="shared" si="6"/>
        <v>3274.4399999999996</v>
      </c>
      <c r="M249" t="s">
        <v>3059</v>
      </c>
      <c r="N249" t="s">
        <v>3085</v>
      </c>
      <c r="O249" t="s">
        <v>3073</v>
      </c>
    </row>
    <row r="250" spans="1:15" hidden="1" x14ac:dyDescent="0.35">
      <c r="A250">
        <v>249</v>
      </c>
      <c r="B250" s="1">
        <v>44380</v>
      </c>
      <c r="C250">
        <f t="shared" si="7"/>
        <v>2022</v>
      </c>
      <c r="D250">
        <v>4001</v>
      </c>
      <c r="E250" t="s">
        <v>0</v>
      </c>
      <c r="F250" t="s">
        <v>27</v>
      </c>
      <c r="G250" t="s">
        <v>19</v>
      </c>
      <c r="H250" t="s">
        <v>301</v>
      </c>
      <c r="I250" t="s">
        <v>3056</v>
      </c>
      <c r="J250">
        <v>84</v>
      </c>
      <c r="K250">
        <f>HLOOKUP(E250,Inputs!$B$5:$C$8,MATCH(YEAR(B250),Inputs!$A$5:$A$8,0),FALSE)</f>
        <v>20.99</v>
      </c>
      <c r="L250" s="3">
        <f t="shared" si="6"/>
        <v>1763.1599999999999</v>
      </c>
      <c r="M250" t="s">
        <v>3061</v>
      </c>
      <c r="N250" t="s">
        <v>3087</v>
      </c>
      <c r="O250" t="s">
        <v>3078</v>
      </c>
    </row>
    <row r="251" spans="1:15" hidden="1" x14ac:dyDescent="0.35">
      <c r="A251">
        <v>250</v>
      </c>
      <c r="B251" s="1">
        <v>44527</v>
      </c>
      <c r="C251">
        <f t="shared" si="7"/>
        <v>2022</v>
      </c>
      <c r="D251">
        <v>4001</v>
      </c>
      <c r="E251" t="s">
        <v>0</v>
      </c>
      <c r="F251" t="s">
        <v>27</v>
      </c>
      <c r="G251" t="s">
        <v>12</v>
      </c>
      <c r="H251" t="s">
        <v>302</v>
      </c>
      <c r="I251" t="s">
        <v>3057</v>
      </c>
      <c r="J251">
        <v>152</v>
      </c>
      <c r="K251">
        <f>HLOOKUP(E251,Inputs!$B$5:$C$8,MATCH(YEAR(B251),Inputs!$A$5:$A$8,0),FALSE)</f>
        <v>20.99</v>
      </c>
      <c r="L251" s="3">
        <f t="shared" si="6"/>
        <v>3190.4799999999996</v>
      </c>
      <c r="M251" t="s">
        <v>3061</v>
      </c>
      <c r="N251" t="s">
        <v>3087</v>
      </c>
      <c r="O251" t="s">
        <v>3078</v>
      </c>
    </row>
    <row r="252" spans="1:15" hidden="1" x14ac:dyDescent="0.35">
      <c r="A252">
        <v>251</v>
      </c>
      <c r="B252" s="1">
        <v>44556</v>
      </c>
      <c r="C252">
        <f t="shared" si="7"/>
        <v>2022</v>
      </c>
      <c r="D252">
        <v>4002</v>
      </c>
      <c r="E252" t="s">
        <v>1</v>
      </c>
      <c r="F252" t="s">
        <v>27</v>
      </c>
      <c r="G252" t="s">
        <v>22</v>
      </c>
      <c r="H252" t="s">
        <v>303</v>
      </c>
      <c r="I252" t="s">
        <v>3056</v>
      </c>
      <c r="J252">
        <v>220</v>
      </c>
      <c r="K252">
        <f>HLOOKUP(E252,Inputs!$B$5:$C$8,MATCH(YEAR(B252),Inputs!$A$5:$A$8,0),FALSE)</f>
        <v>10.49</v>
      </c>
      <c r="L252" s="3">
        <f t="shared" si="6"/>
        <v>2307.8000000000002</v>
      </c>
      <c r="M252" t="s">
        <v>3064</v>
      </c>
      <c r="N252" t="s">
        <v>3089</v>
      </c>
      <c r="O252" t="s">
        <v>3076</v>
      </c>
    </row>
    <row r="253" spans="1:15" hidden="1" x14ac:dyDescent="0.35">
      <c r="A253">
        <v>252</v>
      </c>
      <c r="B253" s="1">
        <v>44535</v>
      </c>
      <c r="C253">
        <f t="shared" si="7"/>
        <v>2022</v>
      </c>
      <c r="D253">
        <v>4001</v>
      </c>
      <c r="E253" t="s">
        <v>0</v>
      </c>
      <c r="F253" t="s">
        <v>27</v>
      </c>
      <c r="G253" t="s">
        <v>20</v>
      </c>
      <c r="H253" t="s">
        <v>304</v>
      </c>
      <c r="I253" t="s">
        <v>3056</v>
      </c>
      <c r="J253">
        <v>112</v>
      </c>
      <c r="K253">
        <f>HLOOKUP(E253,Inputs!$B$5:$C$8,MATCH(YEAR(B253),Inputs!$A$5:$A$8,0),FALSE)</f>
        <v>20.99</v>
      </c>
      <c r="L253" s="3">
        <f t="shared" si="6"/>
        <v>2350.8799999999997</v>
      </c>
      <c r="M253" t="s">
        <v>3059</v>
      </c>
      <c r="N253" t="s">
        <v>3085</v>
      </c>
      <c r="O253" t="s">
        <v>3073</v>
      </c>
    </row>
    <row r="254" spans="1:15" hidden="1" x14ac:dyDescent="0.35">
      <c r="A254">
        <v>253</v>
      </c>
      <c r="B254" s="1">
        <v>44506</v>
      </c>
      <c r="C254">
        <f t="shared" si="7"/>
        <v>2022</v>
      </c>
      <c r="D254">
        <v>4001</v>
      </c>
      <c r="E254" t="s">
        <v>0</v>
      </c>
      <c r="F254" t="s">
        <v>27</v>
      </c>
      <c r="G254" t="s">
        <v>10</v>
      </c>
      <c r="H254" t="s">
        <v>305</v>
      </c>
      <c r="I254" t="s">
        <v>3056</v>
      </c>
      <c r="J254">
        <v>92</v>
      </c>
      <c r="K254">
        <f>HLOOKUP(E254,Inputs!$B$5:$C$8,MATCH(YEAR(B254),Inputs!$A$5:$A$8,0),FALSE)</f>
        <v>20.99</v>
      </c>
      <c r="L254" s="3">
        <f t="shared" si="6"/>
        <v>1931.08</v>
      </c>
      <c r="M254" t="s">
        <v>3059</v>
      </c>
      <c r="N254" t="s">
        <v>3085</v>
      </c>
      <c r="O254" t="s">
        <v>3073</v>
      </c>
    </row>
    <row r="255" spans="1:15" hidden="1" x14ac:dyDescent="0.35">
      <c r="A255">
        <v>254</v>
      </c>
      <c r="B255" s="1">
        <v>44547</v>
      </c>
      <c r="C255">
        <f t="shared" si="7"/>
        <v>2022</v>
      </c>
      <c r="D255">
        <v>4001</v>
      </c>
      <c r="E255" t="s">
        <v>0</v>
      </c>
      <c r="F255" t="s">
        <v>27</v>
      </c>
      <c r="G255" t="s">
        <v>11</v>
      </c>
      <c r="H255" t="s">
        <v>306</v>
      </c>
      <c r="I255" t="s">
        <v>3056</v>
      </c>
      <c r="J255">
        <v>120</v>
      </c>
      <c r="K255">
        <f>HLOOKUP(E255,Inputs!$B$5:$C$8,MATCH(YEAR(B255),Inputs!$A$5:$A$8,0),FALSE)</f>
        <v>20.99</v>
      </c>
      <c r="L255" s="3">
        <f t="shared" si="6"/>
        <v>2518.7999999999997</v>
      </c>
      <c r="M255" t="s">
        <v>3064</v>
      </c>
      <c r="N255" t="s">
        <v>3089</v>
      </c>
      <c r="O255" t="s">
        <v>3076</v>
      </c>
    </row>
    <row r="256" spans="1:15" hidden="1" x14ac:dyDescent="0.35">
      <c r="A256">
        <v>255</v>
      </c>
      <c r="B256" s="1">
        <v>44379</v>
      </c>
      <c r="C256">
        <f t="shared" si="7"/>
        <v>2022</v>
      </c>
      <c r="D256">
        <v>4002</v>
      </c>
      <c r="E256" t="s">
        <v>1</v>
      </c>
      <c r="F256" t="s">
        <v>27</v>
      </c>
      <c r="G256" t="s">
        <v>19</v>
      </c>
      <c r="H256" t="s">
        <v>307</v>
      </c>
      <c r="I256" t="s">
        <v>3056</v>
      </c>
      <c r="J256">
        <v>244</v>
      </c>
      <c r="K256">
        <f>HLOOKUP(E256,Inputs!$B$5:$C$8,MATCH(YEAR(B256),Inputs!$A$5:$A$8,0),FALSE)</f>
        <v>10.49</v>
      </c>
      <c r="L256" s="3">
        <f t="shared" si="6"/>
        <v>2559.56</v>
      </c>
      <c r="M256" t="s">
        <v>3061</v>
      </c>
      <c r="N256" t="s">
        <v>3087</v>
      </c>
      <c r="O256" t="s">
        <v>3078</v>
      </c>
    </row>
    <row r="257" spans="1:15" hidden="1" x14ac:dyDescent="0.35">
      <c r="A257">
        <v>256</v>
      </c>
      <c r="B257" s="1">
        <v>44221</v>
      </c>
      <c r="C257">
        <f t="shared" si="7"/>
        <v>2021</v>
      </c>
      <c r="D257">
        <v>4002</v>
      </c>
      <c r="E257" t="s">
        <v>1</v>
      </c>
      <c r="F257" t="s">
        <v>27</v>
      </c>
      <c r="G257" t="s">
        <v>11</v>
      </c>
      <c r="H257" t="s">
        <v>308</v>
      </c>
      <c r="I257" t="s">
        <v>3056</v>
      </c>
      <c r="J257">
        <v>140</v>
      </c>
      <c r="K257">
        <f>HLOOKUP(E257,Inputs!$B$5:$C$8,MATCH(YEAR(B257),Inputs!$A$5:$A$8,0),FALSE)</f>
        <v>10.49</v>
      </c>
      <c r="L257" s="3">
        <f t="shared" si="6"/>
        <v>1468.6000000000001</v>
      </c>
      <c r="M257" t="s">
        <v>3064</v>
      </c>
      <c r="N257" t="s">
        <v>3089</v>
      </c>
      <c r="O257" t="s">
        <v>3076</v>
      </c>
    </row>
    <row r="258" spans="1:15" hidden="1" x14ac:dyDescent="0.35">
      <c r="A258">
        <v>257</v>
      </c>
      <c r="B258" s="1">
        <v>44307</v>
      </c>
      <c r="C258">
        <f t="shared" si="7"/>
        <v>2022</v>
      </c>
      <c r="D258">
        <v>4002</v>
      </c>
      <c r="E258" t="s">
        <v>1</v>
      </c>
      <c r="F258" t="s">
        <v>27</v>
      </c>
      <c r="G258" t="s">
        <v>12</v>
      </c>
      <c r="H258" t="s">
        <v>309</v>
      </c>
      <c r="I258" t="s">
        <v>3057</v>
      </c>
      <c r="J258">
        <v>128</v>
      </c>
      <c r="K258">
        <f>HLOOKUP(E258,Inputs!$B$5:$C$8,MATCH(YEAR(B258),Inputs!$A$5:$A$8,0),FALSE)</f>
        <v>10.49</v>
      </c>
      <c r="L258" s="3">
        <f t="shared" ref="L258:L321" si="8">J258*K258</f>
        <v>1342.72</v>
      </c>
      <c r="M258" t="s">
        <v>3061</v>
      </c>
      <c r="N258" t="s">
        <v>3087</v>
      </c>
      <c r="O258" t="s">
        <v>3078</v>
      </c>
    </row>
    <row r="259" spans="1:15" hidden="1" x14ac:dyDescent="0.35">
      <c r="A259">
        <v>258</v>
      </c>
      <c r="B259" s="1">
        <v>44518</v>
      </c>
      <c r="C259">
        <f t="shared" ref="C259:C322" si="9">IF(MONTH(B259)&gt;3,YEAR(B259)+1,YEAR(B259))</f>
        <v>2022</v>
      </c>
      <c r="D259">
        <v>4002</v>
      </c>
      <c r="E259" t="s">
        <v>1</v>
      </c>
      <c r="F259" t="s">
        <v>27</v>
      </c>
      <c r="G259" t="s">
        <v>6</v>
      </c>
      <c r="H259" t="s">
        <v>310</v>
      </c>
      <c r="I259" t="s">
        <v>3056</v>
      </c>
      <c r="J259">
        <v>80</v>
      </c>
      <c r="K259">
        <f>HLOOKUP(E259,Inputs!$B$5:$C$8,MATCH(YEAR(B259),Inputs!$A$5:$A$8,0),FALSE)</f>
        <v>10.49</v>
      </c>
      <c r="L259" s="3">
        <f t="shared" si="8"/>
        <v>839.2</v>
      </c>
      <c r="M259" t="s">
        <v>3059</v>
      </c>
      <c r="N259" t="s">
        <v>3085</v>
      </c>
      <c r="O259" t="s">
        <v>3073</v>
      </c>
    </row>
    <row r="260" spans="1:15" hidden="1" x14ac:dyDescent="0.35">
      <c r="A260">
        <v>259</v>
      </c>
      <c r="B260" s="1">
        <v>44406</v>
      </c>
      <c r="C260">
        <f t="shared" si="9"/>
        <v>2022</v>
      </c>
      <c r="D260">
        <v>4001</v>
      </c>
      <c r="E260" t="s">
        <v>0</v>
      </c>
      <c r="F260" t="s">
        <v>27</v>
      </c>
      <c r="G260" t="s">
        <v>9</v>
      </c>
      <c r="H260" t="s">
        <v>311</v>
      </c>
      <c r="I260" t="s">
        <v>3056</v>
      </c>
      <c r="J260">
        <v>172</v>
      </c>
      <c r="K260">
        <f>HLOOKUP(E260,Inputs!$B$5:$C$8,MATCH(YEAR(B260),Inputs!$A$5:$A$8,0),FALSE)</f>
        <v>20.99</v>
      </c>
      <c r="L260" s="3">
        <f t="shared" si="8"/>
        <v>3610.2799999999997</v>
      </c>
      <c r="M260" t="s">
        <v>3070</v>
      </c>
      <c r="N260" t="s">
        <v>3089</v>
      </c>
      <c r="O260" t="s">
        <v>3076</v>
      </c>
    </row>
    <row r="261" spans="1:15" hidden="1" x14ac:dyDescent="0.35">
      <c r="A261">
        <v>260</v>
      </c>
      <c r="B261" s="1">
        <v>44469</v>
      </c>
      <c r="C261">
        <f t="shared" si="9"/>
        <v>2022</v>
      </c>
      <c r="D261">
        <v>4002</v>
      </c>
      <c r="E261" t="s">
        <v>1</v>
      </c>
      <c r="F261" t="s">
        <v>27</v>
      </c>
      <c r="G261" t="s">
        <v>6</v>
      </c>
      <c r="H261" t="s">
        <v>312</v>
      </c>
      <c r="I261" t="s">
        <v>3056</v>
      </c>
      <c r="J261">
        <v>168</v>
      </c>
      <c r="K261">
        <f>HLOOKUP(E261,Inputs!$B$5:$C$8,MATCH(YEAR(B261),Inputs!$A$5:$A$8,0),FALSE)</f>
        <v>10.49</v>
      </c>
      <c r="L261" s="3">
        <f t="shared" si="8"/>
        <v>1762.32</v>
      </c>
      <c r="M261" t="s">
        <v>3059</v>
      </c>
      <c r="N261" t="s">
        <v>3085</v>
      </c>
      <c r="O261" t="s">
        <v>3073</v>
      </c>
    </row>
    <row r="262" spans="1:15" hidden="1" x14ac:dyDescent="0.35">
      <c r="A262">
        <v>261</v>
      </c>
      <c r="B262" s="1">
        <v>44493</v>
      </c>
      <c r="C262">
        <f t="shared" si="9"/>
        <v>2022</v>
      </c>
      <c r="D262">
        <v>4001</v>
      </c>
      <c r="E262" t="s">
        <v>0</v>
      </c>
      <c r="F262" t="s">
        <v>27</v>
      </c>
      <c r="G262" t="s">
        <v>8</v>
      </c>
      <c r="H262" t="s">
        <v>313</v>
      </c>
      <c r="I262" t="s">
        <v>3056</v>
      </c>
      <c r="J262">
        <v>140</v>
      </c>
      <c r="K262">
        <f>HLOOKUP(E262,Inputs!$B$5:$C$8,MATCH(YEAR(B262),Inputs!$A$5:$A$8,0),FALSE)</f>
        <v>20.99</v>
      </c>
      <c r="L262" s="3">
        <f t="shared" si="8"/>
        <v>2938.6</v>
      </c>
      <c r="M262" t="s">
        <v>3065</v>
      </c>
      <c r="N262" t="s">
        <v>3085</v>
      </c>
      <c r="O262" t="s">
        <v>3073</v>
      </c>
    </row>
    <row r="263" spans="1:15" hidden="1" x14ac:dyDescent="0.35">
      <c r="A263">
        <v>262</v>
      </c>
      <c r="B263" s="1">
        <v>44350</v>
      </c>
      <c r="C263">
        <f t="shared" si="9"/>
        <v>2022</v>
      </c>
      <c r="D263">
        <v>4001</v>
      </c>
      <c r="E263" t="s">
        <v>0</v>
      </c>
      <c r="F263" t="s">
        <v>27</v>
      </c>
      <c r="G263" t="s">
        <v>12</v>
      </c>
      <c r="H263" t="s">
        <v>314</v>
      </c>
      <c r="I263" t="s">
        <v>3057</v>
      </c>
      <c r="J263">
        <v>44</v>
      </c>
      <c r="K263">
        <f>HLOOKUP(E263,Inputs!$B$5:$C$8,MATCH(YEAR(B263),Inputs!$A$5:$A$8,0),FALSE)</f>
        <v>20.99</v>
      </c>
      <c r="L263" s="3">
        <f t="shared" si="8"/>
        <v>923.56</v>
      </c>
      <c r="M263" t="s">
        <v>3061</v>
      </c>
      <c r="N263" t="s">
        <v>3087</v>
      </c>
      <c r="O263" t="s">
        <v>3078</v>
      </c>
    </row>
    <row r="264" spans="1:15" hidden="1" x14ac:dyDescent="0.35">
      <c r="A264">
        <v>263</v>
      </c>
      <c r="B264" s="1">
        <v>44425</v>
      </c>
      <c r="C264">
        <f t="shared" si="9"/>
        <v>2022</v>
      </c>
      <c r="D264">
        <v>4002</v>
      </c>
      <c r="E264" t="s">
        <v>1</v>
      </c>
      <c r="F264" t="s">
        <v>27</v>
      </c>
      <c r="G264" t="s">
        <v>4</v>
      </c>
      <c r="H264" t="s">
        <v>315</v>
      </c>
      <c r="I264" t="s">
        <v>3057</v>
      </c>
      <c r="J264">
        <v>168</v>
      </c>
      <c r="K264">
        <f>HLOOKUP(E264,Inputs!$B$5:$C$8,MATCH(YEAR(B264),Inputs!$A$5:$A$8,0),FALSE)</f>
        <v>10.49</v>
      </c>
      <c r="L264" s="3">
        <f t="shared" si="8"/>
        <v>1762.32</v>
      </c>
      <c r="M264" t="s">
        <v>3063</v>
      </c>
      <c r="N264" t="s">
        <v>3092</v>
      </c>
      <c r="O264" t="s">
        <v>3074</v>
      </c>
    </row>
    <row r="265" spans="1:15" hidden="1" x14ac:dyDescent="0.35">
      <c r="A265">
        <v>264</v>
      </c>
      <c r="B265" s="1">
        <v>44544</v>
      </c>
      <c r="C265">
        <f t="shared" si="9"/>
        <v>2022</v>
      </c>
      <c r="D265">
        <v>4002</v>
      </c>
      <c r="E265" t="s">
        <v>1</v>
      </c>
      <c r="F265" t="s">
        <v>27</v>
      </c>
      <c r="G265" t="s">
        <v>11</v>
      </c>
      <c r="H265" t="s">
        <v>316</v>
      </c>
      <c r="I265" t="s">
        <v>3056</v>
      </c>
      <c r="J265">
        <v>272</v>
      </c>
      <c r="K265">
        <f>HLOOKUP(E265,Inputs!$B$5:$C$8,MATCH(YEAR(B265),Inputs!$A$5:$A$8,0),FALSE)</f>
        <v>10.49</v>
      </c>
      <c r="L265" s="3">
        <f t="shared" si="8"/>
        <v>2853.28</v>
      </c>
      <c r="M265" t="s">
        <v>3064</v>
      </c>
      <c r="N265" t="s">
        <v>3089</v>
      </c>
      <c r="O265" t="s">
        <v>3076</v>
      </c>
    </row>
    <row r="266" spans="1:15" hidden="1" x14ac:dyDescent="0.35">
      <c r="A266">
        <v>265</v>
      </c>
      <c r="B266" s="1">
        <v>44538</v>
      </c>
      <c r="C266">
        <f t="shared" si="9"/>
        <v>2022</v>
      </c>
      <c r="D266">
        <v>4001</v>
      </c>
      <c r="E266" t="s">
        <v>0</v>
      </c>
      <c r="F266" t="s">
        <v>27</v>
      </c>
      <c r="G266" t="s">
        <v>10</v>
      </c>
      <c r="H266" t="s">
        <v>317</v>
      </c>
      <c r="I266" t="s">
        <v>3056</v>
      </c>
      <c r="J266">
        <v>144</v>
      </c>
      <c r="K266">
        <f>HLOOKUP(E266,Inputs!$B$5:$C$8,MATCH(YEAR(B266),Inputs!$A$5:$A$8,0),FALSE)</f>
        <v>20.99</v>
      </c>
      <c r="L266" s="3">
        <f t="shared" si="8"/>
        <v>3022.56</v>
      </c>
      <c r="M266" t="s">
        <v>3059</v>
      </c>
      <c r="N266" t="s">
        <v>3085</v>
      </c>
      <c r="O266" t="s">
        <v>3073</v>
      </c>
    </row>
    <row r="267" spans="1:15" hidden="1" x14ac:dyDescent="0.35">
      <c r="A267">
        <v>266</v>
      </c>
      <c r="B267" s="1">
        <v>44221</v>
      </c>
      <c r="C267">
        <f t="shared" si="9"/>
        <v>2021</v>
      </c>
      <c r="D267">
        <v>4002</v>
      </c>
      <c r="E267" t="s">
        <v>1</v>
      </c>
      <c r="F267" t="s">
        <v>27</v>
      </c>
      <c r="G267" t="s">
        <v>10</v>
      </c>
      <c r="H267" t="s">
        <v>318</v>
      </c>
      <c r="I267" t="s">
        <v>3056</v>
      </c>
      <c r="J267">
        <v>208</v>
      </c>
      <c r="K267">
        <f>HLOOKUP(E267,Inputs!$B$5:$C$8,MATCH(YEAR(B267),Inputs!$A$5:$A$8,0),FALSE)</f>
        <v>10.49</v>
      </c>
      <c r="L267" s="3">
        <f t="shared" si="8"/>
        <v>2181.92</v>
      </c>
      <c r="M267" t="s">
        <v>3059</v>
      </c>
      <c r="N267" t="s">
        <v>3085</v>
      </c>
      <c r="O267" t="s">
        <v>3073</v>
      </c>
    </row>
    <row r="268" spans="1:15" hidden="1" x14ac:dyDescent="0.35">
      <c r="A268">
        <v>267</v>
      </c>
      <c r="B268" s="1">
        <v>44471</v>
      </c>
      <c r="C268">
        <f t="shared" si="9"/>
        <v>2022</v>
      </c>
      <c r="D268">
        <v>4001</v>
      </c>
      <c r="E268" t="s">
        <v>0</v>
      </c>
      <c r="F268" t="s">
        <v>27</v>
      </c>
      <c r="G268" t="s">
        <v>22</v>
      </c>
      <c r="H268" t="s">
        <v>319</v>
      </c>
      <c r="I268" t="s">
        <v>3056</v>
      </c>
      <c r="J268">
        <v>128</v>
      </c>
      <c r="K268">
        <f>HLOOKUP(E268,Inputs!$B$5:$C$8,MATCH(YEAR(B268),Inputs!$A$5:$A$8,0),FALSE)</f>
        <v>20.99</v>
      </c>
      <c r="L268" s="3">
        <f t="shared" si="8"/>
        <v>2686.72</v>
      </c>
      <c r="M268" t="s">
        <v>3064</v>
      </c>
      <c r="N268" t="s">
        <v>3089</v>
      </c>
      <c r="O268" t="s">
        <v>3076</v>
      </c>
    </row>
    <row r="269" spans="1:15" hidden="1" x14ac:dyDescent="0.35">
      <c r="A269">
        <v>268</v>
      </c>
      <c r="B269" s="1">
        <v>44551</v>
      </c>
      <c r="C269">
        <f t="shared" si="9"/>
        <v>2022</v>
      </c>
      <c r="D269">
        <v>4002</v>
      </c>
      <c r="E269" t="s">
        <v>1</v>
      </c>
      <c r="F269" t="s">
        <v>27</v>
      </c>
      <c r="G269" t="s">
        <v>20</v>
      </c>
      <c r="H269" t="s">
        <v>320</v>
      </c>
      <c r="I269" t="s">
        <v>3056</v>
      </c>
      <c r="J269">
        <v>120</v>
      </c>
      <c r="K269">
        <f>HLOOKUP(E269,Inputs!$B$5:$C$8,MATCH(YEAR(B269),Inputs!$A$5:$A$8,0),FALSE)</f>
        <v>10.49</v>
      </c>
      <c r="L269" s="3">
        <f t="shared" si="8"/>
        <v>1258.8</v>
      </c>
      <c r="M269" t="s">
        <v>3059</v>
      </c>
      <c r="N269" t="s">
        <v>3085</v>
      </c>
      <c r="O269" t="s">
        <v>3073</v>
      </c>
    </row>
    <row r="270" spans="1:15" hidden="1" x14ac:dyDescent="0.35">
      <c r="A270">
        <v>269</v>
      </c>
      <c r="B270" s="1">
        <v>44396</v>
      </c>
      <c r="C270">
        <f t="shared" si="9"/>
        <v>2022</v>
      </c>
      <c r="D270">
        <v>4002</v>
      </c>
      <c r="E270" t="s">
        <v>1</v>
      </c>
      <c r="F270" t="s">
        <v>27</v>
      </c>
      <c r="G270" t="s">
        <v>11</v>
      </c>
      <c r="H270" t="s">
        <v>321</v>
      </c>
      <c r="I270" t="s">
        <v>3056</v>
      </c>
      <c r="J270">
        <v>128</v>
      </c>
      <c r="K270">
        <f>HLOOKUP(E270,Inputs!$B$5:$C$8,MATCH(YEAR(B270),Inputs!$A$5:$A$8,0),FALSE)</f>
        <v>10.49</v>
      </c>
      <c r="L270" s="3">
        <f t="shared" si="8"/>
        <v>1342.72</v>
      </c>
      <c r="M270" t="s">
        <v>3064</v>
      </c>
      <c r="N270" t="s">
        <v>3089</v>
      </c>
      <c r="O270" t="s">
        <v>3076</v>
      </c>
    </row>
    <row r="271" spans="1:15" hidden="1" x14ac:dyDescent="0.35">
      <c r="A271">
        <v>270</v>
      </c>
      <c r="B271" s="1">
        <v>44386</v>
      </c>
      <c r="C271">
        <f t="shared" si="9"/>
        <v>2022</v>
      </c>
      <c r="D271">
        <v>4001</v>
      </c>
      <c r="E271" t="s">
        <v>0</v>
      </c>
      <c r="F271" t="s">
        <v>27</v>
      </c>
      <c r="G271" t="s">
        <v>9</v>
      </c>
      <c r="H271" t="s">
        <v>322</v>
      </c>
      <c r="I271" t="s">
        <v>3056</v>
      </c>
      <c r="J271">
        <v>60</v>
      </c>
      <c r="K271">
        <f>HLOOKUP(E271,Inputs!$B$5:$C$8,MATCH(YEAR(B271),Inputs!$A$5:$A$8,0),FALSE)</f>
        <v>20.99</v>
      </c>
      <c r="L271" s="3">
        <f t="shared" si="8"/>
        <v>1259.3999999999999</v>
      </c>
      <c r="M271" t="s">
        <v>3070</v>
      </c>
      <c r="N271" t="s">
        <v>3089</v>
      </c>
      <c r="O271" t="s">
        <v>3076</v>
      </c>
    </row>
    <row r="272" spans="1:15" hidden="1" x14ac:dyDescent="0.35">
      <c r="A272">
        <v>271</v>
      </c>
      <c r="B272" s="1">
        <v>44259</v>
      </c>
      <c r="C272">
        <f t="shared" si="9"/>
        <v>2021</v>
      </c>
      <c r="D272">
        <v>4002</v>
      </c>
      <c r="E272" t="s">
        <v>1</v>
      </c>
      <c r="F272" t="s">
        <v>27</v>
      </c>
      <c r="G272" t="s">
        <v>11</v>
      </c>
      <c r="H272" t="s">
        <v>323</v>
      </c>
      <c r="I272" t="s">
        <v>3056</v>
      </c>
      <c r="J272">
        <v>232</v>
      </c>
      <c r="K272">
        <f>HLOOKUP(E272,Inputs!$B$5:$C$8,MATCH(YEAR(B272),Inputs!$A$5:$A$8,0),FALSE)</f>
        <v>10.49</v>
      </c>
      <c r="L272" s="3">
        <f t="shared" si="8"/>
        <v>2433.6799999999998</v>
      </c>
      <c r="M272" t="s">
        <v>3064</v>
      </c>
      <c r="N272" t="s">
        <v>3089</v>
      </c>
      <c r="O272" t="s">
        <v>3076</v>
      </c>
    </row>
    <row r="273" spans="1:15" hidden="1" x14ac:dyDescent="0.35">
      <c r="A273">
        <v>272</v>
      </c>
      <c r="B273" s="1">
        <v>44556</v>
      </c>
      <c r="C273">
        <f t="shared" si="9"/>
        <v>2022</v>
      </c>
      <c r="D273">
        <v>4002</v>
      </c>
      <c r="E273" t="s">
        <v>1</v>
      </c>
      <c r="F273" t="s">
        <v>27</v>
      </c>
      <c r="G273" t="s">
        <v>7</v>
      </c>
      <c r="H273" t="s">
        <v>324</v>
      </c>
      <c r="I273" t="s">
        <v>3056</v>
      </c>
      <c r="J273">
        <v>216</v>
      </c>
      <c r="K273">
        <f>HLOOKUP(E273,Inputs!$B$5:$C$8,MATCH(YEAR(B273),Inputs!$A$5:$A$8,0),FALSE)</f>
        <v>10.49</v>
      </c>
      <c r="L273" s="3">
        <f t="shared" si="8"/>
        <v>2265.84</v>
      </c>
      <c r="M273" t="s">
        <v>3063</v>
      </c>
      <c r="N273" t="s">
        <v>3092</v>
      </c>
      <c r="O273" t="s">
        <v>3074</v>
      </c>
    </row>
    <row r="274" spans="1:15" hidden="1" x14ac:dyDescent="0.35">
      <c r="A274">
        <v>273</v>
      </c>
      <c r="B274" s="1">
        <v>44560</v>
      </c>
      <c r="C274">
        <f t="shared" si="9"/>
        <v>2022</v>
      </c>
      <c r="D274">
        <v>4001</v>
      </c>
      <c r="E274" t="s">
        <v>0</v>
      </c>
      <c r="F274" t="s">
        <v>27</v>
      </c>
      <c r="G274" t="s">
        <v>14</v>
      </c>
      <c r="H274" t="s">
        <v>325</v>
      </c>
      <c r="I274" t="s">
        <v>3056</v>
      </c>
      <c r="J274">
        <v>176</v>
      </c>
      <c r="K274">
        <f>HLOOKUP(E274,Inputs!$B$5:$C$8,MATCH(YEAR(B274),Inputs!$A$5:$A$8,0),FALSE)</f>
        <v>20.99</v>
      </c>
      <c r="L274" s="3">
        <f t="shared" si="8"/>
        <v>3694.24</v>
      </c>
      <c r="M274" t="s">
        <v>3066</v>
      </c>
      <c r="N274" t="s">
        <v>3094</v>
      </c>
      <c r="O274" t="s">
        <v>3080</v>
      </c>
    </row>
    <row r="275" spans="1:15" hidden="1" x14ac:dyDescent="0.35">
      <c r="A275">
        <v>274</v>
      </c>
      <c r="B275" s="1">
        <v>44387</v>
      </c>
      <c r="C275">
        <f t="shared" si="9"/>
        <v>2022</v>
      </c>
      <c r="D275">
        <v>4001</v>
      </c>
      <c r="E275" t="s">
        <v>0</v>
      </c>
      <c r="F275" t="s">
        <v>27</v>
      </c>
      <c r="G275" t="s">
        <v>16</v>
      </c>
      <c r="H275" t="s">
        <v>326</v>
      </c>
      <c r="I275" t="s">
        <v>3056</v>
      </c>
      <c r="J275">
        <v>188</v>
      </c>
      <c r="K275">
        <f>HLOOKUP(E275,Inputs!$B$5:$C$8,MATCH(YEAR(B275),Inputs!$A$5:$A$8,0),FALSE)</f>
        <v>20.99</v>
      </c>
      <c r="L275" s="3">
        <f t="shared" si="8"/>
        <v>3946.12</v>
      </c>
      <c r="M275" t="s">
        <v>3067</v>
      </c>
      <c r="N275" t="s">
        <v>3092</v>
      </c>
      <c r="O275" t="s">
        <v>3074</v>
      </c>
    </row>
    <row r="276" spans="1:15" hidden="1" x14ac:dyDescent="0.35">
      <c r="A276">
        <v>275</v>
      </c>
      <c r="B276" s="1">
        <v>44449</v>
      </c>
      <c r="C276">
        <f t="shared" si="9"/>
        <v>2022</v>
      </c>
      <c r="D276">
        <v>4002</v>
      </c>
      <c r="E276" t="s">
        <v>1</v>
      </c>
      <c r="F276" t="s">
        <v>27</v>
      </c>
      <c r="G276" t="s">
        <v>13</v>
      </c>
      <c r="H276" t="s">
        <v>327</v>
      </c>
      <c r="I276" t="s">
        <v>3056</v>
      </c>
      <c r="J276">
        <v>156</v>
      </c>
      <c r="K276">
        <f>HLOOKUP(E276,Inputs!$B$5:$C$8,MATCH(YEAR(B276),Inputs!$A$5:$A$8,0),FALSE)</f>
        <v>10.49</v>
      </c>
      <c r="L276" s="3">
        <f t="shared" si="8"/>
        <v>1636.44</v>
      </c>
      <c r="M276" t="s">
        <v>3061</v>
      </c>
      <c r="N276" t="s">
        <v>3087</v>
      </c>
      <c r="O276" t="s">
        <v>3078</v>
      </c>
    </row>
    <row r="277" spans="1:15" hidden="1" x14ac:dyDescent="0.35">
      <c r="A277">
        <v>276</v>
      </c>
      <c r="B277" s="1">
        <v>44218</v>
      </c>
      <c r="C277">
        <f t="shared" si="9"/>
        <v>2021</v>
      </c>
      <c r="D277">
        <v>4001</v>
      </c>
      <c r="E277" t="s">
        <v>0</v>
      </c>
      <c r="F277" t="s">
        <v>27</v>
      </c>
      <c r="G277" t="s">
        <v>21</v>
      </c>
      <c r="H277" t="s">
        <v>328</v>
      </c>
      <c r="I277" t="s">
        <v>3056</v>
      </c>
      <c r="J277">
        <v>180</v>
      </c>
      <c r="K277">
        <f>HLOOKUP(E277,Inputs!$B$5:$C$8,MATCH(YEAR(B277),Inputs!$A$5:$A$8,0),FALSE)</f>
        <v>20.99</v>
      </c>
      <c r="L277" s="3">
        <f t="shared" si="8"/>
        <v>3778.2</v>
      </c>
      <c r="M277" t="s">
        <v>3068</v>
      </c>
      <c r="N277" t="s">
        <v>3088</v>
      </c>
      <c r="O277" t="s">
        <v>3075</v>
      </c>
    </row>
    <row r="278" spans="1:15" hidden="1" x14ac:dyDescent="0.35">
      <c r="A278">
        <v>277</v>
      </c>
      <c r="B278" s="1">
        <v>44537</v>
      </c>
      <c r="C278">
        <f t="shared" si="9"/>
        <v>2022</v>
      </c>
      <c r="D278">
        <v>4002</v>
      </c>
      <c r="E278" t="s">
        <v>1</v>
      </c>
      <c r="F278" t="s">
        <v>27</v>
      </c>
      <c r="G278" t="s">
        <v>11</v>
      </c>
      <c r="H278" t="s">
        <v>329</v>
      </c>
      <c r="I278" t="s">
        <v>3056</v>
      </c>
      <c r="J278">
        <v>104</v>
      </c>
      <c r="K278">
        <f>HLOOKUP(E278,Inputs!$B$5:$C$8,MATCH(YEAR(B278),Inputs!$A$5:$A$8,0),FALSE)</f>
        <v>10.49</v>
      </c>
      <c r="L278" s="3">
        <f t="shared" si="8"/>
        <v>1090.96</v>
      </c>
      <c r="M278" t="s">
        <v>3064</v>
      </c>
      <c r="N278" t="s">
        <v>3089</v>
      </c>
      <c r="O278" t="s">
        <v>3076</v>
      </c>
    </row>
    <row r="279" spans="1:15" hidden="1" x14ac:dyDescent="0.35">
      <c r="A279">
        <v>278</v>
      </c>
      <c r="B279" s="1">
        <v>44406</v>
      </c>
      <c r="C279">
        <f t="shared" si="9"/>
        <v>2022</v>
      </c>
      <c r="D279">
        <v>4001</v>
      </c>
      <c r="E279" t="s">
        <v>0</v>
      </c>
      <c r="F279" t="s">
        <v>27</v>
      </c>
      <c r="G279" t="s">
        <v>10</v>
      </c>
      <c r="H279" t="s">
        <v>330</v>
      </c>
      <c r="I279" t="s">
        <v>3056</v>
      </c>
      <c r="J279">
        <v>80</v>
      </c>
      <c r="K279">
        <f>HLOOKUP(E279,Inputs!$B$5:$C$8,MATCH(YEAR(B279),Inputs!$A$5:$A$8,0),FALSE)</f>
        <v>20.99</v>
      </c>
      <c r="L279" s="3">
        <f t="shared" si="8"/>
        <v>1679.1999999999998</v>
      </c>
      <c r="M279" t="s">
        <v>3059</v>
      </c>
      <c r="N279" t="s">
        <v>3085</v>
      </c>
      <c r="O279" t="s">
        <v>3073</v>
      </c>
    </row>
    <row r="280" spans="1:15" hidden="1" x14ac:dyDescent="0.35">
      <c r="A280">
        <v>279</v>
      </c>
      <c r="B280" s="1">
        <v>44501</v>
      </c>
      <c r="C280">
        <f t="shared" si="9"/>
        <v>2022</v>
      </c>
      <c r="D280">
        <v>4002</v>
      </c>
      <c r="E280" t="s">
        <v>1</v>
      </c>
      <c r="F280" t="s">
        <v>27</v>
      </c>
      <c r="G280" t="s">
        <v>13</v>
      </c>
      <c r="H280" t="s">
        <v>331</v>
      </c>
      <c r="I280" t="s">
        <v>3056</v>
      </c>
      <c r="J280">
        <v>188</v>
      </c>
      <c r="K280">
        <f>HLOOKUP(E280,Inputs!$B$5:$C$8,MATCH(YEAR(B280),Inputs!$A$5:$A$8,0),FALSE)</f>
        <v>10.49</v>
      </c>
      <c r="L280" s="3">
        <f t="shared" si="8"/>
        <v>1972.1200000000001</v>
      </c>
      <c r="M280" t="s">
        <v>3061</v>
      </c>
      <c r="N280" t="s">
        <v>3087</v>
      </c>
      <c r="O280" t="s">
        <v>3078</v>
      </c>
    </row>
    <row r="281" spans="1:15" hidden="1" x14ac:dyDescent="0.35">
      <c r="A281">
        <v>280</v>
      </c>
      <c r="B281" s="1">
        <v>44560</v>
      </c>
      <c r="C281">
        <f t="shared" si="9"/>
        <v>2022</v>
      </c>
      <c r="D281">
        <v>4002</v>
      </c>
      <c r="E281" t="s">
        <v>1</v>
      </c>
      <c r="F281" t="s">
        <v>27</v>
      </c>
      <c r="G281" t="s">
        <v>9</v>
      </c>
      <c r="H281" t="s">
        <v>332</v>
      </c>
      <c r="I281" t="s">
        <v>3056</v>
      </c>
      <c r="J281">
        <v>252</v>
      </c>
      <c r="K281">
        <f>HLOOKUP(E281,Inputs!$B$5:$C$8,MATCH(YEAR(B281),Inputs!$A$5:$A$8,0),FALSE)</f>
        <v>10.49</v>
      </c>
      <c r="L281" s="3">
        <f t="shared" si="8"/>
        <v>2643.48</v>
      </c>
      <c r="M281" t="s">
        <v>3070</v>
      </c>
      <c r="N281" t="s">
        <v>3089</v>
      </c>
      <c r="O281" t="s">
        <v>3076</v>
      </c>
    </row>
    <row r="282" spans="1:15" hidden="1" x14ac:dyDescent="0.35">
      <c r="A282">
        <v>281</v>
      </c>
      <c r="B282" s="1">
        <v>44480</v>
      </c>
      <c r="C282">
        <f t="shared" si="9"/>
        <v>2022</v>
      </c>
      <c r="D282">
        <v>4002</v>
      </c>
      <c r="E282" t="s">
        <v>1</v>
      </c>
      <c r="F282" t="s">
        <v>27</v>
      </c>
      <c r="G282" t="s">
        <v>20</v>
      </c>
      <c r="H282" t="s">
        <v>333</v>
      </c>
      <c r="I282" t="s">
        <v>3056</v>
      </c>
      <c r="J282">
        <v>252</v>
      </c>
      <c r="K282">
        <f>HLOOKUP(E282,Inputs!$B$5:$C$8,MATCH(YEAR(B282),Inputs!$A$5:$A$8,0),FALSE)</f>
        <v>10.49</v>
      </c>
      <c r="L282" s="3">
        <f t="shared" si="8"/>
        <v>2643.48</v>
      </c>
      <c r="M282" t="s">
        <v>3059</v>
      </c>
      <c r="N282" t="s">
        <v>3085</v>
      </c>
      <c r="O282" t="s">
        <v>3073</v>
      </c>
    </row>
    <row r="283" spans="1:15" hidden="1" x14ac:dyDescent="0.35">
      <c r="A283">
        <v>282</v>
      </c>
      <c r="B283" s="1">
        <v>44508</v>
      </c>
      <c r="C283">
        <f t="shared" si="9"/>
        <v>2022</v>
      </c>
      <c r="D283">
        <v>4001</v>
      </c>
      <c r="E283" t="s">
        <v>0</v>
      </c>
      <c r="F283" t="s">
        <v>27</v>
      </c>
      <c r="G283" t="s">
        <v>11</v>
      </c>
      <c r="H283" t="s">
        <v>334</v>
      </c>
      <c r="I283" t="s">
        <v>3056</v>
      </c>
      <c r="J283">
        <v>172</v>
      </c>
      <c r="K283">
        <f>HLOOKUP(E283,Inputs!$B$5:$C$8,MATCH(YEAR(B283),Inputs!$A$5:$A$8,0),FALSE)</f>
        <v>20.99</v>
      </c>
      <c r="L283" s="3">
        <f t="shared" si="8"/>
        <v>3610.2799999999997</v>
      </c>
      <c r="M283" t="s">
        <v>3064</v>
      </c>
      <c r="N283" t="s">
        <v>3089</v>
      </c>
      <c r="O283" t="s">
        <v>3076</v>
      </c>
    </row>
    <row r="284" spans="1:15" hidden="1" x14ac:dyDescent="0.35">
      <c r="A284">
        <v>283</v>
      </c>
      <c r="B284" s="1">
        <v>44431</v>
      </c>
      <c r="C284">
        <f t="shared" si="9"/>
        <v>2022</v>
      </c>
      <c r="D284">
        <v>4002</v>
      </c>
      <c r="E284" t="s">
        <v>1</v>
      </c>
      <c r="F284" t="s">
        <v>27</v>
      </c>
      <c r="G284" t="s">
        <v>11</v>
      </c>
      <c r="H284" t="s">
        <v>335</v>
      </c>
      <c r="I284" t="s">
        <v>3056</v>
      </c>
      <c r="J284">
        <v>260</v>
      </c>
      <c r="K284">
        <f>HLOOKUP(E284,Inputs!$B$5:$C$8,MATCH(YEAR(B284),Inputs!$A$5:$A$8,0),FALSE)</f>
        <v>10.49</v>
      </c>
      <c r="L284" s="3">
        <f t="shared" si="8"/>
        <v>2727.4</v>
      </c>
      <c r="M284" t="s">
        <v>3064</v>
      </c>
      <c r="N284" t="s">
        <v>3089</v>
      </c>
      <c r="O284" t="s">
        <v>3076</v>
      </c>
    </row>
    <row r="285" spans="1:15" hidden="1" x14ac:dyDescent="0.35">
      <c r="A285">
        <v>284</v>
      </c>
      <c r="B285" s="1">
        <v>44402</v>
      </c>
      <c r="C285">
        <f t="shared" si="9"/>
        <v>2022</v>
      </c>
      <c r="D285">
        <v>4001</v>
      </c>
      <c r="E285" t="s">
        <v>0</v>
      </c>
      <c r="F285" t="s">
        <v>27</v>
      </c>
      <c r="G285" t="s">
        <v>11</v>
      </c>
      <c r="H285" t="s">
        <v>336</v>
      </c>
      <c r="I285" t="s">
        <v>3056</v>
      </c>
      <c r="J285">
        <v>120</v>
      </c>
      <c r="K285">
        <f>HLOOKUP(E285,Inputs!$B$5:$C$8,MATCH(YEAR(B285),Inputs!$A$5:$A$8,0),FALSE)</f>
        <v>20.99</v>
      </c>
      <c r="L285" s="3">
        <f t="shared" si="8"/>
        <v>2518.7999999999997</v>
      </c>
      <c r="M285" t="s">
        <v>3064</v>
      </c>
      <c r="N285" t="s">
        <v>3089</v>
      </c>
      <c r="O285" t="s">
        <v>3076</v>
      </c>
    </row>
    <row r="286" spans="1:15" hidden="1" x14ac:dyDescent="0.35">
      <c r="A286">
        <v>285</v>
      </c>
      <c r="B286" s="1">
        <v>44420</v>
      </c>
      <c r="C286">
        <f t="shared" si="9"/>
        <v>2022</v>
      </c>
      <c r="D286">
        <v>4001</v>
      </c>
      <c r="E286" t="s">
        <v>0</v>
      </c>
      <c r="F286" t="s">
        <v>27</v>
      </c>
      <c r="G286" t="s">
        <v>19</v>
      </c>
      <c r="H286" t="s">
        <v>337</v>
      </c>
      <c r="I286" t="s">
        <v>3056</v>
      </c>
      <c r="J286">
        <v>152</v>
      </c>
      <c r="K286">
        <f>HLOOKUP(E286,Inputs!$B$5:$C$8,MATCH(YEAR(B286),Inputs!$A$5:$A$8,0),FALSE)</f>
        <v>20.99</v>
      </c>
      <c r="L286" s="3">
        <f t="shared" si="8"/>
        <v>3190.4799999999996</v>
      </c>
      <c r="M286" t="s">
        <v>3061</v>
      </c>
      <c r="N286" t="s">
        <v>3087</v>
      </c>
      <c r="O286" t="s">
        <v>3078</v>
      </c>
    </row>
    <row r="287" spans="1:15" hidden="1" x14ac:dyDescent="0.35">
      <c r="A287">
        <v>286</v>
      </c>
      <c r="B287" s="1">
        <v>44435</v>
      </c>
      <c r="C287">
        <f t="shared" si="9"/>
        <v>2022</v>
      </c>
      <c r="D287">
        <v>4002</v>
      </c>
      <c r="E287" t="s">
        <v>1</v>
      </c>
      <c r="F287" t="s">
        <v>27</v>
      </c>
      <c r="G287" t="s">
        <v>20</v>
      </c>
      <c r="H287" t="s">
        <v>338</v>
      </c>
      <c r="I287" t="s">
        <v>3056</v>
      </c>
      <c r="J287">
        <v>216</v>
      </c>
      <c r="K287">
        <f>HLOOKUP(E287,Inputs!$B$5:$C$8,MATCH(YEAR(B287),Inputs!$A$5:$A$8,0),FALSE)</f>
        <v>10.49</v>
      </c>
      <c r="L287" s="3">
        <f t="shared" si="8"/>
        <v>2265.84</v>
      </c>
      <c r="M287" t="s">
        <v>3059</v>
      </c>
      <c r="N287" t="s">
        <v>3085</v>
      </c>
      <c r="O287" t="s">
        <v>3073</v>
      </c>
    </row>
    <row r="288" spans="1:15" hidden="1" x14ac:dyDescent="0.35">
      <c r="A288">
        <v>287</v>
      </c>
      <c r="B288" s="1">
        <v>44326</v>
      </c>
      <c r="C288">
        <f t="shared" si="9"/>
        <v>2022</v>
      </c>
      <c r="D288">
        <v>4001</v>
      </c>
      <c r="E288" t="s">
        <v>0</v>
      </c>
      <c r="F288" t="s">
        <v>27</v>
      </c>
      <c r="G288" t="s">
        <v>18</v>
      </c>
      <c r="H288" t="s">
        <v>339</v>
      </c>
      <c r="I288" t="s">
        <v>3056</v>
      </c>
      <c r="J288">
        <v>76</v>
      </c>
      <c r="K288">
        <f>HLOOKUP(E288,Inputs!$B$5:$C$8,MATCH(YEAR(B288),Inputs!$A$5:$A$8,0),FALSE)</f>
        <v>20.99</v>
      </c>
      <c r="L288" s="3">
        <f t="shared" si="8"/>
        <v>1595.2399999999998</v>
      </c>
      <c r="M288" t="s">
        <v>3069</v>
      </c>
      <c r="N288" t="s">
        <v>3093</v>
      </c>
      <c r="O288" t="s">
        <v>3077</v>
      </c>
    </row>
    <row r="289" spans="1:15" hidden="1" x14ac:dyDescent="0.35">
      <c r="A289">
        <v>288</v>
      </c>
      <c r="B289" s="1">
        <v>44502</v>
      </c>
      <c r="C289">
        <f t="shared" si="9"/>
        <v>2022</v>
      </c>
      <c r="D289">
        <v>4002</v>
      </c>
      <c r="E289" t="s">
        <v>1</v>
      </c>
      <c r="F289" t="s">
        <v>27</v>
      </c>
      <c r="G289" t="s">
        <v>11</v>
      </c>
      <c r="H289" t="s">
        <v>340</v>
      </c>
      <c r="I289" t="s">
        <v>3056</v>
      </c>
      <c r="J289">
        <v>256</v>
      </c>
      <c r="K289">
        <f>HLOOKUP(E289,Inputs!$B$5:$C$8,MATCH(YEAR(B289),Inputs!$A$5:$A$8,0),FALSE)</f>
        <v>10.49</v>
      </c>
      <c r="L289" s="3">
        <f t="shared" si="8"/>
        <v>2685.44</v>
      </c>
      <c r="M289" t="s">
        <v>3064</v>
      </c>
      <c r="N289" t="s">
        <v>3089</v>
      </c>
      <c r="O289" t="s">
        <v>3076</v>
      </c>
    </row>
    <row r="290" spans="1:15" hidden="1" x14ac:dyDescent="0.35">
      <c r="A290">
        <v>289</v>
      </c>
      <c r="B290" s="1">
        <v>44401</v>
      </c>
      <c r="C290">
        <f t="shared" si="9"/>
        <v>2022</v>
      </c>
      <c r="D290">
        <v>4002</v>
      </c>
      <c r="E290" t="s">
        <v>1</v>
      </c>
      <c r="F290" t="s">
        <v>27</v>
      </c>
      <c r="G290" t="s">
        <v>21</v>
      </c>
      <c r="H290" t="s">
        <v>341</v>
      </c>
      <c r="I290" t="s">
        <v>3056</v>
      </c>
      <c r="J290">
        <v>140</v>
      </c>
      <c r="K290">
        <f>HLOOKUP(E290,Inputs!$B$5:$C$8,MATCH(YEAR(B290),Inputs!$A$5:$A$8,0),FALSE)</f>
        <v>10.49</v>
      </c>
      <c r="L290" s="3">
        <f t="shared" si="8"/>
        <v>1468.6000000000001</v>
      </c>
      <c r="M290" t="s">
        <v>3068</v>
      </c>
      <c r="N290" t="s">
        <v>3088</v>
      </c>
      <c r="O290" t="s">
        <v>3075</v>
      </c>
    </row>
    <row r="291" spans="1:15" hidden="1" x14ac:dyDescent="0.35">
      <c r="A291">
        <v>290</v>
      </c>
      <c r="B291" s="1">
        <v>44560</v>
      </c>
      <c r="C291">
        <f t="shared" si="9"/>
        <v>2022</v>
      </c>
      <c r="D291">
        <v>4001</v>
      </c>
      <c r="E291" t="s">
        <v>0</v>
      </c>
      <c r="F291" t="s">
        <v>27</v>
      </c>
      <c r="G291" t="s">
        <v>13</v>
      </c>
      <c r="H291" t="s">
        <v>342</v>
      </c>
      <c r="I291" t="s">
        <v>3056</v>
      </c>
      <c r="J291">
        <v>132</v>
      </c>
      <c r="K291">
        <f>HLOOKUP(E291,Inputs!$B$5:$C$8,MATCH(YEAR(B291),Inputs!$A$5:$A$8,0),FALSE)</f>
        <v>20.99</v>
      </c>
      <c r="L291" s="3">
        <f t="shared" si="8"/>
        <v>2770.68</v>
      </c>
      <c r="M291" t="s">
        <v>3061</v>
      </c>
      <c r="N291" t="s">
        <v>3087</v>
      </c>
      <c r="O291" t="s">
        <v>3078</v>
      </c>
    </row>
    <row r="292" spans="1:15" hidden="1" x14ac:dyDescent="0.35">
      <c r="A292">
        <v>291</v>
      </c>
      <c r="B292" s="1">
        <v>44467</v>
      </c>
      <c r="C292">
        <f t="shared" si="9"/>
        <v>2022</v>
      </c>
      <c r="D292">
        <v>4001</v>
      </c>
      <c r="E292" t="s">
        <v>0</v>
      </c>
      <c r="F292" t="s">
        <v>27</v>
      </c>
      <c r="G292" t="s">
        <v>10</v>
      </c>
      <c r="H292" t="s">
        <v>343</v>
      </c>
      <c r="I292" t="s">
        <v>3056</v>
      </c>
      <c r="J292">
        <v>176</v>
      </c>
      <c r="K292">
        <f>HLOOKUP(E292,Inputs!$B$5:$C$8,MATCH(YEAR(B292),Inputs!$A$5:$A$8,0),FALSE)</f>
        <v>20.99</v>
      </c>
      <c r="L292" s="3">
        <f t="shared" si="8"/>
        <v>3694.24</v>
      </c>
      <c r="M292" t="s">
        <v>3059</v>
      </c>
      <c r="N292" t="s">
        <v>3085</v>
      </c>
      <c r="O292" t="s">
        <v>3073</v>
      </c>
    </row>
    <row r="293" spans="1:15" hidden="1" x14ac:dyDescent="0.35">
      <c r="A293">
        <v>292</v>
      </c>
      <c r="B293" s="1">
        <v>44501</v>
      </c>
      <c r="C293">
        <f t="shared" si="9"/>
        <v>2022</v>
      </c>
      <c r="D293">
        <v>4002</v>
      </c>
      <c r="E293" t="s">
        <v>1</v>
      </c>
      <c r="F293" t="s">
        <v>27</v>
      </c>
      <c r="G293" t="s">
        <v>7</v>
      </c>
      <c r="H293" t="s">
        <v>344</v>
      </c>
      <c r="I293" t="s">
        <v>3056</v>
      </c>
      <c r="J293">
        <v>204</v>
      </c>
      <c r="K293">
        <f>HLOOKUP(E293,Inputs!$B$5:$C$8,MATCH(YEAR(B293),Inputs!$A$5:$A$8,0),FALSE)</f>
        <v>10.49</v>
      </c>
      <c r="L293" s="3">
        <f t="shared" si="8"/>
        <v>2139.96</v>
      </c>
      <c r="M293" t="s">
        <v>3063</v>
      </c>
      <c r="N293" t="s">
        <v>3092</v>
      </c>
      <c r="O293" t="s">
        <v>3074</v>
      </c>
    </row>
    <row r="294" spans="1:15" hidden="1" x14ac:dyDescent="0.35">
      <c r="A294">
        <v>293</v>
      </c>
      <c r="B294" s="1">
        <v>44506</v>
      </c>
      <c r="C294">
        <f t="shared" si="9"/>
        <v>2022</v>
      </c>
      <c r="D294">
        <v>4001</v>
      </c>
      <c r="E294" t="s">
        <v>0</v>
      </c>
      <c r="F294" t="s">
        <v>27</v>
      </c>
      <c r="G294" t="s">
        <v>22</v>
      </c>
      <c r="H294" t="s">
        <v>345</v>
      </c>
      <c r="I294" t="s">
        <v>3056</v>
      </c>
      <c r="J294">
        <v>200</v>
      </c>
      <c r="K294">
        <f>HLOOKUP(E294,Inputs!$B$5:$C$8,MATCH(YEAR(B294),Inputs!$A$5:$A$8,0),FALSE)</f>
        <v>20.99</v>
      </c>
      <c r="L294" s="3">
        <f t="shared" si="8"/>
        <v>4198</v>
      </c>
      <c r="M294" t="s">
        <v>3064</v>
      </c>
      <c r="N294" t="s">
        <v>3089</v>
      </c>
      <c r="O294" t="s">
        <v>3076</v>
      </c>
    </row>
    <row r="295" spans="1:15" hidden="1" x14ac:dyDescent="0.35">
      <c r="A295">
        <v>294</v>
      </c>
      <c r="B295" s="1">
        <v>44320</v>
      </c>
      <c r="C295">
        <f t="shared" si="9"/>
        <v>2022</v>
      </c>
      <c r="D295">
        <v>4002</v>
      </c>
      <c r="E295" t="s">
        <v>1</v>
      </c>
      <c r="F295" t="s">
        <v>27</v>
      </c>
      <c r="G295" t="s">
        <v>9</v>
      </c>
      <c r="H295" t="s">
        <v>346</v>
      </c>
      <c r="I295" t="s">
        <v>3056</v>
      </c>
      <c r="J295">
        <v>80</v>
      </c>
      <c r="K295">
        <f>HLOOKUP(E295,Inputs!$B$5:$C$8,MATCH(YEAR(B295),Inputs!$A$5:$A$8,0),FALSE)</f>
        <v>10.49</v>
      </c>
      <c r="L295" s="3">
        <f t="shared" si="8"/>
        <v>839.2</v>
      </c>
      <c r="M295" t="s">
        <v>3070</v>
      </c>
      <c r="N295" t="s">
        <v>3089</v>
      </c>
      <c r="O295" t="s">
        <v>3076</v>
      </c>
    </row>
    <row r="296" spans="1:15" hidden="1" x14ac:dyDescent="0.35">
      <c r="A296">
        <v>295</v>
      </c>
      <c r="B296" s="1">
        <v>44447</v>
      </c>
      <c r="C296">
        <f t="shared" si="9"/>
        <v>2022</v>
      </c>
      <c r="D296">
        <v>4002</v>
      </c>
      <c r="E296" t="s">
        <v>1</v>
      </c>
      <c r="F296" t="s">
        <v>27</v>
      </c>
      <c r="G296" t="s">
        <v>19</v>
      </c>
      <c r="H296" t="s">
        <v>347</v>
      </c>
      <c r="I296" t="s">
        <v>3056</v>
      </c>
      <c r="J296">
        <v>260</v>
      </c>
      <c r="K296">
        <f>HLOOKUP(E296,Inputs!$B$5:$C$8,MATCH(YEAR(B296),Inputs!$A$5:$A$8,0),FALSE)</f>
        <v>10.49</v>
      </c>
      <c r="L296" s="3">
        <f t="shared" si="8"/>
        <v>2727.4</v>
      </c>
      <c r="M296" t="s">
        <v>3061</v>
      </c>
      <c r="N296" t="s">
        <v>3087</v>
      </c>
      <c r="O296" t="s">
        <v>3078</v>
      </c>
    </row>
    <row r="297" spans="1:15" hidden="1" x14ac:dyDescent="0.35">
      <c r="A297">
        <v>296</v>
      </c>
      <c r="B297" s="1">
        <v>44421</v>
      </c>
      <c r="C297">
        <f t="shared" si="9"/>
        <v>2022</v>
      </c>
      <c r="D297">
        <v>4002</v>
      </c>
      <c r="E297" t="s">
        <v>1</v>
      </c>
      <c r="F297" t="s">
        <v>27</v>
      </c>
      <c r="G297" t="s">
        <v>13</v>
      </c>
      <c r="H297" t="s">
        <v>348</v>
      </c>
      <c r="I297" t="s">
        <v>3056</v>
      </c>
      <c r="J297">
        <v>84</v>
      </c>
      <c r="K297">
        <f>HLOOKUP(E297,Inputs!$B$5:$C$8,MATCH(YEAR(B297),Inputs!$A$5:$A$8,0),FALSE)</f>
        <v>10.49</v>
      </c>
      <c r="L297" s="3">
        <f t="shared" si="8"/>
        <v>881.16</v>
      </c>
      <c r="M297" t="s">
        <v>3061</v>
      </c>
      <c r="N297" t="s">
        <v>3087</v>
      </c>
      <c r="O297" t="s">
        <v>3078</v>
      </c>
    </row>
    <row r="298" spans="1:15" hidden="1" x14ac:dyDescent="0.35">
      <c r="A298">
        <v>297</v>
      </c>
      <c r="B298" s="1">
        <v>44271</v>
      </c>
      <c r="C298">
        <f t="shared" si="9"/>
        <v>2021</v>
      </c>
      <c r="D298">
        <v>4001</v>
      </c>
      <c r="E298" t="s">
        <v>0</v>
      </c>
      <c r="F298" t="s">
        <v>27</v>
      </c>
      <c r="G298" t="s">
        <v>16</v>
      </c>
      <c r="H298" t="s">
        <v>349</v>
      </c>
      <c r="I298" t="s">
        <v>3056</v>
      </c>
      <c r="J298">
        <v>96</v>
      </c>
      <c r="K298">
        <f>HLOOKUP(E298,Inputs!$B$5:$C$8,MATCH(YEAR(B298),Inputs!$A$5:$A$8,0),FALSE)</f>
        <v>20.99</v>
      </c>
      <c r="L298" s="3">
        <f t="shared" si="8"/>
        <v>2015.04</v>
      </c>
      <c r="M298" t="s">
        <v>3067</v>
      </c>
      <c r="N298" t="s">
        <v>3092</v>
      </c>
      <c r="O298" t="s">
        <v>3074</v>
      </c>
    </row>
    <row r="299" spans="1:15" hidden="1" x14ac:dyDescent="0.35">
      <c r="A299">
        <v>298</v>
      </c>
      <c r="B299" s="1">
        <v>44263</v>
      </c>
      <c r="C299">
        <f t="shared" si="9"/>
        <v>2021</v>
      </c>
      <c r="D299">
        <v>4002</v>
      </c>
      <c r="E299" t="s">
        <v>1</v>
      </c>
      <c r="F299" t="s">
        <v>27</v>
      </c>
      <c r="G299" t="s">
        <v>18</v>
      </c>
      <c r="H299" t="s">
        <v>350</v>
      </c>
      <c r="I299" t="s">
        <v>3056</v>
      </c>
      <c r="J299">
        <v>236</v>
      </c>
      <c r="K299">
        <f>HLOOKUP(E299,Inputs!$B$5:$C$8,MATCH(YEAR(B299),Inputs!$A$5:$A$8,0),FALSE)</f>
        <v>10.49</v>
      </c>
      <c r="L299" s="3">
        <f t="shared" si="8"/>
        <v>2475.64</v>
      </c>
      <c r="M299" t="s">
        <v>3069</v>
      </c>
      <c r="N299" t="s">
        <v>3093</v>
      </c>
      <c r="O299" t="s">
        <v>3077</v>
      </c>
    </row>
    <row r="300" spans="1:15" hidden="1" x14ac:dyDescent="0.35">
      <c r="A300">
        <v>299</v>
      </c>
      <c r="B300" s="1">
        <v>44396</v>
      </c>
      <c r="C300">
        <f t="shared" si="9"/>
        <v>2022</v>
      </c>
      <c r="D300">
        <v>4001</v>
      </c>
      <c r="E300" t="s">
        <v>0</v>
      </c>
      <c r="F300" t="s">
        <v>27</v>
      </c>
      <c r="G300" t="s">
        <v>12</v>
      </c>
      <c r="H300" t="s">
        <v>351</v>
      </c>
      <c r="I300" t="s">
        <v>3057</v>
      </c>
      <c r="J300">
        <v>104</v>
      </c>
      <c r="K300">
        <f>HLOOKUP(E300,Inputs!$B$5:$C$8,MATCH(YEAR(B300),Inputs!$A$5:$A$8,0),FALSE)</f>
        <v>20.99</v>
      </c>
      <c r="L300" s="3">
        <f t="shared" si="8"/>
        <v>2182.96</v>
      </c>
      <c r="M300" t="s">
        <v>3061</v>
      </c>
      <c r="N300" t="s">
        <v>3087</v>
      </c>
      <c r="O300" t="s">
        <v>3078</v>
      </c>
    </row>
    <row r="301" spans="1:15" hidden="1" x14ac:dyDescent="0.35">
      <c r="A301">
        <v>300</v>
      </c>
      <c r="B301" s="1">
        <v>44546</v>
      </c>
      <c r="C301">
        <f t="shared" si="9"/>
        <v>2022</v>
      </c>
      <c r="D301">
        <v>4002</v>
      </c>
      <c r="E301" t="s">
        <v>1</v>
      </c>
      <c r="F301" t="s">
        <v>27</v>
      </c>
      <c r="G301" t="s">
        <v>10</v>
      </c>
      <c r="H301" t="s">
        <v>352</v>
      </c>
      <c r="I301" t="s">
        <v>3056</v>
      </c>
      <c r="J301">
        <v>268</v>
      </c>
      <c r="K301">
        <f>HLOOKUP(E301,Inputs!$B$5:$C$8,MATCH(YEAR(B301),Inputs!$A$5:$A$8,0),FALSE)</f>
        <v>10.49</v>
      </c>
      <c r="L301" s="3">
        <f t="shared" si="8"/>
        <v>2811.32</v>
      </c>
      <c r="M301" t="s">
        <v>3059</v>
      </c>
      <c r="N301" t="s">
        <v>3085</v>
      </c>
      <c r="O301" t="s">
        <v>3073</v>
      </c>
    </row>
    <row r="302" spans="1:15" hidden="1" x14ac:dyDescent="0.35">
      <c r="A302">
        <v>301</v>
      </c>
      <c r="B302" s="1">
        <v>44443</v>
      </c>
      <c r="C302">
        <f t="shared" si="9"/>
        <v>2022</v>
      </c>
      <c r="D302">
        <v>4001</v>
      </c>
      <c r="E302" t="s">
        <v>0</v>
      </c>
      <c r="F302" t="s">
        <v>27</v>
      </c>
      <c r="G302" t="s">
        <v>10</v>
      </c>
      <c r="H302" t="s">
        <v>353</v>
      </c>
      <c r="I302" t="s">
        <v>3056</v>
      </c>
      <c r="J302">
        <v>40</v>
      </c>
      <c r="K302">
        <f>HLOOKUP(E302,Inputs!$B$5:$C$8,MATCH(YEAR(B302),Inputs!$A$5:$A$8,0),FALSE)</f>
        <v>20.99</v>
      </c>
      <c r="L302" s="3">
        <f t="shared" si="8"/>
        <v>839.59999999999991</v>
      </c>
      <c r="M302" t="s">
        <v>3059</v>
      </c>
      <c r="N302" t="s">
        <v>3085</v>
      </c>
      <c r="O302" t="s">
        <v>3073</v>
      </c>
    </row>
    <row r="303" spans="1:15" hidden="1" x14ac:dyDescent="0.35">
      <c r="A303">
        <v>302</v>
      </c>
      <c r="B303" s="1">
        <v>44280</v>
      </c>
      <c r="C303">
        <f t="shared" si="9"/>
        <v>2021</v>
      </c>
      <c r="D303">
        <v>4001</v>
      </c>
      <c r="E303" t="s">
        <v>0</v>
      </c>
      <c r="F303" t="s">
        <v>27</v>
      </c>
      <c r="G303" t="s">
        <v>19</v>
      </c>
      <c r="H303" t="s">
        <v>354</v>
      </c>
      <c r="I303" t="s">
        <v>3056</v>
      </c>
      <c r="J303">
        <v>84</v>
      </c>
      <c r="K303">
        <f>HLOOKUP(E303,Inputs!$B$5:$C$8,MATCH(YEAR(B303),Inputs!$A$5:$A$8,0),FALSE)</f>
        <v>20.99</v>
      </c>
      <c r="L303" s="3">
        <f t="shared" si="8"/>
        <v>1763.1599999999999</v>
      </c>
      <c r="M303" t="s">
        <v>3061</v>
      </c>
      <c r="N303" t="s">
        <v>3087</v>
      </c>
      <c r="O303" t="s">
        <v>3078</v>
      </c>
    </row>
    <row r="304" spans="1:15" hidden="1" x14ac:dyDescent="0.35">
      <c r="A304">
        <v>303</v>
      </c>
      <c r="B304" s="1">
        <v>44518</v>
      </c>
      <c r="C304">
        <f t="shared" si="9"/>
        <v>2022</v>
      </c>
      <c r="D304">
        <v>4002</v>
      </c>
      <c r="E304" t="s">
        <v>1</v>
      </c>
      <c r="F304" t="s">
        <v>27</v>
      </c>
      <c r="G304" t="s">
        <v>17</v>
      </c>
      <c r="H304" t="s">
        <v>355</v>
      </c>
      <c r="I304" t="s">
        <v>3056</v>
      </c>
      <c r="J304">
        <v>144</v>
      </c>
      <c r="K304">
        <f>HLOOKUP(E304,Inputs!$B$5:$C$8,MATCH(YEAR(B304),Inputs!$A$5:$A$8,0),FALSE)</f>
        <v>10.49</v>
      </c>
      <c r="L304" s="3">
        <f t="shared" si="8"/>
        <v>1510.56</v>
      </c>
      <c r="M304" t="s">
        <v>3060</v>
      </c>
      <c r="N304" t="s">
        <v>3095</v>
      </c>
      <c r="O304" t="s">
        <v>3081</v>
      </c>
    </row>
    <row r="305" spans="1:15" hidden="1" x14ac:dyDescent="0.35">
      <c r="A305">
        <v>304</v>
      </c>
      <c r="B305" s="1">
        <v>44398</v>
      </c>
      <c r="C305">
        <f t="shared" si="9"/>
        <v>2022</v>
      </c>
      <c r="D305">
        <v>4002</v>
      </c>
      <c r="E305" t="s">
        <v>1</v>
      </c>
      <c r="F305" t="s">
        <v>27</v>
      </c>
      <c r="G305" t="s">
        <v>12</v>
      </c>
      <c r="H305" t="s">
        <v>356</v>
      </c>
      <c r="I305" t="s">
        <v>3057</v>
      </c>
      <c r="J305">
        <v>112</v>
      </c>
      <c r="K305">
        <f>HLOOKUP(E305,Inputs!$B$5:$C$8,MATCH(YEAR(B305),Inputs!$A$5:$A$8,0),FALSE)</f>
        <v>10.49</v>
      </c>
      <c r="L305" s="3">
        <f t="shared" si="8"/>
        <v>1174.8800000000001</v>
      </c>
      <c r="M305" t="s">
        <v>3061</v>
      </c>
      <c r="N305" t="s">
        <v>3087</v>
      </c>
      <c r="O305" t="s">
        <v>3078</v>
      </c>
    </row>
    <row r="306" spans="1:15" hidden="1" x14ac:dyDescent="0.35">
      <c r="A306">
        <v>305</v>
      </c>
      <c r="B306" s="1">
        <v>44289</v>
      </c>
      <c r="C306">
        <f t="shared" si="9"/>
        <v>2022</v>
      </c>
      <c r="D306">
        <v>4001</v>
      </c>
      <c r="E306" t="s">
        <v>0</v>
      </c>
      <c r="F306" t="s">
        <v>27</v>
      </c>
      <c r="G306" t="s">
        <v>11</v>
      </c>
      <c r="H306" t="s">
        <v>357</v>
      </c>
      <c r="I306" t="s">
        <v>3056</v>
      </c>
      <c r="J306">
        <v>112</v>
      </c>
      <c r="K306">
        <f>HLOOKUP(E306,Inputs!$B$5:$C$8,MATCH(YEAR(B306),Inputs!$A$5:$A$8,0),FALSE)</f>
        <v>20.99</v>
      </c>
      <c r="L306" s="3">
        <f t="shared" si="8"/>
        <v>2350.8799999999997</v>
      </c>
      <c r="M306" t="s">
        <v>3064</v>
      </c>
      <c r="N306" t="s">
        <v>3089</v>
      </c>
      <c r="O306" t="s">
        <v>3076</v>
      </c>
    </row>
    <row r="307" spans="1:15" hidden="1" x14ac:dyDescent="0.35">
      <c r="A307">
        <v>306</v>
      </c>
      <c r="B307" s="1">
        <v>44532</v>
      </c>
      <c r="C307">
        <f t="shared" si="9"/>
        <v>2022</v>
      </c>
      <c r="D307">
        <v>4002</v>
      </c>
      <c r="E307" t="s">
        <v>1</v>
      </c>
      <c r="F307" t="s">
        <v>27</v>
      </c>
      <c r="G307" t="s">
        <v>21</v>
      </c>
      <c r="H307" t="s">
        <v>358</v>
      </c>
      <c r="I307" t="s">
        <v>3056</v>
      </c>
      <c r="J307">
        <v>112</v>
      </c>
      <c r="K307">
        <f>HLOOKUP(E307,Inputs!$B$5:$C$8,MATCH(YEAR(B307),Inputs!$A$5:$A$8,0),FALSE)</f>
        <v>10.49</v>
      </c>
      <c r="L307" s="3">
        <f t="shared" si="8"/>
        <v>1174.8800000000001</v>
      </c>
      <c r="M307" t="s">
        <v>3068</v>
      </c>
      <c r="N307" t="s">
        <v>3088</v>
      </c>
      <c r="O307" t="s">
        <v>3075</v>
      </c>
    </row>
    <row r="308" spans="1:15" hidden="1" x14ac:dyDescent="0.35">
      <c r="A308">
        <v>307</v>
      </c>
      <c r="B308" s="1">
        <v>44437</v>
      </c>
      <c r="C308">
        <f t="shared" si="9"/>
        <v>2022</v>
      </c>
      <c r="D308">
        <v>4001</v>
      </c>
      <c r="E308" t="s">
        <v>0</v>
      </c>
      <c r="F308" t="s">
        <v>27</v>
      </c>
      <c r="G308" t="s">
        <v>20</v>
      </c>
      <c r="H308" t="s">
        <v>359</v>
      </c>
      <c r="I308" t="s">
        <v>3056</v>
      </c>
      <c r="J308">
        <v>44</v>
      </c>
      <c r="K308">
        <f>HLOOKUP(E308,Inputs!$B$5:$C$8,MATCH(YEAR(B308),Inputs!$A$5:$A$8,0),FALSE)</f>
        <v>20.99</v>
      </c>
      <c r="L308" s="3">
        <f t="shared" si="8"/>
        <v>923.56</v>
      </c>
      <c r="M308" t="s">
        <v>3059</v>
      </c>
      <c r="N308" t="s">
        <v>3085</v>
      </c>
      <c r="O308" t="s">
        <v>3073</v>
      </c>
    </row>
    <row r="309" spans="1:15" hidden="1" x14ac:dyDescent="0.35">
      <c r="A309">
        <v>308</v>
      </c>
      <c r="B309" s="1">
        <v>44545</v>
      </c>
      <c r="C309">
        <f t="shared" si="9"/>
        <v>2022</v>
      </c>
      <c r="D309">
        <v>4001</v>
      </c>
      <c r="E309" t="s">
        <v>0</v>
      </c>
      <c r="F309" t="s">
        <v>27</v>
      </c>
      <c r="G309" t="s">
        <v>13</v>
      </c>
      <c r="H309" t="s">
        <v>360</v>
      </c>
      <c r="I309" t="s">
        <v>3056</v>
      </c>
      <c r="J309">
        <v>184</v>
      </c>
      <c r="K309">
        <f>HLOOKUP(E309,Inputs!$B$5:$C$8,MATCH(YEAR(B309),Inputs!$A$5:$A$8,0),FALSE)</f>
        <v>20.99</v>
      </c>
      <c r="L309" s="3">
        <f t="shared" si="8"/>
        <v>3862.16</v>
      </c>
      <c r="M309" t="s">
        <v>3061</v>
      </c>
      <c r="N309" t="s">
        <v>3087</v>
      </c>
      <c r="O309" t="s">
        <v>3078</v>
      </c>
    </row>
    <row r="310" spans="1:15" hidden="1" x14ac:dyDescent="0.35">
      <c r="A310">
        <v>309</v>
      </c>
      <c r="B310" s="1">
        <v>44512</v>
      </c>
      <c r="C310">
        <f t="shared" si="9"/>
        <v>2022</v>
      </c>
      <c r="D310">
        <v>4002</v>
      </c>
      <c r="E310" t="s">
        <v>1</v>
      </c>
      <c r="F310" t="s">
        <v>27</v>
      </c>
      <c r="G310" t="s">
        <v>10</v>
      </c>
      <c r="H310" t="s">
        <v>361</v>
      </c>
      <c r="I310" t="s">
        <v>3056</v>
      </c>
      <c r="J310">
        <v>228</v>
      </c>
      <c r="K310">
        <f>HLOOKUP(E310,Inputs!$B$5:$C$8,MATCH(YEAR(B310),Inputs!$A$5:$A$8,0),FALSE)</f>
        <v>10.49</v>
      </c>
      <c r="L310" s="3">
        <f t="shared" si="8"/>
        <v>2391.7200000000003</v>
      </c>
      <c r="M310" t="s">
        <v>3059</v>
      </c>
      <c r="N310" t="s">
        <v>3085</v>
      </c>
      <c r="O310" t="s">
        <v>3073</v>
      </c>
    </row>
    <row r="311" spans="1:15" hidden="1" x14ac:dyDescent="0.35">
      <c r="A311">
        <v>310</v>
      </c>
      <c r="B311" s="1">
        <v>44429</v>
      </c>
      <c r="C311">
        <f t="shared" si="9"/>
        <v>2022</v>
      </c>
      <c r="D311">
        <v>4001</v>
      </c>
      <c r="E311" t="s">
        <v>0</v>
      </c>
      <c r="F311" t="s">
        <v>27</v>
      </c>
      <c r="G311" t="s">
        <v>13</v>
      </c>
      <c r="H311" t="s">
        <v>362</v>
      </c>
      <c r="I311" t="s">
        <v>3056</v>
      </c>
      <c r="J311">
        <v>112</v>
      </c>
      <c r="K311">
        <f>HLOOKUP(E311,Inputs!$B$5:$C$8,MATCH(YEAR(B311),Inputs!$A$5:$A$8,0),FALSE)</f>
        <v>20.99</v>
      </c>
      <c r="L311" s="3">
        <f t="shared" si="8"/>
        <v>2350.8799999999997</v>
      </c>
      <c r="M311" t="s">
        <v>3061</v>
      </c>
      <c r="N311" t="s">
        <v>3087</v>
      </c>
      <c r="O311" t="s">
        <v>3078</v>
      </c>
    </row>
    <row r="312" spans="1:15" hidden="1" x14ac:dyDescent="0.35">
      <c r="A312">
        <v>311</v>
      </c>
      <c r="B312" s="1">
        <v>44443</v>
      </c>
      <c r="C312">
        <f t="shared" si="9"/>
        <v>2022</v>
      </c>
      <c r="D312">
        <v>4002</v>
      </c>
      <c r="E312" t="s">
        <v>1</v>
      </c>
      <c r="F312" t="s">
        <v>27</v>
      </c>
      <c r="G312" t="s">
        <v>15</v>
      </c>
      <c r="H312" t="s">
        <v>363</v>
      </c>
      <c r="I312" t="s">
        <v>3056</v>
      </c>
      <c r="J312">
        <v>84</v>
      </c>
      <c r="K312">
        <f>HLOOKUP(E312,Inputs!$B$5:$C$8,MATCH(YEAR(B312),Inputs!$A$5:$A$8,0),FALSE)</f>
        <v>10.49</v>
      </c>
      <c r="L312" s="3">
        <f t="shared" si="8"/>
        <v>881.16</v>
      </c>
      <c r="M312" t="s">
        <v>3062</v>
      </c>
      <c r="N312" t="s">
        <v>3090</v>
      </c>
      <c r="O312" t="s">
        <v>3079</v>
      </c>
    </row>
    <row r="313" spans="1:15" hidden="1" x14ac:dyDescent="0.35">
      <c r="A313">
        <v>312</v>
      </c>
      <c r="B313" s="1">
        <v>44555</v>
      </c>
      <c r="C313">
        <f t="shared" si="9"/>
        <v>2022</v>
      </c>
      <c r="D313">
        <v>4001</v>
      </c>
      <c r="E313" t="s">
        <v>0</v>
      </c>
      <c r="F313" t="s">
        <v>27</v>
      </c>
      <c r="G313" t="s">
        <v>10</v>
      </c>
      <c r="H313" t="s">
        <v>364</v>
      </c>
      <c r="I313" t="s">
        <v>3056</v>
      </c>
      <c r="J313">
        <v>120</v>
      </c>
      <c r="K313">
        <f>HLOOKUP(E313,Inputs!$B$5:$C$8,MATCH(YEAR(B313),Inputs!$A$5:$A$8,0),FALSE)</f>
        <v>20.99</v>
      </c>
      <c r="L313" s="3">
        <f t="shared" si="8"/>
        <v>2518.7999999999997</v>
      </c>
      <c r="M313" t="s">
        <v>3059</v>
      </c>
      <c r="N313" t="s">
        <v>3085</v>
      </c>
      <c r="O313" t="s">
        <v>3073</v>
      </c>
    </row>
    <row r="314" spans="1:15" hidden="1" x14ac:dyDescent="0.35">
      <c r="A314">
        <v>313</v>
      </c>
      <c r="B314" s="1">
        <v>44556</v>
      </c>
      <c r="C314">
        <f t="shared" si="9"/>
        <v>2022</v>
      </c>
      <c r="D314">
        <v>4002</v>
      </c>
      <c r="E314" t="s">
        <v>1</v>
      </c>
      <c r="F314" t="s">
        <v>27</v>
      </c>
      <c r="G314" t="s">
        <v>15</v>
      </c>
      <c r="H314" t="s">
        <v>365</v>
      </c>
      <c r="I314" t="s">
        <v>3056</v>
      </c>
      <c r="J314">
        <v>196</v>
      </c>
      <c r="K314">
        <f>HLOOKUP(E314,Inputs!$B$5:$C$8,MATCH(YEAR(B314),Inputs!$A$5:$A$8,0),FALSE)</f>
        <v>10.49</v>
      </c>
      <c r="L314" s="3">
        <f t="shared" si="8"/>
        <v>2056.04</v>
      </c>
      <c r="M314" t="s">
        <v>3062</v>
      </c>
      <c r="N314" t="s">
        <v>3090</v>
      </c>
      <c r="O314" t="s">
        <v>3079</v>
      </c>
    </row>
    <row r="315" spans="1:15" hidden="1" x14ac:dyDescent="0.35">
      <c r="A315">
        <v>314</v>
      </c>
      <c r="B315" s="1">
        <v>44516</v>
      </c>
      <c r="C315">
        <f t="shared" si="9"/>
        <v>2022</v>
      </c>
      <c r="D315">
        <v>4001</v>
      </c>
      <c r="E315" t="s">
        <v>0</v>
      </c>
      <c r="F315" t="s">
        <v>27</v>
      </c>
      <c r="G315" t="s">
        <v>12</v>
      </c>
      <c r="H315" t="s">
        <v>366</v>
      </c>
      <c r="I315" t="s">
        <v>3057</v>
      </c>
      <c r="J315">
        <v>48</v>
      </c>
      <c r="K315">
        <f>HLOOKUP(E315,Inputs!$B$5:$C$8,MATCH(YEAR(B315),Inputs!$A$5:$A$8,0),FALSE)</f>
        <v>20.99</v>
      </c>
      <c r="L315" s="3">
        <f t="shared" si="8"/>
        <v>1007.52</v>
      </c>
      <c r="M315" t="s">
        <v>3061</v>
      </c>
      <c r="N315" t="s">
        <v>3087</v>
      </c>
      <c r="O315" t="s">
        <v>3078</v>
      </c>
    </row>
    <row r="316" spans="1:15" hidden="1" x14ac:dyDescent="0.35">
      <c r="A316">
        <v>315</v>
      </c>
      <c r="B316" s="1">
        <v>44485</v>
      </c>
      <c r="C316">
        <f t="shared" si="9"/>
        <v>2022</v>
      </c>
      <c r="D316">
        <v>4002</v>
      </c>
      <c r="E316" t="s">
        <v>1</v>
      </c>
      <c r="F316" t="s">
        <v>27</v>
      </c>
      <c r="G316" t="s">
        <v>15</v>
      </c>
      <c r="H316" t="s">
        <v>367</v>
      </c>
      <c r="I316" t="s">
        <v>3056</v>
      </c>
      <c r="J316">
        <v>260</v>
      </c>
      <c r="K316">
        <f>HLOOKUP(E316,Inputs!$B$5:$C$8,MATCH(YEAR(B316),Inputs!$A$5:$A$8,0),FALSE)</f>
        <v>10.49</v>
      </c>
      <c r="L316" s="3">
        <f t="shared" si="8"/>
        <v>2727.4</v>
      </c>
      <c r="M316" t="s">
        <v>3062</v>
      </c>
      <c r="N316" t="s">
        <v>3090</v>
      </c>
      <c r="O316" t="s">
        <v>3079</v>
      </c>
    </row>
    <row r="317" spans="1:15" hidden="1" x14ac:dyDescent="0.35">
      <c r="A317">
        <v>316</v>
      </c>
      <c r="B317" s="1">
        <v>44528</v>
      </c>
      <c r="C317">
        <f t="shared" si="9"/>
        <v>2022</v>
      </c>
      <c r="D317">
        <v>4001</v>
      </c>
      <c r="E317" t="s">
        <v>0</v>
      </c>
      <c r="F317" t="s">
        <v>27</v>
      </c>
      <c r="G317" t="s">
        <v>18</v>
      </c>
      <c r="H317" t="s">
        <v>368</v>
      </c>
      <c r="I317" t="s">
        <v>3056</v>
      </c>
      <c r="J317">
        <v>156</v>
      </c>
      <c r="K317">
        <f>HLOOKUP(E317,Inputs!$B$5:$C$8,MATCH(YEAR(B317),Inputs!$A$5:$A$8,0),FALSE)</f>
        <v>20.99</v>
      </c>
      <c r="L317" s="3">
        <f t="shared" si="8"/>
        <v>3274.4399999999996</v>
      </c>
      <c r="M317" t="s">
        <v>3069</v>
      </c>
      <c r="N317" t="s">
        <v>3093</v>
      </c>
      <c r="O317" t="s">
        <v>3077</v>
      </c>
    </row>
    <row r="318" spans="1:15" hidden="1" x14ac:dyDescent="0.35">
      <c r="A318">
        <v>317</v>
      </c>
      <c r="B318" s="1">
        <v>44420</v>
      </c>
      <c r="C318">
        <f t="shared" si="9"/>
        <v>2022</v>
      </c>
      <c r="D318">
        <v>4002</v>
      </c>
      <c r="E318" t="s">
        <v>1</v>
      </c>
      <c r="F318" t="s">
        <v>27</v>
      </c>
      <c r="G318" t="s">
        <v>13</v>
      </c>
      <c r="H318" t="s">
        <v>369</v>
      </c>
      <c r="I318" t="s">
        <v>3056</v>
      </c>
      <c r="J318">
        <v>92</v>
      </c>
      <c r="K318">
        <f>HLOOKUP(E318,Inputs!$B$5:$C$8,MATCH(YEAR(B318),Inputs!$A$5:$A$8,0),FALSE)</f>
        <v>10.49</v>
      </c>
      <c r="L318" s="3">
        <f t="shared" si="8"/>
        <v>965.08</v>
      </c>
      <c r="M318" t="s">
        <v>3061</v>
      </c>
      <c r="N318" t="s">
        <v>3087</v>
      </c>
      <c r="O318" t="s">
        <v>3078</v>
      </c>
    </row>
    <row r="319" spans="1:15" hidden="1" x14ac:dyDescent="0.35">
      <c r="A319">
        <v>318</v>
      </c>
      <c r="B319" s="1">
        <v>44517</v>
      </c>
      <c r="C319">
        <f t="shared" si="9"/>
        <v>2022</v>
      </c>
      <c r="D319">
        <v>4002</v>
      </c>
      <c r="E319" t="s">
        <v>1</v>
      </c>
      <c r="F319" t="s">
        <v>27</v>
      </c>
      <c r="G319" t="s">
        <v>14</v>
      </c>
      <c r="H319" t="s">
        <v>370</v>
      </c>
      <c r="I319" t="s">
        <v>3056</v>
      </c>
      <c r="J319">
        <v>136</v>
      </c>
      <c r="K319">
        <f>HLOOKUP(E319,Inputs!$B$5:$C$8,MATCH(YEAR(B319),Inputs!$A$5:$A$8,0),FALSE)</f>
        <v>10.49</v>
      </c>
      <c r="L319" s="3">
        <f t="shared" si="8"/>
        <v>1426.64</v>
      </c>
      <c r="M319" t="s">
        <v>3066</v>
      </c>
      <c r="N319" t="s">
        <v>3094</v>
      </c>
      <c r="O319" t="s">
        <v>3080</v>
      </c>
    </row>
    <row r="320" spans="1:15" hidden="1" x14ac:dyDescent="0.35">
      <c r="A320">
        <v>319</v>
      </c>
      <c r="B320" s="1">
        <v>44541</v>
      </c>
      <c r="C320">
        <f t="shared" si="9"/>
        <v>2022</v>
      </c>
      <c r="D320">
        <v>4001</v>
      </c>
      <c r="E320" t="s">
        <v>0</v>
      </c>
      <c r="F320" t="s">
        <v>27</v>
      </c>
      <c r="G320" t="s">
        <v>4</v>
      </c>
      <c r="H320" t="s">
        <v>371</v>
      </c>
      <c r="I320" t="s">
        <v>3057</v>
      </c>
      <c r="J320">
        <v>40</v>
      </c>
      <c r="K320">
        <f>HLOOKUP(E320,Inputs!$B$5:$C$8,MATCH(YEAR(B320),Inputs!$A$5:$A$8,0),FALSE)</f>
        <v>20.99</v>
      </c>
      <c r="L320" s="3">
        <f t="shared" si="8"/>
        <v>839.59999999999991</v>
      </c>
      <c r="M320" t="s">
        <v>3063</v>
      </c>
      <c r="N320" t="s">
        <v>3092</v>
      </c>
      <c r="O320" t="s">
        <v>3074</v>
      </c>
    </row>
    <row r="321" spans="1:15" hidden="1" x14ac:dyDescent="0.35">
      <c r="A321">
        <v>320</v>
      </c>
      <c r="B321" s="1">
        <v>44519</v>
      </c>
      <c r="C321">
        <f t="shared" si="9"/>
        <v>2022</v>
      </c>
      <c r="D321">
        <v>4002</v>
      </c>
      <c r="E321" t="s">
        <v>1</v>
      </c>
      <c r="F321" t="s">
        <v>27</v>
      </c>
      <c r="G321" t="s">
        <v>18</v>
      </c>
      <c r="H321" t="s">
        <v>372</v>
      </c>
      <c r="I321" t="s">
        <v>3056</v>
      </c>
      <c r="J321">
        <v>216</v>
      </c>
      <c r="K321">
        <f>HLOOKUP(E321,Inputs!$B$5:$C$8,MATCH(YEAR(B321),Inputs!$A$5:$A$8,0),FALSE)</f>
        <v>10.49</v>
      </c>
      <c r="L321" s="3">
        <f t="shared" si="8"/>
        <v>2265.84</v>
      </c>
      <c r="M321" t="s">
        <v>3069</v>
      </c>
      <c r="N321" t="s">
        <v>3093</v>
      </c>
      <c r="O321" t="s">
        <v>3077</v>
      </c>
    </row>
    <row r="322" spans="1:15" hidden="1" x14ac:dyDescent="0.35">
      <c r="A322">
        <v>321</v>
      </c>
      <c r="B322" s="1">
        <v>44427</v>
      </c>
      <c r="C322">
        <f t="shared" si="9"/>
        <v>2022</v>
      </c>
      <c r="D322">
        <v>4001</v>
      </c>
      <c r="E322" t="s">
        <v>0</v>
      </c>
      <c r="F322" t="s">
        <v>27</v>
      </c>
      <c r="G322" t="s">
        <v>20</v>
      </c>
      <c r="H322" t="s">
        <v>373</v>
      </c>
      <c r="I322" t="s">
        <v>3056</v>
      </c>
      <c r="J322">
        <v>96</v>
      </c>
      <c r="K322">
        <f>HLOOKUP(E322,Inputs!$B$5:$C$8,MATCH(YEAR(B322),Inputs!$A$5:$A$8,0),FALSE)</f>
        <v>20.99</v>
      </c>
      <c r="L322" s="3">
        <f t="shared" ref="L322:L385" si="10">J322*K322</f>
        <v>2015.04</v>
      </c>
      <c r="M322" t="s">
        <v>3059</v>
      </c>
      <c r="N322" t="s">
        <v>3085</v>
      </c>
      <c r="O322" t="s">
        <v>3073</v>
      </c>
    </row>
    <row r="323" spans="1:15" hidden="1" x14ac:dyDescent="0.35">
      <c r="A323">
        <v>322</v>
      </c>
      <c r="B323" s="1">
        <v>44491</v>
      </c>
      <c r="C323">
        <f t="shared" ref="C323:C386" si="11">IF(MONTH(B323)&gt;3,YEAR(B323)+1,YEAR(B323))</f>
        <v>2022</v>
      </c>
      <c r="D323">
        <v>4001</v>
      </c>
      <c r="E323" t="s">
        <v>0</v>
      </c>
      <c r="F323" t="s">
        <v>27</v>
      </c>
      <c r="G323" t="s">
        <v>6</v>
      </c>
      <c r="H323" t="s">
        <v>374</v>
      </c>
      <c r="I323" t="s">
        <v>3056</v>
      </c>
      <c r="J323">
        <v>140</v>
      </c>
      <c r="K323">
        <f>HLOOKUP(E323,Inputs!$B$5:$C$8,MATCH(YEAR(B323),Inputs!$A$5:$A$8,0),FALSE)</f>
        <v>20.99</v>
      </c>
      <c r="L323" s="3">
        <f t="shared" si="10"/>
        <v>2938.6</v>
      </c>
      <c r="M323" t="s">
        <v>3059</v>
      </c>
      <c r="N323" t="s">
        <v>3085</v>
      </c>
      <c r="O323" t="s">
        <v>3073</v>
      </c>
    </row>
    <row r="324" spans="1:15" hidden="1" x14ac:dyDescent="0.35">
      <c r="A324">
        <v>323</v>
      </c>
      <c r="B324" s="1">
        <v>44552</v>
      </c>
      <c r="C324">
        <f t="shared" si="11"/>
        <v>2022</v>
      </c>
      <c r="D324">
        <v>4001</v>
      </c>
      <c r="E324" t="s">
        <v>0</v>
      </c>
      <c r="F324" t="s">
        <v>27</v>
      </c>
      <c r="G324" t="s">
        <v>20</v>
      </c>
      <c r="H324" t="s">
        <v>375</v>
      </c>
      <c r="I324" t="s">
        <v>3056</v>
      </c>
      <c r="J324">
        <v>40</v>
      </c>
      <c r="K324">
        <f>HLOOKUP(E324,Inputs!$B$5:$C$8,MATCH(YEAR(B324),Inputs!$A$5:$A$8,0),FALSE)</f>
        <v>20.99</v>
      </c>
      <c r="L324" s="3">
        <f t="shared" si="10"/>
        <v>839.59999999999991</v>
      </c>
      <c r="M324" t="s">
        <v>3059</v>
      </c>
      <c r="N324" t="s">
        <v>3085</v>
      </c>
      <c r="O324" t="s">
        <v>3073</v>
      </c>
    </row>
    <row r="325" spans="1:15" hidden="1" x14ac:dyDescent="0.35">
      <c r="A325">
        <v>324</v>
      </c>
      <c r="B325" s="1">
        <v>44457</v>
      </c>
      <c r="C325">
        <f t="shared" si="11"/>
        <v>2022</v>
      </c>
      <c r="D325">
        <v>4001</v>
      </c>
      <c r="E325" t="s">
        <v>0</v>
      </c>
      <c r="F325" t="s">
        <v>27</v>
      </c>
      <c r="G325" t="s">
        <v>14</v>
      </c>
      <c r="H325" t="s">
        <v>376</v>
      </c>
      <c r="I325" t="s">
        <v>3056</v>
      </c>
      <c r="J325">
        <v>44</v>
      </c>
      <c r="K325">
        <f>HLOOKUP(E325,Inputs!$B$5:$C$8,MATCH(YEAR(B325),Inputs!$A$5:$A$8,0),FALSE)</f>
        <v>20.99</v>
      </c>
      <c r="L325" s="3">
        <f t="shared" si="10"/>
        <v>923.56</v>
      </c>
      <c r="M325" t="s">
        <v>3066</v>
      </c>
      <c r="N325" t="s">
        <v>3094</v>
      </c>
      <c r="O325" t="s">
        <v>3080</v>
      </c>
    </row>
    <row r="326" spans="1:15" hidden="1" x14ac:dyDescent="0.35">
      <c r="A326">
        <v>325</v>
      </c>
      <c r="B326" s="1">
        <v>44541</v>
      </c>
      <c r="C326">
        <f t="shared" si="11"/>
        <v>2022</v>
      </c>
      <c r="D326">
        <v>4001</v>
      </c>
      <c r="E326" t="s">
        <v>0</v>
      </c>
      <c r="F326" t="s">
        <v>27</v>
      </c>
      <c r="G326" t="s">
        <v>8</v>
      </c>
      <c r="H326" t="s">
        <v>377</v>
      </c>
      <c r="I326" t="s">
        <v>3056</v>
      </c>
      <c r="J326">
        <v>184</v>
      </c>
      <c r="K326">
        <f>HLOOKUP(E326,Inputs!$B$5:$C$8,MATCH(YEAR(B326),Inputs!$A$5:$A$8,0),FALSE)</f>
        <v>20.99</v>
      </c>
      <c r="L326" s="3">
        <f t="shared" si="10"/>
        <v>3862.16</v>
      </c>
      <c r="M326" t="s">
        <v>3065</v>
      </c>
      <c r="N326" t="s">
        <v>3085</v>
      </c>
      <c r="O326" t="s">
        <v>3073</v>
      </c>
    </row>
    <row r="327" spans="1:15" hidden="1" x14ac:dyDescent="0.35">
      <c r="A327">
        <v>326</v>
      </c>
      <c r="B327" s="1">
        <v>44554</v>
      </c>
      <c r="C327">
        <f t="shared" si="11"/>
        <v>2022</v>
      </c>
      <c r="D327">
        <v>4001</v>
      </c>
      <c r="E327" t="s">
        <v>0</v>
      </c>
      <c r="F327" t="s">
        <v>27</v>
      </c>
      <c r="G327" t="s">
        <v>14</v>
      </c>
      <c r="H327" t="s">
        <v>378</v>
      </c>
      <c r="I327" t="s">
        <v>3056</v>
      </c>
      <c r="J327">
        <v>56</v>
      </c>
      <c r="K327">
        <f>HLOOKUP(E327,Inputs!$B$5:$C$8,MATCH(YEAR(B327),Inputs!$A$5:$A$8,0),FALSE)</f>
        <v>20.99</v>
      </c>
      <c r="L327" s="3">
        <f t="shared" si="10"/>
        <v>1175.4399999999998</v>
      </c>
      <c r="M327" t="s">
        <v>3066</v>
      </c>
      <c r="N327" t="s">
        <v>3094</v>
      </c>
      <c r="O327" t="s">
        <v>3080</v>
      </c>
    </row>
    <row r="328" spans="1:15" hidden="1" x14ac:dyDescent="0.35">
      <c r="A328">
        <v>327</v>
      </c>
      <c r="B328" s="1">
        <v>44539</v>
      </c>
      <c r="C328">
        <f t="shared" si="11"/>
        <v>2022</v>
      </c>
      <c r="D328">
        <v>4002</v>
      </c>
      <c r="E328" t="s">
        <v>1</v>
      </c>
      <c r="F328" t="s">
        <v>27</v>
      </c>
      <c r="G328" t="s">
        <v>11</v>
      </c>
      <c r="H328" t="s">
        <v>379</v>
      </c>
      <c r="I328" t="s">
        <v>3056</v>
      </c>
      <c r="J328">
        <v>264</v>
      </c>
      <c r="K328">
        <f>HLOOKUP(E328,Inputs!$B$5:$C$8,MATCH(YEAR(B328),Inputs!$A$5:$A$8,0),FALSE)</f>
        <v>10.49</v>
      </c>
      <c r="L328" s="3">
        <f t="shared" si="10"/>
        <v>2769.36</v>
      </c>
      <c r="M328" t="s">
        <v>3064</v>
      </c>
      <c r="N328" t="s">
        <v>3089</v>
      </c>
      <c r="O328" t="s">
        <v>3076</v>
      </c>
    </row>
    <row r="329" spans="1:15" hidden="1" x14ac:dyDescent="0.35">
      <c r="A329">
        <v>328</v>
      </c>
      <c r="B329" s="1">
        <v>44533</v>
      </c>
      <c r="C329">
        <f t="shared" si="11"/>
        <v>2022</v>
      </c>
      <c r="D329">
        <v>4002</v>
      </c>
      <c r="E329" t="s">
        <v>1</v>
      </c>
      <c r="F329" t="s">
        <v>27</v>
      </c>
      <c r="G329" t="s">
        <v>10</v>
      </c>
      <c r="H329" t="s">
        <v>380</v>
      </c>
      <c r="I329" t="s">
        <v>3056</v>
      </c>
      <c r="J329">
        <v>264</v>
      </c>
      <c r="K329">
        <f>HLOOKUP(E329,Inputs!$B$5:$C$8,MATCH(YEAR(B329),Inputs!$A$5:$A$8,0),FALSE)</f>
        <v>10.49</v>
      </c>
      <c r="L329" s="3">
        <f t="shared" si="10"/>
        <v>2769.36</v>
      </c>
      <c r="M329" t="s">
        <v>3059</v>
      </c>
      <c r="N329" t="s">
        <v>3085</v>
      </c>
      <c r="O329" t="s">
        <v>3073</v>
      </c>
    </row>
    <row r="330" spans="1:15" hidden="1" x14ac:dyDescent="0.35">
      <c r="A330">
        <v>329</v>
      </c>
      <c r="B330" s="1">
        <v>44454</v>
      </c>
      <c r="C330">
        <f t="shared" si="11"/>
        <v>2022</v>
      </c>
      <c r="D330">
        <v>4001</v>
      </c>
      <c r="E330" t="s">
        <v>0</v>
      </c>
      <c r="F330" t="s">
        <v>27</v>
      </c>
      <c r="G330" t="s">
        <v>10</v>
      </c>
      <c r="H330" t="s">
        <v>381</v>
      </c>
      <c r="I330" t="s">
        <v>3056</v>
      </c>
      <c r="J330">
        <v>120</v>
      </c>
      <c r="K330">
        <f>HLOOKUP(E330,Inputs!$B$5:$C$8,MATCH(YEAR(B330),Inputs!$A$5:$A$8,0),FALSE)</f>
        <v>20.99</v>
      </c>
      <c r="L330" s="3">
        <f t="shared" si="10"/>
        <v>2518.7999999999997</v>
      </c>
      <c r="M330" t="s">
        <v>3059</v>
      </c>
      <c r="N330" t="s">
        <v>3085</v>
      </c>
      <c r="O330" t="s">
        <v>3073</v>
      </c>
    </row>
    <row r="331" spans="1:15" hidden="1" x14ac:dyDescent="0.35">
      <c r="A331">
        <v>330</v>
      </c>
      <c r="B331" s="1">
        <v>44444</v>
      </c>
      <c r="C331">
        <f t="shared" si="11"/>
        <v>2022</v>
      </c>
      <c r="D331">
        <v>4002</v>
      </c>
      <c r="E331" t="s">
        <v>1</v>
      </c>
      <c r="F331" t="s">
        <v>27</v>
      </c>
      <c r="G331" t="s">
        <v>10</v>
      </c>
      <c r="H331" t="s">
        <v>382</v>
      </c>
      <c r="I331" t="s">
        <v>3056</v>
      </c>
      <c r="J331">
        <v>184</v>
      </c>
      <c r="K331">
        <f>HLOOKUP(E331,Inputs!$B$5:$C$8,MATCH(YEAR(B331),Inputs!$A$5:$A$8,0),FALSE)</f>
        <v>10.49</v>
      </c>
      <c r="L331" s="3">
        <f t="shared" si="10"/>
        <v>1930.16</v>
      </c>
      <c r="M331" t="s">
        <v>3059</v>
      </c>
      <c r="N331" t="s">
        <v>3085</v>
      </c>
      <c r="O331" t="s">
        <v>3073</v>
      </c>
    </row>
    <row r="332" spans="1:15" hidden="1" x14ac:dyDescent="0.35">
      <c r="A332">
        <v>331</v>
      </c>
      <c r="B332" s="1">
        <v>44214</v>
      </c>
      <c r="C332">
        <f t="shared" si="11"/>
        <v>2021</v>
      </c>
      <c r="D332">
        <v>4001</v>
      </c>
      <c r="E332" t="s">
        <v>0</v>
      </c>
      <c r="F332" t="s">
        <v>27</v>
      </c>
      <c r="G332" t="s">
        <v>10</v>
      </c>
      <c r="H332" t="s">
        <v>383</v>
      </c>
      <c r="I332" t="s">
        <v>3056</v>
      </c>
      <c r="J332">
        <v>72</v>
      </c>
      <c r="K332">
        <f>HLOOKUP(E332,Inputs!$B$5:$C$8,MATCH(YEAR(B332),Inputs!$A$5:$A$8,0),FALSE)</f>
        <v>20.99</v>
      </c>
      <c r="L332" s="3">
        <f t="shared" si="10"/>
        <v>1511.28</v>
      </c>
      <c r="M332" t="s">
        <v>3059</v>
      </c>
      <c r="N332" t="s">
        <v>3085</v>
      </c>
      <c r="O332" t="s">
        <v>3073</v>
      </c>
    </row>
    <row r="333" spans="1:15" hidden="1" x14ac:dyDescent="0.35">
      <c r="A333">
        <v>332</v>
      </c>
      <c r="B333" s="1">
        <v>44397</v>
      </c>
      <c r="C333">
        <f t="shared" si="11"/>
        <v>2022</v>
      </c>
      <c r="D333">
        <v>4001</v>
      </c>
      <c r="E333" t="s">
        <v>0</v>
      </c>
      <c r="F333" t="s">
        <v>27</v>
      </c>
      <c r="G333" t="s">
        <v>13</v>
      </c>
      <c r="H333" t="s">
        <v>384</v>
      </c>
      <c r="I333" t="s">
        <v>3056</v>
      </c>
      <c r="J333">
        <v>76</v>
      </c>
      <c r="K333">
        <f>HLOOKUP(E333,Inputs!$B$5:$C$8,MATCH(YEAR(B333),Inputs!$A$5:$A$8,0),FALSE)</f>
        <v>20.99</v>
      </c>
      <c r="L333" s="3">
        <f t="shared" si="10"/>
        <v>1595.2399999999998</v>
      </c>
      <c r="M333" t="s">
        <v>3061</v>
      </c>
      <c r="N333" t="s">
        <v>3087</v>
      </c>
      <c r="O333" t="s">
        <v>3078</v>
      </c>
    </row>
    <row r="334" spans="1:15" hidden="1" x14ac:dyDescent="0.35">
      <c r="A334">
        <v>333</v>
      </c>
      <c r="B334" s="1">
        <v>44295</v>
      </c>
      <c r="C334">
        <f t="shared" si="11"/>
        <v>2022</v>
      </c>
      <c r="D334">
        <v>4002</v>
      </c>
      <c r="E334" t="s">
        <v>1</v>
      </c>
      <c r="F334" t="s">
        <v>27</v>
      </c>
      <c r="G334" t="s">
        <v>18</v>
      </c>
      <c r="H334" t="s">
        <v>385</v>
      </c>
      <c r="I334" t="s">
        <v>3056</v>
      </c>
      <c r="J334">
        <v>132</v>
      </c>
      <c r="K334">
        <f>HLOOKUP(E334,Inputs!$B$5:$C$8,MATCH(YEAR(B334),Inputs!$A$5:$A$8,0),FALSE)</f>
        <v>10.49</v>
      </c>
      <c r="L334" s="3">
        <f t="shared" si="10"/>
        <v>1384.68</v>
      </c>
      <c r="M334" t="s">
        <v>3069</v>
      </c>
      <c r="N334" t="s">
        <v>3093</v>
      </c>
      <c r="O334" t="s">
        <v>3077</v>
      </c>
    </row>
    <row r="335" spans="1:15" hidden="1" x14ac:dyDescent="0.35">
      <c r="A335">
        <v>334</v>
      </c>
      <c r="B335" s="1">
        <v>44215</v>
      </c>
      <c r="C335">
        <f t="shared" si="11"/>
        <v>2021</v>
      </c>
      <c r="D335">
        <v>4001</v>
      </c>
      <c r="E335" t="s">
        <v>0</v>
      </c>
      <c r="F335" t="s">
        <v>27</v>
      </c>
      <c r="G335" t="s">
        <v>14</v>
      </c>
      <c r="H335" t="s">
        <v>386</v>
      </c>
      <c r="I335" t="s">
        <v>3056</v>
      </c>
      <c r="J335">
        <v>188</v>
      </c>
      <c r="K335">
        <f>HLOOKUP(E335,Inputs!$B$5:$C$8,MATCH(YEAR(B335),Inputs!$A$5:$A$8,0),FALSE)</f>
        <v>20.99</v>
      </c>
      <c r="L335" s="3">
        <f t="shared" si="10"/>
        <v>3946.12</v>
      </c>
      <c r="M335" t="s">
        <v>3066</v>
      </c>
      <c r="N335" t="s">
        <v>3094</v>
      </c>
      <c r="O335" t="s">
        <v>3080</v>
      </c>
    </row>
    <row r="336" spans="1:15" hidden="1" x14ac:dyDescent="0.35">
      <c r="A336">
        <v>335</v>
      </c>
      <c r="B336" s="1">
        <v>44536</v>
      </c>
      <c r="C336">
        <f t="shared" si="11"/>
        <v>2022</v>
      </c>
      <c r="D336">
        <v>4001</v>
      </c>
      <c r="E336" t="s">
        <v>0</v>
      </c>
      <c r="F336" t="s">
        <v>27</v>
      </c>
      <c r="G336" t="s">
        <v>9</v>
      </c>
      <c r="H336" t="s">
        <v>387</v>
      </c>
      <c r="I336" t="s">
        <v>3056</v>
      </c>
      <c r="J336">
        <v>104</v>
      </c>
      <c r="K336">
        <f>HLOOKUP(E336,Inputs!$B$5:$C$8,MATCH(YEAR(B336),Inputs!$A$5:$A$8,0),FALSE)</f>
        <v>20.99</v>
      </c>
      <c r="L336" s="3">
        <f t="shared" si="10"/>
        <v>2182.96</v>
      </c>
      <c r="M336" t="s">
        <v>3070</v>
      </c>
      <c r="N336" t="s">
        <v>3089</v>
      </c>
      <c r="O336" t="s">
        <v>3076</v>
      </c>
    </row>
    <row r="337" spans="1:15" hidden="1" x14ac:dyDescent="0.35">
      <c r="A337">
        <v>336</v>
      </c>
      <c r="B337" s="1">
        <v>44368</v>
      </c>
      <c r="C337">
        <f t="shared" si="11"/>
        <v>2022</v>
      </c>
      <c r="D337">
        <v>4001</v>
      </c>
      <c r="E337" t="s">
        <v>0</v>
      </c>
      <c r="F337" t="s">
        <v>27</v>
      </c>
      <c r="G337" t="s">
        <v>12</v>
      </c>
      <c r="H337" t="s">
        <v>388</v>
      </c>
      <c r="I337" t="s">
        <v>3057</v>
      </c>
      <c r="J337">
        <v>152</v>
      </c>
      <c r="K337">
        <f>HLOOKUP(E337,Inputs!$B$5:$C$8,MATCH(YEAR(B337),Inputs!$A$5:$A$8,0),FALSE)</f>
        <v>20.99</v>
      </c>
      <c r="L337" s="3">
        <f t="shared" si="10"/>
        <v>3190.4799999999996</v>
      </c>
      <c r="M337" t="s">
        <v>3061</v>
      </c>
      <c r="N337" t="s">
        <v>3087</v>
      </c>
      <c r="O337" t="s">
        <v>3078</v>
      </c>
    </row>
    <row r="338" spans="1:15" hidden="1" x14ac:dyDescent="0.35">
      <c r="A338">
        <v>337</v>
      </c>
      <c r="B338" s="1">
        <v>44295</v>
      </c>
      <c r="C338">
        <f t="shared" si="11"/>
        <v>2022</v>
      </c>
      <c r="D338">
        <v>4001</v>
      </c>
      <c r="E338" t="s">
        <v>0</v>
      </c>
      <c r="F338" t="s">
        <v>27</v>
      </c>
      <c r="G338" t="s">
        <v>22</v>
      </c>
      <c r="H338" t="s">
        <v>389</v>
      </c>
      <c r="I338" t="s">
        <v>3056</v>
      </c>
      <c r="J338">
        <v>48</v>
      </c>
      <c r="K338">
        <f>HLOOKUP(E338,Inputs!$B$5:$C$8,MATCH(YEAR(B338),Inputs!$A$5:$A$8,0),FALSE)</f>
        <v>20.99</v>
      </c>
      <c r="L338" s="3">
        <f t="shared" si="10"/>
        <v>1007.52</v>
      </c>
      <c r="M338" t="s">
        <v>3064</v>
      </c>
      <c r="N338" t="s">
        <v>3089</v>
      </c>
      <c r="O338" t="s">
        <v>3076</v>
      </c>
    </row>
    <row r="339" spans="1:15" hidden="1" x14ac:dyDescent="0.35">
      <c r="A339">
        <v>338</v>
      </c>
      <c r="B339" s="1">
        <v>44553</v>
      </c>
      <c r="C339">
        <f t="shared" si="11"/>
        <v>2022</v>
      </c>
      <c r="D339">
        <v>4002</v>
      </c>
      <c r="E339" t="s">
        <v>1</v>
      </c>
      <c r="F339" t="s">
        <v>27</v>
      </c>
      <c r="G339" t="s">
        <v>20</v>
      </c>
      <c r="H339" t="s">
        <v>390</v>
      </c>
      <c r="I339" t="s">
        <v>3056</v>
      </c>
      <c r="J339">
        <v>140</v>
      </c>
      <c r="K339">
        <f>HLOOKUP(E339,Inputs!$B$5:$C$8,MATCH(YEAR(B339),Inputs!$A$5:$A$8,0),FALSE)</f>
        <v>10.49</v>
      </c>
      <c r="L339" s="3">
        <f t="shared" si="10"/>
        <v>1468.6000000000001</v>
      </c>
      <c r="M339" t="s">
        <v>3059</v>
      </c>
      <c r="N339" t="s">
        <v>3085</v>
      </c>
      <c r="O339" t="s">
        <v>3073</v>
      </c>
    </row>
    <row r="340" spans="1:15" hidden="1" x14ac:dyDescent="0.35">
      <c r="A340">
        <v>339</v>
      </c>
      <c r="B340" s="1">
        <v>44414</v>
      </c>
      <c r="C340">
        <f t="shared" si="11"/>
        <v>2022</v>
      </c>
      <c r="D340">
        <v>4001</v>
      </c>
      <c r="E340" t="s">
        <v>0</v>
      </c>
      <c r="F340" t="s">
        <v>27</v>
      </c>
      <c r="G340" t="s">
        <v>5</v>
      </c>
      <c r="H340" t="s">
        <v>391</v>
      </c>
      <c r="I340" t="s">
        <v>3057</v>
      </c>
      <c r="J340">
        <v>132</v>
      </c>
      <c r="K340">
        <f>HLOOKUP(E340,Inputs!$B$5:$C$8,MATCH(YEAR(B340),Inputs!$A$5:$A$8,0),FALSE)</f>
        <v>20.99</v>
      </c>
      <c r="L340" s="3">
        <f t="shared" si="10"/>
        <v>2770.68</v>
      </c>
      <c r="M340" t="s">
        <v>3059</v>
      </c>
      <c r="N340" t="s">
        <v>3085</v>
      </c>
      <c r="O340" t="s">
        <v>3073</v>
      </c>
    </row>
    <row r="341" spans="1:15" hidden="1" x14ac:dyDescent="0.35">
      <c r="A341">
        <v>340</v>
      </c>
      <c r="B341" s="1">
        <v>44432</v>
      </c>
      <c r="C341">
        <f t="shared" si="11"/>
        <v>2022</v>
      </c>
      <c r="D341">
        <v>4002</v>
      </c>
      <c r="E341" t="s">
        <v>1</v>
      </c>
      <c r="F341" t="s">
        <v>27</v>
      </c>
      <c r="G341" t="s">
        <v>21</v>
      </c>
      <c r="H341" t="s">
        <v>392</v>
      </c>
      <c r="I341" t="s">
        <v>3056</v>
      </c>
      <c r="J341">
        <v>276</v>
      </c>
      <c r="K341">
        <f>HLOOKUP(E341,Inputs!$B$5:$C$8,MATCH(YEAR(B341),Inputs!$A$5:$A$8,0),FALSE)</f>
        <v>10.49</v>
      </c>
      <c r="L341" s="3">
        <f t="shared" si="10"/>
        <v>2895.2400000000002</v>
      </c>
      <c r="M341" t="s">
        <v>3068</v>
      </c>
      <c r="N341" t="s">
        <v>3088</v>
      </c>
      <c r="O341" t="s">
        <v>3075</v>
      </c>
    </row>
    <row r="342" spans="1:15" hidden="1" x14ac:dyDescent="0.35">
      <c r="A342">
        <v>341</v>
      </c>
      <c r="B342" s="1">
        <v>44379</v>
      </c>
      <c r="C342">
        <f t="shared" si="11"/>
        <v>2022</v>
      </c>
      <c r="D342">
        <v>4001</v>
      </c>
      <c r="E342" t="s">
        <v>0</v>
      </c>
      <c r="F342" t="s">
        <v>27</v>
      </c>
      <c r="G342" t="s">
        <v>20</v>
      </c>
      <c r="H342" t="s">
        <v>393</v>
      </c>
      <c r="I342" t="s">
        <v>3056</v>
      </c>
      <c r="J342">
        <v>96</v>
      </c>
      <c r="K342">
        <f>HLOOKUP(E342,Inputs!$B$5:$C$8,MATCH(YEAR(B342),Inputs!$A$5:$A$8,0),FALSE)</f>
        <v>20.99</v>
      </c>
      <c r="L342" s="3">
        <f t="shared" si="10"/>
        <v>2015.04</v>
      </c>
      <c r="M342" t="s">
        <v>3059</v>
      </c>
      <c r="N342" t="s">
        <v>3085</v>
      </c>
      <c r="O342" t="s">
        <v>3073</v>
      </c>
    </row>
    <row r="343" spans="1:15" hidden="1" x14ac:dyDescent="0.35">
      <c r="A343">
        <v>342</v>
      </c>
      <c r="B343" s="1">
        <v>44263</v>
      </c>
      <c r="C343">
        <f t="shared" si="11"/>
        <v>2021</v>
      </c>
      <c r="D343">
        <v>4001</v>
      </c>
      <c r="E343" t="s">
        <v>0</v>
      </c>
      <c r="F343" t="s">
        <v>27</v>
      </c>
      <c r="G343" t="s">
        <v>21</v>
      </c>
      <c r="H343" t="s">
        <v>394</v>
      </c>
      <c r="I343" t="s">
        <v>3056</v>
      </c>
      <c r="J343">
        <v>76</v>
      </c>
      <c r="K343">
        <f>HLOOKUP(E343,Inputs!$B$5:$C$8,MATCH(YEAR(B343),Inputs!$A$5:$A$8,0),FALSE)</f>
        <v>20.99</v>
      </c>
      <c r="L343" s="3">
        <f t="shared" si="10"/>
        <v>1595.2399999999998</v>
      </c>
      <c r="M343" t="s">
        <v>3068</v>
      </c>
      <c r="N343" t="s">
        <v>3088</v>
      </c>
      <c r="O343" t="s">
        <v>3075</v>
      </c>
    </row>
    <row r="344" spans="1:15" hidden="1" x14ac:dyDescent="0.35">
      <c r="A344">
        <v>343</v>
      </c>
      <c r="B344" s="1">
        <v>44291</v>
      </c>
      <c r="C344">
        <f t="shared" si="11"/>
        <v>2022</v>
      </c>
      <c r="D344">
        <v>4002</v>
      </c>
      <c r="E344" t="s">
        <v>1</v>
      </c>
      <c r="F344" t="s">
        <v>27</v>
      </c>
      <c r="G344" t="s">
        <v>10</v>
      </c>
      <c r="H344" t="s">
        <v>395</v>
      </c>
      <c r="I344" t="s">
        <v>3056</v>
      </c>
      <c r="J344">
        <v>276</v>
      </c>
      <c r="K344">
        <f>HLOOKUP(E344,Inputs!$B$5:$C$8,MATCH(YEAR(B344),Inputs!$A$5:$A$8,0),FALSE)</f>
        <v>10.49</v>
      </c>
      <c r="L344" s="3">
        <f t="shared" si="10"/>
        <v>2895.2400000000002</v>
      </c>
      <c r="M344" t="s">
        <v>3059</v>
      </c>
      <c r="N344" t="s">
        <v>3085</v>
      </c>
      <c r="O344" t="s">
        <v>3073</v>
      </c>
    </row>
    <row r="345" spans="1:15" hidden="1" x14ac:dyDescent="0.35">
      <c r="A345">
        <v>344</v>
      </c>
      <c r="B345" s="1">
        <v>44548</v>
      </c>
      <c r="C345">
        <f t="shared" si="11"/>
        <v>2022</v>
      </c>
      <c r="D345">
        <v>4001</v>
      </c>
      <c r="E345" t="s">
        <v>0</v>
      </c>
      <c r="F345" t="s">
        <v>27</v>
      </c>
      <c r="G345" t="s">
        <v>8</v>
      </c>
      <c r="H345" t="s">
        <v>396</v>
      </c>
      <c r="I345" t="s">
        <v>3056</v>
      </c>
      <c r="J345">
        <v>160</v>
      </c>
      <c r="K345">
        <f>HLOOKUP(E345,Inputs!$B$5:$C$8,MATCH(YEAR(B345),Inputs!$A$5:$A$8,0),FALSE)</f>
        <v>20.99</v>
      </c>
      <c r="L345" s="3">
        <f t="shared" si="10"/>
        <v>3358.3999999999996</v>
      </c>
      <c r="M345" t="s">
        <v>3065</v>
      </c>
      <c r="N345" t="s">
        <v>3085</v>
      </c>
      <c r="O345" t="s">
        <v>3073</v>
      </c>
    </row>
    <row r="346" spans="1:15" hidden="1" x14ac:dyDescent="0.35">
      <c r="A346">
        <v>345</v>
      </c>
      <c r="B346" s="1">
        <v>44469</v>
      </c>
      <c r="C346">
        <f t="shared" si="11"/>
        <v>2022</v>
      </c>
      <c r="D346">
        <v>4002</v>
      </c>
      <c r="E346" t="s">
        <v>1</v>
      </c>
      <c r="F346" t="s">
        <v>27</v>
      </c>
      <c r="G346" t="s">
        <v>10</v>
      </c>
      <c r="H346" t="s">
        <v>397</v>
      </c>
      <c r="I346" t="s">
        <v>3056</v>
      </c>
      <c r="J346">
        <v>188</v>
      </c>
      <c r="K346">
        <f>HLOOKUP(E346,Inputs!$B$5:$C$8,MATCH(YEAR(B346),Inputs!$A$5:$A$8,0),FALSE)</f>
        <v>10.49</v>
      </c>
      <c r="L346" s="3">
        <f t="shared" si="10"/>
        <v>1972.1200000000001</v>
      </c>
      <c r="M346" t="s">
        <v>3059</v>
      </c>
      <c r="N346" t="s">
        <v>3085</v>
      </c>
      <c r="O346" t="s">
        <v>3073</v>
      </c>
    </row>
    <row r="347" spans="1:15" hidden="1" x14ac:dyDescent="0.35">
      <c r="A347">
        <v>346</v>
      </c>
      <c r="B347" s="1">
        <v>44510</v>
      </c>
      <c r="C347">
        <f t="shared" si="11"/>
        <v>2022</v>
      </c>
      <c r="D347">
        <v>4002</v>
      </c>
      <c r="E347" t="s">
        <v>1</v>
      </c>
      <c r="F347" t="s">
        <v>27</v>
      </c>
      <c r="G347" t="s">
        <v>19</v>
      </c>
      <c r="H347" t="s">
        <v>398</v>
      </c>
      <c r="I347" t="s">
        <v>3056</v>
      </c>
      <c r="J347">
        <v>120</v>
      </c>
      <c r="K347">
        <f>HLOOKUP(E347,Inputs!$B$5:$C$8,MATCH(YEAR(B347),Inputs!$A$5:$A$8,0),FALSE)</f>
        <v>10.49</v>
      </c>
      <c r="L347" s="3">
        <f t="shared" si="10"/>
        <v>1258.8</v>
      </c>
      <c r="M347" t="s">
        <v>3061</v>
      </c>
      <c r="N347" t="s">
        <v>3087</v>
      </c>
      <c r="O347" t="s">
        <v>3078</v>
      </c>
    </row>
    <row r="348" spans="1:15" hidden="1" x14ac:dyDescent="0.35">
      <c r="A348">
        <v>347</v>
      </c>
      <c r="B348" s="1">
        <v>44560</v>
      </c>
      <c r="C348">
        <f t="shared" si="11"/>
        <v>2022</v>
      </c>
      <c r="D348">
        <v>4001</v>
      </c>
      <c r="E348" t="s">
        <v>0</v>
      </c>
      <c r="F348" t="s">
        <v>27</v>
      </c>
      <c r="G348" t="s">
        <v>4</v>
      </c>
      <c r="H348" t="s">
        <v>399</v>
      </c>
      <c r="I348" t="s">
        <v>3057</v>
      </c>
      <c r="J348">
        <v>144</v>
      </c>
      <c r="K348">
        <f>HLOOKUP(E348,Inputs!$B$5:$C$8,MATCH(YEAR(B348),Inputs!$A$5:$A$8,0),FALSE)</f>
        <v>20.99</v>
      </c>
      <c r="L348" s="3">
        <f t="shared" si="10"/>
        <v>3022.56</v>
      </c>
      <c r="M348" t="s">
        <v>3063</v>
      </c>
      <c r="N348" t="s">
        <v>3092</v>
      </c>
      <c r="O348" t="s">
        <v>3074</v>
      </c>
    </row>
    <row r="349" spans="1:15" hidden="1" x14ac:dyDescent="0.35">
      <c r="A349">
        <v>348</v>
      </c>
      <c r="B349" s="1">
        <v>44412</v>
      </c>
      <c r="C349">
        <f t="shared" si="11"/>
        <v>2022</v>
      </c>
      <c r="D349">
        <v>4001</v>
      </c>
      <c r="E349" t="s">
        <v>0</v>
      </c>
      <c r="F349" t="s">
        <v>27</v>
      </c>
      <c r="G349" t="s">
        <v>10</v>
      </c>
      <c r="H349" t="s">
        <v>400</v>
      </c>
      <c r="I349" t="s">
        <v>3056</v>
      </c>
      <c r="J349">
        <v>160</v>
      </c>
      <c r="K349">
        <f>HLOOKUP(E349,Inputs!$B$5:$C$8,MATCH(YEAR(B349),Inputs!$A$5:$A$8,0),FALSE)</f>
        <v>20.99</v>
      </c>
      <c r="L349" s="3">
        <f t="shared" si="10"/>
        <v>3358.3999999999996</v>
      </c>
      <c r="M349" t="s">
        <v>3059</v>
      </c>
      <c r="N349" t="s">
        <v>3085</v>
      </c>
      <c r="O349" t="s">
        <v>3073</v>
      </c>
    </row>
    <row r="350" spans="1:15" hidden="1" x14ac:dyDescent="0.35">
      <c r="A350">
        <v>349</v>
      </c>
      <c r="B350" s="1">
        <v>44446</v>
      </c>
      <c r="C350">
        <f t="shared" si="11"/>
        <v>2022</v>
      </c>
      <c r="D350">
        <v>4001</v>
      </c>
      <c r="E350" t="s">
        <v>0</v>
      </c>
      <c r="F350" t="s">
        <v>27</v>
      </c>
      <c r="G350" t="s">
        <v>9</v>
      </c>
      <c r="H350" t="s">
        <v>401</v>
      </c>
      <c r="I350" t="s">
        <v>3056</v>
      </c>
      <c r="J350">
        <v>52</v>
      </c>
      <c r="K350">
        <f>HLOOKUP(E350,Inputs!$B$5:$C$8,MATCH(YEAR(B350),Inputs!$A$5:$A$8,0),FALSE)</f>
        <v>20.99</v>
      </c>
      <c r="L350" s="3">
        <f t="shared" si="10"/>
        <v>1091.48</v>
      </c>
      <c r="M350" t="s">
        <v>3070</v>
      </c>
      <c r="N350" t="s">
        <v>3089</v>
      </c>
      <c r="O350" t="s">
        <v>3076</v>
      </c>
    </row>
    <row r="351" spans="1:15" hidden="1" x14ac:dyDescent="0.35">
      <c r="A351">
        <v>350</v>
      </c>
      <c r="B351" s="1">
        <v>44410</v>
      </c>
      <c r="C351">
        <f t="shared" si="11"/>
        <v>2022</v>
      </c>
      <c r="D351">
        <v>4001</v>
      </c>
      <c r="E351" t="s">
        <v>0</v>
      </c>
      <c r="F351" t="s">
        <v>27</v>
      </c>
      <c r="G351" t="s">
        <v>10</v>
      </c>
      <c r="H351" t="s">
        <v>402</v>
      </c>
      <c r="I351" t="s">
        <v>3056</v>
      </c>
      <c r="J351">
        <v>52</v>
      </c>
      <c r="K351">
        <f>HLOOKUP(E351,Inputs!$B$5:$C$8,MATCH(YEAR(B351),Inputs!$A$5:$A$8,0),FALSE)</f>
        <v>20.99</v>
      </c>
      <c r="L351" s="3">
        <f t="shared" si="10"/>
        <v>1091.48</v>
      </c>
      <c r="M351" t="s">
        <v>3059</v>
      </c>
      <c r="N351" t="s">
        <v>3085</v>
      </c>
      <c r="O351" t="s">
        <v>3073</v>
      </c>
    </row>
    <row r="352" spans="1:15" hidden="1" x14ac:dyDescent="0.35">
      <c r="A352">
        <v>351</v>
      </c>
      <c r="B352" s="1">
        <v>44453</v>
      </c>
      <c r="C352">
        <f t="shared" si="11"/>
        <v>2022</v>
      </c>
      <c r="D352">
        <v>4001</v>
      </c>
      <c r="E352" t="s">
        <v>0</v>
      </c>
      <c r="F352" t="s">
        <v>27</v>
      </c>
      <c r="G352" t="s">
        <v>16</v>
      </c>
      <c r="H352" t="s">
        <v>403</v>
      </c>
      <c r="I352" t="s">
        <v>3056</v>
      </c>
      <c r="J352">
        <v>96</v>
      </c>
      <c r="K352">
        <f>HLOOKUP(E352,Inputs!$B$5:$C$8,MATCH(YEAR(B352),Inputs!$A$5:$A$8,0),FALSE)</f>
        <v>20.99</v>
      </c>
      <c r="L352" s="3">
        <f t="shared" si="10"/>
        <v>2015.04</v>
      </c>
      <c r="M352" t="s">
        <v>3067</v>
      </c>
      <c r="N352" t="s">
        <v>3092</v>
      </c>
      <c r="O352" t="s">
        <v>3074</v>
      </c>
    </row>
    <row r="353" spans="1:15" hidden="1" x14ac:dyDescent="0.35">
      <c r="A353">
        <v>352</v>
      </c>
      <c r="B353" s="1">
        <v>44544</v>
      </c>
      <c r="C353">
        <f t="shared" si="11"/>
        <v>2022</v>
      </c>
      <c r="D353">
        <v>4002</v>
      </c>
      <c r="E353" t="s">
        <v>1</v>
      </c>
      <c r="F353" t="s">
        <v>27</v>
      </c>
      <c r="G353" t="s">
        <v>9</v>
      </c>
      <c r="H353" t="s">
        <v>404</v>
      </c>
      <c r="I353" t="s">
        <v>3056</v>
      </c>
      <c r="J353">
        <v>264</v>
      </c>
      <c r="K353">
        <f>HLOOKUP(E353,Inputs!$B$5:$C$8,MATCH(YEAR(B353),Inputs!$A$5:$A$8,0),FALSE)</f>
        <v>10.49</v>
      </c>
      <c r="L353" s="3">
        <f t="shared" si="10"/>
        <v>2769.36</v>
      </c>
      <c r="M353" t="s">
        <v>3070</v>
      </c>
      <c r="N353" t="s">
        <v>3089</v>
      </c>
      <c r="O353" t="s">
        <v>3076</v>
      </c>
    </row>
    <row r="354" spans="1:15" hidden="1" x14ac:dyDescent="0.35">
      <c r="A354">
        <v>353</v>
      </c>
      <c r="B354" s="1">
        <v>44558</v>
      </c>
      <c r="C354">
        <f t="shared" si="11"/>
        <v>2022</v>
      </c>
      <c r="D354">
        <v>4002</v>
      </c>
      <c r="E354" t="s">
        <v>1</v>
      </c>
      <c r="F354" t="s">
        <v>27</v>
      </c>
      <c r="G354" t="s">
        <v>12</v>
      </c>
      <c r="H354" t="s">
        <v>405</v>
      </c>
      <c r="I354" t="s">
        <v>3057</v>
      </c>
      <c r="J354">
        <v>132</v>
      </c>
      <c r="K354">
        <f>HLOOKUP(E354,Inputs!$B$5:$C$8,MATCH(YEAR(B354),Inputs!$A$5:$A$8,0),FALSE)</f>
        <v>10.49</v>
      </c>
      <c r="L354" s="3">
        <f t="shared" si="10"/>
        <v>1384.68</v>
      </c>
      <c r="M354" t="s">
        <v>3061</v>
      </c>
      <c r="N354" t="s">
        <v>3087</v>
      </c>
      <c r="O354" t="s">
        <v>3078</v>
      </c>
    </row>
    <row r="355" spans="1:15" hidden="1" x14ac:dyDescent="0.35">
      <c r="A355">
        <v>354</v>
      </c>
      <c r="B355" s="1">
        <v>44456</v>
      </c>
      <c r="C355">
        <f t="shared" si="11"/>
        <v>2022</v>
      </c>
      <c r="D355">
        <v>4002</v>
      </c>
      <c r="E355" t="s">
        <v>1</v>
      </c>
      <c r="F355" t="s">
        <v>27</v>
      </c>
      <c r="G355" t="s">
        <v>22</v>
      </c>
      <c r="H355" t="s">
        <v>406</v>
      </c>
      <c r="I355" t="s">
        <v>3056</v>
      </c>
      <c r="J355">
        <v>232</v>
      </c>
      <c r="K355">
        <f>HLOOKUP(E355,Inputs!$B$5:$C$8,MATCH(YEAR(B355),Inputs!$A$5:$A$8,0),FALSE)</f>
        <v>10.49</v>
      </c>
      <c r="L355" s="3">
        <f t="shared" si="10"/>
        <v>2433.6799999999998</v>
      </c>
      <c r="M355" t="s">
        <v>3064</v>
      </c>
      <c r="N355" t="s">
        <v>3089</v>
      </c>
      <c r="O355" t="s">
        <v>3076</v>
      </c>
    </row>
    <row r="356" spans="1:15" hidden="1" x14ac:dyDescent="0.35">
      <c r="A356">
        <v>355</v>
      </c>
      <c r="B356" s="1">
        <v>44421</v>
      </c>
      <c r="C356">
        <f t="shared" si="11"/>
        <v>2022</v>
      </c>
      <c r="D356">
        <v>4002</v>
      </c>
      <c r="E356" t="s">
        <v>1</v>
      </c>
      <c r="F356" t="s">
        <v>27</v>
      </c>
      <c r="G356" t="s">
        <v>6</v>
      </c>
      <c r="H356" t="s">
        <v>407</v>
      </c>
      <c r="I356" t="s">
        <v>3056</v>
      </c>
      <c r="J356">
        <v>260</v>
      </c>
      <c r="K356">
        <f>HLOOKUP(E356,Inputs!$B$5:$C$8,MATCH(YEAR(B356),Inputs!$A$5:$A$8,0),FALSE)</f>
        <v>10.49</v>
      </c>
      <c r="L356" s="3">
        <f t="shared" si="10"/>
        <v>2727.4</v>
      </c>
      <c r="M356" t="s">
        <v>3059</v>
      </c>
      <c r="N356" t="s">
        <v>3085</v>
      </c>
      <c r="O356" t="s">
        <v>3073</v>
      </c>
    </row>
    <row r="357" spans="1:15" hidden="1" x14ac:dyDescent="0.35">
      <c r="A357">
        <v>356</v>
      </c>
      <c r="B357" s="1">
        <v>44417</v>
      </c>
      <c r="C357">
        <f t="shared" si="11"/>
        <v>2022</v>
      </c>
      <c r="D357">
        <v>4002</v>
      </c>
      <c r="E357" t="s">
        <v>1</v>
      </c>
      <c r="F357" t="s">
        <v>27</v>
      </c>
      <c r="G357" t="s">
        <v>12</v>
      </c>
      <c r="H357" t="s">
        <v>408</v>
      </c>
      <c r="I357" t="s">
        <v>3057</v>
      </c>
      <c r="J357">
        <v>168</v>
      </c>
      <c r="K357">
        <f>HLOOKUP(E357,Inputs!$B$5:$C$8,MATCH(YEAR(B357),Inputs!$A$5:$A$8,0),FALSE)</f>
        <v>10.49</v>
      </c>
      <c r="L357" s="3">
        <f t="shared" si="10"/>
        <v>1762.32</v>
      </c>
      <c r="M357" t="s">
        <v>3061</v>
      </c>
      <c r="N357" t="s">
        <v>3087</v>
      </c>
      <c r="O357" t="s">
        <v>3078</v>
      </c>
    </row>
    <row r="358" spans="1:15" hidden="1" x14ac:dyDescent="0.35">
      <c r="A358">
        <v>357</v>
      </c>
      <c r="B358" s="1">
        <v>44435</v>
      </c>
      <c r="C358">
        <f t="shared" si="11"/>
        <v>2022</v>
      </c>
      <c r="D358">
        <v>4002</v>
      </c>
      <c r="E358" t="s">
        <v>1</v>
      </c>
      <c r="F358" t="s">
        <v>27</v>
      </c>
      <c r="G358" t="s">
        <v>6</v>
      </c>
      <c r="H358" t="s">
        <v>409</v>
      </c>
      <c r="I358" t="s">
        <v>3056</v>
      </c>
      <c r="J358">
        <v>104</v>
      </c>
      <c r="K358">
        <f>HLOOKUP(E358,Inputs!$B$5:$C$8,MATCH(YEAR(B358),Inputs!$A$5:$A$8,0),FALSE)</f>
        <v>10.49</v>
      </c>
      <c r="L358" s="3">
        <f t="shared" si="10"/>
        <v>1090.96</v>
      </c>
      <c r="M358" t="s">
        <v>3059</v>
      </c>
      <c r="N358" t="s">
        <v>3085</v>
      </c>
      <c r="O358" t="s">
        <v>3073</v>
      </c>
    </row>
    <row r="359" spans="1:15" hidden="1" x14ac:dyDescent="0.35">
      <c r="A359">
        <v>358</v>
      </c>
      <c r="B359" s="1">
        <v>44447</v>
      </c>
      <c r="C359">
        <f t="shared" si="11"/>
        <v>2022</v>
      </c>
      <c r="D359">
        <v>4001</v>
      </c>
      <c r="E359" t="s">
        <v>0</v>
      </c>
      <c r="F359" t="s">
        <v>27</v>
      </c>
      <c r="G359" t="s">
        <v>20</v>
      </c>
      <c r="H359" t="s">
        <v>410</v>
      </c>
      <c r="I359" t="s">
        <v>3056</v>
      </c>
      <c r="J359">
        <v>132</v>
      </c>
      <c r="K359">
        <f>HLOOKUP(E359,Inputs!$B$5:$C$8,MATCH(YEAR(B359),Inputs!$A$5:$A$8,0),FALSE)</f>
        <v>20.99</v>
      </c>
      <c r="L359" s="3">
        <f t="shared" si="10"/>
        <v>2770.68</v>
      </c>
      <c r="M359" t="s">
        <v>3059</v>
      </c>
      <c r="N359" t="s">
        <v>3085</v>
      </c>
      <c r="O359" t="s">
        <v>3073</v>
      </c>
    </row>
    <row r="360" spans="1:15" hidden="1" x14ac:dyDescent="0.35">
      <c r="A360">
        <v>359</v>
      </c>
      <c r="B360" s="1">
        <v>44410</v>
      </c>
      <c r="C360">
        <f t="shared" si="11"/>
        <v>2022</v>
      </c>
      <c r="D360">
        <v>4002</v>
      </c>
      <c r="E360" t="s">
        <v>1</v>
      </c>
      <c r="F360" t="s">
        <v>27</v>
      </c>
      <c r="G360" t="s">
        <v>12</v>
      </c>
      <c r="H360" t="s">
        <v>411</v>
      </c>
      <c r="I360" t="s">
        <v>3057</v>
      </c>
      <c r="J360">
        <v>156</v>
      </c>
      <c r="K360">
        <f>HLOOKUP(E360,Inputs!$B$5:$C$8,MATCH(YEAR(B360),Inputs!$A$5:$A$8,0),FALSE)</f>
        <v>10.49</v>
      </c>
      <c r="L360" s="3">
        <f t="shared" si="10"/>
        <v>1636.44</v>
      </c>
      <c r="M360" t="s">
        <v>3061</v>
      </c>
      <c r="N360" t="s">
        <v>3087</v>
      </c>
      <c r="O360" t="s">
        <v>3078</v>
      </c>
    </row>
    <row r="361" spans="1:15" hidden="1" x14ac:dyDescent="0.35">
      <c r="A361">
        <v>360</v>
      </c>
      <c r="B361" s="1">
        <v>44397</v>
      </c>
      <c r="C361">
        <f t="shared" si="11"/>
        <v>2022</v>
      </c>
      <c r="D361">
        <v>4001</v>
      </c>
      <c r="E361" t="s">
        <v>0</v>
      </c>
      <c r="F361" t="s">
        <v>27</v>
      </c>
      <c r="G361" t="s">
        <v>18</v>
      </c>
      <c r="H361" t="s">
        <v>412</v>
      </c>
      <c r="I361" t="s">
        <v>3056</v>
      </c>
      <c r="J361">
        <v>168</v>
      </c>
      <c r="K361">
        <f>HLOOKUP(E361,Inputs!$B$5:$C$8,MATCH(YEAR(B361),Inputs!$A$5:$A$8,0),FALSE)</f>
        <v>20.99</v>
      </c>
      <c r="L361" s="3">
        <f t="shared" si="10"/>
        <v>3526.3199999999997</v>
      </c>
      <c r="M361" t="s">
        <v>3069</v>
      </c>
      <c r="N361" t="s">
        <v>3093</v>
      </c>
      <c r="O361" t="s">
        <v>3077</v>
      </c>
    </row>
    <row r="362" spans="1:15" hidden="1" x14ac:dyDescent="0.35">
      <c r="A362">
        <v>361</v>
      </c>
      <c r="B362" s="1">
        <v>44470</v>
      </c>
      <c r="C362">
        <f t="shared" si="11"/>
        <v>2022</v>
      </c>
      <c r="D362">
        <v>4001</v>
      </c>
      <c r="E362" t="s">
        <v>0</v>
      </c>
      <c r="F362" t="s">
        <v>27</v>
      </c>
      <c r="G362" t="s">
        <v>20</v>
      </c>
      <c r="H362" t="s">
        <v>413</v>
      </c>
      <c r="I362" t="s">
        <v>3056</v>
      </c>
      <c r="J362">
        <v>44</v>
      </c>
      <c r="K362">
        <f>HLOOKUP(E362,Inputs!$B$5:$C$8,MATCH(YEAR(B362),Inputs!$A$5:$A$8,0),FALSE)</f>
        <v>20.99</v>
      </c>
      <c r="L362" s="3">
        <f t="shared" si="10"/>
        <v>923.56</v>
      </c>
      <c r="M362" t="s">
        <v>3059</v>
      </c>
      <c r="N362" t="s">
        <v>3085</v>
      </c>
      <c r="O362" t="s">
        <v>3073</v>
      </c>
    </row>
    <row r="363" spans="1:15" hidden="1" x14ac:dyDescent="0.35">
      <c r="A363">
        <v>362</v>
      </c>
      <c r="B363" s="1">
        <v>44310</v>
      </c>
      <c r="C363">
        <f t="shared" si="11"/>
        <v>2022</v>
      </c>
      <c r="D363">
        <v>4001</v>
      </c>
      <c r="E363" t="s">
        <v>0</v>
      </c>
      <c r="F363" t="s">
        <v>27</v>
      </c>
      <c r="G363" t="s">
        <v>21</v>
      </c>
      <c r="H363" t="s">
        <v>414</v>
      </c>
      <c r="I363" t="s">
        <v>3056</v>
      </c>
      <c r="J363">
        <v>68</v>
      </c>
      <c r="K363">
        <f>HLOOKUP(E363,Inputs!$B$5:$C$8,MATCH(YEAR(B363),Inputs!$A$5:$A$8,0),FALSE)</f>
        <v>20.99</v>
      </c>
      <c r="L363" s="3">
        <f t="shared" si="10"/>
        <v>1427.32</v>
      </c>
      <c r="M363" t="s">
        <v>3068</v>
      </c>
      <c r="N363" t="s">
        <v>3088</v>
      </c>
      <c r="O363" t="s">
        <v>3075</v>
      </c>
    </row>
    <row r="364" spans="1:15" hidden="1" x14ac:dyDescent="0.35">
      <c r="A364">
        <v>363</v>
      </c>
      <c r="B364" s="1">
        <v>44406</v>
      </c>
      <c r="C364">
        <f t="shared" si="11"/>
        <v>2022</v>
      </c>
      <c r="D364">
        <v>4001</v>
      </c>
      <c r="E364" t="s">
        <v>0</v>
      </c>
      <c r="F364" t="s">
        <v>27</v>
      </c>
      <c r="G364" t="s">
        <v>10</v>
      </c>
      <c r="H364" t="s">
        <v>415</v>
      </c>
      <c r="I364" t="s">
        <v>3056</v>
      </c>
      <c r="J364">
        <v>80</v>
      </c>
      <c r="K364">
        <f>HLOOKUP(E364,Inputs!$B$5:$C$8,MATCH(YEAR(B364),Inputs!$A$5:$A$8,0),FALSE)</f>
        <v>20.99</v>
      </c>
      <c r="L364" s="3">
        <f t="shared" si="10"/>
        <v>1679.1999999999998</v>
      </c>
      <c r="M364" t="s">
        <v>3059</v>
      </c>
      <c r="N364" t="s">
        <v>3085</v>
      </c>
      <c r="O364" t="s">
        <v>3073</v>
      </c>
    </row>
    <row r="365" spans="1:15" hidden="1" x14ac:dyDescent="0.35">
      <c r="A365">
        <v>364</v>
      </c>
      <c r="B365" s="1">
        <v>44534</v>
      </c>
      <c r="C365">
        <f t="shared" si="11"/>
        <v>2022</v>
      </c>
      <c r="D365">
        <v>4001</v>
      </c>
      <c r="E365" t="s">
        <v>0</v>
      </c>
      <c r="F365" t="s">
        <v>27</v>
      </c>
      <c r="G365" t="s">
        <v>10</v>
      </c>
      <c r="H365" t="s">
        <v>416</v>
      </c>
      <c r="I365" t="s">
        <v>3056</v>
      </c>
      <c r="J365">
        <v>84</v>
      </c>
      <c r="K365">
        <f>HLOOKUP(E365,Inputs!$B$5:$C$8,MATCH(YEAR(B365),Inputs!$A$5:$A$8,0),FALSE)</f>
        <v>20.99</v>
      </c>
      <c r="L365" s="3">
        <f t="shared" si="10"/>
        <v>1763.1599999999999</v>
      </c>
      <c r="M365" t="s">
        <v>3059</v>
      </c>
      <c r="N365" t="s">
        <v>3085</v>
      </c>
      <c r="O365" t="s">
        <v>3073</v>
      </c>
    </row>
    <row r="366" spans="1:15" hidden="1" x14ac:dyDescent="0.35">
      <c r="A366">
        <v>365</v>
      </c>
      <c r="B366" s="1">
        <v>44257</v>
      </c>
      <c r="C366">
        <f t="shared" si="11"/>
        <v>2021</v>
      </c>
      <c r="D366">
        <v>4001</v>
      </c>
      <c r="E366" t="s">
        <v>0</v>
      </c>
      <c r="F366" t="s">
        <v>27</v>
      </c>
      <c r="G366" t="s">
        <v>8</v>
      </c>
      <c r="H366" t="s">
        <v>417</v>
      </c>
      <c r="I366" t="s">
        <v>3056</v>
      </c>
      <c r="J366">
        <v>100</v>
      </c>
      <c r="K366">
        <f>HLOOKUP(E366,Inputs!$B$5:$C$8,MATCH(YEAR(B366),Inputs!$A$5:$A$8,0),FALSE)</f>
        <v>20.99</v>
      </c>
      <c r="L366" s="3">
        <f t="shared" si="10"/>
        <v>2099</v>
      </c>
      <c r="M366" t="s">
        <v>3065</v>
      </c>
      <c r="N366" t="s">
        <v>3085</v>
      </c>
      <c r="O366" t="s">
        <v>3073</v>
      </c>
    </row>
    <row r="367" spans="1:15" hidden="1" x14ac:dyDescent="0.35">
      <c r="A367">
        <v>366</v>
      </c>
      <c r="B367" s="1">
        <v>44432</v>
      </c>
      <c r="C367">
        <f t="shared" si="11"/>
        <v>2022</v>
      </c>
      <c r="D367">
        <v>4001</v>
      </c>
      <c r="E367" t="s">
        <v>0</v>
      </c>
      <c r="F367" t="s">
        <v>27</v>
      </c>
      <c r="G367" t="s">
        <v>10</v>
      </c>
      <c r="H367" t="s">
        <v>418</v>
      </c>
      <c r="I367" t="s">
        <v>3056</v>
      </c>
      <c r="J367">
        <v>88</v>
      </c>
      <c r="K367">
        <f>HLOOKUP(E367,Inputs!$B$5:$C$8,MATCH(YEAR(B367),Inputs!$A$5:$A$8,0),FALSE)</f>
        <v>20.99</v>
      </c>
      <c r="L367" s="3">
        <f t="shared" si="10"/>
        <v>1847.12</v>
      </c>
      <c r="M367" t="s">
        <v>3059</v>
      </c>
      <c r="N367" t="s">
        <v>3085</v>
      </c>
      <c r="O367" t="s">
        <v>3073</v>
      </c>
    </row>
    <row r="368" spans="1:15" hidden="1" x14ac:dyDescent="0.35">
      <c r="A368">
        <v>367</v>
      </c>
      <c r="B368" s="1">
        <v>44534</v>
      </c>
      <c r="C368">
        <f t="shared" si="11"/>
        <v>2022</v>
      </c>
      <c r="D368">
        <v>4002</v>
      </c>
      <c r="E368" t="s">
        <v>1</v>
      </c>
      <c r="F368" t="s">
        <v>27</v>
      </c>
      <c r="G368" t="s">
        <v>6</v>
      </c>
      <c r="H368" t="s">
        <v>419</v>
      </c>
      <c r="I368" t="s">
        <v>3056</v>
      </c>
      <c r="J368">
        <v>232</v>
      </c>
      <c r="K368">
        <f>HLOOKUP(E368,Inputs!$B$5:$C$8,MATCH(YEAR(B368),Inputs!$A$5:$A$8,0),FALSE)</f>
        <v>10.49</v>
      </c>
      <c r="L368" s="3">
        <f t="shared" si="10"/>
        <v>2433.6799999999998</v>
      </c>
      <c r="M368" t="s">
        <v>3059</v>
      </c>
      <c r="N368" t="s">
        <v>3085</v>
      </c>
      <c r="O368" t="s">
        <v>3073</v>
      </c>
    </row>
    <row r="369" spans="1:15" hidden="1" x14ac:dyDescent="0.35">
      <c r="A369">
        <v>368</v>
      </c>
      <c r="B369" s="1">
        <v>44537</v>
      </c>
      <c r="C369">
        <f t="shared" si="11"/>
        <v>2022</v>
      </c>
      <c r="D369">
        <v>4001</v>
      </c>
      <c r="E369" t="s">
        <v>0</v>
      </c>
      <c r="F369" t="s">
        <v>27</v>
      </c>
      <c r="G369" t="s">
        <v>7</v>
      </c>
      <c r="H369" t="s">
        <v>420</v>
      </c>
      <c r="I369" t="s">
        <v>3056</v>
      </c>
      <c r="J369">
        <v>196</v>
      </c>
      <c r="K369">
        <f>HLOOKUP(E369,Inputs!$B$5:$C$8,MATCH(YEAR(B369),Inputs!$A$5:$A$8,0),FALSE)</f>
        <v>20.99</v>
      </c>
      <c r="L369" s="3">
        <f t="shared" si="10"/>
        <v>4114.04</v>
      </c>
      <c r="M369" t="s">
        <v>3063</v>
      </c>
      <c r="N369" t="s">
        <v>3092</v>
      </c>
      <c r="O369" t="s">
        <v>3074</v>
      </c>
    </row>
    <row r="370" spans="1:15" hidden="1" x14ac:dyDescent="0.35">
      <c r="A370">
        <v>369</v>
      </c>
      <c r="B370" s="1">
        <v>44425</v>
      </c>
      <c r="C370">
        <f t="shared" si="11"/>
        <v>2022</v>
      </c>
      <c r="D370">
        <v>4001</v>
      </c>
      <c r="E370" t="s">
        <v>0</v>
      </c>
      <c r="F370" t="s">
        <v>27</v>
      </c>
      <c r="G370" t="s">
        <v>20</v>
      </c>
      <c r="H370" t="s">
        <v>421</v>
      </c>
      <c r="I370" t="s">
        <v>3056</v>
      </c>
      <c r="J370">
        <v>52</v>
      </c>
      <c r="K370">
        <f>HLOOKUP(E370,Inputs!$B$5:$C$8,MATCH(YEAR(B370),Inputs!$A$5:$A$8,0),FALSE)</f>
        <v>20.99</v>
      </c>
      <c r="L370" s="3">
        <f t="shared" si="10"/>
        <v>1091.48</v>
      </c>
      <c r="M370" t="s">
        <v>3059</v>
      </c>
      <c r="N370" t="s">
        <v>3085</v>
      </c>
      <c r="O370" t="s">
        <v>3073</v>
      </c>
    </row>
    <row r="371" spans="1:15" hidden="1" x14ac:dyDescent="0.35">
      <c r="A371">
        <v>370</v>
      </c>
      <c r="B371" s="1">
        <v>44511</v>
      </c>
      <c r="C371">
        <f t="shared" si="11"/>
        <v>2022</v>
      </c>
      <c r="D371">
        <v>4002</v>
      </c>
      <c r="E371" t="s">
        <v>1</v>
      </c>
      <c r="F371" t="s">
        <v>27</v>
      </c>
      <c r="G371" t="s">
        <v>20</v>
      </c>
      <c r="H371" t="s">
        <v>422</v>
      </c>
      <c r="I371" t="s">
        <v>3056</v>
      </c>
      <c r="J371">
        <v>248</v>
      </c>
      <c r="K371">
        <f>HLOOKUP(E371,Inputs!$B$5:$C$8,MATCH(YEAR(B371),Inputs!$A$5:$A$8,0),FALSE)</f>
        <v>10.49</v>
      </c>
      <c r="L371" s="3">
        <f t="shared" si="10"/>
        <v>2601.52</v>
      </c>
      <c r="M371" t="s">
        <v>3059</v>
      </c>
      <c r="N371" t="s">
        <v>3085</v>
      </c>
      <c r="O371" t="s">
        <v>3073</v>
      </c>
    </row>
    <row r="372" spans="1:15" hidden="1" x14ac:dyDescent="0.35">
      <c r="A372">
        <v>371</v>
      </c>
      <c r="B372" s="1">
        <v>44460</v>
      </c>
      <c r="C372">
        <f t="shared" si="11"/>
        <v>2022</v>
      </c>
      <c r="D372">
        <v>4002</v>
      </c>
      <c r="E372" t="s">
        <v>1</v>
      </c>
      <c r="F372" t="s">
        <v>27</v>
      </c>
      <c r="G372" t="s">
        <v>11</v>
      </c>
      <c r="H372" t="s">
        <v>423</v>
      </c>
      <c r="I372" t="s">
        <v>3056</v>
      </c>
      <c r="J372">
        <v>80</v>
      </c>
      <c r="K372">
        <f>HLOOKUP(E372,Inputs!$B$5:$C$8,MATCH(YEAR(B372),Inputs!$A$5:$A$8,0),FALSE)</f>
        <v>10.49</v>
      </c>
      <c r="L372" s="3">
        <f t="shared" si="10"/>
        <v>839.2</v>
      </c>
      <c r="M372" t="s">
        <v>3064</v>
      </c>
      <c r="N372" t="s">
        <v>3089</v>
      </c>
      <c r="O372" t="s">
        <v>3076</v>
      </c>
    </row>
    <row r="373" spans="1:15" hidden="1" x14ac:dyDescent="0.35">
      <c r="A373">
        <v>372</v>
      </c>
      <c r="B373" s="1">
        <v>44493</v>
      </c>
      <c r="C373">
        <f t="shared" si="11"/>
        <v>2022</v>
      </c>
      <c r="D373">
        <v>4002</v>
      </c>
      <c r="E373" t="s">
        <v>1</v>
      </c>
      <c r="F373" t="s">
        <v>27</v>
      </c>
      <c r="G373" t="s">
        <v>10</v>
      </c>
      <c r="H373" t="s">
        <v>424</v>
      </c>
      <c r="I373" t="s">
        <v>3056</v>
      </c>
      <c r="J373">
        <v>132</v>
      </c>
      <c r="K373">
        <f>HLOOKUP(E373,Inputs!$B$5:$C$8,MATCH(YEAR(B373),Inputs!$A$5:$A$8,0),FALSE)</f>
        <v>10.49</v>
      </c>
      <c r="L373" s="3">
        <f t="shared" si="10"/>
        <v>1384.68</v>
      </c>
      <c r="M373" t="s">
        <v>3059</v>
      </c>
      <c r="N373" t="s">
        <v>3085</v>
      </c>
      <c r="O373" t="s">
        <v>3073</v>
      </c>
    </row>
    <row r="374" spans="1:15" hidden="1" x14ac:dyDescent="0.35">
      <c r="A374">
        <v>373</v>
      </c>
      <c r="B374" s="1">
        <v>44453</v>
      </c>
      <c r="C374">
        <f t="shared" si="11"/>
        <v>2022</v>
      </c>
      <c r="D374">
        <v>4001</v>
      </c>
      <c r="E374" t="s">
        <v>0</v>
      </c>
      <c r="F374" t="s">
        <v>27</v>
      </c>
      <c r="G374" t="s">
        <v>12</v>
      </c>
      <c r="H374" t="s">
        <v>425</v>
      </c>
      <c r="I374" t="s">
        <v>3057</v>
      </c>
      <c r="J374">
        <v>148</v>
      </c>
      <c r="K374">
        <f>HLOOKUP(E374,Inputs!$B$5:$C$8,MATCH(YEAR(B374),Inputs!$A$5:$A$8,0),FALSE)</f>
        <v>20.99</v>
      </c>
      <c r="L374" s="3">
        <f t="shared" si="10"/>
        <v>3106.52</v>
      </c>
      <c r="M374" t="s">
        <v>3061</v>
      </c>
      <c r="N374" t="s">
        <v>3087</v>
      </c>
      <c r="O374" t="s">
        <v>3078</v>
      </c>
    </row>
    <row r="375" spans="1:15" hidden="1" x14ac:dyDescent="0.35">
      <c r="A375">
        <v>374</v>
      </c>
      <c r="B375" s="1">
        <v>44296</v>
      </c>
      <c r="C375">
        <f t="shared" si="11"/>
        <v>2022</v>
      </c>
      <c r="D375">
        <v>4001</v>
      </c>
      <c r="E375" t="s">
        <v>0</v>
      </c>
      <c r="F375" t="s">
        <v>27</v>
      </c>
      <c r="G375" t="s">
        <v>10</v>
      </c>
      <c r="H375" t="s">
        <v>426</v>
      </c>
      <c r="I375" t="s">
        <v>3056</v>
      </c>
      <c r="J375">
        <v>128</v>
      </c>
      <c r="K375">
        <f>HLOOKUP(E375,Inputs!$B$5:$C$8,MATCH(YEAR(B375),Inputs!$A$5:$A$8,0),FALSE)</f>
        <v>20.99</v>
      </c>
      <c r="L375" s="3">
        <f t="shared" si="10"/>
        <v>2686.72</v>
      </c>
      <c r="M375" t="s">
        <v>3059</v>
      </c>
      <c r="N375" t="s">
        <v>3085</v>
      </c>
      <c r="O375" t="s">
        <v>3073</v>
      </c>
    </row>
    <row r="376" spans="1:15" hidden="1" x14ac:dyDescent="0.35">
      <c r="A376">
        <v>375</v>
      </c>
      <c r="B376" s="1">
        <v>44538</v>
      </c>
      <c r="C376">
        <f t="shared" si="11"/>
        <v>2022</v>
      </c>
      <c r="D376">
        <v>4002</v>
      </c>
      <c r="E376" t="s">
        <v>1</v>
      </c>
      <c r="F376" t="s">
        <v>27</v>
      </c>
      <c r="G376" t="s">
        <v>10</v>
      </c>
      <c r="H376" t="s">
        <v>427</v>
      </c>
      <c r="I376" t="s">
        <v>3056</v>
      </c>
      <c r="J376">
        <v>120</v>
      </c>
      <c r="K376">
        <f>HLOOKUP(E376,Inputs!$B$5:$C$8,MATCH(YEAR(B376),Inputs!$A$5:$A$8,0),FALSE)</f>
        <v>10.49</v>
      </c>
      <c r="L376" s="3">
        <f t="shared" si="10"/>
        <v>1258.8</v>
      </c>
      <c r="M376" t="s">
        <v>3059</v>
      </c>
      <c r="N376" t="s">
        <v>3085</v>
      </c>
      <c r="O376" t="s">
        <v>3073</v>
      </c>
    </row>
    <row r="377" spans="1:15" hidden="1" x14ac:dyDescent="0.35">
      <c r="A377">
        <v>376</v>
      </c>
      <c r="B377" s="1">
        <v>44555</v>
      </c>
      <c r="C377">
        <f t="shared" si="11"/>
        <v>2022</v>
      </c>
      <c r="D377">
        <v>4001</v>
      </c>
      <c r="E377" t="s">
        <v>0</v>
      </c>
      <c r="F377" t="s">
        <v>27</v>
      </c>
      <c r="G377" t="s">
        <v>10</v>
      </c>
      <c r="H377" t="s">
        <v>428</v>
      </c>
      <c r="I377" t="s">
        <v>3056</v>
      </c>
      <c r="J377">
        <v>196</v>
      </c>
      <c r="K377">
        <f>HLOOKUP(E377,Inputs!$B$5:$C$8,MATCH(YEAR(B377),Inputs!$A$5:$A$8,0),FALSE)</f>
        <v>20.99</v>
      </c>
      <c r="L377" s="3">
        <f t="shared" si="10"/>
        <v>4114.04</v>
      </c>
      <c r="M377" t="s">
        <v>3059</v>
      </c>
      <c r="N377" t="s">
        <v>3085</v>
      </c>
      <c r="O377" t="s">
        <v>3073</v>
      </c>
    </row>
    <row r="378" spans="1:15" hidden="1" x14ac:dyDescent="0.35">
      <c r="A378">
        <v>377</v>
      </c>
      <c r="B378" s="1">
        <v>44552</v>
      </c>
      <c r="C378">
        <f t="shared" si="11"/>
        <v>2022</v>
      </c>
      <c r="D378">
        <v>4002</v>
      </c>
      <c r="E378" t="s">
        <v>1</v>
      </c>
      <c r="F378" t="s">
        <v>27</v>
      </c>
      <c r="G378" t="s">
        <v>19</v>
      </c>
      <c r="H378" t="s">
        <v>429</v>
      </c>
      <c r="I378" t="s">
        <v>3056</v>
      </c>
      <c r="J378">
        <v>100</v>
      </c>
      <c r="K378">
        <f>HLOOKUP(E378,Inputs!$B$5:$C$8,MATCH(YEAR(B378),Inputs!$A$5:$A$8,0),FALSE)</f>
        <v>10.49</v>
      </c>
      <c r="L378" s="3">
        <f t="shared" si="10"/>
        <v>1049</v>
      </c>
      <c r="M378" t="s">
        <v>3061</v>
      </c>
      <c r="N378" t="s">
        <v>3087</v>
      </c>
      <c r="O378" t="s">
        <v>3078</v>
      </c>
    </row>
    <row r="379" spans="1:15" hidden="1" x14ac:dyDescent="0.35">
      <c r="A379">
        <v>378</v>
      </c>
      <c r="B379" s="1">
        <v>44368</v>
      </c>
      <c r="C379">
        <f t="shared" si="11"/>
        <v>2022</v>
      </c>
      <c r="D379">
        <v>4001</v>
      </c>
      <c r="E379" t="s">
        <v>0</v>
      </c>
      <c r="F379" t="s">
        <v>27</v>
      </c>
      <c r="G379" t="s">
        <v>20</v>
      </c>
      <c r="H379" t="s">
        <v>430</v>
      </c>
      <c r="I379" t="s">
        <v>3056</v>
      </c>
      <c r="J379">
        <v>88</v>
      </c>
      <c r="K379">
        <f>HLOOKUP(E379,Inputs!$B$5:$C$8,MATCH(YEAR(B379),Inputs!$A$5:$A$8,0),FALSE)</f>
        <v>20.99</v>
      </c>
      <c r="L379" s="3">
        <f t="shared" si="10"/>
        <v>1847.12</v>
      </c>
      <c r="M379" t="s">
        <v>3059</v>
      </c>
      <c r="N379" t="s">
        <v>3085</v>
      </c>
      <c r="O379" t="s">
        <v>3073</v>
      </c>
    </row>
    <row r="380" spans="1:15" hidden="1" x14ac:dyDescent="0.35">
      <c r="A380">
        <v>379</v>
      </c>
      <c r="B380" s="1">
        <v>44462</v>
      </c>
      <c r="C380">
        <f t="shared" si="11"/>
        <v>2022</v>
      </c>
      <c r="D380">
        <v>4001</v>
      </c>
      <c r="E380" t="s">
        <v>0</v>
      </c>
      <c r="F380" t="s">
        <v>27</v>
      </c>
      <c r="G380" t="s">
        <v>10</v>
      </c>
      <c r="H380" t="s">
        <v>431</v>
      </c>
      <c r="I380" t="s">
        <v>3056</v>
      </c>
      <c r="J380">
        <v>92</v>
      </c>
      <c r="K380">
        <f>HLOOKUP(E380,Inputs!$B$5:$C$8,MATCH(YEAR(B380),Inputs!$A$5:$A$8,0),FALSE)</f>
        <v>20.99</v>
      </c>
      <c r="L380" s="3">
        <f t="shared" si="10"/>
        <v>1931.08</v>
      </c>
      <c r="M380" t="s">
        <v>3059</v>
      </c>
      <c r="N380" t="s">
        <v>3085</v>
      </c>
      <c r="O380" t="s">
        <v>3073</v>
      </c>
    </row>
    <row r="381" spans="1:15" hidden="1" x14ac:dyDescent="0.35">
      <c r="A381">
        <v>380</v>
      </c>
      <c r="B381" s="1">
        <v>44294</v>
      </c>
      <c r="C381">
        <f t="shared" si="11"/>
        <v>2022</v>
      </c>
      <c r="D381">
        <v>4002</v>
      </c>
      <c r="E381" t="s">
        <v>1</v>
      </c>
      <c r="F381" t="s">
        <v>27</v>
      </c>
      <c r="G381" t="s">
        <v>10</v>
      </c>
      <c r="H381" t="s">
        <v>432</v>
      </c>
      <c r="I381" t="s">
        <v>3056</v>
      </c>
      <c r="J381">
        <v>148</v>
      </c>
      <c r="K381">
        <f>HLOOKUP(E381,Inputs!$B$5:$C$8,MATCH(YEAR(B381),Inputs!$A$5:$A$8,0),FALSE)</f>
        <v>10.49</v>
      </c>
      <c r="L381" s="3">
        <f t="shared" si="10"/>
        <v>1552.52</v>
      </c>
      <c r="M381" t="s">
        <v>3059</v>
      </c>
      <c r="N381" t="s">
        <v>3085</v>
      </c>
      <c r="O381" t="s">
        <v>3073</v>
      </c>
    </row>
    <row r="382" spans="1:15" hidden="1" x14ac:dyDescent="0.35">
      <c r="A382">
        <v>381</v>
      </c>
      <c r="B382" s="1">
        <v>44345</v>
      </c>
      <c r="C382">
        <f t="shared" si="11"/>
        <v>2022</v>
      </c>
      <c r="D382">
        <v>4001</v>
      </c>
      <c r="E382" t="s">
        <v>0</v>
      </c>
      <c r="F382" t="s">
        <v>27</v>
      </c>
      <c r="G382" t="s">
        <v>8</v>
      </c>
      <c r="H382" t="s">
        <v>433</v>
      </c>
      <c r="I382" t="s">
        <v>3056</v>
      </c>
      <c r="J382">
        <v>52</v>
      </c>
      <c r="K382">
        <f>HLOOKUP(E382,Inputs!$B$5:$C$8,MATCH(YEAR(B382),Inputs!$A$5:$A$8,0),FALSE)</f>
        <v>20.99</v>
      </c>
      <c r="L382" s="3">
        <f t="shared" si="10"/>
        <v>1091.48</v>
      </c>
      <c r="M382" t="s">
        <v>3065</v>
      </c>
      <c r="N382" t="s">
        <v>3085</v>
      </c>
      <c r="O382" t="s">
        <v>3073</v>
      </c>
    </row>
    <row r="383" spans="1:15" hidden="1" x14ac:dyDescent="0.35">
      <c r="A383">
        <v>382</v>
      </c>
      <c r="B383" s="1">
        <v>44538</v>
      </c>
      <c r="C383">
        <f t="shared" si="11"/>
        <v>2022</v>
      </c>
      <c r="D383">
        <v>4002</v>
      </c>
      <c r="E383" t="s">
        <v>1</v>
      </c>
      <c r="F383" t="s">
        <v>27</v>
      </c>
      <c r="G383" t="s">
        <v>21</v>
      </c>
      <c r="H383" t="s">
        <v>434</v>
      </c>
      <c r="I383" t="s">
        <v>3056</v>
      </c>
      <c r="J383">
        <v>196</v>
      </c>
      <c r="K383">
        <f>HLOOKUP(E383,Inputs!$B$5:$C$8,MATCH(YEAR(B383),Inputs!$A$5:$A$8,0),FALSE)</f>
        <v>10.49</v>
      </c>
      <c r="L383" s="3">
        <f t="shared" si="10"/>
        <v>2056.04</v>
      </c>
      <c r="M383" t="s">
        <v>3068</v>
      </c>
      <c r="N383" t="s">
        <v>3088</v>
      </c>
      <c r="O383" t="s">
        <v>3075</v>
      </c>
    </row>
    <row r="384" spans="1:15" hidden="1" x14ac:dyDescent="0.35">
      <c r="A384">
        <v>383</v>
      </c>
      <c r="B384" s="1">
        <v>44510</v>
      </c>
      <c r="C384">
        <f t="shared" si="11"/>
        <v>2022</v>
      </c>
      <c r="D384">
        <v>4002</v>
      </c>
      <c r="E384" t="s">
        <v>1</v>
      </c>
      <c r="F384" t="s">
        <v>27</v>
      </c>
      <c r="G384" t="s">
        <v>12</v>
      </c>
      <c r="H384" t="s">
        <v>435</v>
      </c>
      <c r="I384" t="s">
        <v>3057</v>
      </c>
      <c r="J384">
        <v>92</v>
      </c>
      <c r="K384">
        <f>HLOOKUP(E384,Inputs!$B$5:$C$8,MATCH(YEAR(B384),Inputs!$A$5:$A$8,0),FALSE)</f>
        <v>10.49</v>
      </c>
      <c r="L384" s="3">
        <f t="shared" si="10"/>
        <v>965.08</v>
      </c>
      <c r="M384" t="s">
        <v>3061</v>
      </c>
      <c r="N384" t="s">
        <v>3087</v>
      </c>
      <c r="O384" t="s">
        <v>3078</v>
      </c>
    </row>
    <row r="385" spans="1:15" hidden="1" x14ac:dyDescent="0.35">
      <c r="A385">
        <v>384</v>
      </c>
      <c r="B385" s="1">
        <v>44198</v>
      </c>
      <c r="C385">
        <f t="shared" si="11"/>
        <v>2021</v>
      </c>
      <c r="D385">
        <v>4001</v>
      </c>
      <c r="E385" t="s">
        <v>0</v>
      </c>
      <c r="F385" t="s">
        <v>27</v>
      </c>
      <c r="G385" t="s">
        <v>11</v>
      </c>
      <c r="H385" t="s">
        <v>436</v>
      </c>
      <c r="I385" t="s">
        <v>3056</v>
      </c>
      <c r="J385">
        <v>40</v>
      </c>
      <c r="K385">
        <f>HLOOKUP(E385,Inputs!$B$5:$C$8,MATCH(YEAR(B385),Inputs!$A$5:$A$8,0),FALSE)</f>
        <v>20.99</v>
      </c>
      <c r="L385" s="3">
        <f t="shared" si="10"/>
        <v>839.59999999999991</v>
      </c>
      <c r="M385" t="s">
        <v>3064</v>
      </c>
      <c r="N385" t="s">
        <v>3089</v>
      </c>
      <c r="O385" t="s">
        <v>3076</v>
      </c>
    </row>
    <row r="386" spans="1:15" hidden="1" x14ac:dyDescent="0.35">
      <c r="A386">
        <v>385</v>
      </c>
      <c r="B386" s="1">
        <v>44535</v>
      </c>
      <c r="C386">
        <f t="shared" si="11"/>
        <v>2022</v>
      </c>
      <c r="D386">
        <v>4001</v>
      </c>
      <c r="E386" t="s">
        <v>0</v>
      </c>
      <c r="F386" t="s">
        <v>27</v>
      </c>
      <c r="G386" t="s">
        <v>11</v>
      </c>
      <c r="H386" t="s">
        <v>437</v>
      </c>
      <c r="I386" t="s">
        <v>3056</v>
      </c>
      <c r="J386">
        <v>52</v>
      </c>
      <c r="K386">
        <f>HLOOKUP(E386,Inputs!$B$5:$C$8,MATCH(YEAR(B386),Inputs!$A$5:$A$8,0),FALSE)</f>
        <v>20.99</v>
      </c>
      <c r="L386" s="3">
        <f t="shared" ref="L386:L449" si="12">J386*K386</f>
        <v>1091.48</v>
      </c>
      <c r="M386" t="s">
        <v>3064</v>
      </c>
      <c r="N386" t="s">
        <v>3089</v>
      </c>
      <c r="O386" t="s">
        <v>3076</v>
      </c>
    </row>
    <row r="387" spans="1:15" hidden="1" x14ac:dyDescent="0.35">
      <c r="A387">
        <v>386</v>
      </c>
      <c r="B387" s="1">
        <v>44433</v>
      </c>
      <c r="C387">
        <f t="shared" ref="C387:C450" si="13">IF(MONTH(B387)&gt;3,YEAR(B387)+1,YEAR(B387))</f>
        <v>2022</v>
      </c>
      <c r="D387">
        <v>4002</v>
      </c>
      <c r="E387" t="s">
        <v>1</v>
      </c>
      <c r="F387" t="s">
        <v>27</v>
      </c>
      <c r="G387" t="s">
        <v>16</v>
      </c>
      <c r="H387" t="s">
        <v>438</v>
      </c>
      <c r="I387" t="s">
        <v>3056</v>
      </c>
      <c r="J387">
        <v>100</v>
      </c>
      <c r="K387">
        <f>HLOOKUP(E387,Inputs!$B$5:$C$8,MATCH(YEAR(B387),Inputs!$A$5:$A$8,0),FALSE)</f>
        <v>10.49</v>
      </c>
      <c r="L387" s="3">
        <f t="shared" si="12"/>
        <v>1049</v>
      </c>
      <c r="M387" t="s">
        <v>3067</v>
      </c>
      <c r="N387" t="s">
        <v>3092</v>
      </c>
      <c r="O387" t="s">
        <v>3074</v>
      </c>
    </row>
    <row r="388" spans="1:15" hidden="1" x14ac:dyDescent="0.35">
      <c r="A388">
        <v>387</v>
      </c>
      <c r="B388" s="1">
        <v>44454</v>
      </c>
      <c r="C388">
        <f t="shared" si="13"/>
        <v>2022</v>
      </c>
      <c r="D388">
        <v>4002</v>
      </c>
      <c r="E388" t="s">
        <v>1</v>
      </c>
      <c r="F388" t="s">
        <v>27</v>
      </c>
      <c r="G388" t="s">
        <v>18</v>
      </c>
      <c r="H388" t="s">
        <v>439</v>
      </c>
      <c r="I388" t="s">
        <v>3056</v>
      </c>
      <c r="J388">
        <v>144</v>
      </c>
      <c r="K388">
        <f>HLOOKUP(E388,Inputs!$B$5:$C$8,MATCH(YEAR(B388),Inputs!$A$5:$A$8,0),FALSE)</f>
        <v>10.49</v>
      </c>
      <c r="L388" s="3">
        <f t="shared" si="12"/>
        <v>1510.56</v>
      </c>
      <c r="M388" t="s">
        <v>3069</v>
      </c>
      <c r="N388" t="s">
        <v>3093</v>
      </c>
      <c r="O388" t="s">
        <v>3077</v>
      </c>
    </row>
    <row r="389" spans="1:15" hidden="1" x14ac:dyDescent="0.35">
      <c r="A389">
        <v>388</v>
      </c>
      <c r="B389" s="1">
        <v>44559</v>
      </c>
      <c r="C389">
        <f t="shared" si="13"/>
        <v>2022</v>
      </c>
      <c r="D389">
        <v>4001</v>
      </c>
      <c r="E389" t="s">
        <v>0</v>
      </c>
      <c r="F389" t="s">
        <v>27</v>
      </c>
      <c r="G389" t="s">
        <v>13</v>
      </c>
      <c r="H389" t="s">
        <v>440</v>
      </c>
      <c r="I389" t="s">
        <v>3056</v>
      </c>
      <c r="J389">
        <v>104</v>
      </c>
      <c r="K389">
        <f>HLOOKUP(E389,Inputs!$B$5:$C$8,MATCH(YEAR(B389),Inputs!$A$5:$A$8,0),FALSE)</f>
        <v>20.99</v>
      </c>
      <c r="L389" s="3">
        <f t="shared" si="12"/>
        <v>2182.96</v>
      </c>
      <c r="M389" t="s">
        <v>3061</v>
      </c>
      <c r="N389" t="s">
        <v>3087</v>
      </c>
      <c r="O389" t="s">
        <v>3078</v>
      </c>
    </row>
    <row r="390" spans="1:15" hidden="1" x14ac:dyDescent="0.35">
      <c r="A390">
        <v>389</v>
      </c>
      <c r="B390" s="1">
        <v>44530</v>
      </c>
      <c r="C390">
        <f t="shared" si="13"/>
        <v>2022</v>
      </c>
      <c r="D390">
        <v>4002</v>
      </c>
      <c r="E390" t="s">
        <v>1</v>
      </c>
      <c r="F390" t="s">
        <v>27</v>
      </c>
      <c r="G390" t="s">
        <v>9</v>
      </c>
      <c r="H390" t="s">
        <v>441</v>
      </c>
      <c r="I390" t="s">
        <v>3056</v>
      </c>
      <c r="J390">
        <v>80</v>
      </c>
      <c r="K390">
        <f>HLOOKUP(E390,Inputs!$B$5:$C$8,MATCH(YEAR(B390),Inputs!$A$5:$A$8,0),FALSE)</f>
        <v>10.49</v>
      </c>
      <c r="L390" s="3">
        <f t="shared" si="12"/>
        <v>839.2</v>
      </c>
      <c r="M390" t="s">
        <v>3070</v>
      </c>
      <c r="N390" t="s">
        <v>3089</v>
      </c>
      <c r="O390" t="s">
        <v>3076</v>
      </c>
    </row>
    <row r="391" spans="1:15" hidden="1" x14ac:dyDescent="0.35">
      <c r="A391">
        <v>390</v>
      </c>
      <c r="B391" s="1">
        <v>44441</v>
      </c>
      <c r="C391">
        <f t="shared" si="13"/>
        <v>2022</v>
      </c>
      <c r="D391">
        <v>4002</v>
      </c>
      <c r="E391" t="s">
        <v>1</v>
      </c>
      <c r="F391" t="s">
        <v>27</v>
      </c>
      <c r="G391" t="s">
        <v>10</v>
      </c>
      <c r="H391" t="s">
        <v>442</v>
      </c>
      <c r="I391" t="s">
        <v>3056</v>
      </c>
      <c r="J391">
        <v>196</v>
      </c>
      <c r="K391">
        <f>HLOOKUP(E391,Inputs!$B$5:$C$8,MATCH(YEAR(B391),Inputs!$A$5:$A$8,0),FALSE)</f>
        <v>10.49</v>
      </c>
      <c r="L391" s="3">
        <f t="shared" si="12"/>
        <v>2056.04</v>
      </c>
      <c r="M391" t="s">
        <v>3059</v>
      </c>
      <c r="N391" t="s">
        <v>3085</v>
      </c>
      <c r="O391" t="s">
        <v>3073</v>
      </c>
    </row>
    <row r="392" spans="1:15" hidden="1" x14ac:dyDescent="0.35">
      <c r="A392">
        <v>391</v>
      </c>
      <c r="B392" s="1">
        <v>44440</v>
      </c>
      <c r="C392">
        <f t="shared" si="13"/>
        <v>2022</v>
      </c>
      <c r="D392">
        <v>4002</v>
      </c>
      <c r="E392" t="s">
        <v>1</v>
      </c>
      <c r="F392" t="s">
        <v>27</v>
      </c>
      <c r="G392" t="s">
        <v>12</v>
      </c>
      <c r="H392" t="s">
        <v>443</v>
      </c>
      <c r="I392" t="s">
        <v>3057</v>
      </c>
      <c r="J392">
        <v>148</v>
      </c>
      <c r="K392">
        <f>HLOOKUP(E392,Inputs!$B$5:$C$8,MATCH(YEAR(B392),Inputs!$A$5:$A$8,0),FALSE)</f>
        <v>10.49</v>
      </c>
      <c r="L392" s="3">
        <f t="shared" si="12"/>
        <v>1552.52</v>
      </c>
      <c r="M392" t="s">
        <v>3061</v>
      </c>
      <c r="N392" t="s">
        <v>3087</v>
      </c>
      <c r="O392" t="s">
        <v>3078</v>
      </c>
    </row>
    <row r="393" spans="1:15" hidden="1" x14ac:dyDescent="0.35">
      <c r="A393">
        <v>392</v>
      </c>
      <c r="B393" s="1">
        <v>44440</v>
      </c>
      <c r="C393">
        <f t="shared" si="13"/>
        <v>2022</v>
      </c>
      <c r="D393">
        <v>4001</v>
      </c>
      <c r="E393" t="s">
        <v>0</v>
      </c>
      <c r="F393" t="s">
        <v>27</v>
      </c>
      <c r="G393" t="s">
        <v>9</v>
      </c>
      <c r="H393" t="s">
        <v>444</v>
      </c>
      <c r="I393" t="s">
        <v>3056</v>
      </c>
      <c r="J393">
        <v>184</v>
      </c>
      <c r="K393">
        <f>HLOOKUP(E393,Inputs!$B$5:$C$8,MATCH(YEAR(B393),Inputs!$A$5:$A$8,0),FALSE)</f>
        <v>20.99</v>
      </c>
      <c r="L393" s="3">
        <f t="shared" si="12"/>
        <v>3862.16</v>
      </c>
      <c r="M393" t="s">
        <v>3070</v>
      </c>
      <c r="N393" t="s">
        <v>3089</v>
      </c>
      <c r="O393" t="s">
        <v>3076</v>
      </c>
    </row>
    <row r="394" spans="1:15" hidden="1" x14ac:dyDescent="0.35">
      <c r="A394">
        <v>393</v>
      </c>
      <c r="B394" s="1">
        <v>44391</v>
      </c>
      <c r="C394">
        <f t="shared" si="13"/>
        <v>2022</v>
      </c>
      <c r="D394">
        <v>4002</v>
      </c>
      <c r="E394" t="s">
        <v>1</v>
      </c>
      <c r="F394" t="s">
        <v>27</v>
      </c>
      <c r="G394" t="s">
        <v>10</v>
      </c>
      <c r="H394" t="s">
        <v>445</v>
      </c>
      <c r="I394" t="s">
        <v>3056</v>
      </c>
      <c r="J394">
        <v>232</v>
      </c>
      <c r="K394">
        <f>HLOOKUP(E394,Inputs!$B$5:$C$8,MATCH(YEAR(B394),Inputs!$A$5:$A$8,0),FALSE)</f>
        <v>10.49</v>
      </c>
      <c r="L394" s="3">
        <f t="shared" si="12"/>
        <v>2433.6799999999998</v>
      </c>
      <c r="M394" t="s">
        <v>3059</v>
      </c>
      <c r="N394" t="s">
        <v>3085</v>
      </c>
      <c r="O394" t="s">
        <v>3073</v>
      </c>
    </row>
    <row r="395" spans="1:15" hidden="1" x14ac:dyDescent="0.35">
      <c r="A395">
        <v>394</v>
      </c>
      <c r="B395" s="1">
        <v>44505</v>
      </c>
      <c r="C395">
        <f t="shared" si="13"/>
        <v>2022</v>
      </c>
      <c r="D395">
        <v>4002</v>
      </c>
      <c r="E395" t="s">
        <v>1</v>
      </c>
      <c r="F395" t="s">
        <v>27</v>
      </c>
      <c r="G395" t="s">
        <v>14</v>
      </c>
      <c r="H395" t="s">
        <v>446</v>
      </c>
      <c r="I395" t="s">
        <v>3056</v>
      </c>
      <c r="J395">
        <v>140</v>
      </c>
      <c r="K395">
        <f>HLOOKUP(E395,Inputs!$B$5:$C$8,MATCH(YEAR(B395),Inputs!$A$5:$A$8,0),FALSE)</f>
        <v>10.49</v>
      </c>
      <c r="L395" s="3">
        <f t="shared" si="12"/>
        <v>1468.6000000000001</v>
      </c>
      <c r="M395" t="s">
        <v>3066</v>
      </c>
      <c r="N395" t="s">
        <v>3094</v>
      </c>
      <c r="O395" t="s">
        <v>3080</v>
      </c>
    </row>
    <row r="396" spans="1:15" hidden="1" x14ac:dyDescent="0.35">
      <c r="A396">
        <v>395</v>
      </c>
      <c r="B396" s="1">
        <v>44459</v>
      </c>
      <c r="C396">
        <f t="shared" si="13"/>
        <v>2022</v>
      </c>
      <c r="D396">
        <v>4001</v>
      </c>
      <c r="E396" t="s">
        <v>0</v>
      </c>
      <c r="F396" t="s">
        <v>27</v>
      </c>
      <c r="G396" t="s">
        <v>19</v>
      </c>
      <c r="H396" t="s">
        <v>447</v>
      </c>
      <c r="I396" t="s">
        <v>3056</v>
      </c>
      <c r="J396">
        <v>132</v>
      </c>
      <c r="K396">
        <f>HLOOKUP(E396,Inputs!$B$5:$C$8,MATCH(YEAR(B396),Inputs!$A$5:$A$8,0),FALSE)</f>
        <v>20.99</v>
      </c>
      <c r="L396" s="3">
        <f t="shared" si="12"/>
        <v>2770.68</v>
      </c>
      <c r="M396" t="s">
        <v>3061</v>
      </c>
      <c r="N396" t="s">
        <v>3087</v>
      </c>
      <c r="O396" t="s">
        <v>3078</v>
      </c>
    </row>
    <row r="397" spans="1:15" hidden="1" x14ac:dyDescent="0.35">
      <c r="A397">
        <v>396</v>
      </c>
      <c r="B397" s="1">
        <v>44249</v>
      </c>
      <c r="C397">
        <f t="shared" si="13"/>
        <v>2021</v>
      </c>
      <c r="D397">
        <v>4001</v>
      </c>
      <c r="E397" t="s">
        <v>0</v>
      </c>
      <c r="F397" t="s">
        <v>27</v>
      </c>
      <c r="G397" t="s">
        <v>8</v>
      </c>
      <c r="H397" t="s">
        <v>448</v>
      </c>
      <c r="I397" t="s">
        <v>3056</v>
      </c>
      <c r="J397">
        <v>72</v>
      </c>
      <c r="K397">
        <f>HLOOKUP(E397,Inputs!$B$5:$C$8,MATCH(YEAR(B397),Inputs!$A$5:$A$8,0),FALSE)</f>
        <v>20.99</v>
      </c>
      <c r="L397" s="3">
        <f t="shared" si="12"/>
        <v>1511.28</v>
      </c>
      <c r="M397" t="s">
        <v>3065</v>
      </c>
      <c r="N397" t="s">
        <v>3085</v>
      </c>
      <c r="O397" t="s">
        <v>3073</v>
      </c>
    </row>
    <row r="398" spans="1:15" hidden="1" x14ac:dyDescent="0.35">
      <c r="A398">
        <v>397</v>
      </c>
      <c r="B398" s="1">
        <v>44430</v>
      </c>
      <c r="C398">
        <f t="shared" si="13"/>
        <v>2022</v>
      </c>
      <c r="D398">
        <v>4001</v>
      </c>
      <c r="E398" t="s">
        <v>0</v>
      </c>
      <c r="F398" t="s">
        <v>27</v>
      </c>
      <c r="G398" t="s">
        <v>21</v>
      </c>
      <c r="H398" t="s">
        <v>449</v>
      </c>
      <c r="I398" t="s">
        <v>3056</v>
      </c>
      <c r="J398">
        <v>196</v>
      </c>
      <c r="K398">
        <f>HLOOKUP(E398,Inputs!$B$5:$C$8,MATCH(YEAR(B398),Inputs!$A$5:$A$8,0),FALSE)</f>
        <v>20.99</v>
      </c>
      <c r="L398" s="3">
        <f t="shared" si="12"/>
        <v>4114.04</v>
      </c>
      <c r="M398" t="s">
        <v>3068</v>
      </c>
      <c r="N398" t="s">
        <v>3088</v>
      </c>
      <c r="O398" t="s">
        <v>3075</v>
      </c>
    </row>
    <row r="399" spans="1:15" hidden="1" x14ac:dyDescent="0.35">
      <c r="A399">
        <v>398</v>
      </c>
      <c r="B399" s="1">
        <v>44511</v>
      </c>
      <c r="C399">
        <f t="shared" si="13"/>
        <v>2022</v>
      </c>
      <c r="D399">
        <v>4002</v>
      </c>
      <c r="E399" t="s">
        <v>1</v>
      </c>
      <c r="F399" t="s">
        <v>27</v>
      </c>
      <c r="G399" t="s">
        <v>15</v>
      </c>
      <c r="H399" t="s">
        <v>450</v>
      </c>
      <c r="I399" t="s">
        <v>3056</v>
      </c>
      <c r="J399">
        <v>172</v>
      </c>
      <c r="K399">
        <f>HLOOKUP(E399,Inputs!$B$5:$C$8,MATCH(YEAR(B399),Inputs!$A$5:$A$8,0),FALSE)</f>
        <v>10.49</v>
      </c>
      <c r="L399" s="3">
        <f t="shared" si="12"/>
        <v>1804.28</v>
      </c>
      <c r="M399" t="s">
        <v>3062</v>
      </c>
      <c r="N399" t="s">
        <v>3090</v>
      </c>
      <c r="O399" t="s">
        <v>3079</v>
      </c>
    </row>
    <row r="400" spans="1:15" hidden="1" x14ac:dyDescent="0.35">
      <c r="A400">
        <v>399</v>
      </c>
      <c r="B400" s="1">
        <v>44399</v>
      </c>
      <c r="C400">
        <f t="shared" si="13"/>
        <v>2022</v>
      </c>
      <c r="D400">
        <v>4002</v>
      </c>
      <c r="E400" t="s">
        <v>1</v>
      </c>
      <c r="F400" t="s">
        <v>27</v>
      </c>
      <c r="G400" t="s">
        <v>13</v>
      </c>
      <c r="H400" t="s">
        <v>451</v>
      </c>
      <c r="I400" t="s">
        <v>3056</v>
      </c>
      <c r="J400">
        <v>100</v>
      </c>
      <c r="K400">
        <f>HLOOKUP(E400,Inputs!$B$5:$C$8,MATCH(YEAR(B400),Inputs!$A$5:$A$8,0),FALSE)</f>
        <v>10.49</v>
      </c>
      <c r="L400" s="3">
        <f t="shared" si="12"/>
        <v>1049</v>
      </c>
      <c r="M400" t="s">
        <v>3061</v>
      </c>
      <c r="N400" t="s">
        <v>3087</v>
      </c>
      <c r="O400" t="s">
        <v>3078</v>
      </c>
    </row>
    <row r="401" spans="1:15" hidden="1" x14ac:dyDescent="0.35">
      <c r="A401">
        <v>400</v>
      </c>
      <c r="B401" s="1">
        <v>44555</v>
      </c>
      <c r="C401">
        <f t="shared" si="13"/>
        <v>2022</v>
      </c>
      <c r="D401">
        <v>4001</v>
      </c>
      <c r="E401" t="s">
        <v>0</v>
      </c>
      <c r="F401" t="s">
        <v>27</v>
      </c>
      <c r="G401" t="s">
        <v>11</v>
      </c>
      <c r="H401" t="s">
        <v>452</v>
      </c>
      <c r="I401" t="s">
        <v>3056</v>
      </c>
      <c r="J401">
        <v>196</v>
      </c>
      <c r="K401">
        <f>HLOOKUP(E401,Inputs!$B$5:$C$8,MATCH(YEAR(B401),Inputs!$A$5:$A$8,0),FALSE)</f>
        <v>20.99</v>
      </c>
      <c r="L401" s="3">
        <f t="shared" si="12"/>
        <v>4114.04</v>
      </c>
      <c r="M401" t="s">
        <v>3064</v>
      </c>
      <c r="N401" t="s">
        <v>3089</v>
      </c>
      <c r="O401" t="s">
        <v>3076</v>
      </c>
    </row>
    <row r="402" spans="1:15" hidden="1" x14ac:dyDescent="0.35">
      <c r="A402">
        <v>401</v>
      </c>
      <c r="B402" s="1">
        <v>44387</v>
      </c>
      <c r="C402">
        <f t="shared" si="13"/>
        <v>2022</v>
      </c>
      <c r="D402">
        <v>4002</v>
      </c>
      <c r="E402" t="s">
        <v>1</v>
      </c>
      <c r="F402" t="s">
        <v>27</v>
      </c>
      <c r="G402" t="s">
        <v>10</v>
      </c>
      <c r="H402" t="s">
        <v>453</v>
      </c>
      <c r="I402" t="s">
        <v>3056</v>
      </c>
      <c r="J402">
        <v>196</v>
      </c>
      <c r="K402">
        <f>HLOOKUP(E402,Inputs!$B$5:$C$8,MATCH(YEAR(B402),Inputs!$A$5:$A$8,0),FALSE)</f>
        <v>10.49</v>
      </c>
      <c r="L402" s="3">
        <f t="shared" si="12"/>
        <v>2056.04</v>
      </c>
      <c r="M402" t="s">
        <v>3059</v>
      </c>
      <c r="N402" t="s">
        <v>3085</v>
      </c>
      <c r="O402" t="s">
        <v>3073</v>
      </c>
    </row>
    <row r="403" spans="1:15" hidden="1" x14ac:dyDescent="0.35">
      <c r="A403">
        <v>402</v>
      </c>
      <c r="B403" s="1">
        <v>44527</v>
      </c>
      <c r="C403">
        <f t="shared" si="13"/>
        <v>2022</v>
      </c>
      <c r="D403">
        <v>4001</v>
      </c>
      <c r="E403" t="s">
        <v>0</v>
      </c>
      <c r="F403" t="s">
        <v>27</v>
      </c>
      <c r="G403" t="s">
        <v>20</v>
      </c>
      <c r="H403" t="s">
        <v>454</v>
      </c>
      <c r="I403" t="s">
        <v>3056</v>
      </c>
      <c r="J403">
        <v>152</v>
      </c>
      <c r="K403">
        <f>HLOOKUP(E403,Inputs!$B$5:$C$8,MATCH(YEAR(B403),Inputs!$A$5:$A$8,0),FALSE)</f>
        <v>20.99</v>
      </c>
      <c r="L403" s="3">
        <f t="shared" si="12"/>
        <v>3190.4799999999996</v>
      </c>
      <c r="M403" t="s">
        <v>3059</v>
      </c>
      <c r="N403" t="s">
        <v>3085</v>
      </c>
      <c r="O403" t="s">
        <v>3073</v>
      </c>
    </row>
    <row r="404" spans="1:15" hidden="1" x14ac:dyDescent="0.35">
      <c r="A404">
        <v>403</v>
      </c>
      <c r="B404" s="1">
        <v>44212</v>
      </c>
      <c r="C404">
        <f t="shared" si="13"/>
        <v>2021</v>
      </c>
      <c r="D404">
        <v>4002</v>
      </c>
      <c r="E404" t="s">
        <v>1</v>
      </c>
      <c r="F404" t="s">
        <v>27</v>
      </c>
      <c r="G404" t="s">
        <v>11</v>
      </c>
      <c r="H404" t="s">
        <v>455</v>
      </c>
      <c r="I404" t="s">
        <v>3056</v>
      </c>
      <c r="J404">
        <v>84</v>
      </c>
      <c r="K404">
        <f>HLOOKUP(E404,Inputs!$B$5:$C$8,MATCH(YEAR(B404),Inputs!$A$5:$A$8,0),FALSE)</f>
        <v>10.49</v>
      </c>
      <c r="L404" s="3">
        <f t="shared" si="12"/>
        <v>881.16</v>
      </c>
      <c r="M404" t="s">
        <v>3064</v>
      </c>
      <c r="N404" t="s">
        <v>3089</v>
      </c>
      <c r="O404" t="s">
        <v>3076</v>
      </c>
    </row>
    <row r="405" spans="1:15" hidden="1" x14ac:dyDescent="0.35">
      <c r="A405">
        <v>404</v>
      </c>
      <c r="B405" s="1">
        <v>44454</v>
      </c>
      <c r="C405">
        <f t="shared" si="13"/>
        <v>2022</v>
      </c>
      <c r="D405">
        <v>4002</v>
      </c>
      <c r="E405" t="s">
        <v>1</v>
      </c>
      <c r="F405" t="s">
        <v>27</v>
      </c>
      <c r="G405" t="s">
        <v>11</v>
      </c>
      <c r="H405" t="s">
        <v>456</v>
      </c>
      <c r="I405" t="s">
        <v>3056</v>
      </c>
      <c r="J405">
        <v>164</v>
      </c>
      <c r="K405">
        <f>HLOOKUP(E405,Inputs!$B$5:$C$8,MATCH(YEAR(B405),Inputs!$A$5:$A$8,0),FALSE)</f>
        <v>10.49</v>
      </c>
      <c r="L405" s="3">
        <f t="shared" si="12"/>
        <v>1720.3600000000001</v>
      </c>
      <c r="M405" t="s">
        <v>3064</v>
      </c>
      <c r="N405" t="s">
        <v>3089</v>
      </c>
      <c r="O405" t="s">
        <v>3076</v>
      </c>
    </row>
    <row r="406" spans="1:15" hidden="1" x14ac:dyDescent="0.35">
      <c r="A406">
        <v>405</v>
      </c>
      <c r="B406" s="1">
        <v>44507</v>
      </c>
      <c r="C406">
        <f t="shared" si="13"/>
        <v>2022</v>
      </c>
      <c r="D406">
        <v>4001</v>
      </c>
      <c r="E406" t="s">
        <v>0</v>
      </c>
      <c r="F406" t="s">
        <v>27</v>
      </c>
      <c r="G406" t="s">
        <v>12</v>
      </c>
      <c r="H406" t="s">
        <v>457</v>
      </c>
      <c r="I406" t="s">
        <v>3057</v>
      </c>
      <c r="J406">
        <v>100</v>
      </c>
      <c r="K406">
        <f>HLOOKUP(E406,Inputs!$B$5:$C$8,MATCH(YEAR(B406),Inputs!$A$5:$A$8,0),FALSE)</f>
        <v>20.99</v>
      </c>
      <c r="L406" s="3">
        <f t="shared" si="12"/>
        <v>2099</v>
      </c>
      <c r="M406" t="s">
        <v>3061</v>
      </c>
      <c r="N406" t="s">
        <v>3087</v>
      </c>
      <c r="O406" t="s">
        <v>3078</v>
      </c>
    </row>
    <row r="407" spans="1:15" hidden="1" x14ac:dyDescent="0.35">
      <c r="A407">
        <v>406</v>
      </c>
      <c r="B407" s="1">
        <v>44508</v>
      </c>
      <c r="C407">
        <f t="shared" si="13"/>
        <v>2022</v>
      </c>
      <c r="D407">
        <v>4002</v>
      </c>
      <c r="E407" t="s">
        <v>1</v>
      </c>
      <c r="F407" t="s">
        <v>27</v>
      </c>
      <c r="G407" t="s">
        <v>15</v>
      </c>
      <c r="H407" t="s">
        <v>458</v>
      </c>
      <c r="I407" t="s">
        <v>3056</v>
      </c>
      <c r="J407">
        <v>136</v>
      </c>
      <c r="K407">
        <f>HLOOKUP(E407,Inputs!$B$5:$C$8,MATCH(YEAR(B407),Inputs!$A$5:$A$8,0),FALSE)</f>
        <v>10.49</v>
      </c>
      <c r="L407" s="3">
        <f t="shared" si="12"/>
        <v>1426.64</v>
      </c>
      <c r="M407" t="s">
        <v>3062</v>
      </c>
      <c r="N407" t="s">
        <v>3090</v>
      </c>
      <c r="O407" t="s">
        <v>3079</v>
      </c>
    </row>
    <row r="408" spans="1:15" hidden="1" x14ac:dyDescent="0.35">
      <c r="A408">
        <v>407</v>
      </c>
      <c r="B408" s="1">
        <v>44285</v>
      </c>
      <c r="C408">
        <f t="shared" si="13"/>
        <v>2021</v>
      </c>
      <c r="D408">
        <v>4002</v>
      </c>
      <c r="E408" t="s">
        <v>1</v>
      </c>
      <c r="F408" t="s">
        <v>27</v>
      </c>
      <c r="G408" t="s">
        <v>14</v>
      </c>
      <c r="H408" t="s">
        <v>459</v>
      </c>
      <c r="I408" t="s">
        <v>3056</v>
      </c>
      <c r="J408">
        <v>176</v>
      </c>
      <c r="K408">
        <f>HLOOKUP(E408,Inputs!$B$5:$C$8,MATCH(YEAR(B408),Inputs!$A$5:$A$8,0),FALSE)</f>
        <v>10.49</v>
      </c>
      <c r="L408" s="3">
        <f t="shared" si="12"/>
        <v>1846.24</v>
      </c>
      <c r="M408" t="s">
        <v>3066</v>
      </c>
      <c r="N408" t="s">
        <v>3094</v>
      </c>
      <c r="O408" t="s">
        <v>3080</v>
      </c>
    </row>
    <row r="409" spans="1:15" hidden="1" x14ac:dyDescent="0.35">
      <c r="A409">
        <v>408</v>
      </c>
      <c r="B409" s="1">
        <v>44553</v>
      </c>
      <c r="C409">
        <f t="shared" si="13"/>
        <v>2022</v>
      </c>
      <c r="D409">
        <v>4001</v>
      </c>
      <c r="E409" t="s">
        <v>0</v>
      </c>
      <c r="F409" t="s">
        <v>27</v>
      </c>
      <c r="G409" t="s">
        <v>15</v>
      </c>
      <c r="H409" t="s">
        <v>460</v>
      </c>
      <c r="I409" t="s">
        <v>3056</v>
      </c>
      <c r="J409">
        <v>180</v>
      </c>
      <c r="K409">
        <f>HLOOKUP(E409,Inputs!$B$5:$C$8,MATCH(YEAR(B409),Inputs!$A$5:$A$8,0),FALSE)</f>
        <v>20.99</v>
      </c>
      <c r="L409" s="3">
        <f t="shared" si="12"/>
        <v>3778.2</v>
      </c>
      <c r="M409" t="s">
        <v>3062</v>
      </c>
      <c r="N409" t="s">
        <v>3090</v>
      </c>
      <c r="O409" t="s">
        <v>3079</v>
      </c>
    </row>
    <row r="410" spans="1:15" hidden="1" x14ac:dyDescent="0.35">
      <c r="A410">
        <v>409</v>
      </c>
      <c r="B410" s="1">
        <v>44429</v>
      </c>
      <c r="C410">
        <f t="shared" si="13"/>
        <v>2022</v>
      </c>
      <c r="D410">
        <v>4002</v>
      </c>
      <c r="E410" t="s">
        <v>1</v>
      </c>
      <c r="F410" t="s">
        <v>27</v>
      </c>
      <c r="G410" t="s">
        <v>12</v>
      </c>
      <c r="H410" t="s">
        <v>461</v>
      </c>
      <c r="I410" t="s">
        <v>3057</v>
      </c>
      <c r="J410">
        <v>184</v>
      </c>
      <c r="K410">
        <f>HLOOKUP(E410,Inputs!$B$5:$C$8,MATCH(YEAR(B410),Inputs!$A$5:$A$8,0),FALSE)</f>
        <v>10.49</v>
      </c>
      <c r="L410" s="3">
        <f t="shared" si="12"/>
        <v>1930.16</v>
      </c>
      <c r="M410" t="s">
        <v>3061</v>
      </c>
      <c r="N410" t="s">
        <v>3087</v>
      </c>
      <c r="O410" t="s">
        <v>3078</v>
      </c>
    </row>
    <row r="411" spans="1:15" hidden="1" x14ac:dyDescent="0.35">
      <c r="A411">
        <v>410</v>
      </c>
      <c r="B411" s="1">
        <v>44303</v>
      </c>
      <c r="C411">
        <f t="shared" si="13"/>
        <v>2022</v>
      </c>
      <c r="D411">
        <v>4001</v>
      </c>
      <c r="E411" t="s">
        <v>0</v>
      </c>
      <c r="F411" t="s">
        <v>27</v>
      </c>
      <c r="G411" t="s">
        <v>9</v>
      </c>
      <c r="H411" t="s">
        <v>462</v>
      </c>
      <c r="I411" t="s">
        <v>3056</v>
      </c>
      <c r="J411">
        <v>52</v>
      </c>
      <c r="K411">
        <f>HLOOKUP(E411,Inputs!$B$5:$C$8,MATCH(YEAR(B411),Inputs!$A$5:$A$8,0),FALSE)</f>
        <v>20.99</v>
      </c>
      <c r="L411" s="3">
        <f t="shared" si="12"/>
        <v>1091.48</v>
      </c>
      <c r="M411" t="s">
        <v>3070</v>
      </c>
      <c r="N411" t="s">
        <v>3089</v>
      </c>
      <c r="O411" t="s">
        <v>3076</v>
      </c>
    </row>
    <row r="412" spans="1:15" hidden="1" x14ac:dyDescent="0.35">
      <c r="A412">
        <v>411</v>
      </c>
      <c r="B412" s="1">
        <v>44534</v>
      </c>
      <c r="C412">
        <f t="shared" si="13"/>
        <v>2022</v>
      </c>
      <c r="D412">
        <v>4002</v>
      </c>
      <c r="E412" t="s">
        <v>1</v>
      </c>
      <c r="F412" t="s">
        <v>27</v>
      </c>
      <c r="G412" t="s">
        <v>19</v>
      </c>
      <c r="H412" t="s">
        <v>463</v>
      </c>
      <c r="I412" t="s">
        <v>3056</v>
      </c>
      <c r="J412">
        <v>148</v>
      </c>
      <c r="K412">
        <f>HLOOKUP(E412,Inputs!$B$5:$C$8,MATCH(YEAR(B412),Inputs!$A$5:$A$8,0),FALSE)</f>
        <v>10.49</v>
      </c>
      <c r="L412" s="3">
        <f t="shared" si="12"/>
        <v>1552.52</v>
      </c>
      <c r="M412" t="s">
        <v>3061</v>
      </c>
      <c r="N412" t="s">
        <v>3087</v>
      </c>
      <c r="O412" t="s">
        <v>3078</v>
      </c>
    </row>
    <row r="413" spans="1:15" hidden="1" x14ac:dyDescent="0.35">
      <c r="A413">
        <v>412</v>
      </c>
      <c r="B413" s="1">
        <v>44395</v>
      </c>
      <c r="C413">
        <f t="shared" si="13"/>
        <v>2022</v>
      </c>
      <c r="D413">
        <v>4001</v>
      </c>
      <c r="E413" t="s">
        <v>0</v>
      </c>
      <c r="F413" t="s">
        <v>27</v>
      </c>
      <c r="G413" t="s">
        <v>15</v>
      </c>
      <c r="H413" t="s">
        <v>464</v>
      </c>
      <c r="I413" t="s">
        <v>3056</v>
      </c>
      <c r="J413">
        <v>72</v>
      </c>
      <c r="K413">
        <f>HLOOKUP(E413,Inputs!$B$5:$C$8,MATCH(YEAR(B413),Inputs!$A$5:$A$8,0),FALSE)</f>
        <v>20.99</v>
      </c>
      <c r="L413" s="3">
        <f t="shared" si="12"/>
        <v>1511.28</v>
      </c>
      <c r="M413" t="s">
        <v>3062</v>
      </c>
      <c r="N413" t="s">
        <v>3090</v>
      </c>
      <c r="O413" t="s">
        <v>3079</v>
      </c>
    </row>
    <row r="414" spans="1:15" hidden="1" x14ac:dyDescent="0.35">
      <c r="A414">
        <v>413</v>
      </c>
      <c r="B414" s="1">
        <v>44546</v>
      </c>
      <c r="C414">
        <f t="shared" si="13"/>
        <v>2022</v>
      </c>
      <c r="D414">
        <v>4002</v>
      </c>
      <c r="E414" t="s">
        <v>1</v>
      </c>
      <c r="F414" t="s">
        <v>27</v>
      </c>
      <c r="G414" t="s">
        <v>12</v>
      </c>
      <c r="H414" t="s">
        <v>465</v>
      </c>
      <c r="I414" t="s">
        <v>3057</v>
      </c>
      <c r="J414">
        <v>144</v>
      </c>
      <c r="K414">
        <f>HLOOKUP(E414,Inputs!$B$5:$C$8,MATCH(YEAR(B414),Inputs!$A$5:$A$8,0),FALSE)</f>
        <v>10.49</v>
      </c>
      <c r="L414" s="3">
        <f t="shared" si="12"/>
        <v>1510.56</v>
      </c>
      <c r="M414" t="s">
        <v>3061</v>
      </c>
      <c r="N414" t="s">
        <v>3087</v>
      </c>
      <c r="O414" t="s">
        <v>3078</v>
      </c>
    </row>
    <row r="415" spans="1:15" hidden="1" x14ac:dyDescent="0.35">
      <c r="A415">
        <v>414</v>
      </c>
      <c r="B415" s="1">
        <v>44556</v>
      </c>
      <c r="C415">
        <f t="shared" si="13"/>
        <v>2022</v>
      </c>
      <c r="D415">
        <v>4001</v>
      </c>
      <c r="E415" t="s">
        <v>0</v>
      </c>
      <c r="F415" t="s">
        <v>27</v>
      </c>
      <c r="G415" t="s">
        <v>20</v>
      </c>
      <c r="H415" t="s">
        <v>466</v>
      </c>
      <c r="I415" t="s">
        <v>3056</v>
      </c>
      <c r="J415">
        <v>148</v>
      </c>
      <c r="K415">
        <f>HLOOKUP(E415,Inputs!$B$5:$C$8,MATCH(YEAR(B415),Inputs!$A$5:$A$8,0),FALSE)</f>
        <v>20.99</v>
      </c>
      <c r="L415" s="3">
        <f t="shared" si="12"/>
        <v>3106.52</v>
      </c>
      <c r="M415" t="s">
        <v>3059</v>
      </c>
      <c r="N415" t="s">
        <v>3085</v>
      </c>
      <c r="O415" t="s">
        <v>3073</v>
      </c>
    </row>
    <row r="416" spans="1:15" hidden="1" x14ac:dyDescent="0.35">
      <c r="A416">
        <v>415</v>
      </c>
      <c r="B416" s="1">
        <v>44379</v>
      </c>
      <c r="C416">
        <f t="shared" si="13"/>
        <v>2022</v>
      </c>
      <c r="D416">
        <v>4001</v>
      </c>
      <c r="E416" t="s">
        <v>0</v>
      </c>
      <c r="F416" t="s">
        <v>27</v>
      </c>
      <c r="G416" t="s">
        <v>9</v>
      </c>
      <c r="H416" t="s">
        <v>467</v>
      </c>
      <c r="I416" t="s">
        <v>3056</v>
      </c>
      <c r="J416">
        <v>100</v>
      </c>
      <c r="K416">
        <f>HLOOKUP(E416,Inputs!$B$5:$C$8,MATCH(YEAR(B416),Inputs!$A$5:$A$8,0),FALSE)</f>
        <v>20.99</v>
      </c>
      <c r="L416" s="3">
        <f t="shared" si="12"/>
        <v>2099</v>
      </c>
      <c r="M416" t="s">
        <v>3070</v>
      </c>
      <c r="N416" t="s">
        <v>3089</v>
      </c>
      <c r="O416" t="s">
        <v>3076</v>
      </c>
    </row>
    <row r="417" spans="1:15" hidden="1" x14ac:dyDescent="0.35">
      <c r="A417">
        <v>416</v>
      </c>
      <c r="B417" s="1">
        <v>44368</v>
      </c>
      <c r="C417">
        <f t="shared" si="13"/>
        <v>2022</v>
      </c>
      <c r="D417">
        <v>4001</v>
      </c>
      <c r="E417" t="s">
        <v>0</v>
      </c>
      <c r="F417" t="s">
        <v>27</v>
      </c>
      <c r="G417" t="s">
        <v>10</v>
      </c>
      <c r="H417" t="s">
        <v>468</v>
      </c>
      <c r="I417" t="s">
        <v>3056</v>
      </c>
      <c r="J417">
        <v>192</v>
      </c>
      <c r="K417">
        <f>HLOOKUP(E417,Inputs!$B$5:$C$8,MATCH(YEAR(B417),Inputs!$A$5:$A$8,0),FALSE)</f>
        <v>20.99</v>
      </c>
      <c r="L417" s="3">
        <f t="shared" si="12"/>
        <v>4030.08</v>
      </c>
      <c r="M417" t="s">
        <v>3059</v>
      </c>
      <c r="N417" t="s">
        <v>3085</v>
      </c>
      <c r="O417" t="s">
        <v>3073</v>
      </c>
    </row>
    <row r="418" spans="1:15" hidden="1" x14ac:dyDescent="0.35">
      <c r="A418">
        <v>417</v>
      </c>
      <c r="B418" s="1">
        <v>44359</v>
      </c>
      <c r="C418">
        <f t="shared" si="13"/>
        <v>2022</v>
      </c>
      <c r="D418">
        <v>4002</v>
      </c>
      <c r="E418" t="s">
        <v>1</v>
      </c>
      <c r="F418" t="s">
        <v>27</v>
      </c>
      <c r="G418" t="s">
        <v>12</v>
      </c>
      <c r="H418" t="s">
        <v>469</v>
      </c>
      <c r="I418" t="s">
        <v>3057</v>
      </c>
      <c r="J418">
        <v>140</v>
      </c>
      <c r="K418">
        <f>HLOOKUP(E418,Inputs!$B$5:$C$8,MATCH(YEAR(B418),Inputs!$A$5:$A$8,0),FALSE)</f>
        <v>10.49</v>
      </c>
      <c r="L418" s="3">
        <f t="shared" si="12"/>
        <v>1468.6000000000001</v>
      </c>
      <c r="M418" t="s">
        <v>3061</v>
      </c>
      <c r="N418" t="s">
        <v>3087</v>
      </c>
      <c r="O418" t="s">
        <v>3078</v>
      </c>
    </row>
    <row r="419" spans="1:15" hidden="1" x14ac:dyDescent="0.35">
      <c r="A419">
        <v>418</v>
      </c>
      <c r="B419" s="1">
        <v>44539</v>
      </c>
      <c r="C419">
        <f t="shared" si="13"/>
        <v>2022</v>
      </c>
      <c r="D419">
        <v>4002</v>
      </c>
      <c r="E419" t="s">
        <v>1</v>
      </c>
      <c r="F419" t="s">
        <v>27</v>
      </c>
      <c r="G419" t="s">
        <v>20</v>
      </c>
      <c r="H419" t="s">
        <v>470</v>
      </c>
      <c r="I419" t="s">
        <v>3056</v>
      </c>
      <c r="J419">
        <v>80</v>
      </c>
      <c r="K419">
        <f>HLOOKUP(E419,Inputs!$B$5:$C$8,MATCH(YEAR(B419),Inputs!$A$5:$A$8,0),FALSE)</f>
        <v>10.49</v>
      </c>
      <c r="L419" s="3">
        <f t="shared" si="12"/>
        <v>839.2</v>
      </c>
      <c r="M419" t="s">
        <v>3059</v>
      </c>
      <c r="N419" t="s">
        <v>3085</v>
      </c>
      <c r="O419" t="s">
        <v>3073</v>
      </c>
    </row>
    <row r="420" spans="1:15" hidden="1" x14ac:dyDescent="0.35">
      <c r="A420">
        <v>419</v>
      </c>
      <c r="B420" s="1">
        <v>44329</v>
      </c>
      <c r="C420">
        <f t="shared" si="13"/>
        <v>2022</v>
      </c>
      <c r="D420">
        <v>4002</v>
      </c>
      <c r="E420" t="s">
        <v>1</v>
      </c>
      <c r="F420" t="s">
        <v>27</v>
      </c>
      <c r="G420" t="s">
        <v>15</v>
      </c>
      <c r="H420" t="s">
        <v>471</v>
      </c>
      <c r="I420" t="s">
        <v>3056</v>
      </c>
      <c r="J420">
        <v>276</v>
      </c>
      <c r="K420">
        <f>HLOOKUP(E420,Inputs!$B$5:$C$8,MATCH(YEAR(B420),Inputs!$A$5:$A$8,0),FALSE)</f>
        <v>10.49</v>
      </c>
      <c r="L420" s="3">
        <f t="shared" si="12"/>
        <v>2895.2400000000002</v>
      </c>
      <c r="M420" t="s">
        <v>3062</v>
      </c>
      <c r="N420" t="s">
        <v>3090</v>
      </c>
      <c r="O420" t="s">
        <v>3079</v>
      </c>
    </row>
    <row r="421" spans="1:15" hidden="1" x14ac:dyDescent="0.35">
      <c r="A421">
        <v>420</v>
      </c>
      <c r="B421" s="1">
        <v>44547</v>
      </c>
      <c r="C421">
        <f t="shared" si="13"/>
        <v>2022</v>
      </c>
      <c r="D421">
        <v>4002</v>
      </c>
      <c r="E421" t="s">
        <v>1</v>
      </c>
      <c r="F421" t="s">
        <v>27</v>
      </c>
      <c r="G421" t="s">
        <v>18</v>
      </c>
      <c r="H421" t="s">
        <v>472</v>
      </c>
      <c r="I421" t="s">
        <v>3056</v>
      </c>
      <c r="J421">
        <v>248</v>
      </c>
      <c r="K421">
        <f>HLOOKUP(E421,Inputs!$B$5:$C$8,MATCH(YEAR(B421),Inputs!$A$5:$A$8,0),FALSE)</f>
        <v>10.49</v>
      </c>
      <c r="L421" s="3">
        <f t="shared" si="12"/>
        <v>2601.52</v>
      </c>
      <c r="M421" t="s">
        <v>3069</v>
      </c>
      <c r="N421" t="s">
        <v>3093</v>
      </c>
      <c r="O421" t="s">
        <v>3077</v>
      </c>
    </row>
    <row r="422" spans="1:15" hidden="1" x14ac:dyDescent="0.35">
      <c r="A422">
        <v>421</v>
      </c>
      <c r="B422" s="1">
        <v>44264</v>
      </c>
      <c r="C422">
        <f t="shared" si="13"/>
        <v>2021</v>
      </c>
      <c r="D422">
        <v>4002</v>
      </c>
      <c r="E422" t="s">
        <v>1</v>
      </c>
      <c r="F422" t="s">
        <v>27</v>
      </c>
      <c r="G422" t="s">
        <v>20</v>
      </c>
      <c r="H422" t="s">
        <v>473</v>
      </c>
      <c r="I422" t="s">
        <v>3056</v>
      </c>
      <c r="J422">
        <v>100</v>
      </c>
      <c r="K422">
        <f>HLOOKUP(E422,Inputs!$B$5:$C$8,MATCH(YEAR(B422),Inputs!$A$5:$A$8,0),FALSE)</f>
        <v>10.49</v>
      </c>
      <c r="L422" s="3">
        <f t="shared" si="12"/>
        <v>1049</v>
      </c>
      <c r="M422" t="s">
        <v>3059</v>
      </c>
      <c r="N422" t="s">
        <v>3085</v>
      </c>
      <c r="O422" t="s">
        <v>3073</v>
      </c>
    </row>
    <row r="423" spans="1:15" hidden="1" x14ac:dyDescent="0.35">
      <c r="A423">
        <v>422</v>
      </c>
      <c r="B423" s="1">
        <v>44433</v>
      </c>
      <c r="C423">
        <f t="shared" si="13"/>
        <v>2022</v>
      </c>
      <c r="D423">
        <v>4001</v>
      </c>
      <c r="E423" t="s">
        <v>0</v>
      </c>
      <c r="F423" t="s">
        <v>27</v>
      </c>
      <c r="G423" t="s">
        <v>22</v>
      </c>
      <c r="H423" t="s">
        <v>474</v>
      </c>
      <c r="I423" t="s">
        <v>3056</v>
      </c>
      <c r="J423">
        <v>48</v>
      </c>
      <c r="K423">
        <f>HLOOKUP(E423,Inputs!$B$5:$C$8,MATCH(YEAR(B423),Inputs!$A$5:$A$8,0),FALSE)</f>
        <v>20.99</v>
      </c>
      <c r="L423" s="3">
        <f t="shared" si="12"/>
        <v>1007.52</v>
      </c>
      <c r="M423" t="s">
        <v>3064</v>
      </c>
      <c r="N423" t="s">
        <v>3089</v>
      </c>
      <c r="O423" t="s">
        <v>3076</v>
      </c>
    </row>
    <row r="424" spans="1:15" hidden="1" x14ac:dyDescent="0.35">
      <c r="A424">
        <v>423</v>
      </c>
      <c r="B424" s="1">
        <v>44544</v>
      </c>
      <c r="C424">
        <f t="shared" si="13"/>
        <v>2022</v>
      </c>
      <c r="D424">
        <v>4002</v>
      </c>
      <c r="E424" t="s">
        <v>1</v>
      </c>
      <c r="F424" t="s">
        <v>27</v>
      </c>
      <c r="G424" t="s">
        <v>12</v>
      </c>
      <c r="H424" t="s">
        <v>475</v>
      </c>
      <c r="I424" t="s">
        <v>3057</v>
      </c>
      <c r="J424">
        <v>204</v>
      </c>
      <c r="K424">
        <f>HLOOKUP(E424,Inputs!$B$5:$C$8,MATCH(YEAR(B424),Inputs!$A$5:$A$8,0),FALSE)</f>
        <v>10.49</v>
      </c>
      <c r="L424" s="3">
        <f t="shared" si="12"/>
        <v>2139.96</v>
      </c>
      <c r="M424" t="s">
        <v>3061</v>
      </c>
      <c r="N424" t="s">
        <v>3087</v>
      </c>
      <c r="O424" t="s">
        <v>3078</v>
      </c>
    </row>
    <row r="425" spans="1:15" hidden="1" x14ac:dyDescent="0.35">
      <c r="A425">
        <v>424</v>
      </c>
      <c r="B425" s="1">
        <v>44430</v>
      </c>
      <c r="C425">
        <f t="shared" si="13"/>
        <v>2022</v>
      </c>
      <c r="D425">
        <v>4001</v>
      </c>
      <c r="E425" t="s">
        <v>0</v>
      </c>
      <c r="F425" t="s">
        <v>27</v>
      </c>
      <c r="G425" t="s">
        <v>14</v>
      </c>
      <c r="H425" t="s">
        <v>476</v>
      </c>
      <c r="I425" t="s">
        <v>3056</v>
      </c>
      <c r="J425">
        <v>68</v>
      </c>
      <c r="K425">
        <f>HLOOKUP(E425,Inputs!$B$5:$C$8,MATCH(YEAR(B425),Inputs!$A$5:$A$8,0),FALSE)</f>
        <v>20.99</v>
      </c>
      <c r="L425" s="3">
        <f t="shared" si="12"/>
        <v>1427.32</v>
      </c>
      <c r="M425" t="s">
        <v>3066</v>
      </c>
      <c r="N425" t="s">
        <v>3094</v>
      </c>
      <c r="O425" t="s">
        <v>3080</v>
      </c>
    </row>
    <row r="426" spans="1:15" hidden="1" x14ac:dyDescent="0.35">
      <c r="A426">
        <v>425</v>
      </c>
      <c r="B426" s="1">
        <v>44222</v>
      </c>
      <c r="C426">
        <f t="shared" si="13"/>
        <v>2021</v>
      </c>
      <c r="D426">
        <v>4001</v>
      </c>
      <c r="E426" t="s">
        <v>0</v>
      </c>
      <c r="F426" t="s">
        <v>27</v>
      </c>
      <c r="G426" t="s">
        <v>11</v>
      </c>
      <c r="H426" t="s">
        <v>477</v>
      </c>
      <c r="I426" t="s">
        <v>3056</v>
      </c>
      <c r="J426">
        <v>124</v>
      </c>
      <c r="K426">
        <f>HLOOKUP(E426,Inputs!$B$5:$C$8,MATCH(YEAR(B426),Inputs!$A$5:$A$8,0),FALSE)</f>
        <v>20.99</v>
      </c>
      <c r="L426" s="3">
        <f t="shared" si="12"/>
        <v>2602.7599999999998</v>
      </c>
      <c r="M426" t="s">
        <v>3064</v>
      </c>
      <c r="N426" t="s">
        <v>3089</v>
      </c>
      <c r="O426" t="s">
        <v>3076</v>
      </c>
    </row>
    <row r="427" spans="1:15" hidden="1" x14ac:dyDescent="0.35">
      <c r="A427">
        <v>426</v>
      </c>
      <c r="B427" s="1">
        <v>44540</v>
      </c>
      <c r="C427">
        <f t="shared" si="13"/>
        <v>2022</v>
      </c>
      <c r="D427">
        <v>4002</v>
      </c>
      <c r="E427" t="s">
        <v>1</v>
      </c>
      <c r="F427" t="s">
        <v>27</v>
      </c>
      <c r="G427" t="s">
        <v>10</v>
      </c>
      <c r="H427" t="s">
        <v>478</v>
      </c>
      <c r="I427" t="s">
        <v>3056</v>
      </c>
      <c r="J427">
        <v>208</v>
      </c>
      <c r="K427">
        <f>HLOOKUP(E427,Inputs!$B$5:$C$8,MATCH(YEAR(B427),Inputs!$A$5:$A$8,0),FALSE)</f>
        <v>10.49</v>
      </c>
      <c r="L427" s="3">
        <f t="shared" si="12"/>
        <v>2181.92</v>
      </c>
      <c r="M427" t="s">
        <v>3059</v>
      </c>
      <c r="N427" t="s">
        <v>3085</v>
      </c>
      <c r="O427" t="s">
        <v>3073</v>
      </c>
    </row>
    <row r="428" spans="1:15" hidden="1" x14ac:dyDescent="0.35">
      <c r="A428">
        <v>427</v>
      </c>
      <c r="B428" s="1">
        <v>44450</v>
      </c>
      <c r="C428">
        <f t="shared" si="13"/>
        <v>2022</v>
      </c>
      <c r="D428">
        <v>4001</v>
      </c>
      <c r="E428" t="s">
        <v>0</v>
      </c>
      <c r="F428" t="s">
        <v>27</v>
      </c>
      <c r="G428" t="s">
        <v>8</v>
      </c>
      <c r="H428" t="s">
        <v>479</v>
      </c>
      <c r="I428" t="s">
        <v>3056</v>
      </c>
      <c r="J428">
        <v>112</v>
      </c>
      <c r="K428">
        <f>HLOOKUP(E428,Inputs!$B$5:$C$8,MATCH(YEAR(B428),Inputs!$A$5:$A$8,0),FALSE)</f>
        <v>20.99</v>
      </c>
      <c r="L428" s="3">
        <f t="shared" si="12"/>
        <v>2350.8799999999997</v>
      </c>
      <c r="M428" t="s">
        <v>3065</v>
      </c>
      <c r="N428" t="s">
        <v>3085</v>
      </c>
      <c r="O428" t="s">
        <v>3073</v>
      </c>
    </row>
    <row r="429" spans="1:15" hidden="1" x14ac:dyDescent="0.35">
      <c r="A429">
        <v>428</v>
      </c>
      <c r="B429" s="1">
        <v>44537</v>
      </c>
      <c r="C429">
        <f t="shared" si="13"/>
        <v>2022</v>
      </c>
      <c r="D429">
        <v>4001</v>
      </c>
      <c r="E429" t="s">
        <v>0</v>
      </c>
      <c r="F429" t="s">
        <v>27</v>
      </c>
      <c r="G429" t="s">
        <v>12</v>
      </c>
      <c r="H429" t="s">
        <v>480</v>
      </c>
      <c r="I429" t="s">
        <v>3057</v>
      </c>
      <c r="J429">
        <v>188</v>
      </c>
      <c r="K429">
        <f>HLOOKUP(E429,Inputs!$B$5:$C$8,MATCH(YEAR(B429),Inputs!$A$5:$A$8,0),FALSE)</f>
        <v>20.99</v>
      </c>
      <c r="L429" s="3">
        <f t="shared" si="12"/>
        <v>3946.12</v>
      </c>
      <c r="M429" t="s">
        <v>3061</v>
      </c>
      <c r="N429" t="s">
        <v>3087</v>
      </c>
      <c r="O429" t="s">
        <v>3078</v>
      </c>
    </row>
    <row r="430" spans="1:15" hidden="1" x14ac:dyDescent="0.35">
      <c r="A430">
        <v>429</v>
      </c>
      <c r="B430" s="1">
        <v>44391</v>
      </c>
      <c r="C430">
        <f t="shared" si="13"/>
        <v>2022</v>
      </c>
      <c r="D430">
        <v>4002</v>
      </c>
      <c r="E430" t="s">
        <v>1</v>
      </c>
      <c r="F430" t="s">
        <v>27</v>
      </c>
      <c r="G430" t="s">
        <v>18</v>
      </c>
      <c r="H430" t="s">
        <v>481</v>
      </c>
      <c r="I430" t="s">
        <v>3056</v>
      </c>
      <c r="J430">
        <v>172</v>
      </c>
      <c r="K430">
        <f>HLOOKUP(E430,Inputs!$B$5:$C$8,MATCH(YEAR(B430),Inputs!$A$5:$A$8,0),FALSE)</f>
        <v>10.49</v>
      </c>
      <c r="L430" s="3">
        <f t="shared" si="12"/>
        <v>1804.28</v>
      </c>
      <c r="M430" t="s">
        <v>3069</v>
      </c>
      <c r="N430" t="s">
        <v>3093</v>
      </c>
      <c r="O430" t="s">
        <v>3077</v>
      </c>
    </row>
    <row r="431" spans="1:15" hidden="1" x14ac:dyDescent="0.35">
      <c r="A431">
        <v>430</v>
      </c>
      <c r="B431" s="1">
        <v>44378</v>
      </c>
      <c r="C431">
        <f t="shared" si="13"/>
        <v>2022</v>
      </c>
      <c r="D431">
        <v>4002</v>
      </c>
      <c r="E431" t="s">
        <v>1</v>
      </c>
      <c r="F431" t="s">
        <v>27</v>
      </c>
      <c r="G431" t="s">
        <v>9</v>
      </c>
      <c r="H431" t="s">
        <v>482</v>
      </c>
      <c r="I431" t="s">
        <v>3056</v>
      </c>
      <c r="J431">
        <v>196</v>
      </c>
      <c r="K431">
        <f>HLOOKUP(E431,Inputs!$B$5:$C$8,MATCH(YEAR(B431),Inputs!$A$5:$A$8,0),FALSE)</f>
        <v>10.49</v>
      </c>
      <c r="L431" s="3">
        <f t="shared" si="12"/>
        <v>2056.04</v>
      </c>
      <c r="M431" t="s">
        <v>3070</v>
      </c>
      <c r="N431" t="s">
        <v>3089</v>
      </c>
      <c r="O431" t="s">
        <v>3076</v>
      </c>
    </row>
    <row r="432" spans="1:15" hidden="1" x14ac:dyDescent="0.35">
      <c r="A432">
        <v>431</v>
      </c>
      <c r="B432" s="1">
        <v>44490</v>
      </c>
      <c r="C432">
        <f t="shared" si="13"/>
        <v>2022</v>
      </c>
      <c r="D432">
        <v>4001</v>
      </c>
      <c r="E432" t="s">
        <v>0</v>
      </c>
      <c r="F432" t="s">
        <v>27</v>
      </c>
      <c r="G432" t="s">
        <v>21</v>
      </c>
      <c r="H432" t="s">
        <v>483</v>
      </c>
      <c r="I432" t="s">
        <v>3056</v>
      </c>
      <c r="J432">
        <v>52</v>
      </c>
      <c r="K432">
        <f>HLOOKUP(E432,Inputs!$B$5:$C$8,MATCH(YEAR(B432),Inputs!$A$5:$A$8,0),FALSE)</f>
        <v>20.99</v>
      </c>
      <c r="L432" s="3">
        <f t="shared" si="12"/>
        <v>1091.48</v>
      </c>
      <c r="M432" t="s">
        <v>3068</v>
      </c>
      <c r="N432" t="s">
        <v>3088</v>
      </c>
      <c r="O432" t="s">
        <v>3075</v>
      </c>
    </row>
    <row r="433" spans="1:15" hidden="1" x14ac:dyDescent="0.35">
      <c r="A433">
        <v>432</v>
      </c>
      <c r="B433" s="1">
        <v>44465</v>
      </c>
      <c r="C433">
        <f t="shared" si="13"/>
        <v>2022</v>
      </c>
      <c r="D433">
        <v>4001</v>
      </c>
      <c r="E433" t="s">
        <v>0</v>
      </c>
      <c r="F433" t="s">
        <v>27</v>
      </c>
      <c r="G433" t="s">
        <v>7</v>
      </c>
      <c r="H433" t="s">
        <v>484</v>
      </c>
      <c r="I433" t="s">
        <v>3056</v>
      </c>
      <c r="J433">
        <v>152</v>
      </c>
      <c r="K433">
        <f>HLOOKUP(E433,Inputs!$B$5:$C$8,MATCH(YEAR(B433),Inputs!$A$5:$A$8,0),FALSE)</f>
        <v>20.99</v>
      </c>
      <c r="L433" s="3">
        <f t="shared" si="12"/>
        <v>3190.4799999999996</v>
      </c>
      <c r="M433" t="s">
        <v>3063</v>
      </c>
      <c r="N433" t="s">
        <v>3092</v>
      </c>
      <c r="O433" t="s">
        <v>3074</v>
      </c>
    </row>
    <row r="434" spans="1:15" hidden="1" x14ac:dyDescent="0.35">
      <c r="A434">
        <v>433</v>
      </c>
      <c r="B434" s="1">
        <v>44343</v>
      </c>
      <c r="C434">
        <f t="shared" si="13"/>
        <v>2022</v>
      </c>
      <c r="D434">
        <v>4002</v>
      </c>
      <c r="E434" t="s">
        <v>1</v>
      </c>
      <c r="F434" t="s">
        <v>27</v>
      </c>
      <c r="G434" t="s">
        <v>21</v>
      </c>
      <c r="H434" t="s">
        <v>485</v>
      </c>
      <c r="I434" t="s">
        <v>3056</v>
      </c>
      <c r="J434">
        <v>260</v>
      </c>
      <c r="K434">
        <f>HLOOKUP(E434,Inputs!$B$5:$C$8,MATCH(YEAR(B434),Inputs!$A$5:$A$8,0),FALSE)</f>
        <v>10.49</v>
      </c>
      <c r="L434" s="3">
        <f t="shared" si="12"/>
        <v>2727.4</v>
      </c>
      <c r="M434" t="s">
        <v>3068</v>
      </c>
      <c r="N434" t="s">
        <v>3088</v>
      </c>
      <c r="O434" t="s">
        <v>3075</v>
      </c>
    </row>
    <row r="435" spans="1:15" hidden="1" x14ac:dyDescent="0.35">
      <c r="A435">
        <v>434</v>
      </c>
      <c r="B435" s="1">
        <v>44464</v>
      </c>
      <c r="C435">
        <f t="shared" si="13"/>
        <v>2022</v>
      </c>
      <c r="D435">
        <v>4002</v>
      </c>
      <c r="E435" t="s">
        <v>1</v>
      </c>
      <c r="F435" t="s">
        <v>27</v>
      </c>
      <c r="G435" t="s">
        <v>12</v>
      </c>
      <c r="H435" t="s">
        <v>486</v>
      </c>
      <c r="I435" t="s">
        <v>3057</v>
      </c>
      <c r="J435">
        <v>116</v>
      </c>
      <c r="K435">
        <f>HLOOKUP(E435,Inputs!$B$5:$C$8,MATCH(YEAR(B435),Inputs!$A$5:$A$8,0),FALSE)</f>
        <v>10.49</v>
      </c>
      <c r="L435" s="3">
        <f t="shared" si="12"/>
        <v>1216.8399999999999</v>
      </c>
      <c r="M435" t="s">
        <v>3061</v>
      </c>
      <c r="N435" t="s">
        <v>3087</v>
      </c>
      <c r="O435" t="s">
        <v>3078</v>
      </c>
    </row>
    <row r="436" spans="1:15" hidden="1" x14ac:dyDescent="0.35">
      <c r="A436">
        <v>435</v>
      </c>
      <c r="B436" s="1">
        <v>44469</v>
      </c>
      <c r="C436">
        <f t="shared" si="13"/>
        <v>2022</v>
      </c>
      <c r="D436">
        <v>4002</v>
      </c>
      <c r="E436" t="s">
        <v>1</v>
      </c>
      <c r="F436" t="s">
        <v>27</v>
      </c>
      <c r="G436" t="s">
        <v>12</v>
      </c>
      <c r="H436" t="s">
        <v>487</v>
      </c>
      <c r="I436" t="s">
        <v>3057</v>
      </c>
      <c r="J436">
        <v>228</v>
      </c>
      <c r="K436">
        <f>HLOOKUP(E436,Inputs!$B$5:$C$8,MATCH(YEAR(B436),Inputs!$A$5:$A$8,0),FALSE)</f>
        <v>10.49</v>
      </c>
      <c r="L436" s="3">
        <f t="shared" si="12"/>
        <v>2391.7200000000003</v>
      </c>
      <c r="M436" t="s">
        <v>3061</v>
      </c>
      <c r="N436" t="s">
        <v>3087</v>
      </c>
      <c r="O436" t="s">
        <v>3078</v>
      </c>
    </row>
    <row r="437" spans="1:15" hidden="1" x14ac:dyDescent="0.35">
      <c r="A437">
        <v>436</v>
      </c>
      <c r="B437" s="1">
        <v>44429</v>
      </c>
      <c r="C437">
        <f t="shared" si="13"/>
        <v>2022</v>
      </c>
      <c r="D437">
        <v>4001</v>
      </c>
      <c r="E437" t="s">
        <v>0</v>
      </c>
      <c r="F437" t="s">
        <v>27</v>
      </c>
      <c r="G437" t="s">
        <v>18</v>
      </c>
      <c r="H437" t="s">
        <v>488</v>
      </c>
      <c r="I437" t="s">
        <v>3056</v>
      </c>
      <c r="J437">
        <v>124</v>
      </c>
      <c r="K437">
        <f>HLOOKUP(E437,Inputs!$B$5:$C$8,MATCH(YEAR(B437),Inputs!$A$5:$A$8,0),FALSE)</f>
        <v>20.99</v>
      </c>
      <c r="L437" s="3">
        <f t="shared" si="12"/>
        <v>2602.7599999999998</v>
      </c>
      <c r="M437" t="s">
        <v>3069</v>
      </c>
      <c r="N437" t="s">
        <v>3093</v>
      </c>
      <c r="O437" t="s">
        <v>3077</v>
      </c>
    </row>
    <row r="438" spans="1:15" hidden="1" x14ac:dyDescent="0.35">
      <c r="A438">
        <v>437</v>
      </c>
      <c r="B438" s="1">
        <v>44335</v>
      </c>
      <c r="C438">
        <f t="shared" si="13"/>
        <v>2022</v>
      </c>
      <c r="D438">
        <v>4002</v>
      </c>
      <c r="E438" t="s">
        <v>1</v>
      </c>
      <c r="F438" t="s">
        <v>27</v>
      </c>
      <c r="G438" t="s">
        <v>18</v>
      </c>
      <c r="H438" t="s">
        <v>489</v>
      </c>
      <c r="I438" t="s">
        <v>3056</v>
      </c>
      <c r="J438">
        <v>260</v>
      </c>
      <c r="K438">
        <f>HLOOKUP(E438,Inputs!$B$5:$C$8,MATCH(YEAR(B438),Inputs!$A$5:$A$8,0),FALSE)</f>
        <v>10.49</v>
      </c>
      <c r="L438" s="3">
        <f t="shared" si="12"/>
        <v>2727.4</v>
      </c>
      <c r="M438" t="s">
        <v>3069</v>
      </c>
      <c r="N438" t="s">
        <v>3093</v>
      </c>
      <c r="O438" t="s">
        <v>3077</v>
      </c>
    </row>
    <row r="439" spans="1:15" hidden="1" x14ac:dyDescent="0.35">
      <c r="A439">
        <v>438</v>
      </c>
      <c r="B439" s="1">
        <v>44510</v>
      </c>
      <c r="C439">
        <f t="shared" si="13"/>
        <v>2022</v>
      </c>
      <c r="D439">
        <v>4001</v>
      </c>
      <c r="E439" t="s">
        <v>0</v>
      </c>
      <c r="F439" t="s">
        <v>27</v>
      </c>
      <c r="G439" t="s">
        <v>10</v>
      </c>
      <c r="H439" t="s">
        <v>490</v>
      </c>
      <c r="I439" t="s">
        <v>3056</v>
      </c>
      <c r="J439">
        <v>172</v>
      </c>
      <c r="K439">
        <f>HLOOKUP(E439,Inputs!$B$5:$C$8,MATCH(YEAR(B439),Inputs!$A$5:$A$8,0),FALSE)</f>
        <v>20.99</v>
      </c>
      <c r="L439" s="3">
        <f t="shared" si="12"/>
        <v>3610.2799999999997</v>
      </c>
      <c r="M439" t="s">
        <v>3059</v>
      </c>
      <c r="N439" t="s">
        <v>3085</v>
      </c>
      <c r="O439" t="s">
        <v>3073</v>
      </c>
    </row>
    <row r="440" spans="1:15" hidden="1" x14ac:dyDescent="0.35">
      <c r="A440">
        <v>439</v>
      </c>
      <c r="B440" s="1">
        <v>44521</v>
      </c>
      <c r="C440">
        <f t="shared" si="13"/>
        <v>2022</v>
      </c>
      <c r="D440">
        <v>4001</v>
      </c>
      <c r="E440" t="s">
        <v>0</v>
      </c>
      <c r="F440" t="s">
        <v>27</v>
      </c>
      <c r="G440" t="s">
        <v>21</v>
      </c>
      <c r="H440" t="s">
        <v>491</v>
      </c>
      <c r="I440" t="s">
        <v>3056</v>
      </c>
      <c r="J440">
        <v>96</v>
      </c>
      <c r="K440">
        <f>HLOOKUP(E440,Inputs!$B$5:$C$8,MATCH(YEAR(B440),Inputs!$A$5:$A$8,0),FALSE)</f>
        <v>20.99</v>
      </c>
      <c r="L440" s="3">
        <f t="shared" si="12"/>
        <v>2015.04</v>
      </c>
      <c r="M440" t="s">
        <v>3068</v>
      </c>
      <c r="N440" t="s">
        <v>3088</v>
      </c>
      <c r="O440" t="s">
        <v>3075</v>
      </c>
    </row>
    <row r="441" spans="1:15" hidden="1" x14ac:dyDescent="0.35">
      <c r="A441">
        <v>440</v>
      </c>
      <c r="B441" s="1">
        <v>44528</v>
      </c>
      <c r="C441">
        <f t="shared" si="13"/>
        <v>2022</v>
      </c>
      <c r="D441">
        <v>4001</v>
      </c>
      <c r="E441" t="s">
        <v>0</v>
      </c>
      <c r="F441" t="s">
        <v>27</v>
      </c>
      <c r="G441" t="s">
        <v>21</v>
      </c>
      <c r="H441" t="s">
        <v>492</v>
      </c>
      <c r="I441" t="s">
        <v>3056</v>
      </c>
      <c r="J441">
        <v>128</v>
      </c>
      <c r="K441">
        <f>HLOOKUP(E441,Inputs!$B$5:$C$8,MATCH(YEAR(B441),Inputs!$A$5:$A$8,0),FALSE)</f>
        <v>20.99</v>
      </c>
      <c r="L441" s="3">
        <f t="shared" si="12"/>
        <v>2686.72</v>
      </c>
      <c r="M441" t="s">
        <v>3068</v>
      </c>
      <c r="N441" t="s">
        <v>3088</v>
      </c>
      <c r="O441" t="s">
        <v>3075</v>
      </c>
    </row>
    <row r="442" spans="1:15" hidden="1" x14ac:dyDescent="0.35">
      <c r="A442">
        <v>441</v>
      </c>
      <c r="B442" s="1">
        <v>44354</v>
      </c>
      <c r="C442">
        <f t="shared" si="13"/>
        <v>2022</v>
      </c>
      <c r="D442">
        <v>4002</v>
      </c>
      <c r="E442" t="s">
        <v>1</v>
      </c>
      <c r="F442" t="s">
        <v>27</v>
      </c>
      <c r="G442" t="s">
        <v>11</v>
      </c>
      <c r="H442" t="s">
        <v>493</v>
      </c>
      <c r="I442" t="s">
        <v>3056</v>
      </c>
      <c r="J442">
        <v>240</v>
      </c>
      <c r="K442">
        <f>HLOOKUP(E442,Inputs!$B$5:$C$8,MATCH(YEAR(B442),Inputs!$A$5:$A$8,0),FALSE)</f>
        <v>10.49</v>
      </c>
      <c r="L442" s="3">
        <f t="shared" si="12"/>
        <v>2517.6</v>
      </c>
      <c r="M442" t="s">
        <v>3064</v>
      </c>
      <c r="N442" t="s">
        <v>3089</v>
      </c>
      <c r="O442" t="s">
        <v>3076</v>
      </c>
    </row>
    <row r="443" spans="1:15" hidden="1" x14ac:dyDescent="0.35">
      <c r="A443">
        <v>442</v>
      </c>
      <c r="B443" s="1">
        <v>44535</v>
      </c>
      <c r="C443">
        <f t="shared" si="13"/>
        <v>2022</v>
      </c>
      <c r="D443">
        <v>4001</v>
      </c>
      <c r="E443" t="s">
        <v>0</v>
      </c>
      <c r="F443" t="s">
        <v>27</v>
      </c>
      <c r="G443" t="s">
        <v>19</v>
      </c>
      <c r="H443" t="s">
        <v>494</v>
      </c>
      <c r="I443" t="s">
        <v>3056</v>
      </c>
      <c r="J443">
        <v>60</v>
      </c>
      <c r="K443">
        <f>HLOOKUP(E443,Inputs!$B$5:$C$8,MATCH(YEAR(B443),Inputs!$A$5:$A$8,0),FALSE)</f>
        <v>20.99</v>
      </c>
      <c r="L443" s="3">
        <f t="shared" si="12"/>
        <v>1259.3999999999999</v>
      </c>
      <c r="M443" t="s">
        <v>3061</v>
      </c>
      <c r="N443" t="s">
        <v>3087</v>
      </c>
      <c r="O443" t="s">
        <v>3078</v>
      </c>
    </row>
    <row r="444" spans="1:15" hidden="1" x14ac:dyDescent="0.35">
      <c r="A444">
        <v>443</v>
      </c>
      <c r="B444" s="1">
        <v>44374</v>
      </c>
      <c r="C444">
        <f t="shared" si="13"/>
        <v>2022</v>
      </c>
      <c r="D444">
        <v>4001</v>
      </c>
      <c r="E444" t="s">
        <v>0</v>
      </c>
      <c r="F444" t="s">
        <v>27</v>
      </c>
      <c r="G444" t="s">
        <v>14</v>
      </c>
      <c r="H444" t="s">
        <v>495</v>
      </c>
      <c r="I444" t="s">
        <v>3056</v>
      </c>
      <c r="J444">
        <v>92</v>
      </c>
      <c r="K444">
        <f>HLOOKUP(E444,Inputs!$B$5:$C$8,MATCH(YEAR(B444),Inputs!$A$5:$A$8,0),FALSE)</f>
        <v>20.99</v>
      </c>
      <c r="L444" s="3">
        <f t="shared" si="12"/>
        <v>1931.08</v>
      </c>
      <c r="M444" t="s">
        <v>3066</v>
      </c>
      <c r="N444" t="s">
        <v>3094</v>
      </c>
      <c r="O444" t="s">
        <v>3080</v>
      </c>
    </row>
    <row r="445" spans="1:15" hidden="1" x14ac:dyDescent="0.35">
      <c r="A445">
        <v>444</v>
      </c>
      <c r="B445" s="1">
        <v>44348</v>
      </c>
      <c r="C445">
        <f t="shared" si="13"/>
        <v>2022</v>
      </c>
      <c r="D445">
        <v>4001</v>
      </c>
      <c r="E445" t="s">
        <v>0</v>
      </c>
      <c r="F445" t="s">
        <v>27</v>
      </c>
      <c r="G445" t="s">
        <v>20</v>
      </c>
      <c r="H445" t="s">
        <v>496</v>
      </c>
      <c r="I445" t="s">
        <v>3056</v>
      </c>
      <c r="J445">
        <v>88</v>
      </c>
      <c r="K445">
        <f>HLOOKUP(E445,Inputs!$B$5:$C$8,MATCH(YEAR(B445),Inputs!$A$5:$A$8,0),FALSE)</f>
        <v>20.99</v>
      </c>
      <c r="L445" s="3">
        <f t="shared" si="12"/>
        <v>1847.12</v>
      </c>
      <c r="M445" t="s">
        <v>3059</v>
      </c>
      <c r="N445" t="s">
        <v>3085</v>
      </c>
      <c r="O445" t="s">
        <v>3073</v>
      </c>
    </row>
    <row r="446" spans="1:15" hidden="1" x14ac:dyDescent="0.35">
      <c r="A446">
        <v>445</v>
      </c>
      <c r="B446" s="1">
        <v>44368</v>
      </c>
      <c r="C446">
        <f t="shared" si="13"/>
        <v>2022</v>
      </c>
      <c r="D446">
        <v>4001</v>
      </c>
      <c r="E446" t="s">
        <v>0</v>
      </c>
      <c r="F446" t="s">
        <v>27</v>
      </c>
      <c r="G446" t="s">
        <v>8</v>
      </c>
      <c r="H446" t="s">
        <v>497</v>
      </c>
      <c r="I446" t="s">
        <v>3056</v>
      </c>
      <c r="J446">
        <v>84</v>
      </c>
      <c r="K446">
        <f>HLOOKUP(E446,Inputs!$B$5:$C$8,MATCH(YEAR(B446),Inputs!$A$5:$A$8,0),FALSE)</f>
        <v>20.99</v>
      </c>
      <c r="L446" s="3">
        <f t="shared" si="12"/>
        <v>1763.1599999999999</v>
      </c>
      <c r="M446" t="s">
        <v>3065</v>
      </c>
      <c r="N446" t="s">
        <v>3085</v>
      </c>
      <c r="O446" t="s">
        <v>3073</v>
      </c>
    </row>
    <row r="447" spans="1:15" hidden="1" x14ac:dyDescent="0.35">
      <c r="A447">
        <v>446</v>
      </c>
      <c r="B447" s="1">
        <v>44454</v>
      </c>
      <c r="C447">
        <f t="shared" si="13"/>
        <v>2022</v>
      </c>
      <c r="D447">
        <v>4002</v>
      </c>
      <c r="E447" t="s">
        <v>1</v>
      </c>
      <c r="F447" t="s">
        <v>27</v>
      </c>
      <c r="G447" t="s">
        <v>4</v>
      </c>
      <c r="H447" t="s">
        <v>498</v>
      </c>
      <c r="I447" t="s">
        <v>3057</v>
      </c>
      <c r="J447">
        <v>200</v>
      </c>
      <c r="K447">
        <f>HLOOKUP(E447,Inputs!$B$5:$C$8,MATCH(YEAR(B447),Inputs!$A$5:$A$8,0),FALSE)</f>
        <v>10.49</v>
      </c>
      <c r="L447" s="3">
        <f t="shared" si="12"/>
        <v>2098</v>
      </c>
      <c r="M447" t="s">
        <v>3063</v>
      </c>
      <c r="N447" t="s">
        <v>3092</v>
      </c>
      <c r="O447" t="s">
        <v>3074</v>
      </c>
    </row>
    <row r="448" spans="1:15" hidden="1" x14ac:dyDescent="0.35">
      <c r="A448">
        <v>447</v>
      </c>
      <c r="B448" s="1">
        <v>44553</v>
      </c>
      <c r="C448">
        <f t="shared" si="13"/>
        <v>2022</v>
      </c>
      <c r="D448">
        <v>4002</v>
      </c>
      <c r="E448" t="s">
        <v>1</v>
      </c>
      <c r="F448" t="s">
        <v>27</v>
      </c>
      <c r="G448" t="s">
        <v>13</v>
      </c>
      <c r="H448" t="s">
        <v>499</v>
      </c>
      <c r="I448" t="s">
        <v>3056</v>
      </c>
      <c r="J448">
        <v>160</v>
      </c>
      <c r="K448">
        <f>HLOOKUP(E448,Inputs!$B$5:$C$8,MATCH(YEAR(B448),Inputs!$A$5:$A$8,0),FALSE)</f>
        <v>10.49</v>
      </c>
      <c r="L448" s="3">
        <f t="shared" si="12"/>
        <v>1678.4</v>
      </c>
      <c r="M448" t="s">
        <v>3061</v>
      </c>
      <c r="N448" t="s">
        <v>3087</v>
      </c>
      <c r="O448" t="s">
        <v>3078</v>
      </c>
    </row>
    <row r="449" spans="1:15" hidden="1" x14ac:dyDescent="0.35">
      <c r="A449">
        <v>448</v>
      </c>
      <c r="B449" s="1">
        <v>44291</v>
      </c>
      <c r="C449">
        <f t="shared" si="13"/>
        <v>2022</v>
      </c>
      <c r="D449">
        <v>4002</v>
      </c>
      <c r="E449" t="s">
        <v>1</v>
      </c>
      <c r="F449" t="s">
        <v>27</v>
      </c>
      <c r="G449" t="s">
        <v>7</v>
      </c>
      <c r="H449" t="s">
        <v>500</v>
      </c>
      <c r="I449" t="s">
        <v>3056</v>
      </c>
      <c r="J449">
        <v>232</v>
      </c>
      <c r="K449">
        <f>HLOOKUP(E449,Inputs!$B$5:$C$8,MATCH(YEAR(B449),Inputs!$A$5:$A$8,0),FALSE)</f>
        <v>10.49</v>
      </c>
      <c r="L449" s="3">
        <f t="shared" si="12"/>
        <v>2433.6799999999998</v>
      </c>
      <c r="M449" t="s">
        <v>3063</v>
      </c>
      <c r="N449" t="s">
        <v>3092</v>
      </c>
      <c r="O449" t="s">
        <v>3074</v>
      </c>
    </row>
    <row r="450" spans="1:15" hidden="1" x14ac:dyDescent="0.35">
      <c r="A450">
        <v>449</v>
      </c>
      <c r="B450" s="1">
        <v>44496</v>
      </c>
      <c r="C450">
        <f t="shared" si="13"/>
        <v>2022</v>
      </c>
      <c r="D450">
        <v>4002</v>
      </c>
      <c r="E450" t="s">
        <v>1</v>
      </c>
      <c r="F450" t="s">
        <v>27</v>
      </c>
      <c r="G450" t="s">
        <v>6</v>
      </c>
      <c r="H450" t="s">
        <v>501</v>
      </c>
      <c r="I450" t="s">
        <v>3056</v>
      </c>
      <c r="J450">
        <v>196</v>
      </c>
      <c r="K450">
        <f>HLOOKUP(E450,Inputs!$B$5:$C$8,MATCH(YEAR(B450),Inputs!$A$5:$A$8,0),FALSE)</f>
        <v>10.49</v>
      </c>
      <c r="L450" s="3">
        <f t="shared" ref="L450:L513" si="14">J450*K450</f>
        <v>2056.04</v>
      </c>
      <c r="M450" t="s">
        <v>3059</v>
      </c>
      <c r="N450" t="s">
        <v>3085</v>
      </c>
      <c r="O450" t="s">
        <v>3073</v>
      </c>
    </row>
    <row r="451" spans="1:15" hidden="1" x14ac:dyDescent="0.35">
      <c r="A451">
        <v>450</v>
      </c>
      <c r="B451" s="1">
        <v>44321</v>
      </c>
      <c r="C451">
        <f t="shared" ref="C451:C514" si="15">IF(MONTH(B451)&gt;3,YEAR(B451)+1,YEAR(B451))</f>
        <v>2022</v>
      </c>
      <c r="D451">
        <v>4001</v>
      </c>
      <c r="E451" t="s">
        <v>0</v>
      </c>
      <c r="F451" t="s">
        <v>27</v>
      </c>
      <c r="G451" t="s">
        <v>10</v>
      </c>
      <c r="H451" t="s">
        <v>502</v>
      </c>
      <c r="I451" t="s">
        <v>3056</v>
      </c>
      <c r="J451">
        <v>96</v>
      </c>
      <c r="K451">
        <f>HLOOKUP(E451,Inputs!$B$5:$C$8,MATCH(YEAR(B451),Inputs!$A$5:$A$8,0),FALSE)</f>
        <v>20.99</v>
      </c>
      <c r="L451" s="3">
        <f t="shared" si="14"/>
        <v>2015.04</v>
      </c>
      <c r="M451" t="s">
        <v>3059</v>
      </c>
      <c r="N451" t="s">
        <v>3085</v>
      </c>
      <c r="O451" t="s">
        <v>3073</v>
      </c>
    </row>
    <row r="452" spans="1:15" hidden="1" x14ac:dyDescent="0.35">
      <c r="A452">
        <v>451</v>
      </c>
      <c r="B452" s="1">
        <v>44560</v>
      </c>
      <c r="C452">
        <f t="shared" si="15"/>
        <v>2022</v>
      </c>
      <c r="D452">
        <v>4001</v>
      </c>
      <c r="E452" t="s">
        <v>0</v>
      </c>
      <c r="F452" t="s">
        <v>27</v>
      </c>
      <c r="G452" t="s">
        <v>21</v>
      </c>
      <c r="H452" t="s">
        <v>503</v>
      </c>
      <c r="I452" t="s">
        <v>3056</v>
      </c>
      <c r="J452">
        <v>124</v>
      </c>
      <c r="K452">
        <f>HLOOKUP(E452,Inputs!$B$5:$C$8,MATCH(YEAR(B452),Inputs!$A$5:$A$8,0),FALSE)</f>
        <v>20.99</v>
      </c>
      <c r="L452" s="3">
        <f t="shared" si="14"/>
        <v>2602.7599999999998</v>
      </c>
      <c r="M452" t="s">
        <v>3068</v>
      </c>
      <c r="N452" t="s">
        <v>3088</v>
      </c>
      <c r="O452" t="s">
        <v>3075</v>
      </c>
    </row>
    <row r="453" spans="1:15" hidden="1" x14ac:dyDescent="0.35">
      <c r="A453">
        <v>452</v>
      </c>
      <c r="B453" s="1">
        <v>44372</v>
      </c>
      <c r="C453">
        <f t="shared" si="15"/>
        <v>2022</v>
      </c>
      <c r="D453">
        <v>4001</v>
      </c>
      <c r="E453" t="s">
        <v>0</v>
      </c>
      <c r="F453" t="s">
        <v>27</v>
      </c>
      <c r="G453" t="s">
        <v>10</v>
      </c>
      <c r="H453" t="s">
        <v>504</v>
      </c>
      <c r="I453" t="s">
        <v>3056</v>
      </c>
      <c r="J453">
        <v>172</v>
      </c>
      <c r="K453">
        <f>HLOOKUP(E453,Inputs!$B$5:$C$8,MATCH(YEAR(B453),Inputs!$A$5:$A$8,0),FALSE)</f>
        <v>20.99</v>
      </c>
      <c r="L453" s="3">
        <f t="shared" si="14"/>
        <v>3610.2799999999997</v>
      </c>
      <c r="M453" t="s">
        <v>3059</v>
      </c>
      <c r="N453" t="s">
        <v>3085</v>
      </c>
      <c r="O453" t="s">
        <v>3073</v>
      </c>
    </row>
    <row r="454" spans="1:15" hidden="1" x14ac:dyDescent="0.35">
      <c r="A454">
        <v>453</v>
      </c>
      <c r="B454" s="1">
        <v>44472</v>
      </c>
      <c r="C454">
        <f t="shared" si="15"/>
        <v>2022</v>
      </c>
      <c r="D454">
        <v>4002</v>
      </c>
      <c r="E454" t="s">
        <v>1</v>
      </c>
      <c r="F454" t="s">
        <v>27</v>
      </c>
      <c r="G454" t="s">
        <v>9</v>
      </c>
      <c r="H454" t="s">
        <v>505</v>
      </c>
      <c r="I454" t="s">
        <v>3056</v>
      </c>
      <c r="J454">
        <v>156</v>
      </c>
      <c r="K454">
        <f>HLOOKUP(E454,Inputs!$B$5:$C$8,MATCH(YEAR(B454),Inputs!$A$5:$A$8,0),FALSE)</f>
        <v>10.49</v>
      </c>
      <c r="L454" s="3">
        <f t="shared" si="14"/>
        <v>1636.44</v>
      </c>
      <c r="M454" t="s">
        <v>3070</v>
      </c>
      <c r="N454" t="s">
        <v>3089</v>
      </c>
      <c r="O454" t="s">
        <v>3076</v>
      </c>
    </row>
    <row r="455" spans="1:15" hidden="1" x14ac:dyDescent="0.35">
      <c r="A455">
        <v>454</v>
      </c>
      <c r="B455" s="1">
        <v>44519</v>
      </c>
      <c r="C455">
        <f t="shared" si="15"/>
        <v>2022</v>
      </c>
      <c r="D455">
        <v>4001</v>
      </c>
      <c r="E455" t="s">
        <v>0</v>
      </c>
      <c r="F455" t="s">
        <v>27</v>
      </c>
      <c r="G455" t="s">
        <v>20</v>
      </c>
      <c r="H455" t="s">
        <v>506</v>
      </c>
      <c r="I455" t="s">
        <v>3056</v>
      </c>
      <c r="J455">
        <v>188</v>
      </c>
      <c r="K455">
        <f>HLOOKUP(E455,Inputs!$B$5:$C$8,MATCH(YEAR(B455),Inputs!$A$5:$A$8,0),FALSE)</f>
        <v>20.99</v>
      </c>
      <c r="L455" s="3">
        <f t="shared" si="14"/>
        <v>3946.12</v>
      </c>
      <c r="M455" t="s">
        <v>3059</v>
      </c>
      <c r="N455" t="s">
        <v>3085</v>
      </c>
      <c r="O455" t="s">
        <v>3073</v>
      </c>
    </row>
    <row r="456" spans="1:15" hidden="1" x14ac:dyDescent="0.35">
      <c r="A456">
        <v>455</v>
      </c>
      <c r="B456" s="1">
        <v>44455</v>
      </c>
      <c r="C456">
        <f t="shared" si="15"/>
        <v>2022</v>
      </c>
      <c r="D456">
        <v>4002</v>
      </c>
      <c r="E456" t="s">
        <v>1</v>
      </c>
      <c r="F456" t="s">
        <v>27</v>
      </c>
      <c r="G456" t="s">
        <v>5</v>
      </c>
      <c r="H456" t="s">
        <v>507</v>
      </c>
      <c r="I456" t="s">
        <v>3057</v>
      </c>
      <c r="J456">
        <v>240</v>
      </c>
      <c r="K456">
        <f>HLOOKUP(E456,Inputs!$B$5:$C$8,MATCH(YEAR(B456),Inputs!$A$5:$A$8,0),FALSE)</f>
        <v>10.49</v>
      </c>
      <c r="L456" s="3">
        <f t="shared" si="14"/>
        <v>2517.6</v>
      </c>
      <c r="M456" t="s">
        <v>3059</v>
      </c>
      <c r="N456" t="s">
        <v>3085</v>
      </c>
      <c r="O456" t="s">
        <v>3073</v>
      </c>
    </row>
    <row r="457" spans="1:15" hidden="1" x14ac:dyDescent="0.35">
      <c r="A457">
        <v>456</v>
      </c>
      <c r="B457" s="1">
        <v>44507</v>
      </c>
      <c r="C457">
        <f t="shared" si="15"/>
        <v>2022</v>
      </c>
      <c r="D457">
        <v>4001</v>
      </c>
      <c r="E457" t="s">
        <v>0</v>
      </c>
      <c r="F457" t="s">
        <v>27</v>
      </c>
      <c r="G457" t="s">
        <v>4</v>
      </c>
      <c r="H457" t="s">
        <v>508</v>
      </c>
      <c r="I457" t="s">
        <v>3057</v>
      </c>
      <c r="J457">
        <v>188</v>
      </c>
      <c r="K457">
        <f>HLOOKUP(E457,Inputs!$B$5:$C$8,MATCH(YEAR(B457),Inputs!$A$5:$A$8,0),FALSE)</f>
        <v>20.99</v>
      </c>
      <c r="L457" s="3">
        <f t="shared" si="14"/>
        <v>3946.12</v>
      </c>
      <c r="M457" t="s">
        <v>3063</v>
      </c>
      <c r="N457" t="s">
        <v>3092</v>
      </c>
      <c r="O457" t="s">
        <v>3074</v>
      </c>
    </row>
    <row r="458" spans="1:15" hidden="1" x14ac:dyDescent="0.35">
      <c r="A458">
        <v>457</v>
      </c>
      <c r="B458" s="1">
        <v>44533</v>
      </c>
      <c r="C458">
        <f t="shared" si="15"/>
        <v>2022</v>
      </c>
      <c r="D458">
        <v>4002</v>
      </c>
      <c r="E458" t="s">
        <v>1</v>
      </c>
      <c r="F458" t="s">
        <v>27</v>
      </c>
      <c r="G458" t="s">
        <v>5</v>
      </c>
      <c r="H458" t="s">
        <v>509</v>
      </c>
      <c r="I458" t="s">
        <v>3057</v>
      </c>
      <c r="J458">
        <v>196</v>
      </c>
      <c r="K458">
        <f>HLOOKUP(E458,Inputs!$B$5:$C$8,MATCH(YEAR(B458),Inputs!$A$5:$A$8,0),FALSE)</f>
        <v>10.49</v>
      </c>
      <c r="L458" s="3">
        <f t="shared" si="14"/>
        <v>2056.04</v>
      </c>
      <c r="M458" t="s">
        <v>3059</v>
      </c>
      <c r="N458" t="s">
        <v>3085</v>
      </c>
      <c r="O458" t="s">
        <v>3073</v>
      </c>
    </row>
    <row r="459" spans="1:15" hidden="1" x14ac:dyDescent="0.35">
      <c r="A459">
        <v>458</v>
      </c>
      <c r="B459" s="1">
        <v>44449</v>
      </c>
      <c r="C459">
        <f t="shared" si="15"/>
        <v>2022</v>
      </c>
      <c r="D459">
        <v>4002</v>
      </c>
      <c r="E459" t="s">
        <v>1</v>
      </c>
      <c r="F459" t="s">
        <v>27</v>
      </c>
      <c r="G459" t="s">
        <v>12</v>
      </c>
      <c r="H459" t="s">
        <v>510</v>
      </c>
      <c r="I459" t="s">
        <v>3057</v>
      </c>
      <c r="J459">
        <v>172</v>
      </c>
      <c r="K459">
        <f>HLOOKUP(E459,Inputs!$B$5:$C$8,MATCH(YEAR(B459),Inputs!$A$5:$A$8,0),FALSE)</f>
        <v>10.49</v>
      </c>
      <c r="L459" s="3">
        <f t="shared" si="14"/>
        <v>1804.28</v>
      </c>
      <c r="M459" t="s">
        <v>3061</v>
      </c>
      <c r="N459" t="s">
        <v>3087</v>
      </c>
      <c r="O459" t="s">
        <v>3078</v>
      </c>
    </row>
    <row r="460" spans="1:15" hidden="1" x14ac:dyDescent="0.35">
      <c r="A460">
        <v>459</v>
      </c>
      <c r="B460" s="1">
        <v>44549</v>
      </c>
      <c r="C460">
        <f t="shared" si="15"/>
        <v>2022</v>
      </c>
      <c r="D460">
        <v>4001</v>
      </c>
      <c r="E460" t="s">
        <v>0</v>
      </c>
      <c r="F460" t="s">
        <v>27</v>
      </c>
      <c r="G460" t="s">
        <v>20</v>
      </c>
      <c r="H460" t="s">
        <v>511</v>
      </c>
      <c r="I460" t="s">
        <v>3056</v>
      </c>
      <c r="J460">
        <v>128</v>
      </c>
      <c r="K460">
        <f>HLOOKUP(E460,Inputs!$B$5:$C$8,MATCH(YEAR(B460),Inputs!$A$5:$A$8,0),FALSE)</f>
        <v>20.99</v>
      </c>
      <c r="L460" s="3">
        <f t="shared" si="14"/>
        <v>2686.72</v>
      </c>
      <c r="M460" t="s">
        <v>3059</v>
      </c>
      <c r="N460" t="s">
        <v>3085</v>
      </c>
      <c r="O460" t="s">
        <v>3073</v>
      </c>
    </row>
    <row r="461" spans="1:15" hidden="1" x14ac:dyDescent="0.35">
      <c r="A461">
        <v>460</v>
      </c>
      <c r="B461" s="1">
        <v>44462</v>
      </c>
      <c r="C461">
        <f t="shared" si="15"/>
        <v>2022</v>
      </c>
      <c r="D461">
        <v>4002</v>
      </c>
      <c r="E461" t="s">
        <v>1</v>
      </c>
      <c r="F461" t="s">
        <v>27</v>
      </c>
      <c r="G461" t="s">
        <v>10</v>
      </c>
      <c r="H461" t="s">
        <v>512</v>
      </c>
      <c r="I461" t="s">
        <v>3056</v>
      </c>
      <c r="J461">
        <v>244</v>
      </c>
      <c r="K461">
        <f>HLOOKUP(E461,Inputs!$B$5:$C$8,MATCH(YEAR(B461),Inputs!$A$5:$A$8,0),FALSE)</f>
        <v>10.49</v>
      </c>
      <c r="L461" s="3">
        <f t="shared" si="14"/>
        <v>2559.56</v>
      </c>
      <c r="M461" t="s">
        <v>3059</v>
      </c>
      <c r="N461" t="s">
        <v>3085</v>
      </c>
      <c r="O461" t="s">
        <v>3073</v>
      </c>
    </row>
    <row r="462" spans="1:15" hidden="1" x14ac:dyDescent="0.35">
      <c r="A462">
        <v>461</v>
      </c>
      <c r="B462" s="1">
        <v>44457</v>
      </c>
      <c r="C462">
        <f t="shared" si="15"/>
        <v>2022</v>
      </c>
      <c r="D462">
        <v>4001</v>
      </c>
      <c r="E462" t="s">
        <v>0</v>
      </c>
      <c r="F462" t="s">
        <v>27</v>
      </c>
      <c r="G462" t="s">
        <v>21</v>
      </c>
      <c r="H462" t="s">
        <v>513</v>
      </c>
      <c r="I462" t="s">
        <v>3056</v>
      </c>
      <c r="J462">
        <v>76</v>
      </c>
      <c r="K462">
        <f>HLOOKUP(E462,Inputs!$B$5:$C$8,MATCH(YEAR(B462),Inputs!$A$5:$A$8,0),FALSE)</f>
        <v>20.99</v>
      </c>
      <c r="L462" s="3">
        <f t="shared" si="14"/>
        <v>1595.2399999999998</v>
      </c>
      <c r="M462" t="s">
        <v>3068</v>
      </c>
      <c r="N462" t="s">
        <v>3088</v>
      </c>
      <c r="O462" t="s">
        <v>3075</v>
      </c>
    </row>
    <row r="463" spans="1:15" hidden="1" x14ac:dyDescent="0.35">
      <c r="A463">
        <v>462</v>
      </c>
      <c r="B463" s="1">
        <v>44431</v>
      </c>
      <c r="C463">
        <f t="shared" si="15"/>
        <v>2022</v>
      </c>
      <c r="D463">
        <v>4001</v>
      </c>
      <c r="E463" t="s">
        <v>0</v>
      </c>
      <c r="F463" t="s">
        <v>27</v>
      </c>
      <c r="G463" t="s">
        <v>20</v>
      </c>
      <c r="H463" t="s">
        <v>514</v>
      </c>
      <c r="I463" t="s">
        <v>3056</v>
      </c>
      <c r="J463">
        <v>184</v>
      </c>
      <c r="K463">
        <f>HLOOKUP(E463,Inputs!$B$5:$C$8,MATCH(YEAR(B463),Inputs!$A$5:$A$8,0),FALSE)</f>
        <v>20.99</v>
      </c>
      <c r="L463" s="3">
        <f t="shared" si="14"/>
        <v>3862.16</v>
      </c>
      <c r="M463" t="s">
        <v>3059</v>
      </c>
      <c r="N463" t="s">
        <v>3085</v>
      </c>
      <c r="O463" t="s">
        <v>3073</v>
      </c>
    </row>
    <row r="464" spans="1:15" hidden="1" x14ac:dyDescent="0.35">
      <c r="A464">
        <v>463</v>
      </c>
      <c r="B464" s="1">
        <v>44518</v>
      </c>
      <c r="C464">
        <f t="shared" si="15"/>
        <v>2022</v>
      </c>
      <c r="D464">
        <v>4002</v>
      </c>
      <c r="E464" t="s">
        <v>1</v>
      </c>
      <c r="F464" t="s">
        <v>27</v>
      </c>
      <c r="G464" t="s">
        <v>4</v>
      </c>
      <c r="H464" t="s">
        <v>515</v>
      </c>
      <c r="I464" t="s">
        <v>3057</v>
      </c>
      <c r="J464">
        <v>92</v>
      </c>
      <c r="K464">
        <f>HLOOKUP(E464,Inputs!$B$5:$C$8,MATCH(YEAR(B464),Inputs!$A$5:$A$8,0),FALSE)</f>
        <v>10.49</v>
      </c>
      <c r="L464" s="3">
        <f t="shared" si="14"/>
        <v>965.08</v>
      </c>
      <c r="M464" t="s">
        <v>3063</v>
      </c>
      <c r="N464" t="s">
        <v>3092</v>
      </c>
      <c r="O464" t="s">
        <v>3074</v>
      </c>
    </row>
    <row r="465" spans="1:15" hidden="1" x14ac:dyDescent="0.35">
      <c r="A465">
        <v>464</v>
      </c>
      <c r="B465" s="1">
        <v>44257</v>
      </c>
      <c r="C465">
        <f t="shared" si="15"/>
        <v>2021</v>
      </c>
      <c r="D465">
        <v>4001</v>
      </c>
      <c r="E465" t="s">
        <v>0</v>
      </c>
      <c r="F465" t="s">
        <v>27</v>
      </c>
      <c r="G465" t="s">
        <v>11</v>
      </c>
      <c r="H465" t="s">
        <v>516</v>
      </c>
      <c r="I465" t="s">
        <v>3056</v>
      </c>
      <c r="J465">
        <v>76</v>
      </c>
      <c r="K465">
        <f>HLOOKUP(E465,Inputs!$B$5:$C$8,MATCH(YEAR(B465),Inputs!$A$5:$A$8,0),FALSE)</f>
        <v>20.99</v>
      </c>
      <c r="L465" s="3">
        <f t="shared" si="14"/>
        <v>1595.2399999999998</v>
      </c>
      <c r="M465" t="s">
        <v>3064</v>
      </c>
      <c r="N465" t="s">
        <v>3089</v>
      </c>
      <c r="O465" t="s">
        <v>3076</v>
      </c>
    </row>
    <row r="466" spans="1:15" hidden="1" x14ac:dyDescent="0.35">
      <c r="A466">
        <v>465</v>
      </c>
      <c r="B466" s="1">
        <v>44532</v>
      </c>
      <c r="C466">
        <f t="shared" si="15"/>
        <v>2022</v>
      </c>
      <c r="D466">
        <v>4001</v>
      </c>
      <c r="E466" t="s">
        <v>0</v>
      </c>
      <c r="F466" t="s">
        <v>27</v>
      </c>
      <c r="G466" t="s">
        <v>11</v>
      </c>
      <c r="H466" t="s">
        <v>517</v>
      </c>
      <c r="I466" t="s">
        <v>3056</v>
      </c>
      <c r="J466">
        <v>76</v>
      </c>
      <c r="K466">
        <f>HLOOKUP(E466,Inputs!$B$5:$C$8,MATCH(YEAR(B466),Inputs!$A$5:$A$8,0),FALSE)</f>
        <v>20.99</v>
      </c>
      <c r="L466" s="3">
        <f t="shared" si="14"/>
        <v>1595.2399999999998</v>
      </c>
      <c r="M466" t="s">
        <v>3064</v>
      </c>
      <c r="N466" t="s">
        <v>3089</v>
      </c>
      <c r="O466" t="s">
        <v>3076</v>
      </c>
    </row>
    <row r="467" spans="1:15" hidden="1" x14ac:dyDescent="0.35">
      <c r="A467">
        <v>466</v>
      </c>
      <c r="B467" s="1">
        <v>44434</v>
      </c>
      <c r="C467">
        <f t="shared" si="15"/>
        <v>2022</v>
      </c>
      <c r="D467">
        <v>4002</v>
      </c>
      <c r="E467" t="s">
        <v>1</v>
      </c>
      <c r="F467" t="s">
        <v>27</v>
      </c>
      <c r="G467" t="s">
        <v>5</v>
      </c>
      <c r="H467" t="s">
        <v>518</v>
      </c>
      <c r="I467" t="s">
        <v>3057</v>
      </c>
      <c r="J467">
        <v>148</v>
      </c>
      <c r="K467">
        <f>HLOOKUP(E467,Inputs!$B$5:$C$8,MATCH(YEAR(B467),Inputs!$A$5:$A$8,0),FALSE)</f>
        <v>10.49</v>
      </c>
      <c r="L467" s="3">
        <f t="shared" si="14"/>
        <v>1552.52</v>
      </c>
      <c r="M467" t="s">
        <v>3059</v>
      </c>
      <c r="N467" t="s">
        <v>3085</v>
      </c>
      <c r="O467" t="s">
        <v>3073</v>
      </c>
    </row>
    <row r="468" spans="1:15" hidden="1" x14ac:dyDescent="0.35">
      <c r="A468">
        <v>467</v>
      </c>
      <c r="B468" s="1">
        <v>44367</v>
      </c>
      <c r="C468">
        <f t="shared" si="15"/>
        <v>2022</v>
      </c>
      <c r="D468">
        <v>4002</v>
      </c>
      <c r="E468" t="s">
        <v>1</v>
      </c>
      <c r="F468" t="s">
        <v>27</v>
      </c>
      <c r="G468" t="s">
        <v>21</v>
      </c>
      <c r="H468" t="s">
        <v>519</v>
      </c>
      <c r="I468" t="s">
        <v>3056</v>
      </c>
      <c r="J468">
        <v>156</v>
      </c>
      <c r="K468">
        <f>HLOOKUP(E468,Inputs!$B$5:$C$8,MATCH(YEAR(B468),Inputs!$A$5:$A$8,0),FALSE)</f>
        <v>10.49</v>
      </c>
      <c r="L468" s="3">
        <f t="shared" si="14"/>
        <v>1636.44</v>
      </c>
      <c r="M468" t="s">
        <v>3068</v>
      </c>
      <c r="N468" t="s">
        <v>3088</v>
      </c>
      <c r="O468" t="s">
        <v>3075</v>
      </c>
    </row>
    <row r="469" spans="1:15" hidden="1" x14ac:dyDescent="0.35">
      <c r="A469">
        <v>468</v>
      </c>
      <c r="B469" s="1">
        <v>44521</v>
      </c>
      <c r="C469">
        <f t="shared" si="15"/>
        <v>2022</v>
      </c>
      <c r="D469">
        <v>4001</v>
      </c>
      <c r="E469" t="s">
        <v>0</v>
      </c>
      <c r="F469" t="s">
        <v>27</v>
      </c>
      <c r="G469" t="s">
        <v>14</v>
      </c>
      <c r="H469" t="s">
        <v>520</v>
      </c>
      <c r="I469" t="s">
        <v>3056</v>
      </c>
      <c r="J469">
        <v>60</v>
      </c>
      <c r="K469">
        <f>HLOOKUP(E469,Inputs!$B$5:$C$8,MATCH(YEAR(B469),Inputs!$A$5:$A$8,0),FALSE)</f>
        <v>20.99</v>
      </c>
      <c r="L469" s="3">
        <f t="shared" si="14"/>
        <v>1259.3999999999999</v>
      </c>
      <c r="M469" t="s">
        <v>3066</v>
      </c>
      <c r="N469" t="s">
        <v>3094</v>
      </c>
      <c r="O469" t="s">
        <v>3080</v>
      </c>
    </row>
    <row r="470" spans="1:15" hidden="1" x14ac:dyDescent="0.35">
      <c r="A470">
        <v>469</v>
      </c>
      <c r="B470" s="1">
        <v>44349</v>
      </c>
      <c r="C470">
        <f t="shared" si="15"/>
        <v>2022</v>
      </c>
      <c r="D470">
        <v>4001</v>
      </c>
      <c r="E470" t="s">
        <v>0</v>
      </c>
      <c r="F470" t="s">
        <v>27</v>
      </c>
      <c r="G470" t="s">
        <v>18</v>
      </c>
      <c r="H470" t="s">
        <v>521</v>
      </c>
      <c r="I470" t="s">
        <v>3056</v>
      </c>
      <c r="J470">
        <v>184</v>
      </c>
      <c r="K470">
        <f>HLOOKUP(E470,Inputs!$B$5:$C$8,MATCH(YEAR(B470),Inputs!$A$5:$A$8,0),FALSE)</f>
        <v>20.99</v>
      </c>
      <c r="L470" s="3">
        <f t="shared" si="14"/>
        <v>3862.16</v>
      </c>
      <c r="M470" t="s">
        <v>3069</v>
      </c>
      <c r="N470" t="s">
        <v>3093</v>
      </c>
      <c r="O470" t="s">
        <v>3077</v>
      </c>
    </row>
    <row r="471" spans="1:15" hidden="1" x14ac:dyDescent="0.35">
      <c r="A471">
        <v>470</v>
      </c>
      <c r="B471" s="1">
        <v>44558</v>
      </c>
      <c r="C471">
        <f t="shared" si="15"/>
        <v>2022</v>
      </c>
      <c r="D471">
        <v>4002</v>
      </c>
      <c r="E471" t="s">
        <v>1</v>
      </c>
      <c r="F471" t="s">
        <v>27</v>
      </c>
      <c r="G471" t="s">
        <v>20</v>
      </c>
      <c r="H471" t="s">
        <v>522</v>
      </c>
      <c r="I471" t="s">
        <v>3056</v>
      </c>
      <c r="J471">
        <v>184</v>
      </c>
      <c r="K471">
        <f>HLOOKUP(E471,Inputs!$B$5:$C$8,MATCH(YEAR(B471),Inputs!$A$5:$A$8,0),FALSE)</f>
        <v>10.49</v>
      </c>
      <c r="L471" s="3">
        <f t="shared" si="14"/>
        <v>1930.16</v>
      </c>
      <c r="M471" t="s">
        <v>3059</v>
      </c>
      <c r="N471" t="s">
        <v>3085</v>
      </c>
      <c r="O471" t="s">
        <v>3073</v>
      </c>
    </row>
    <row r="472" spans="1:15" hidden="1" x14ac:dyDescent="0.35">
      <c r="A472">
        <v>471</v>
      </c>
      <c r="B472" s="1">
        <v>44554</v>
      </c>
      <c r="C472">
        <f t="shared" si="15"/>
        <v>2022</v>
      </c>
      <c r="D472">
        <v>4002</v>
      </c>
      <c r="E472" t="s">
        <v>1</v>
      </c>
      <c r="F472" t="s">
        <v>27</v>
      </c>
      <c r="G472" t="s">
        <v>4</v>
      </c>
      <c r="H472" t="s">
        <v>523</v>
      </c>
      <c r="I472" t="s">
        <v>3057</v>
      </c>
      <c r="J472">
        <v>264</v>
      </c>
      <c r="K472">
        <f>HLOOKUP(E472,Inputs!$B$5:$C$8,MATCH(YEAR(B472),Inputs!$A$5:$A$8,0),FALSE)</f>
        <v>10.49</v>
      </c>
      <c r="L472" s="3">
        <f t="shared" si="14"/>
        <v>2769.36</v>
      </c>
      <c r="M472" t="s">
        <v>3063</v>
      </c>
      <c r="N472" t="s">
        <v>3092</v>
      </c>
      <c r="O472" t="s">
        <v>3074</v>
      </c>
    </row>
    <row r="473" spans="1:15" hidden="1" x14ac:dyDescent="0.35">
      <c r="A473">
        <v>472</v>
      </c>
      <c r="B473" s="1">
        <v>44397</v>
      </c>
      <c r="C473">
        <f t="shared" si="15"/>
        <v>2022</v>
      </c>
      <c r="D473">
        <v>4002</v>
      </c>
      <c r="E473" t="s">
        <v>1</v>
      </c>
      <c r="F473" t="s">
        <v>27</v>
      </c>
      <c r="G473" t="s">
        <v>7</v>
      </c>
      <c r="H473" t="s">
        <v>524</v>
      </c>
      <c r="I473" t="s">
        <v>3056</v>
      </c>
      <c r="J473">
        <v>84</v>
      </c>
      <c r="K473">
        <f>HLOOKUP(E473,Inputs!$B$5:$C$8,MATCH(YEAR(B473),Inputs!$A$5:$A$8,0),FALSE)</f>
        <v>10.49</v>
      </c>
      <c r="L473" s="3">
        <f t="shared" si="14"/>
        <v>881.16</v>
      </c>
      <c r="M473" t="s">
        <v>3063</v>
      </c>
      <c r="N473" t="s">
        <v>3092</v>
      </c>
      <c r="O473" t="s">
        <v>3074</v>
      </c>
    </row>
    <row r="474" spans="1:15" hidden="1" x14ac:dyDescent="0.35">
      <c r="A474">
        <v>473</v>
      </c>
      <c r="B474" s="1">
        <v>44436</v>
      </c>
      <c r="C474">
        <f t="shared" si="15"/>
        <v>2022</v>
      </c>
      <c r="D474">
        <v>4001</v>
      </c>
      <c r="E474" t="s">
        <v>0</v>
      </c>
      <c r="F474" t="s">
        <v>27</v>
      </c>
      <c r="G474" t="s">
        <v>12</v>
      </c>
      <c r="H474" t="s">
        <v>525</v>
      </c>
      <c r="I474" t="s">
        <v>3057</v>
      </c>
      <c r="J474">
        <v>128</v>
      </c>
      <c r="K474">
        <f>HLOOKUP(E474,Inputs!$B$5:$C$8,MATCH(YEAR(B474),Inputs!$A$5:$A$8,0),FALSE)</f>
        <v>20.99</v>
      </c>
      <c r="L474" s="3">
        <f t="shared" si="14"/>
        <v>2686.72</v>
      </c>
      <c r="M474" t="s">
        <v>3061</v>
      </c>
      <c r="N474" t="s">
        <v>3087</v>
      </c>
      <c r="O474" t="s">
        <v>3078</v>
      </c>
    </row>
    <row r="475" spans="1:15" hidden="1" x14ac:dyDescent="0.35">
      <c r="A475">
        <v>474</v>
      </c>
      <c r="B475" s="1">
        <v>44276</v>
      </c>
      <c r="C475">
        <f t="shared" si="15"/>
        <v>2021</v>
      </c>
      <c r="D475">
        <v>4002</v>
      </c>
      <c r="E475" t="s">
        <v>1</v>
      </c>
      <c r="F475" t="s">
        <v>27</v>
      </c>
      <c r="G475" t="s">
        <v>10</v>
      </c>
      <c r="H475" t="s">
        <v>526</v>
      </c>
      <c r="I475" t="s">
        <v>3056</v>
      </c>
      <c r="J475">
        <v>172</v>
      </c>
      <c r="K475">
        <f>HLOOKUP(E475,Inputs!$B$5:$C$8,MATCH(YEAR(B475),Inputs!$A$5:$A$8,0),FALSE)</f>
        <v>10.49</v>
      </c>
      <c r="L475" s="3">
        <f t="shared" si="14"/>
        <v>1804.28</v>
      </c>
      <c r="M475" t="s">
        <v>3059</v>
      </c>
      <c r="N475" t="s">
        <v>3085</v>
      </c>
      <c r="O475" t="s">
        <v>3073</v>
      </c>
    </row>
    <row r="476" spans="1:15" hidden="1" x14ac:dyDescent="0.35">
      <c r="A476">
        <v>475</v>
      </c>
      <c r="B476" s="1">
        <v>44306</v>
      </c>
      <c r="C476">
        <f t="shared" si="15"/>
        <v>2022</v>
      </c>
      <c r="D476">
        <v>4002</v>
      </c>
      <c r="E476" t="s">
        <v>1</v>
      </c>
      <c r="F476" t="s">
        <v>27</v>
      </c>
      <c r="G476" t="s">
        <v>10</v>
      </c>
      <c r="H476" t="s">
        <v>527</v>
      </c>
      <c r="I476" t="s">
        <v>3056</v>
      </c>
      <c r="J476">
        <v>180</v>
      </c>
      <c r="K476">
        <f>HLOOKUP(E476,Inputs!$B$5:$C$8,MATCH(YEAR(B476),Inputs!$A$5:$A$8,0),FALSE)</f>
        <v>10.49</v>
      </c>
      <c r="L476" s="3">
        <f t="shared" si="14"/>
        <v>1888.2</v>
      </c>
      <c r="M476" t="s">
        <v>3059</v>
      </c>
      <c r="N476" t="s">
        <v>3085</v>
      </c>
      <c r="O476" t="s">
        <v>3073</v>
      </c>
    </row>
    <row r="477" spans="1:15" hidden="1" x14ac:dyDescent="0.35">
      <c r="A477">
        <v>476</v>
      </c>
      <c r="B477" s="1">
        <v>44536</v>
      </c>
      <c r="C477">
        <f t="shared" si="15"/>
        <v>2022</v>
      </c>
      <c r="D477">
        <v>4001</v>
      </c>
      <c r="E477" t="s">
        <v>0</v>
      </c>
      <c r="F477" t="s">
        <v>27</v>
      </c>
      <c r="G477" t="s">
        <v>10</v>
      </c>
      <c r="H477" t="s">
        <v>528</v>
      </c>
      <c r="I477" t="s">
        <v>3056</v>
      </c>
      <c r="J477">
        <v>52</v>
      </c>
      <c r="K477">
        <f>HLOOKUP(E477,Inputs!$B$5:$C$8,MATCH(YEAR(B477),Inputs!$A$5:$A$8,0),FALSE)</f>
        <v>20.99</v>
      </c>
      <c r="L477" s="3">
        <f t="shared" si="14"/>
        <v>1091.48</v>
      </c>
      <c r="M477" t="s">
        <v>3059</v>
      </c>
      <c r="N477" t="s">
        <v>3085</v>
      </c>
      <c r="O477" t="s">
        <v>3073</v>
      </c>
    </row>
    <row r="478" spans="1:15" hidden="1" x14ac:dyDescent="0.35">
      <c r="A478">
        <v>477</v>
      </c>
      <c r="B478" s="1">
        <v>44432</v>
      </c>
      <c r="C478">
        <f t="shared" si="15"/>
        <v>2022</v>
      </c>
      <c r="D478">
        <v>4002</v>
      </c>
      <c r="E478" t="s">
        <v>1</v>
      </c>
      <c r="F478" t="s">
        <v>27</v>
      </c>
      <c r="G478" t="s">
        <v>13</v>
      </c>
      <c r="H478" t="s">
        <v>529</v>
      </c>
      <c r="I478" t="s">
        <v>3056</v>
      </c>
      <c r="J478">
        <v>108</v>
      </c>
      <c r="K478">
        <f>HLOOKUP(E478,Inputs!$B$5:$C$8,MATCH(YEAR(B478),Inputs!$A$5:$A$8,0),FALSE)</f>
        <v>10.49</v>
      </c>
      <c r="L478" s="3">
        <f t="shared" si="14"/>
        <v>1132.92</v>
      </c>
      <c r="M478" t="s">
        <v>3061</v>
      </c>
      <c r="N478" t="s">
        <v>3087</v>
      </c>
      <c r="O478" t="s">
        <v>3078</v>
      </c>
    </row>
    <row r="479" spans="1:15" hidden="1" x14ac:dyDescent="0.35">
      <c r="A479">
        <v>478</v>
      </c>
      <c r="B479" s="1">
        <v>44539</v>
      </c>
      <c r="C479">
        <f t="shared" si="15"/>
        <v>2022</v>
      </c>
      <c r="D479">
        <v>4001</v>
      </c>
      <c r="E479" t="s">
        <v>0</v>
      </c>
      <c r="F479" t="s">
        <v>27</v>
      </c>
      <c r="G479" t="s">
        <v>10</v>
      </c>
      <c r="H479" t="s">
        <v>530</v>
      </c>
      <c r="I479" t="s">
        <v>3056</v>
      </c>
      <c r="J479">
        <v>136</v>
      </c>
      <c r="K479">
        <f>HLOOKUP(E479,Inputs!$B$5:$C$8,MATCH(YEAR(B479),Inputs!$A$5:$A$8,0),FALSE)</f>
        <v>20.99</v>
      </c>
      <c r="L479" s="3">
        <f t="shared" si="14"/>
        <v>2854.64</v>
      </c>
      <c r="M479" t="s">
        <v>3059</v>
      </c>
      <c r="N479" t="s">
        <v>3085</v>
      </c>
      <c r="O479" t="s">
        <v>3073</v>
      </c>
    </row>
    <row r="480" spans="1:15" hidden="1" x14ac:dyDescent="0.35">
      <c r="A480">
        <v>479</v>
      </c>
      <c r="B480" s="1">
        <v>44547</v>
      </c>
      <c r="C480">
        <f t="shared" si="15"/>
        <v>2022</v>
      </c>
      <c r="D480">
        <v>4001</v>
      </c>
      <c r="E480" t="s">
        <v>0</v>
      </c>
      <c r="F480" t="s">
        <v>27</v>
      </c>
      <c r="G480" t="s">
        <v>11</v>
      </c>
      <c r="H480" t="s">
        <v>531</v>
      </c>
      <c r="I480" t="s">
        <v>3056</v>
      </c>
      <c r="J480">
        <v>196</v>
      </c>
      <c r="K480">
        <f>HLOOKUP(E480,Inputs!$B$5:$C$8,MATCH(YEAR(B480),Inputs!$A$5:$A$8,0),FALSE)</f>
        <v>20.99</v>
      </c>
      <c r="L480" s="3">
        <f t="shared" si="14"/>
        <v>4114.04</v>
      </c>
      <c r="M480" t="s">
        <v>3064</v>
      </c>
      <c r="N480" t="s">
        <v>3089</v>
      </c>
      <c r="O480" t="s">
        <v>3076</v>
      </c>
    </row>
    <row r="481" spans="1:15" hidden="1" x14ac:dyDescent="0.35">
      <c r="A481">
        <v>480</v>
      </c>
      <c r="B481" s="1">
        <v>44407</v>
      </c>
      <c r="C481">
        <f t="shared" si="15"/>
        <v>2022</v>
      </c>
      <c r="D481">
        <v>4002</v>
      </c>
      <c r="E481" t="s">
        <v>1</v>
      </c>
      <c r="F481" t="s">
        <v>27</v>
      </c>
      <c r="G481" t="s">
        <v>5</v>
      </c>
      <c r="H481" t="s">
        <v>532</v>
      </c>
      <c r="I481" t="s">
        <v>3057</v>
      </c>
      <c r="J481">
        <v>276</v>
      </c>
      <c r="K481">
        <f>HLOOKUP(E481,Inputs!$B$5:$C$8,MATCH(YEAR(B481),Inputs!$A$5:$A$8,0),FALSE)</f>
        <v>10.49</v>
      </c>
      <c r="L481" s="3">
        <f t="shared" si="14"/>
        <v>2895.2400000000002</v>
      </c>
      <c r="M481" t="s">
        <v>3059</v>
      </c>
      <c r="N481" t="s">
        <v>3085</v>
      </c>
      <c r="O481" t="s">
        <v>3073</v>
      </c>
    </row>
    <row r="482" spans="1:15" hidden="1" x14ac:dyDescent="0.35">
      <c r="A482">
        <v>481</v>
      </c>
      <c r="B482" s="1">
        <v>44525</v>
      </c>
      <c r="C482">
        <f t="shared" si="15"/>
        <v>2022</v>
      </c>
      <c r="D482">
        <v>4001</v>
      </c>
      <c r="E482" t="s">
        <v>0</v>
      </c>
      <c r="F482" t="s">
        <v>27</v>
      </c>
      <c r="G482" t="s">
        <v>18</v>
      </c>
      <c r="H482" t="s">
        <v>533</v>
      </c>
      <c r="I482" t="s">
        <v>3056</v>
      </c>
      <c r="J482">
        <v>116</v>
      </c>
      <c r="K482">
        <f>HLOOKUP(E482,Inputs!$B$5:$C$8,MATCH(YEAR(B482),Inputs!$A$5:$A$8,0),FALSE)</f>
        <v>20.99</v>
      </c>
      <c r="L482" s="3">
        <f t="shared" si="14"/>
        <v>2434.8399999999997</v>
      </c>
      <c r="M482" t="s">
        <v>3069</v>
      </c>
      <c r="N482" t="s">
        <v>3093</v>
      </c>
      <c r="O482" t="s">
        <v>3077</v>
      </c>
    </row>
    <row r="483" spans="1:15" hidden="1" x14ac:dyDescent="0.35">
      <c r="A483">
        <v>482</v>
      </c>
      <c r="B483" s="1">
        <v>44425</v>
      </c>
      <c r="C483">
        <f t="shared" si="15"/>
        <v>2022</v>
      </c>
      <c r="D483">
        <v>4001</v>
      </c>
      <c r="E483" t="s">
        <v>0</v>
      </c>
      <c r="F483" t="s">
        <v>27</v>
      </c>
      <c r="G483" t="s">
        <v>9</v>
      </c>
      <c r="H483" t="s">
        <v>534</v>
      </c>
      <c r="I483" t="s">
        <v>3056</v>
      </c>
      <c r="J483">
        <v>200</v>
      </c>
      <c r="K483">
        <f>HLOOKUP(E483,Inputs!$B$5:$C$8,MATCH(YEAR(B483),Inputs!$A$5:$A$8,0),FALSE)</f>
        <v>20.99</v>
      </c>
      <c r="L483" s="3">
        <f t="shared" si="14"/>
        <v>4198</v>
      </c>
      <c r="M483" t="s">
        <v>3070</v>
      </c>
      <c r="N483" t="s">
        <v>3089</v>
      </c>
      <c r="O483" t="s">
        <v>3076</v>
      </c>
    </row>
    <row r="484" spans="1:15" hidden="1" x14ac:dyDescent="0.35">
      <c r="A484">
        <v>483</v>
      </c>
      <c r="B484" s="1">
        <v>44430</v>
      </c>
      <c r="C484">
        <f t="shared" si="15"/>
        <v>2022</v>
      </c>
      <c r="D484">
        <v>4001</v>
      </c>
      <c r="E484" t="s">
        <v>0</v>
      </c>
      <c r="F484" t="s">
        <v>27</v>
      </c>
      <c r="G484" t="s">
        <v>11</v>
      </c>
      <c r="H484" t="s">
        <v>535</v>
      </c>
      <c r="I484" t="s">
        <v>3056</v>
      </c>
      <c r="J484">
        <v>160</v>
      </c>
      <c r="K484">
        <f>HLOOKUP(E484,Inputs!$B$5:$C$8,MATCH(YEAR(B484),Inputs!$A$5:$A$8,0),FALSE)</f>
        <v>20.99</v>
      </c>
      <c r="L484" s="3">
        <f t="shared" si="14"/>
        <v>3358.3999999999996</v>
      </c>
      <c r="M484" t="s">
        <v>3064</v>
      </c>
      <c r="N484" t="s">
        <v>3089</v>
      </c>
      <c r="O484" t="s">
        <v>3076</v>
      </c>
    </row>
    <row r="485" spans="1:15" hidden="1" x14ac:dyDescent="0.35">
      <c r="A485">
        <v>484</v>
      </c>
      <c r="B485" s="1">
        <v>44406</v>
      </c>
      <c r="C485">
        <f t="shared" si="15"/>
        <v>2022</v>
      </c>
      <c r="D485">
        <v>4002</v>
      </c>
      <c r="E485" t="s">
        <v>1</v>
      </c>
      <c r="F485" t="s">
        <v>27</v>
      </c>
      <c r="G485" t="s">
        <v>10</v>
      </c>
      <c r="H485" t="s">
        <v>536</v>
      </c>
      <c r="I485" t="s">
        <v>3056</v>
      </c>
      <c r="J485">
        <v>264</v>
      </c>
      <c r="K485">
        <f>HLOOKUP(E485,Inputs!$B$5:$C$8,MATCH(YEAR(B485),Inputs!$A$5:$A$8,0),FALSE)</f>
        <v>10.49</v>
      </c>
      <c r="L485" s="3">
        <f t="shared" si="14"/>
        <v>2769.36</v>
      </c>
      <c r="M485" t="s">
        <v>3059</v>
      </c>
      <c r="N485" t="s">
        <v>3085</v>
      </c>
      <c r="O485" t="s">
        <v>3073</v>
      </c>
    </row>
    <row r="486" spans="1:15" hidden="1" x14ac:dyDescent="0.35">
      <c r="A486">
        <v>485</v>
      </c>
      <c r="B486" s="1">
        <v>44549</v>
      </c>
      <c r="C486">
        <f t="shared" si="15"/>
        <v>2022</v>
      </c>
      <c r="D486">
        <v>4002</v>
      </c>
      <c r="E486" t="s">
        <v>1</v>
      </c>
      <c r="F486" t="s">
        <v>27</v>
      </c>
      <c r="G486" t="s">
        <v>19</v>
      </c>
      <c r="H486" t="s">
        <v>537</v>
      </c>
      <c r="I486" t="s">
        <v>3056</v>
      </c>
      <c r="J486">
        <v>240</v>
      </c>
      <c r="K486">
        <f>HLOOKUP(E486,Inputs!$B$5:$C$8,MATCH(YEAR(B486),Inputs!$A$5:$A$8,0),FALSE)</f>
        <v>10.49</v>
      </c>
      <c r="L486" s="3">
        <f t="shared" si="14"/>
        <v>2517.6</v>
      </c>
      <c r="M486" t="s">
        <v>3061</v>
      </c>
      <c r="N486" t="s">
        <v>3087</v>
      </c>
      <c r="O486" t="s">
        <v>3078</v>
      </c>
    </row>
    <row r="487" spans="1:15" hidden="1" x14ac:dyDescent="0.35">
      <c r="A487">
        <v>486</v>
      </c>
      <c r="B487" s="1">
        <v>44530</v>
      </c>
      <c r="C487">
        <f t="shared" si="15"/>
        <v>2022</v>
      </c>
      <c r="D487">
        <v>4002</v>
      </c>
      <c r="E487" t="s">
        <v>1</v>
      </c>
      <c r="F487" t="s">
        <v>27</v>
      </c>
      <c r="G487" t="s">
        <v>21</v>
      </c>
      <c r="H487" t="s">
        <v>538</v>
      </c>
      <c r="I487" t="s">
        <v>3056</v>
      </c>
      <c r="J487">
        <v>112</v>
      </c>
      <c r="K487">
        <f>HLOOKUP(E487,Inputs!$B$5:$C$8,MATCH(YEAR(B487),Inputs!$A$5:$A$8,0),FALSE)</f>
        <v>10.49</v>
      </c>
      <c r="L487" s="3">
        <f t="shared" si="14"/>
        <v>1174.8800000000001</v>
      </c>
      <c r="M487" t="s">
        <v>3068</v>
      </c>
      <c r="N487" t="s">
        <v>3088</v>
      </c>
      <c r="O487" t="s">
        <v>3075</v>
      </c>
    </row>
    <row r="488" spans="1:15" hidden="1" x14ac:dyDescent="0.35">
      <c r="A488">
        <v>487</v>
      </c>
      <c r="B488" s="1">
        <v>44319</v>
      </c>
      <c r="C488">
        <f t="shared" si="15"/>
        <v>2022</v>
      </c>
      <c r="D488">
        <v>4002</v>
      </c>
      <c r="E488" t="s">
        <v>1</v>
      </c>
      <c r="F488" t="s">
        <v>27</v>
      </c>
      <c r="G488" t="s">
        <v>13</v>
      </c>
      <c r="H488" t="s">
        <v>539</v>
      </c>
      <c r="I488" t="s">
        <v>3056</v>
      </c>
      <c r="J488">
        <v>84</v>
      </c>
      <c r="K488">
        <f>HLOOKUP(E488,Inputs!$B$5:$C$8,MATCH(YEAR(B488),Inputs!$A$5:$A$8,0),FALSE)</f>
        <v>10.49</v>
      </c>
      <c r="L488" s="3">
        <f t="shared" si="14"/>
        <v>881.16</v>
      </c>
      <c r="M488" t="s">
        <v>3061</v>
      </c>
      <c r="N488" t="s">
        <v>3087</v>
      </c>
      <c r="O488" t="s">
        <v>3078</v>
      </c>
    </row>
    <row r="489" spans="1:15" hidden="1" x14ac:dyDescent="0.35">
      <c r="A489">
        <v>488</v>
      </c>
      <c r="B489" s="1">
        <v>44446</v>
      </c>
      <c r="C489">
        <f t="shared" si="15"/>
        <v>2022</v>
      </c>
      <c r="D489">
        <v>4002</v>
      </c>
      <c r="E489" t="s">
        <v>1</v>
      </c>
      <c r="F489" t="s">
        <v>27</v>
      </c>
      <c r="G489" t="s">
        <v>11</v>
      </c>
      <c r="H489" t="s">
        <v>540</v>
      </c>
      <c r="I489" t="s">
        <v>3056</v>
      </c>
      <c r="J489">
        <v>152</v>
      </c>
      <c r="K489">
        <f>HLOOKUP(E489,Inputs!$B$5:$C$8,MATCH(YEAR(B489),Inputs!$A$5:$A$8,0),FALSE)</f>
        <v>10.49</v>
      </c>
      <c r="L489" s="3">
        <f t="shared" si="14"/>
        <v>1594.48</v>
      </c>
      <c r="M489" t="s">
        <v>3064</v>
      </c>
      <c r="N489" t="s">
        <v>3089</v>
      </c>
      <c r="O489" t="s">
        <v>3076</v>
      </c>
    </row>
    <row r="490" spans="1:15" hidden="1" x14ac:dyDescent="0.35">
      <c r="A490">
        <v>489</v>
      </c>
      <c r="B490" s="1">
        <v>44534</v>
      </c>
      <c r="C490">
        <f t="shared" si="15"/>
        <v>2022</v>
      </c>
      <c r="D490">
        <v>4002</v>
      </c>
      <c r="E490" t="s">
        <v>1</v>
      </c>
      <c r="F490" t="s">
        <v>27</v>
      </c>
      <c r="G490" t="s">
        <v>6</v>
      </c>
      <c r="H490" t="s">
        <v>541</v>
      </c>
      <c r="I490" t="s">
        <v>3056</v>
      </c>
      <c r="J490">
        <v>116</v>
      </c>
      <c r="K490">
        <f>HLOOKUP(E490,Inputs!$B$5:$C$8,MATCH(YEAR(B490),Inputs!$A$5:$A$8,0),FALSE)</f>
        <v>10.49</v>
      </c>
      <c r="L490" s="3">
        <f t="shared" si="14"/>
        <v>1216.8399999999999</v>
      </c>
      <c r="M490" t="s">
        <v>3059</v>
      </c>
      <c r="N490" t="s">
        <v>3085</v>
      </c>
      <c r="O490" t="s">
        <v>3073</v>
      </c>
    </row>
    <row r="491" spans="1:15" hidden="1" x14ac:dyDescent="0.35">
      <c r="A491">
        <v>490</v>
      </c>
      <c r="B491" s="1">
        <v>44523</v>
      </c>
      <c r="C491">
        <f t="shared" si="15"/>
        <v>2022</v>
      </c>
      <c r="D491">
        <v>4002</v>
      </c>
      <c r="E491" t="s">
        <v>1</v>
      </c>
      <c r="F491" t="s">
        <v>27</v>
      </c>
      <c r="G491" t="s">
        <v>12</v>
      </c>
      <c r="H491" t="s">
        <v>542</v>
      </c>
      <c r="I491" t="s">
        <v>3057</v>
      </c>
      <c r="J491">
        <v>104</v>
      </c>
      <c r="K491">
        <f>HLOOKUP(E491,Inputs!$B$5:$C$8,MATCH(YEAR(B491),Inputs!$A$5:$A$8,0),FALSE)</f>
        <v>10.49</v>
      </c>
      <c r="L491" s="3">
        <f t="shared" si="14"/>
        <v>1090.96</v>
      </c>
      <c r="M491" t="s">
        <v>3061</v>
      </c>
      <c r="N491" t="s">
        <v>3087</v>
      </c>
      <c r="O491" t="s">
        <v>3078</v>
      </c>
    </row>
    <row r="492" spans="1:15" hidden="1" x14ac:dyDescent="0.35">
      <c r="A492">
        <v>491</v>
      </c>
      <c r="B492" s="1">
        <v>44552</v>
      </c>
      <c r="C492">
        <f t="shared" si="15"/>
        <v>2022</v>
      </c>
      <c r="D492">
        <v>4002</v>
      </c>
      <c r="E492" t="s">
        <v>1</v>
      </c>
      <c r="F492" t="s">
        <v>27</v>
      </c>
      <c r="G492" t="s">
        <v>9</v>
      </c>
      <c r="H492" t="s">
        <v>543</v>
      </c>
      <c r="I492" t="s">
        <v>3056</v>
      </c>
      <c r="J492">
        <v>172</v>
      </c>
      <c r="K492">
        <f>HLOOKUP(E492,Inputs!$B$5:$C$8,MATCH(YEAR(B492),Inputs!$A$5:$A$8,0),FALSE)</f>
        <v>10.49</v>
      </c>
      <c r="L492" s="3">
        <f t="shared" si="14"/>
        <v>1804.28</v>
      </c>
      <c r="M492" t="s">
        <v>3070</v>
      </c>
      <c r="N492" t="s">
        <v>3089</v>
      </c>
      <c r="O492" t="s">
        <v>3076</v>
      </c>
    </row>
    <row r="493" spans="1:15" hidden="1" x14ac:dyDescent="0.35">
      <c r="A493">
        <v>492</v>
      </c>
      <c r="B493" s="1">
        <v>44301</v>
      </c>
      <c r="C493">
        <f t="shared" si="15"/>
        <v>2022</v>
      </c>
      <c r="D493">
        <v>4001</v>
      </c>
      <c r="E493" t="s">
        <v>0</v>
      </c>
      <c r="F493" t="s">
        <v>27</v>
      </c>
      <c r="G493" t="s">
        <v>20</v>
      </c>
      <c r="H493" t="s">
        <v>544</v>
      </c>
      <c r="I493" t="s">
        <v>3056</v>
      </c>
      <c r="J493">
        <v>128</v>
      </c>
      <c r="K493">
        <f>HLOOKUP(E493,Inputs!$B$5:$C$8,MATCH(YEAR(B493),Inputs!$A$5:$A$8,0),FALSE)</f>
        <v>20.99</v>
      </c>
      <c r="L493" s="3">
        <f t="shared" si="14"/>
        <v>2686.72</v>
      </c>
      <c r="M493" t="s">
        <v>3059</v>
      </c>
      <c r="N493" t="s">
        <v>3085</v>
      </c>
      <c r="O493" t="s">
        <v>3073</v>
      </c>
    </row>
    <row r="494" spans="1:15" hidden="1" x14ac:dyDescent="0.35">
      <c r="A494">
        <v>493</v>
      </c>
      <c r="B494" s="1">
        <v>44461</v>
      </c>
      <c r="C494">
        <f t="shared" si="15"/>
        <v>2022</v>
      </c>
      <c r="D494">
        <v>4002</v>
      </c>
      <c r="E494" t="s">
        <v>1</v>
      </c>
      <c r="F494" t="s">
        <v>27</v>
      </c>
      <c r="G494" t="s">
        <v>8</v>
      </c>
      <c r="H494" t="s">
        <v>545</v>
      </c>
      <c r="I494" t="s">
        <v>3056</v>
      </c>
      <c r="J494">
        <v>92</v>
      </c>
      <c r="K494">
        <f>HLOOKUP(E494,Inputs!$B$5:$C$8,MATCH(YEAR(B494),Inputs!$A$5:$A$8,0),FALSE)</f>
        <v>10.49</v>
      </c>
      <c r="L494" s="3">
        <f t="shared" si="14"/>
        <v>965.08</v>
      </c>
      <c r="M494" t="s">
        <v>3065</v>
      </c>
      <c r="N494" t="s">
        <v>3085</v>
      </c>
      <c r="O494" t="s">
        <v>3073</v>
      </c>
    </row>
    <row r="495" spans="1:15" hidden="1" x14ac:dyDescent="0.35">
      <c r="A495">
        <v>494</v>
      </c>
      <c r="B495" s="1">
        <v>44202</v>
      </c>
      <c r="C495">
        <f t="shared" si="15"/>
        <v>2021</v>
      </c>
      <c r="D495">
        <v>4001</v>
      </c>
      <c r="E495" t="s">
        <v>0</v>
      </c>
      <c r="F495" t="s">
        <v>27</v>
      </c>
      <c r="G495" t="s">
        <v>21</v>
      </c>
      <c r="H495" t="s">
        <v>546</v>
      </c>
      <c r="I495" t="s">
        <v>3056</v>
      </c>
      <c r="J495">
        <v>120</v>
      </c>
      <c r="K495">
        <f>HLOOKUP(E495,Inputs!$B$5:$C$8,MATCH(YEAR(B495),Inputs!$A$5:$A$8,0),FALSE)</f>
        <v>20.99</v>
      </c>
      <c r="L495" s="3">
        <f t="shared" si="14"/>
        <v>2518.7999999999997</v>
      </c>
      <c r="M495" t="s">
        <v>3068</v>
      </c>
      <c r="N495" t="s">
        <v>3088</v>
      </c>
      <c r="O495" t="s">
        <v>3075</v>
      </c>
    </row>
    <row r="496" spans="1:15" hidden="1" x14ac:dyDescent="0.35">
      <c r="A496">
        <v>495</v>
      </c>
      <c r="B496" s="1">
        <v>44475</v>
      </c>
      <c r="C496">
        <f t="shared" si="15"/>
        <v>2022</v>
      </c>
      <c r="D496">
        <v>4001</v>
      </c>
      <c r="E496" t="s">
        <v>0</v>
      </c>
      <c r="F496" t="s">
        <v>27</v>
      </c>
      <c r="G496" t="s">
        <v>13</v>
      </c>
      <c r="H496" t="s">
        <v>547</v>
      </c>
      <c r="I496" t="s">
        <v>3056</v>
      </c>
      <c r="J496">
        <v>148</v>
      </c>
      <c r="K496">
        <f>HLOOKUP(E496,Inputs!$B$5:$C$8,MATCH(YEAR(B496),Inputs!$A$5:$A$8,0),FALSE)</f>
        <v>20.99</v>
      </c>
      <c r="L496" s="3">
        <f t="shared" si="14"/>
        <v>3106.52</v>
      </c>
      <c r="M496" t="s">
        <v>3061</v>
      </c>
      <c r="N496" t="s">
        <v>3087</v>
      </c>
      <c r="O496" t="s">
        <v>3078</v>
      </c>
    </row>
    <row r="497" spans="1:15" hidden="1" x14ac:dyDescent="0.35">
      <c r="A497">
        <v>496</v>
      </c>
      <c r="B497" s="1">
        <v>44548</v>
      </c>
      <c r="C497">
        <f t="shared" si="15"/>
        <v>2022</v>
      </c>
      <c r="D497">
        <v>4002</v>
      </c>
      <c r="E497" t="s">
        <v>1</v>
      </c>
      <c r="F497" t="s">
        <v>27</v>
      </c>
      <c r="G497" t="s">
        <v>17</v>
      </c>
      <c r="H497" t="s">
        <v>548</v>
      </c>
      <c r="I497" t="s">
        <v>3056</v>
      </c>
      <c r="J497">
        <v>224</v>
      </c>
      <c r="K497">
        <f>HLOOKUP(E497,Inputs!$B$5:$C$8,MATCH(YEAR(B497),Inputs!$A$5:$A$8,0),FALSE)</f>
        <v>10.49</v>
      </c>
      <c r="L497" s="3">
        <f t="shared" si="14"/>
        <v>2349.7600000000002</v>
      </c>
      <c r="M497" t="s">
        <v>3060</v>
      </c>
      <c r="N497" t="s">
        <v>3095</v>
      </c>
      <c r="O497" t="s">
        <v>3081</v>
      </c>
    </row>
    <row r="498" spans="1:15" hidden="1" x14ac:dyDescent="0.35">
      <c r="A498">
        <v>497</v>
      </c>
      <c r="B498" s="1">
        <v>44448</v>
      </c>
      <c r="C498">
        <f t="shared" si="15"/>
        <v>2022</v>
      </c>
      <c r="D498">
        <v>4001</v>
      </c>
      <c r="E498" t="s">
        <v>0</v>
      </c>
      <c r="F498" t="s">
        <v>27</v>
      </c>
      <c r="G498" t="s">
        <v>19</v>
      </c>
      <c r="H498" t="s">
        <v>549</v>
      </c>
      <c r="I498" t="s">
        <v>3056</v>
      </c>
      <c r="J498">
        <v>84</v>
      </c>
      <c r="K498">
        <f>HLOOKUP(E498,Inputs!$B$5:$C$8,MATCH(YEAR(B498),Inputs!$A$5:$A$8,0),FALSE)</f>
        <v>20.99</v>
      </c>
      <c r="L498" s="3">
        <f t="shared" si="14"/>
        <v>1763.1599999999999</v>
      </c>
      <c r="M498" t="s">
        <v>3061</v>
      </c>
      <c r="N498" t="s">
        <v>3087</v>
      </c>
      <c r="O498" t="s">
        <v>3078</v>
      </c>
    </row>
    <row r="499" spans="1:15" hidden="1" x14ac:dyDescent="0.35">
      <c r="A499">
        <v>498</v>
      </c>
      <c r="B499" s="1">
        <v>44492</v>
      </c>
      <c r="C499">
        <f t="shared" si="15"/>
        <v>2022</v>
      </c>
      <c r="D499">
        <v>4001</v>
      </c>
      <c r="E499" t="s">
        <v>0</v>
      </c>
      <c r="F499" t="s">
        <v>27</v>
      </c>
      <c r="G499" t="s">
        <v>12</v>
      </c>
      <c r="H499" t="s">
        <v>550</v>
      </c>
      <c r="I499" t="s">
        <v>3057</v>
      </c>
      <c r="J499">
        <v>148</v>
      </c>
      <c r="K499">
        <f>HLOOKUP(E499,Inputs!$B$5:$C$8,MATCH(YEAR(B499),Inputs!$A$5:$A$8,0),FALSE)</f>
        <v>20.99</v>
      </c>
      <c r="L499" s="3">
        <f t="shared" si="14"/>
        <v>3106.52</v>
      </c>
      <c r="M499" t="s">
        <v>3061</v>
      </c>
      <c r="N499" t="s">
        <v>3087</v>
      </c>
      <c r="O499" t="s">
        <v>3078</v>
      </c>
    </row>
    <row r="500" spans="1:15" hidden="1" x14ac:dyDescent="0.35">
      <c r="A500">
        <v>499</v>
      </c>
      <c r="B500" s="1">
        <v>44462</v>
      </c>
      <c r="C500">
        <f t="shared" si="15"/>
        <v>2022</v>
      </c>
      <c r="D500">
        <v>4001</v>
      </c>
      <c r="E500" t="s">
        <v>0</v>
      </c>
      <c r="F500" t="s">
        <v>27</v>
      </c>
      <c r="G500" t="s">
        <v>6</v>
      </c>
      <c r="H500" t="s">
        <v>551</v>
      </c>
      <c r="I500" t="s">
        <v>3056</v>
      </c>
      <c r="J500">
        <v>52</v>
      </c>
      <c r="K500">
        <f>HLOOKUP(E500,Inputs!$B$5:$C$8,MATCH(YEAR(B500),Inputs!$A$5:$A$8,0),FALSE)</f>
        <v>20.99</v>
      </c>
      <c r="L500" s="3">
        <f t="shared" si="14"/>
        <v>1091.48</v>
      </c>
      <c r="M500" t="s">
        <v>3059</v>
      </c>
      <c r="N500" t="s">
        <v>3085</v>
      </c>
      <c r="O500" t="s">
        <v>3073</v>
      </c>
    </row>
    <row r="501" spans="1:15" hidden="1" x14ac:dyDescent="0.35">
      <c r="A501">
        <v>500</v>
      </c>
      <c r="B501" s="1">
        <v>44451</v>
      </c>
      <c r="C501">
        <f t="shared" si="15"/>
        <v>2022</v>
      </c>
      <c r="D501">
        <v>4001</v>
      </c>
      <c r="E501" t="s">
        <v>0</v>
      </c>
      <c r="F501" t="s">
        <v>27</v>
      </c>
      <c r="G501" t="s">
        <v>15</v>
      </c>
      <c r="H501" t="s">
        <v>552</v>
      </c>
      <c r="I501" t="s">
        <v>3056</v>
      </c>
      <c r="J501">
        <v>164</v>
      </c>
      <c r="K501">
        <f>HLOOKUP(E501,Inputs!$B$5:$C$8,MATCH(YEAR(B501),Inputs!$A$5:$A$8,0),FALSE)</f>
        <v>20.99</v>
      </c>
      <c r="L501" s="3">
        <f t="shared" si="14"/>
        <v>3442.3599999999997</v>
      </c>
      <c r="M501" t="s">
        <v>3062</v>
      </c>
      <c r="N501" t="s">
        <v>3090</v>
      </c>
      <c r="O501" t="s">
        <v>3079</v>
      </c>
    </row>
    <row r="502" spans="1:15" hidden="1" x14ac:dyDescent="0.35">
      <c r="A502">
        <v>501</v>
      </c>
      <c r="B502" s="1">
        <v>44558</v>
      </c>
      <c r="C502">
        <f t="shared" si="15"/>
        <v>2022</v>
      </c>
      <c r="D502">
        <v>4001</v>
      </c>
      <c r="E502" t="s">
        <v>0</v>
      </c>
      <c r="F502" t="s">
        <v>27</v>
      </c>
      <c r="G502" t="s">
        <v>13</v>
      </c>
      <c r="H502" t="s">
        <v>553</v>
      </c>
      <c r="I502" t="s">
        <v>3056</v>
      </c>
      <c r="J502">
        <v>92</v>
      </c>
      <c r="K502">
        <f>HLOOKUP(E502,Inputs!$B$5:$C$8,MATCH(YEAR(B502),Inputs!$A$5:$A$8,0),FALSE)</f>
        <v>20.99</v>
      </c>
      <c r="L502" s="3">
        <f t="shared" si="14"/>
        <v>1931.08</v>
      </c>
      <c r="M502" t="s">
        <v>3061</v>
      </c>
      <c r="N502" t="s">
        <v>3087</v>
      </c>
      <c r="O502" t="s">
        <v>3078</v>
      </c>
    </row>
    <row r="503" spans="1:15" hidden="1" x14ac:dyDescent="0.35">
      <c r="A503">
        <v>502</v>
      </c>
      <c r="B503" s="1">
        <v>44534</v>
      </c>
      <c r="C503">
        <f t="shared" si="15"/>
        <v>2022</v>
      </c>
      <c r="D503">
        <v>4001</v>
      </c>
      <c r="E503" t="s">
        <v>0</v>
      </c>
      <c r="F503" t="s">
        <v>27</v>
      </c>
      <c r="G503" t="s">
        <v>7</v>
      </c>
      <c r="H503" t="s">
        <v>554</v>
      </c>
      <c r="I503" t="s">
        <v>3056</v>
      </c>
      <c r="J503">
        <v>140</v>
      </c>
      <c r="K503">
        <f>HLOOKUP(E503,Inputs!$B$5:$C$8,MATCH(YEAR(B503),Inputs!$A$5:$A$8,0),FALSE)</f>
        <v>20.99</v>
      </c>
      <c r="L503" s="3">
        <f t="shared" si="14"/>
        <v>2938.6</v>
      </c>
      <c r="M503" t="s">
        <v>3063</v>
      </c>
      <c r="N503" t="s">
        <v>3092</v>
      </c>
      <c r="O503" t="s">
        <v>3074</v>
      </c>
    </row>
    <row r="504" spans="1:15" hidden="1" x14ac:dyDescent="0.35">
      <c r="A504">
        <v>503</v>
      </c>
      <c r="B504" s="1">
        <v>44476</v>
      </c>
      <c r="C504">
        <f t="shared" si="15"/>
        <v>2022</v>
      </c>
      <c r="D504">
        <v>4002</v>
      </c>
      <c r="E504" t="s">
        <v>1</v>
      </c>
      <c r="F504" t="s">
        <v>27</v>
      </c>
      <c r="G504" t="s">
        <v>10</v>
      </c>
      <c r="H504" t="s">
        <v>555</v>
      </c>
      <c r="I504" t="s">
        <v>3056</v>
      </c>
      <c r="J504">
        <v>172</v>
      </c>
      <c r="K504">
        <f>HLOOKUP(E504,Inputs!$B$5:$C$8,MATCH(YEAR(B504),Inputs!$A$5:$A$8,0),FALSE)</f>
        <v>10.49</v>
      </c>
      <c r="L504" s="3">
        <f t="shared" si="14"/>
        <v>1804.28</v>
      </c>
      <c r="M504" t="s">
        <v>3059</v>
      </c>
      <c r="N504" t="s">
        <v>3085</v>
      </c>
      <c r="O504" t="s">
        <v>3073</v>
      </c>
    </row>
    <row r="505" spans="1:15" hidden="1" x14ac:dyDescent="0.35">
      <c r="A505">
        <v>504</v>
      </c>
      <c r="B505" s="1">
        <v>44274</v>
      </c>
      <c r="C505">
        <f t="shared" si="15"/>
        <v>2021</v>
      </c>
      <c r="D505">
        <v>4002</v>
      </c>
      <c r="E505" t="s">
        <v>1</v>
      </c>
      <c r="F505" t="s">
        <v>27</v>
      </c>
      <c r="G505" t="s">
        <v>20</v>
      </c>
      <c r="H505" t="s">
        <v>556</v>
      </c>
      <c r="I505" t="s">
        <v>3056</v>
      </c>
      <c r="J505">
        <v>240</v>
      </c>
      <c r="K505">
        <f>HLOOKUP(E505,Inputs!$B$5:$C$8,MATCH(YEAR(B505),Inputs!$A$5:$A$8,0),FALSE)</f>
        <v>10.49</v>
      </c>
      <c r="L505" s="3">
        <f t="shared" si="14"/>
        <v>2517.6</v>
      </c>
      <c r="M505" t="s">
        <v>3059</v>
      </c>
      <c r="N505" t="s">
        <v>3085</v>
      </c>
      <c r="O505" t="s">
        <v>3073</v>
      </c>
    </row>
    <row r="506" spans="1:15" hidden="1" x14ac:dyDescent="0.35">
      <c r="A506">
        <v>505</v>
      </c>
      <c r="B506" s="1">
        <v>44512</v>
      </c>
      <c r="C506">
        <f t="shared" si="15"/>
        <v>2022</v>
      </c>
      <c r="D506">
        <v>4001</v>
      </c>
      <c r="E506" t="s">
        <v>0</v>
      </c>
      <c r="F506" t="s">
        <v>27</v>
      </c>
      <c r="G506" t="s">
        <v>9</v>
      </c>
      <c r="H506" t="s">
        <v>557</v>
      </c>
      <c r="I506" t="s">
        <v>3056</v>
      </c>
      <c r="J506">
        <v>192</v>
      </c>
      <c r="K506">
        <f>HLOOKUP(E506,Inputs!$B$5:$C$8,MATCH(YEAR(B506),Inputs!$A$5:$A$8,0),FALSE)</f>
        <v>20.99</v>
      </c>
      <c r="L506" s="3">
        <f t="shared" si="14"/>
        <v>4030.08</v>
      </c>
      <c r="M506" t="s">
        <v>3070</v>
      </c>
      <c r="N506" t="s">
        <v>3089</v>
      </c>
      <c r="O506" t="s">
        <v>3076</v>
      </c>
    </row>
    <row r="507" spans="1:15" hidden="1" x14ac:dyDescent="0.35">
      <c r="A507">
        <v>506</v>
      </c>
      <c r="B507" s="1">
        <v>44507</v>
      </c>
      <c r="C507">
        <f t="shared" si="15"/>
        <v>2022</v>
      </c>
      <c r="D507">
        <v>4001</v>
      </c>
      <c r="E507" t="s">
        <v>0</v>
      </c>
      <c r="F507" t="s">
        <v>27</v>
      </c>
      <c r="G507" t="s">
        <v>9</v>
      </c>
      <c r="H507" t="s">
        <v>558</v>
      </c>
      <c r="I507" t="s">
        <v>3056</v>
      </c>
      <c r="J507">
        <v>148</v>
      </c>
      <c r="K507">
        <f>HLOOKUP(E507,Inputs!$B$5:$C$8,MATCH(YEAR(B507),Inputs!$A$5:$A$8,0),FALSE)</f>
        <v>20.99</v>
      </c>
      <c r="L507" s="3">
        <f t="shared" si="14"/>
        <v>3106.52</v>
      </c>
      <c r="M507" t="s">
        <v>3070</v>
      </c>
      <c r="N507" t="s">
        <v>3089</v>
      </c>
      <c r="O507" t="s">
        <v>3076</v>
      </c>
    </row>
    <row r="508" spans="1:15" hidden="1" x14ac:dyDescent="0.35">
      <c r="A508">
        <v>507</v>
      </c>
      <c r="B508" s="1">
        <v>44406</v>
      </c>
      <c r="C508">
        <f t="shared" si="15"/>
        <v>2022</v>
      </c>
      <c r="D508">
        <v>4002</v>
      </c>
      <c r="E508" t="s">
        <v>1</v>
      </c>
      <c r="F508" t="s">
        <v>27</v>
      </c>
      <c r="G508" t="s">
        <v>8</v>
      </c>
      <c r="H508" t="s">
        <v>559</v>
      </c>
      <c r="I508" t="s">
        <v>3056</v>
      </c>
      <c r="J508">
        <v>108</v>
      </c>
      <c r="K508">
        <f>HLOOKUP(E508,Inputs!$B$5:$C$8,MATCH(YEAR(B508),Inputs!$A$5:$A$8,0),FALSE)</f>
        <v>10.49</v>
      </c>
      <c r="L508" s="3">
        <f t="shared" si="14"/>
        <v>1132.92</v>
      </c>
      <c r="M508" t="s">
        <v>3065</v>
      </c>
      <c r="N508" t="s">
        <v>3085</v>
      </c>
      <c r="O508" t="s">
        <v>3073</v>
      </c>
    </row>
    <row r="509" spans="1:15" hidden="1" x14ac:dyDescent="0.35">
      <c r="A509">
        <v>508</v>
      </c>
      <c r="B509" s="1">
        <v>44486</v>
      </c>
      <c r="C509">
        <f t="shared" si="15"/>
        <v>2022</v>
      </c>
      <c r="D509">
        <v>4001</v>
      </c>
      <c r="E509" t="s">
        <v>0</v>
      </c>
      <c r="F509" t="s">
        <v>27</v>
      </c>
      <c r="G509" t="s">
        <v>6</v>
      </c>
      <c r="H509" t="s">
        <v>560</v>
      </c>
      <c r="I509" t="s">
        <v>3056</v>
      </c>
      <c r="J509">
        <v>120</v>
      </c>
      <c r="K509">
        <f>HLOOKUP(E509,Inputs!$B$5:$C$8,MATCH(YEAR(B509),Inputs!$A$5:$A$8,0),FALSE)</f>
        <v>20.99</v>
      </c>
      <c r="L509" s="3">
        <f t="shared" si="14"/>
        <v>2518.7999999999997</v>
      </c>
      <c r="M509" t="s">
        <v>3059</v>
      </c>
      <c r="N509" t="s">
        <v>3085</v>
      </c>
      <c r="O509" t="s">
        <v>3073</v>
      </c>
    </row>
    <row r="510" spans="1:15" hidden="1" x14ac:dyDescent="0.35">
      <c r="A510">
        <v>509</v>
      </c>
      <c r="B510" s="1">
        <v>44532</v>
      </c>
      <c r="C510">
        <f t="shared" si="15"/>
        <v>2022</v>
      </c>
      <c r="D510">
        <v>4002</v>
      </c>
      <c r="E510" t="s">
        <v>1</v>
      </c>
      <c r="F510" t="s">
        <v>27</v>
      </c>
      <c r="G510" t="s">
        <v>10</v>
      </c>
      <c r="H510" t="s">
        <v>561</v>
      </c>
      <c r="I510" t="s">
        <v>3056</v>
      </c>
      <c r="J510">
        <v>152</v>
      </c>
      <c r="K510">
        <f>HLOOKUP(E510,Inputs!$B$5:$C$8,MATCH(YEAR(B510),Inputs!$A$5:$A$8,0),FALSE)</f>
        <v>10.49</v>
      </c>
      <c r="L510" s="3">
        <f t="shared" si="14"/>
        <v>1594.48</v>
      </c>
      <c r="M510" t="s">
        <v>3059</v>
      </c>
      <c r="N510" t="s">
        <v>3085</v>
      </c>
      <c r="O510" t="s">
        <v>3073</v>
      </c>
    </row>
    <row r="511" spans="1:15" hidden="1" x14ac:dyDescent="0.35">
      <c r="A511">
        <v>510</v>
      </c>
      <c r="B511" s="1">
        <v>44427</v>
      </c>
      <c r="C511">
        <f t="shared" si="15"/>
        <v>2022</v>
      </c>
      <c r="D511">
        <v>4002</v>
      </c>
      <c r="E511" t="s">
        <v>1</v>
      </c>
      <c r="F511" t="s">
        <v>27</v>
      </c>
      <c r="G511" t="s">
        <v>8</v>
      </c>
      <c r="H511" t="s">
        <v>562</v>
      </c>
      <c r="I511" t="s">
        <v>3056</v>
      </c>
      <c r="J511">
        <v>152</v>
      </c>
      <c r="K511">
        <f>HLOOKUP(E511,Inputs!$B$5:$C$8,MATCH(YEAR(B511),Inputs!$A$5:$A$8,0),FALSE)</f>
        <v>10.49</v>
      </c>
      <c r="L511" s="3">
        <f t="shared" si="14"/>
        <v>1594.48</v>
      </c>
      <c r="M511" t="s">
        <v>3065</v>
      </c>
      <c r="N511" t="s">
        <v>3085</v>
      </c>
      <c r="O511" t="s">
        <v>3073</v>
      </c>
    </row>
    <row r="512" spans="1:15" hidden="1" x14ac:dyDescent="0.35">
      <c r="A512">
        <v>511</v>
      </c>
      <c r="B512" s="1">
        <v>44384</v>
      </c>
      <c r="C512">
        <f t="shared" si="15"/>
        <v>2022</v>
      </c>
      <c r="D512">
        <v>4002</v>
      </c>
      <c r="E512" t="s">
        <v>1</v>
      </c>
      <c r="F512" t="s">
        <v>27</v>
      </c>
      <c r="G512" t="s">
        <v>11</v>
      </c>
      <c r="H512" t="s">
        <v>563</v>
      </c>
      <c r="I512" t="s">
        <v>3056</v>
      </c>
      <c r="J512">
        <v>232</v>
      </c>
      <c r="K512">
        <f>HLOOKUP(E512,Inputs!$B$5:$C$8,MATCH(YEAR(B512),Inputs!$A$5:$A$8,0),FALSE)</f>
        <v>10.49</v>
      </c>
      <c r="L512" s="3">
        <f t="shared" si="14"/>
        <v>2433.6799999999998</v>
      </c>
      <c r="M512" t="s">
        <v>3064</v>
      </c>
      <c r="N512" t="s">
        <v>3089</v>
      </c>
      <c r="O512" t="s">
        <v>3076</v>
      </c>
    </row>
    <row r="513" spans="1:15" hidden="1" x14ac:dyDescent="0.35">
      <c r="A513">
        <v>512</v>
      </c>
      <c r="B513" s="1">
        <v>44519</v>
      </c>
      <c r="C513">
        <f t="shared" si="15"/>
        <v>2022</v>
      </c>
      <c r="D513">
        <v>4002</v>
      </c>
      <c r="E513" t="s">
        <v>1</v>
      </c>
      <c r="F513" t="s">
        <v>27</v>
      </c>
      <c r="G513" t="s">
        <v>15</v>
      </c>
      <c r="H513" t="s">
        <v>564</v>
      </c>
      <c r="I513" t="s">
        <v>3056</v>
      </c>
      <c r="J513">
        <v>100</v>
      </c>
      <c r="K513">
        <f>HLOOKUP(E513,Inputs!$B$5:$C$8,MATCH(YEAR(B513),Inputs!$A$5:$A$8,0),FALSE)</f>
        <v>10.49</v>
      </c>
      <c r="L513" s="3">
        <f t="shared" si="14"/>
        <v>1049</v>
      </c>
      <c r="M513" t="s">
        <v>3062</v>
      </c>
      <c r="N513" t="s">
        <v>3090</v>
      </c>
      <c r="O513" t="s">
        <v>3079</v>
      </c>
    </row>
    <row r="514" spans="1:15" hidden="1" x14ac:dyDescent="0.35">
      <c r="A514">
        <v>513</v>
      </c>
      <c r="B514" s="1">
        <v>44529</v>
      </c>
      <c r="C514">
        <f t="shared" si="15"/>
        <v>2022</v>
      </c>
      <c r="D514">
        <v>4002</v>
      </c>
      <c r="E514" t="s">
        <v>1</v>
      </c>
      <c r="F514" t="s">
        <v>27</v>
      </c>
      <c r="G514" t="s">
        <v>18</v>
      </c>
      <c r="H514" t="s">
        <v>565</v>
      </c>
      <c r="I514" t="s">
        <v>3056</v>
      </c>
      <c r="J514">
        <v>276</v>
      </c>
      <c r="K514">
        <f>HLOOKUP(E514,Inputs!$B$5:$C$8,MATCH(YEAR(B514),Inputs!$A$5:$A$8,0),FALSE)</f>
        <v>10.49</v>
      </c>
      <c r="L514" s="3">
        <f t="shared" ref="L514:L577" si="16">J514*K514</f>
        <v>2895.2400000000002</v>
      </c>
      <c r="M514" t="s">
        <v>3069</v>
      </c>
      <c r="N514" t="s">
        <v>3093</v>
      </c>
      <c r="O514" t="s">
        <v>3077</v>
      </c>
    </row>
    <row r="515" spans="1:15" hidden="1" x14ac:dyDescent="0.35">
      <c r="A515">
        <v>514</v>
      </c>
      <c r="B515" s="1">
        <v>44288</v>
      </c>
      <c r="C515">
        <f t="shared" ref="C515:C578" si="17">IF(MONTH(B515)&gt;3,YEAR(B515)+1,YEAR(B515))</f>
        <v>2022</v>
      </c>
      <c r="D515">
        <v>4002</v>
      </c>
      <c r="E515" t="s">
        <v>1</v>
      </c>
      <c r="F515" t="s">
        <v>27</v>
      </c>
      <c r="G515" t="s">
        <v>13</v>
      </c>
      <c r="H515" t="s">
        <v>566</v>
      </c>
      <c r="I515" t="s">
        <v>3056</v>
      </c>
      <c r="J515">
        <v>260</v>
      </c>
      <c r="K515">
        <f>HLOOKUP(E515,Inputs!$B$5:$C$8,MATCH(YEAR(B515),Inputs!$A$5:$A$8,0),FALSE)</f>
        <v>10.49</v>
      </c>
      <c r="L515" s="3">
        <f t="shared" si="16"/>
        <v>2727.4</v>
      </c>
      <c r="M515" t="s">
        <v>3061</v>
      </c>
      <c r="N515" t="s">
        <v>3087</v>
      </c>
      <c r="O515" t="s">
        <v>3078</v>
      </c>
    </row>
    <row r="516" spans="1:15" hidden="1" x14ac:dyDescent="0.35">
      <c r="A516">
        <v>515</v>
      </c>
      <c r="B516" s="1">
        <v>44501</v>
      </c>
      <c r="C516">
        <f t="shared" si="17"/>
        <v>2022</v>
      </c>
      <c r="D516">
        <v>4001</v>
      </c>
      <c r="E516" t="s">
        <v>0</v>
      </c>
      <c r="F516" t="s">
        <v>27</v>
      </c>
      <c r="G516" t="s">
        <v>10</v>
      </c>
      <c r="H516" t="s">
        <v>567</v>
      </c>
      <c r="I516" t="s">
        <v>3056</v>
      </c>
      <c r="J516">
        <v>180</v>
      </c>
      <c r="K516">
        <f>HLOOKUP(E516,Inputs!$B$5:$C$8,MATCH(YEAR(B516),Inputs!$A$5:$A$8,0),FALSE)</f>
        <v>20.99</v>
      </c>
      <c r="L516" s="3">
        <f t="shared" si="16"/>
        <v>3778.2</v>
      </c>
      <c r="M516" t="s">
        <v>3059</v>
      </c>
      <c r="N516" t="s">
        <v>3085</v>
      </c>
      <c r="O516" t="s">
        <v>3073</v>
      </c>
    </row>
    <row r="517" spans="1:15" hidden="1" x14ac:dyDescent="0.35">
      <c r="A517">
        <v>516</v>
      </c>
      <c r="B517" s="1">
        <v>44290</v>
      </c>
      <c r="C517">
        <f t="shared" si="17"/>
        <v>2022</v>
      </c>
      <c r="D517">
        <v>4001</v>
      </c>
      <c r="E517" t="s">
        <v>0</v>
      </c>
      <c r="F517" t="s">
        <v>27</v>
      </c>
      <c r="G517" t="s">
        <v>10</v>
      </c>
      <c r="H517" t="s">
        <v>568</v>
      </c>
      <c r="I517" t="s">
        <v>3056</v>
      </c>
      <c r="J517">
        <v>180</v>
      </c>
      <c r="K517">
        <f>HLOOKUP(E517,Inputs!$B$5:$C$8,MATCH(YEAR(B517),Inputs!$A$5:$A$8,0),FALSE)</f>
        <v>20.99</v>
      </c>
      <c r="L517" s="3">
        <f t="shared" si="16"/>
        <v>3778.2</v>
      </c>
      <c r="M517" t="s">
        <v>3059</v>
      </c>
      <c r="N517" t="s">
        <v>3085</v>
      </c>
      <c r="O517" t="s">
        <v>3073</v>
      </c>
    </row>
    <row r="518" spans="1:15" hidden="1" x14ac:dyDescent="0.35">
      <c r="A518">
        <v>517</v>
      </c>
      <c r="B518" s="1">
        <v>44314</v>
      </c>
      <c r="C518">
        <f t="shared" si="17"/>
        <v>2022</v>
      </c>
      <c r="D518">
        <v>4002</v>
      </c>
      <c r="E518" t="s">
        <v>1</v>
      </c>
      <c r="F518" t="s">
        <v>27</v>
      </c>
      <c r="G518" t="s">
        <v>11</v>
      </c>
      <c r="H518" t="s">
        <v>569</v>
      </c>
      <c r="I518" t="s">
        <v>3056</v>
      </c>
      <c r="J518">
        <v>96</v>
      </c>
      <c r="K518">
        <f>HLOOKUP(E518,Inputs!$B$5:$C$8,MATCH(YEAR(B518),Inputs!$A$5:$A$8,0),FALSE)</f>
        <v>10.49</v>
      </c>
      <c r="L518" s="3">
        <f t="shared" si="16"/>
        <v>1007.04</v>
      </c>
      <c r="M518" t="s">
        <v>3064</v>
      </c>
      <c r="N518" t="s">
        <v>3089</v>
      </c>
      <c r="O518" t="s">
        <v>3076</v>
      </c>
    </row>
    <row r="519" spans="1:15" hidden="1" x14ac:dyDescent="0.35">
      <c r="A519">
        <v>518</v>
      </c>
      <c r="B519" s="1">
        <v>44507</v>
      </c>
      <c r="C519">
        <f t="shared" si="17"/>
        <v>2022</v>
      </c>
      <c r="D519">
        <v>4001</v>
      </c>
      <c r="E519" t="s">
        <v>0</v>
      </c>
      <c r="F519" t="s">
        <v>27</v>
      </c>
      <c r="G519" t="s">
        <v>14</v>
      </c>
      <c r="H519" t="s">
        <v>570</v>
      </c>
      <c r="I519" t="s">
        <v>3056</v>
      </c>
      <c r="J519">
        <v>164</v>
      </c>
      <c r="K519">
        <f>HLOOKUP(E519,Inputs!$B$5:$C$8,MATCH(YEAR(B519),Inputs!$A$5:$A$8,0),FALSE)</f>
        <v>20.99</v>
      </c>
      <c r="L519" s="3">
        <f t="shared" si="16"/>
        <v>3442.3599999999997</v>
      </c>
      <c r="M519" t="s">
        <v>3066</v>
      </c>
      <c r="N519" t="s">
        <v>3094</v>
      </c>
      <c r="O519" t="s">
        <v>3080</v>
      </c>
    </row>
    <row r="520" spans="1:15" hidden="1" x14ac:dyDescent="0.35">
      <c r="A520">
        <v>519</v>
      </c>
      <c r="B520" s="1">
        <v>44317</v>
      </c>
      <c r="C520">
        <f t="shared" si="17"/>
        <v>2022</v>
      </c>
      <c r="D520">
        <v>4001</v>
      </c>
      <c r="E520" t="s">
        <v>0</v>
      </c>
      <c r="F520" t="s">
        <v>27</v>
      </c>
      <c r="G520" t="s">
        <v>19</v>
      </c>
      <c r="H520" t="s">
        <v>571</v>
      </c>
      <c r="I520" t="s">
        <v>3056</v>
      </c>
      <c r="J520">
        <v>52</v>
      </c>
      <c r="K520">
        <f>HLOOKUP(E520,Inputs!$B$5:$C$8,MATCH(YEAR(B520),Inputs!$A$5:$A$8,0),FALSE)</f>
        <v>20.99</v>
      </c>
      <c r="L520" s="3">
        <f t="shared" si="16"/>
        <v>1091.48</v>
      </c>
      <c r="M520" t="s">
        <v>3061</v>
      </c>
      <c r="N520" t="s">
        <v>3087</v>
      </c>
      <c r="O520" t="s">
        <v>3078</v>
      </c>
    </row>
    <row r="521" spans="1:15" hidden="1" x14ac:dyDescent="0.35">
      <c r="A521">
        <v>520</v>
      </c>
      <c r="B521" s="1">
        <v>44413</v>
      </c>
      <c r="C521">
        <f t="shared" si="17"/>
        <v>2022</v>
      </c>
      <c r="D521">
        <v>4002</v>
      </c>
      <c r="E521" t="s">
        <v>1</v>
      </c>
      <c r="F521" t="s">
        <v>27</v>
      </c>
      <c r="G521" t="s">
        <v>19</v>
      </c>
      <c r="H521" t="s">
        <v>572</v>
      </c>
      <c r="I521" t="s">
        <v>3056</v>
      </c>
      <c r="J521">
        <v>116</v>
      </c>
      <c r="K521">
        <f>HLOOKUP(E521,Inputs!$B$5:$C$8,MATCH(YEAR(B521),Inputs!$A$5:$A$8,0),FALSE)</f>
        <v>10.49</v>
      </c>
      <c r="L521" s="3">
        <f t="shared" si="16"/>
        <v>1216.8399999999999</v>
      </c>
      <c r="M521" t="s">
        <v>3061</v>
      </c>
      <c r="N521" t="s">
        <v>3087</v>
      </c>
      <c r="O521" t="s">
        <v>3078</v>
      </c>
    </row>
    <row r="522" spans="1:15" hidden="1" x14ac:dyDescent="0.35">
      <c r="A522">
        <v>521</v>
      </c>
      <c r="B522" s="1">
        <v>44509</v>
      </c>
      <c r="C522">
        <f t="shared" si="17"/>
        <v>2022</v>
      </c>
      <c r="D522">
        <v>4001</v>
      </c>
      <c r="E522" t="s">
        <v>0</v>
      </c>
      <c r="F522" t="s">
        <v>27</v>
      </c>
      <c r="G522" t="s">
        <v>10</v>
      </c>
      <c r="H522" t="s">
        <v>573</v>
      </c>
      <c r="I522" t="s">
        <v>3056</v>
      </c>
      <c r="J522">
        <v>60</v>
      </c>
      <c r="K522">
        <f>HLOOKUP(E522,Inputs!$B$5:$C$8,MATCH(YEAR(B522),Inputs!$A$5:$A$8,0),FALSE)</f>
        <v>20.99</v>
      </c>
      <c r="L522" s="3">
        <f t="shared" si="16"/>
        <v>1259.3999999999999</v>
      </c>
      <c r="M522" t="s">
        <v>3059</v>
      </c>
      <c r="N522" t="s">
        <v>3085</v>
      </c>
      <c r="O522" t="s">
        <v>3073</v>
      </c>
    </row>
    <row r="523" spans="1:15" hidden="1" x14ac:dyDescent="0.35">
      <c r="A523">
        <v>522</v>
      </c>
      <c r="B523" s="1">
        <v>44522</v>
      </c>
      <c r="C523">
        <f t="shared" si="17"/>
        <v>2022</v>
      </c>
      <c r="D523">
        <v>4001</v>
      </c>
      <c r="E523" t="s">
        <v>0</v>
      </c>
      <c r="F523" t="s">
        <v>27</v>
      </c>
      <c r="G523" t="s">
        <v>18</v>
      </c>
      <c r="H523" t="s">
        <v>574</v>
      </c>
      <c r="I523" t="s">
        <v>3056</v>
      </c>
      <c r="J523">
        <v>188</v>
      </c>
      <c r="K523">
        <f>HLOOKUP(E523,Inputs!$B$5:$C$8,MATCH(YEAR(B523),Inputs!$A$5:$A$8,0),FALSE)</f>
        <v>20.99</v>
      </c>
      <c r="L523" s="3">
        <f t="shared" si="16"/>
        <v>3946.12</v>
      </c>
      <c r="M523" t="s">
        <v>3069</v>
      </c>
      <c r="N523" t="s">
        <v>3093</v>
      </c>
      <c r="O523" t="s">
        <v>3077</v>
      </c>
    </row>
    <row r="524" spans="1:15" hidden="1" x14ac:dyDescent="0.35">
      <c r="A524">
        <v>523</v>
      </c>
      <c r="B524" s="1">
        <v>44539</v>
      </c>
      <c r="C524">
        <f t="shared" si="17"/>
        <v>2022</v>
      </c>
      <c r="D524">
        <v>4001</v>
      </c>
      <c r="E524" t="s">
        <v>0</v>
      </c>
      <c r="F524" t="s">
        <v>27</v>
      </c>
      <c r="G524" t="s">
        <v>12</v>
      </c>
      <c r="H524" t="s">
        <v>575</v>
      </c>
      <c r="I524" t="s">
        <v>3057</v>
      </c>
      <c r="J524">
        <v>176</v>
      </c>
      <c r="K524">
        <f>HLOOKUP(E524,Inputs!$B$5:$C$8,MATCH(YEAR(B524),Inputs!$A$5:$A$8,0),FALSE)</f>
        <v>20.99</v>
      </c>
      <c r="L524" s="3">
        <f t="shared" si="16"/>
        <v>3694.24</v>
      </c>
      <c r="M524" t="s">
        <v>3061</v>
      </c>
      <c r="N524" t="s">
        <v>3087</v>
      </c>
      <c r="O524" t="s">
        <v>3078</v>
      </c>
    </row>
    <row r="525" spans="1:15" hidden="1" x14ac:dyDescent="0.35">
      <c r="A525">
        <v>524</v>
      </c>
      <c r="B525" s="1">
        <v>44442</v>
      </c>
      <c r="C525">
        <f t="shared" si="17"/>
        <v>2022</v>
      </c>
      <c r="D525">
        <v>4001</v>
      </c>
      <c r="E525" t="s">
        <v>0</v>
      </c>
      <c r="F525" t="s">
        <v>27</v>
      </c>
      <c r="G525" t="s">
        <v>10</v>
      </c>
      <c r="H525" t="s">
        <v>576</v>
      </c>
      <c r="I525" t="s">
        <v>3056</v>
      </c>
      <c r="J525">
        <v>132</v>
      </c>
      <c r="K525">
        <f>HLOOKUP(E525,Inputs!$B$5:$C$8,MATCH(YEAR(B525),Inputs!$A$5:$A$8,0),FALSE)</f>
        <v>20.99</v>
      </c>
      <c r="L525" s="3">
        <f t="shared" si="16"/>
        <v>2770.68</v>
      </c>
      <c r="M525" t="s">
        <v>3059</v>
      </c>
      <c r="N525" t="s">
        <v>3085</v>
      </c>
      <c r="O525" t="s">
        <v>3073</v>
      </c>
    </row>
    <row r="526" spans="1:15" hidden="1" x14ac:dyDescent="0.35">
      <c r="A526">
        <v>525</v>
      </c>
      <c r="B526" s="1">
        <v>44237</v>
      </c>
      <c r="C526">
        <f t="shared" si="17"/>
        <v>2021</v>
      </c>
      <c r="D526">
        <v>4002</v>
      </c>
      <c r="E526" t="s">
        <v>1</v>
      </c>
      <c r="F526" t="s">
        <v>27</v>
      </c>
      <c r="G526" t="s">
        <v>10</v>
      </c>
      <c r="H526" t="s">
        <v>577</v>
      </c>
      <c r="I526" t="s">
        <v>3056</v>
      </c>
      <c r="J526">
        <v>196</v>
      </c>
      <c r="K526">
        <f>HLOOKUP(E526,Inputs!$B$5:$C$8,MATCH(YEAR(B526),Inputs!$A$5:$A$8,0),FALSE)</f>
        <v>10.49</v>
      </c>
      <c r="L526" s="3">
        <f t="shared" si="16"/>
        <v>2056.04</v>
      </c>
      <c r="M526" t="s">
        <v>3059</v>
      </c>
      <c r="N526" t="s">
        <v>3085</v>
      </c>
      <c r="O526" t="s">
        <v>3073</v>
      </c>
    </row>
    <row r="527" spans="1:15" hidden="1" x14ac:dyDescent="0.35">
      <c r="A527">
        <v>526</v>
      </c>
      <c r="B527" s="1">
        <v>44542</v>
      </c>
      <c r="C527">
        <f t="shared" si="17"/>
        <v>2022</v>
      </c>
      <c r="D527">
        <v>4001</v>
      </c>
      <c r="E527" t="s">
        <v>0</v>
      </c>
      <c r="F527" t="s">
        <v>27</v>
      </c>
      <c r="G527" t="s">
        <v>9</v>
      </c>
      <c r="H527" t="s">
        <v>578</v>
      </c>
      <c r="I527" t="s">
        <v>3056</v>
      </c>
      <c r="J527">
        <v>40</v>
      </c>
      <c r="K527">
        <f>HLOOKUP(E527,Inputs!$B$5:$C$8,MATCH(YEAR(B527),Inputs!$A$5:$A$8,0),FALSE)</f>
        <v>20.99</v>
      </c>
      <c r="L527" s="3">
        <f t="shared" si="16"/>
        <v>839.59999999999991</v>
      </c>
      <c r="M527" t="s">
        <v>3070</v>
      </c>
      <c r="N527" t="s">
        <v>3089</v>
      </c>
      <c r="O527" t="s">
        <v>3076</v>
      </c>
    </row>
    <row r="528" spans="1:15" hidden="1" x14ac:dyDescent="0.35">
      <c r="A528">
        <v>527</v>
      </c>
      <c r="B528" s="1">
        <v>44531</v>
      </c>
      <c r="C528">
        <f t="shared" si="17"/>
        <v>2022</v>
      </c>
      <c r="D528">
        <v>4001</v>
      </c>
      <c r="E528" t="s">
        <v>0</v>
      </c>
      <c r="F528" t="s">
        <v>27</v>
      </c>
      <c r="G528" t="s">
        <v>14</v>
      </c>
      <c r="H528" t="s">
        <v>579</v>
      </c>
      <c r="I528" t="s">
        <v>3056</v>
      </c>
      <c r="J528">
        <v>156</v>
      </c>
      <c r="K528">
        <f>HLOOKUP(E528,Inputs!$B$5:$C$8,MATCH(YEAR(B528),Inputs!$A$5:$A$8,0),FALSE)</f>
        <v>20.99</v>
      </c>
      <c r="L528" s="3">
        <f t="shared" si="16"/>
        <v>3274.4399999999996</v>
      </c>
      <c r="M528" t="s">
        <v>3066</v>
      </c>
      <c r="N528" t="s">
        <v>3094</v>
      </c>
      <c r="O528" t="s">
        <v>3080</v>
      </c>
    </row>
    <row r="529" spans="1:15" hidden="1" x14ac:dyDescent="0.35">
      <c r="A529">
        <v>528</v>
      </c>
      <c r="B529" s="1">
        <v>44541</v>
      </c>
      <c r="C529">
        <f t="shared" si="17"/>
        <v>2022</v>
      </c>
      <c r="D529">
        <v>4002</v>
      </c>
      <c r="E529" t="s">
        <v>1</v>
      </c>
      <c r="F529" t="s">
        <v>27</v>
      </c>
      <c r="G529" t="s">
        <v>10</v>
      </c>
      <c r="H529" t="s">
        <v>580</v>
      </c>
      <c r="I529" t="s">
        <v>3056</v>
      </c>
      <c r="J529">
        <v>200</v>
      </c>
      <c r="K529">
        <f>HLOOKUP(E529,Inputs!$B$5:$C$8,MATCH(YEAR(B529),Inputs!$A$5:$A$8,0),FALSE)</f>
        <v>10.49</v>
      </c>
      <c r="L529" s="3">
        <f t="shared" si="16"/>
        <v>2098</v>
      </c>
      <c r="M529" t="s">
        <v>3059</v>
      </c>
      <c r="N529" t="s">
        <v>3085</v>
      </c>
      <c r="O529" t="s">
        <v>3073</v>
      </c>
    </row>
    <row r="530" spans="1:15" hidden="1" x14ac:dyDescent="0.35">
      <c r="A530">
        <v>529</v>
      </c>
      <c r="B530" s="1">
        <v>44330</v>
      </c>
      <c r="C530">
        <f t="shared" si="17"/>
        <v>2022</v>
      </c>
      <c r="D530">
        <v>4001</v>
      </c>
      <c r="E530" t="s">
        <v>0</v>
      </c>
      <c r="F530" t="s">
        <v>27</v>
      </c>
      <c r="G530" t="s">
        <v>12</v>
      </c>
      <c r="H530" t="s">
        <v>581</v>
      </c>
      <c r="I530" t="s">
        <v>3057</v>
      </c>
      <c r="J530">
        <v>104</v>
      </c>
      <c r="K530">
        <f>HLOOKUP(E530,Inputs!$B$5:$C$8,MATCH(YEAR(B530),Inputs!$A$5:$A$8,0),FALSE)</f>
        <v>20.99</v>
      </c>
      <c r="L530" s="3">
        <f t="shared" si="16"/>
        <v>2182.96</v>
      </c>
      <c r="M530" t="s">
        <v>3061</v>
      </c>
      <c r="N530" t="s">
        <v>3087</v>
      </c>
      <c r="O530" t="s">
        <v>3078</v>
      </c>
    </row>
    <row r="531" spans="1:15" hidden="1" x14ac:dyDescent="0.35">
      <c r="A531">
        <v>530</v>
      </c>
      <c r="B531" s="1">
        <v>44536</v>
      </c>
      <c r="C531">
        <f t="shared" si="17"/>
        <v>2022</v>
      </c>
      <c r="D531">
        <v>4001</v>
      </c>
      <c r="E531" t="s">
        <v>0</v>
      </c>
      <c r="F531" t="s">
        <v>27</v>
      </c>
      <c r="G531" t="s">
        <v>10</v>
      </c>
      <c r="H531" t="s">
        <v>582</v>
      </c>
      <c r="I531" t="s">
        <v>3056</v>
      </c>
      <c r="J531">
        <v>52</v>
      </c>
      <c r="K531">
        <f>HLOOKUP(E531,Inputs!$B$5:$C$8,MATCH(YEAR(B531),Inputs!$A$5:$A$8,0),FALSE)</f>
        <v>20.99</v>
      </c>
      <c r="L531" s="3">
        <f t="shared" si="16"/>
        <v>1091.48</v>
      </c>
      <c r="M531" t="s">
        <v>3059</v>
      </c>
      <c r="N531" t="s">
        <v>3085</v>
      </c>
      <c r="O531" t="s">
        <v>3073</v>
      </c>
    </row>
    <row r="532" spans="1:15" hidden="1" x14ac:dyDescent="0.35">
      <c r="A532">
        <v>531</v>
      </c>
      <c r="B532" s="1">
        <v>44402</v>
      </c>
      <c r="C532">
        <f t="shared" si="17"/>
        <v>2022</v>
      </c>
      <c r="D532">
        <v>4002</v>
      </c>
      <c r="E532" t="s">
        <v>1</v>
      </c>
      <c r="F532" t="s">
        <v>27</v>
      </c>
      <c r="G532" t="s">
        <v>4</v>
      </c>
      <c r="H532" t="s">
        <v>583</v>
      </c>
      <c r="I532" t="s">
        <v>3057</v>
      </c>
      <c r="J532">
        <v>88</v>
      </c>
      <c r="K532">
        <f>HLOOKUP(E532,Inputs!$B$5:$C$8,MATCH(YEAR(B532),Inputs!$A$5:$A$8,0),FALSE)</f>
        <v>10.49</v>
      </c>
      <c r="L532" s="3">
        <f t="shared" si="16"/>
        <v>923.12</v>
      </c>
      <c r="M532" t="s">
        <v>3063</v>
      </c>
      <c r="N532" t="s">
        <v>3092</v>
      </c>
      <c r="O532" t="s">
        <v>3074</v>
      </c>
    </row>
    <row r="533" spans="1:15" hidden="1" x14ac:dyDescent="0.35">
      <c r="A533">
        <v>532</v>
      </c>
      <c r="B533" s="1">
        <v>44396</v>
      </c>
      <c r="C533">
        <f t="shared" si="17"/>
        <v>2022</v>
      </c>
      <c r="D533">
        <v>4001</v>
      </c>
      <c r="E533" t="s">
        <v>0</v>
      </c>
      <c r="F533" t="s">
        <v>27</v>
      </c>
      <c r="G533" t="s">
        <v>13</v>
      </c>
      <c r="H533" t="s">
        <v>584</v>
      </c>
      <c r="I533" t="s">
        <v>3056</v>
      </c>
      <c r="J533">
        <v>188</v>
      </c>
      <c r="K533">
        <f>HLOOKUP(E533,Inputs!$B$5:$C$8,MATCH(YEAR(B533),Inputs!$A$5:$A$8,0),FALSE)</f>
        <v>20.99</v>
      </c>
      <c r="L533" s="3">
        <f t="shared" si="16"/>
        <v>3946.12</v>
      </c>
      <c r="M533" t="s">
        <v>3061</v>
      </c>
      <c r="N533" t="s">
        <v>3087</v>
      </c>
      <c r="O533" t="s">
        <v>3078</v>
      </c>
    </row>
    <row r="534" spans="1:15" hidden="1" x14ac:dyDescent="0.35">
      <c r="A534">
        <v>533</v>
      </c>
      <c r="B534" s="1">
        <v>44296</v>
      </c>
      <c r="C534">
        <f t="shared" si="17"/>
        <v>2022</v>
      </c>
      <c r="D534">
        <v>4002</v>
      </c>
      <c r="E534" t="s">
        <v>1</v>
      </c>
      <c r="F534" t="s">
        <v>27</v>
      </c>
      <c r="G534" t="s">
        <v>10</v>
      </c>
      <c r="H534" t="s">
        <v>585</v>
      </c>
      <c r="I534" t="s">
        <v>3056</v>
      </c>
      <c r="J534">
        <v>244</v>
      </c>
      <c r="K534">
        <f>HLOOKUP(E534,Inputs!$B$5:$C$8,MATCH(YEAR(B534),Inputs!$A$5:$A$8,0),FALSE)</f>
        <v>10.49</v>
      </c>
      <c r="L534" s="3">
        <f t="shared" si="16"/>
        <v>2559.56</v>
      </c>
      <c r="M534" t="s">
        <v>3059</v>
      </c>
      <c r="N534" t="s">
        <v>3085</v>
      </c>
      <c r="O534" t="s">
        <v>3073</v>
      </c>
    </row>
    <row r="535" spans="1:15" hidden="1" x14ac:dyDescent="0.35">
      <c r="A535">
        <v>534</v>
      </c>
      <c r="B535" s="1">
        <v>44492</v>
      </c>
      <c r="C535">
        <f t="shared" si="17"/>
        <v>2022</v>
      </c>
      <c r="D535">
        <v>4002</v>
      </c>
      <c r="E535" t="s">
        <v>1</v>
      </c>
      <c r="F535" t="s">
        <v>27</v>
      </c>
      <c r="G535" t="s">
        <v>8</v>
      </c>
      <c r="H535" t="s">
        <v>586</v>
      </c>
      <c r="I535" t="s">
        <v>3056</v>
      </c>
      <c r="J535">
        <v>188</v>
      </c>
      <c r="K535">
        <f>HLOOKUP(E535,Inputs!$B$5:$C$8,MATCH(YEAR(B535),Inputs!$A$5:$A$8,0),FALSE)</f>
        <v>10.49</v>
      </c>
      <c r="L535" s="3">
        <f t="shared" si="16"/>
        <v>1972.1200000000001</v>
      </c>
      <c r="M535" t="s">
        <v>3065</v>
      </c>
      <c r="N535" t="s">
        <v>3085</v>
      </c>
      <c r="O535" t="s">
        <v>3073</v>
      </c>
    </row>
    <row r="536" spans="1:15" hidden="1" x14ac:dyDescent="0.35">
      <c r="A536">
        <v>535</v>
      </c>
      <c r="B536" s="1">
        <v>44545</v>
      </c>
      <c r="C536">
        <f t="shared" si="17"/>
        <v>2022</v>
      </c>
      <c r="D536">
        <v>4002</v>
      </c>
      <c r="E536" t="s">
        <v>1</v>
      </c>
      <c r="F536" t="s">
        <v>27</v>
      </c>
      <c r="G536" t="s">
        <v>14</v>
      </c>
      <c r="H536" t="s">
        <v>587</v>
      </c>
      <c r="I536" t="s">
        <v>3056</v>
      </c>
      <c r="J536">
        <v>260</v>
      </c>
      <c r="K536">
        <f>HLOOKUP(E536,Inputs!$B$5:$C$8,MATCH(YEAR(B536),Inputs!$A$5:$A$8,0),FALSE)</f>
        <v>10.49</v>
      </c>
      <c r="L536" s="3">
        <f t="shared" si="16"/>
        <v>2727.4</v>
      </c>
      <c r="M536" t="s">
        <v>3066</v>
      </c>
      <c r="N536" t="s">
        <v>3094</v>
      </c>
      <c r="O536" t="s">
        <v>3080</v>
      </c>
    </row>
    <row r="537" spans="1:15" hidden="1" x14ac:dyDescent="0.35">
      <c r="A537">
        <v>536</v>
      </c>
      <c r="B537" s="1">
        <v>44434</v>
      </c>
      <c r="C537">
        <f t="shared" si="17"/>
        <v>2022</v>
      </c>
      <c r="D537">
        <v>4001</v>
      </c>
      <c r="E537" t="s">
        <v>0</v>
      </c>
      <c r="F537" t="s">
        <v>27</v>
      </c>
      <c r="G537" t="s">
        <v>5</v>
      </c>
      <c r="H537" t="s">
        <v>588</v>
      </c>
      <c r="I537" t="s">
        <v>3057</v>
      </c>
      <c r="J537">
        <v>144</v>
      </c>
      <c r="K537">
        <f>HLOOKUP(E537,Inputs!$B$5:$C$8,MATCH(YEAR(B537),Inputs!$A$5:$A$8,0),FALSE)</f>
        <v>20.99</v>
      </c>
      <c r="L537" s="3">
        <f t="shared" si="16"/>
        <v>3022.56</v>
      </c>
      <c r="M537" t="s">
        <v>3059</v>
      </c>
      <c r="N537" t="s">
        <v>3085</v>
      </c>
      <c r="O537" t="s">
        <v>3073</v>
      </c>
    </row>
    <row r="538" spans="1:15" hidden="1" x14ac:dyDescent="0.35">
      <c r="A538">
        <v>537</v>
      </c>
      <c r="B538" s="1">
        <v>44277</v>
      </c>
      <c r="C538">
        <f t="shared" si="17"/>
        <v>2021</v>
      </c>
      <c r="D538">
        <v>4002</v>
      </c>
      <c r="E538" t="s">
        <v>1</v>
      </c>
      <c r="F538" t="s">
        <v>27</v>
      </c>
      <c r="G538" t="s">
        <v>10</v>
      </c>
      <c r="H538" t="s">
        <v>589</v>
      </c>
      <c r="I538" t="s">
        <v>3056</v>
      </c>
      <c r="J538">
        <v>264</v>
      </c>
      <c r="K538">
        <f>HLOOKUP(E538,Inputs!$B$5:$C$8,MATCH(YEAR(B538),Inputs!$A$5:$A$8,0),FALSE)</f>
        <v>10.49</v>
      </c>
      <c r="L538" s="3">
        <f t="shared" si="16"/>
        <v>2769.36</v>
      </c>
      <c r="M538" t="s">
        <v>3059</v>
      </c>
      <c r="N538" t="s">
        <v>3085</v>
      </c>
      <c r="O538" t="s">
        <v>3073</v>
      </c>
    </row>
    <row r="539" spans="1:15" hidden="1" x14ac:dyDescent="0.35">
      <c r="A539">
        <v>538</v>
      </c>
      <c r="B539" s="1">
        <v>44559</v>
      </c>
      <c r="C539">
        <f t="shared" si="17"/>
        <v>2022</v>
      </c>
      <c r="D539">
        <v>4001</v>
      </c>
      <c r="E539" t="s">
        <v>0</v>
      </c>
      <c r="F539" t="s">
        <v>27</v>
      </c>
      <c r="G539" t="s">
        <v>16</v>
      </c>
      <c r="H539" t="s">
        <v>590</v>
      </c>
      <c r="I539" t="s">
        <v>3056</v>
      </c>
      <c r="J539">
        <v>200</v>
      </c>
      <c r="K539">
        <f>HLOOKUP(E539,Inputs!$B$5:$C$8,MATCH(YEAR(B539),Inputs!$A$5:$A$8,0),FALSE)</f>
        <v>20.99</v>
      </c>
      <c r="L539" s="3">
        <f t="shared" si="16"/>
        <v>4198</v>
      </c>
      <c r="M539" t="s">
        <v>3067</v>
      </c>
      <c r="N539" t="s">
        <v>3092</v>
      </c>
      <c r="O539" t="s">
        <v>3074</v>
      </c>
    </row>
    <row r="540" spans="1:15" hidden="1" x14ac:dyDescent="0.35">
      <c r="A540">
        <v>539</v>
      </c>
      <c r="B540" s="1">
        <v>44267</v>
      </c>
      <c r="C540">
        <f t="shared" si="17"/>
        <v>2021</v>
      </c>
      <c r="D540">
        <v>4002</v>
      </c>
      <c r="E540" t="s">
        <v>1</v>
      </c>
      <c r="F540" t="s">
        <v>27</v>
      </c>
      <c r="G540" t="s">
        <v>20</v>
      </c>
      <c r="H540" t="s">
        <v>591</v>
      </c>
      <c r="I540" t="s">
        <v>3056</v>
      </c>
      <c r="J540">
        <v>240</v>
      </c>
      <c r="K540">
        <f>HLOOKUP(E540,Inputs!$B$5:$C$8,MATCH(YEAR(B540),Inputs!$A$5:$A$8,0),FALSE)</f>
        <v>10.49</v>
      </c>
      <c r="L540" s="3">
        <f t="shared" si="16"/>
        <v>2517.6</v>
      </c>
      <c r="M540" t="s">
        <v>3059</v>
      </c>
      <c r="N540" t="s">
        <v>3085</v>
      </c>
      <c r="O540" t="s">
        <v>3073</v>
      </c>
    </row>
    <row r="541" spans="1:15" hidden="1" x14ac:dyDescent="0.35">
      <c r="A541">
        <v>540</v>
      </c>
      <c r="B541" s="1">
        <v>44546</v>
      </c>
      <c r="C541">
        <f t="shared" si="17"/>
        <v>2022</v>
      </c>
      <c r="D541">
        <v>4001</v>
      </c>
      <c r="E541" t="s">
        <v>0</v>
      </c>
      <c r="F541" t="s">
        <v>27</v>
      </c>
      <c r="G541" t="s">
        <v>6</v>
      </c>
      <c r="H541" t="s">
        <v>592</v>
      </c>
      <c r="I541" t="s">
        <v>3056</v>
      </c>
      <c r="J541">
        <v>108</v>
      </c>
      <c r="K541">
        <f>HLOOKUP(E541,Inputs!$B$5:$C$8,MATCH(YEAR(B541),Inputs!$A$5:$A$8,0),FALSE)</f>
        <v>20.99</v>
      </c>
      <c r="L541" s="3">
        <f t="shared" si="16"/>
        <v>2266.9199999999996</v>
      </c>
      <c r="M541" t="s">
        <v>3059</v>
      </c>
      <c r="N541" t="s">
        <v>3085</v>
      </c>
      <c r="O541" t="s">
        <v>3073</v>
      </c>
    </row>
    <row r="542" spans="1:15" hidden="1" x14ac:dyDescent="0.35">
      <c r="A542">
        <v>541</v>
      </c>
      <c r="B542" s="1">
        <v>44528</v>
      </c>
      <c r="C542">
        <f t="shared" si="17"/>
        <v>2022</v>
      </c>
      <c r="D542">
        <v>4001</v>
      </c>
      <c r="E542" t="s">
        <v>0</v>
      </c>
      <c r="F542" t="s">
        <v>27</v>
      </c>
      <c r="G542" t="s">
        <v>11</v>
      </c>
      <c r="H542" t="s">
        <v>593</v>
      </c>
      <c r="I542" t="s">
        <v>3056</v>
      </c>
      <c r="J542">
        <v>120</v>
      </c>
      <c r="K542">
        <f>HLOOKUP(E542,Inputs!$B$5:$C$8,MATCH(YEAR(B542),Inputs!$A$5:$A$8,0),FALSE)</f>
        <v>20.99</v>
      </c>
      <c r="L542" s="3">
        <f t="shared" si="16"/>
        <v>2518.7999999999997</v>
      </c>
      <c r="M542" t="s">
        <v>3064</v>
      </c>
      <c r="N542" t="s">
        <v>3089</v>
      </c>
      <c r="O542" t="s">
        <v>3076</v>
      </c>
    </row>
    <row r="543" spans="1:15" hidden="1" x14ac:dyDescent="0.35">
      <c r="A543">
        <v>542</v>
      </c>
      <c r="B543" s="1">
        <v>44256</v>
      </c>
      <c r="C543">
        <f t="shared" si="17"/>
        <v>2021</v>
      </c>
      <c r="D543">
        <v>4002</v>
      </c>
      <c r="E543" t="s">
        <v>1</v>
      </c>
      <c r="F543" t="s">
        <v>27</v>
      </c>
      <c r="G543" t="s">
        <v>21</v>
      </c>
      <c r="H543" t="s">
        <v>594</v>
      </c>
      <c r="I543" t="s">
        <v>3056</v>
      </c>
      <c r="J543">
        <v>116</v>
      </c>
      <c r="K543">
        <f>HLOOKUP(E543,Inputs!$B$5:$C$8,MATCH(YEAR(B543),Inputs!$A$5:$A$8,0),FALSE)</f>
        <v>10.49</v>
      </c>
      <c r="L543" s="3">
        <f t="shared" si="16"/>
        <v>1216.8399999999999</v>
      </c>
      <c r="M543" t="s">
        <v>3068</v>
      </c>
      <c r="N543" t="s">
        <v>3088</v>
      </c>
      <c r="O543" t="s">
        <v>3075</v>
      </c>
    </row>
    <row r="544" spans="1:15" hidden="1" x14ac:dyDescent="0.35">
      <c r="A544">
        <v>543</v>
      </c>
      <c r="B544" s="1">
        <v>44306</v>
      </c>
      <c r="C544">
        <f t="shared" si="17"/>
        <v>2022</v>
      </c>
      <c r="D544">
        <v>4001</v>
      </c>
      <c r="E544" t="s">
        <v>0</v>
      </c>
      <c r="F544" t="s">
        <v>27</v>
      </c>
      <c r="G544" t="s">
        <v>10</v>
      </c>
      <c r="H544" t="s">
        <v>595</v>
      </c>
      <c r="I544" t="s">
        <v>3056</v>
      </c>
      <c r="J544">
        <v>200</v>
      </c>
      <c r="K544">
        <f>HLOOKUP(E544,Inputs!$B$5:$C$8,MATCH(YEAR(B544),Inputs!$A$5:$A$8,0),FALSE)</f>
        <v>20.99</v>
      </c>
      <c r="L544" s="3">
        <f t="shared" si="16"/>
        <v>4198</v>
      </c>
      <c r="M544" t="s">
        <v>3059</v>
      </c>
      <c r="N544" t="s">
        <v>3085</v>
      </c>
      <c r="O544" t="s">
        <v>3073</v>
      </c>
    </row>
    <row r="545" spans="1:15" hidden="1" x14ac:dyDescent="0.35">
      <c r="A545">
        <v>544</v>
      </c>
      <c r="B545" s="1">
        <v>44302</v>
      </c>
      <c r="C545">
        <f t="shared" si="17"/>
        <v>2022</v>
      </c>
      <c r="D545">
        <v>4002</v>
      </c>
      <c r="E545" t="s">
        <v>1</v>
      </c>
      <c r="F545" t="s">
        <v>27</v>
      </c>
      <c r="G545" t="s">
        <v>16</v>
      </c>
      <c r="H545" t="s">
        <v>596</v>
      </c>
      <c r="I545" t="s">
        <v>3056</v>
      </c>
      <c r="J545">
        <v>176</v>
      </c>
      <c r="K545">
        <f>HLOOKUP(E545,Inputs!$B$5:$C$8,MATCH(YEAR(B545),Inputs!$A$5:$A$8,0),FALSE)</f>
        <v>10.49</v>
      </c>
      <c r="L545" s="3">
        <f t="shared" si="16"/>
        <v>1846.24</v>
      </c>
      <c r="M545" t="s">
        <v>3067</v>
      </c>
      <c r="N545" t="s">
        <v>3092</v>
      </c>
      <c r="O545" t="s">
        <v>3074</v>
      </c>
    </row>
    <row r="546" spans="1:15" hidden="1" x14ac:dyDescent="0.35">
      <c r="A546">
        <v>545</v>
      </c>
      <c r="B546" s="1">
        <v>44437</v>
      </c>
      <c r="C546">
        <f t="shared" si="17"/>
        <v>2022</v>
      </c>
      <c r="D546">
        <v>4001</v>
      </c>
      <c r="E546" t="s">
        <v>0</v>
      </c>
      <c r="F546" t="s">
        <v>27</v>
      </c>
      <c r="G546" t="s">
        <v>10</v>
      </c>
      <c r="H546" t="s">
        <v>597</v>
      </c>
      <c r="I546" t="s">
        <v>3056</v>
      </c>
      <c r="J546">
        <v>104</v>
      </c>
      <c r="K546">
        <f>HLOOKUP(E546,Inputs!$B$5:$C$8,MATCH(YEAR(B546),Inputs!$A$5:$A$8,0),FALSE)</f>
        <v>20.99</v>
      </c>
      <c r="L546" s="3">
        <f t="shared" si="16"/>
        <v>2182.96</v>
      </c>
      <c r="M546" t="s">
        <v>3059</v>
      </c>
      <c r="N546" t="s">
        <v>3085</v>
      </c>
      <c r="O546" t="s">
        <v>3073</v>
      </c>
    </row>
    <row r="547" spans="1:15" hidden="1" x14ac:dyDescent="0.35">
      <c r="A547">
        <v>546</v>
      </c>
      <c r="B547" s="1">
        <v>44247</v>
      </c>
      <c r="C547">
        <f t="shared" si="17"/>
        <v>2021</v>
      </c>
      <c r="D547">
        <v>4001</v>
      </c>
      <c r="E547" t="s">
        <v>0</v>
      </c>
      <c r="F547" t="s">
        <v>27</v>
      </c>
      <c r="G547" t="s">
        <v>10</v>
      </c>
      <c r="H547" t="s">
        <v>598</v>
      </c>
      <c r="I547" t="s">
        <v>3056</v>
      </c>
      <c r="J547">
        <v>196</v>
      </c>
      <c r="K547">
        <f>HLOOKUP(E547,Inputs!$B$5:$C$8,MATCH(YEAR(B547),Inputs!$A$5:$A$8,0),FALSE)</f>
        <v>20.99</v>
      </c>
      <c r="L547" s="3">
        <f t="shared" si="16"/>
        <v>4114.04</v>
      </c>
      <c r="M547" t="s">
        <v>3059</v>
      </c>
      <c r="N547" t="s">
        <v>3085</v>
      </c>
      <c r="O547" t="s">
        <v>3073</v>
      </c>
    </row>
    <row r="548" spans="1:15" hidden="1" x14ac:dyDescent="0.35">
      <c r="A548">
        <v>547</v>
      </c>
      <c r="B548" s="1">
        <v>44213</v>
      </c>
      <c r="C548">
        <f t="shared" si="17"/>
        <v>2021</v>
      </c>
      <c r="D548">
        <v>4001</v>
      </c>
      <c r="E548" t="s">
        <v>0</v>
      </c>
      <c r="F548" t="s">
        <v>27</v>
      </c>
      <c r="G548" t="s">
        <v>21</v>
      </c>
      <c r="H548" t="s">
        <v>599</v>
      </c>
      <c r="I548" t="s">
        <v>3056</v>
      </c>
      <c r="J548">
        <v>164</v>
      </c>
      <c r="K548">
        <f>HLOOKUP(E548,Inputs!$B$5:$C$8,MATCH(YEAR(B548),Inputs!$A$5:$A$8,0),FALSE)</f>
        <v>20.99</v>
      </c>
      <c r="L548" s="3">
        <f t="shared" si="16"/>
        <v>3442.3599999999997</v>
      </c>
      <c r="M548" t="s">
        <v>3068</v>
      </c>
      <c r="N548" t="s">
        <v>3088</v>
      </c>
      <c r="O548" t="s">
        <v>3075</v>
      </c>
    </row>
    <row r="549" spans="1:15" hidden="1" x14ac:dyDescent="0.35">
      <c r="A549">
        <v>548</v>
      </c>
      <c r="B549" s="1">
        <v>44293</v>
      </c>
      <c r="C549">
        <f t="shared" si="17"/>
        <v>2022</v>
      </c>
      <c r="D549">
        <v>4001</v>
      </c>
      <c r="E549" t="s">
        <v>0</v>
      </c>
      <c r="F549" t="s">
        <v>27</v>
      </c>
      <c r="G549" t="s">
        <v>12</v>
      </c>
      <c r="H549" t="s">
        <v>600</v>
      </c>
      <c r="I549" t="s">
        <v>3057</v>
      </c>
      <c r="J549">
        <v>96</v>
      </c>
      <c r="K549">
        <f>HLOOKUP(E549,Inputs!$B$5:$C$8,MATCH(YEAR(B549),Inputs!$A$5:$A$8,0),FALSE)</f>
        <v>20.99</v>
      </c>
      <c r="L549" s="3">
        <f t="shared" si="16"/>
        <v>2015.04</v>
      </c>
      <c r="M549" t="s">
        <v>3061</v>
      </c>
      <c r="N549" t="s">
        <v>3087</v>
      </c>
      <c r="O549" t="s">
        <v>3078</v>
      </c>
    </row>
    <row r="550" spans="1:15" hidden="1" x14ac:dyDescent="0.35">
      <c r="A550">
        <v>549</v>
      </c>
      <c r="B550" s="1">
        <v>44522</v>
      </c>
      <c r="C550">
        <f t="shared" si="17"/>
        <v>2022</v>
      </c>
      <c r="D550">
        <v>4002</v>
      </c>
      <c r="E550" t="s">
        <v>1</v>
      </c>
      <c r="F550" t="s">
        <v>27</v>
      </c>
      <c r="G550" t="s">
        <v>20</v>
      </c>
      <c r="H550" t="s">
        <v>601</v>
      </c>
      <c r="I550" t="s">
        <v>3056</v>
      </c>
      <c r="J550">
        <v>240</v>
      </c>
      <c r="K550">
        <f>HLOOKUP(E550,Inputs!$B$5:$C$8,MATCH(YEAR(B550),Inputs!$A$5:$A$8,0),FALSE)</f>
        <v>10.49</v>
      </c>
      <c r="L550" s="3">
        <f t="shared" si="16"/>
        <v>2517.6</v>
      </c>
      <c r="M550" t="s">
        <v>3059</v>
      </c>
      <c r="N550" t="s">
        <v>3085</v>
      </c>
      <c r="O550" t="s">
        <v>3073</v>
      </c>
    </row>
    <row r="551" spans="1:15" hidden="1" x14ac:dyDescent="0.35">
      <c r="A551">
        <v>550</v>
      </c>
      <c r="B551" s="1">
        <v>44398</v>
      </c>
      <c r="C551">
        <f t="shared" si="17"/>
        <v>2022</v>
      </c>
      <c r="D551">
        <v>4001</v>
      </c>
      <c r="E551" t="s">
        <v>0</v>
      </c>
      <c r="F551" t="s">
        <v>27</v>
      </c>
      <c r="G551" t="s">
        <v>13</v>
      </c>
      <c r="H551" t="s">
        <v>602</v>
      </c>
      <c r="I551" t="s">
        <v>3056</v>
      </c>
      <c r="J551">
        <v>124</v>
      </c>
      <c r="K551">
        <f>HLOOKUP(E551,Inputs!$B$5:$C$8,MATCH(YEAR(B551),Inputs!$A$5:$A$8,0),FALSE)</f>
        <v>20.99</v>
      </c>
      <c r="L551" s="3">
        <f t="shared" si="16"/>
        <v>2602.7599999999998</v>
      </c>
      <c r="M551" t="s">
        <v>3061</v>
      </c>
      <c r="N551" t="s">
        <v>3087</v>
      </c>
      <c r="O551" t="s">
        <v>3078</v>
      </c>
    </row>
    <row r="552" spans="1:15" hidden="1" x14ac:dyDescent="0.35">
      <c r="A552">
        <v>551</v>
      </c>
      <c r="B552" s="1">
        <v>44389</v>
      </c>
      <c r="C552">
        <f t="shared" si="17"/>
        <v>2022</v>
      </c>
      <c r="D552">
        <v>4002</v>
      </c>
      <c r="E552" t="s">
        <v>1</v>
      </c>
      <c r="F552" t="s">
        <v>27</v>
      </c>
      <c r="G552" t="s">
        <v>17</v>
      </c>
      <c r="H552" t="s">
        <v>603</v>
      </c>
      <c r="I552" t="s">
        <v>3056</v>
      </c>
      <c r="J552">
        <v>104</v>
      </c>
      <c r="K552">
        <f>HLOOKUP(E552,Inputs!$B$5:$C$8,MATCH(YEAR(B552),Inputs!$A$5:$A$8,0),FALSE)</f>
        <v>10.49</v>
      </c>
      <c r="L552" s="3">
        <f t="shared" si="16"/>
        <v>1090.96</v>
      </c>
      <c r="M552" t="s">
        <v>3060</v>
      </c>
      <c r="N552" t="s">
        <v>3095</v>
      </c>
      <c r="O552" t="s">
        <v>3081</v>
      </c>
    </row>
    <row r="553" spans="1:15" hidden="1" x14ac:dyDescent="0.35">
      <c r="A553">
        <v>552</v>
      </c>
      <c r="B553" s="1">
        <v>44441</v>
      </c>
      <c r="C553">
        <f t="shared" si="17"/>
        <v>2022</v>
      </c>
      <c r="D553">
        <v>4001</v>
      </c>
      <c r="E553" t="s">
        <v>0</v>
      </c>
      <c r="F553" t="s">
        <v>27</v>
      </c>
      <c r="G553" t="s">
        <v>5</v>
      </c>
      <c r="H553" t="s">
        <v>604</v>
      </c>
      <c r="I553" t="s">
        <v>3057</v>
      </c>
      <c r="J553">
        <v>168</v>
      </c>
      <c r="K553">
        <f>HLOOKUP(E553,Inputs!$B$5:$C$8,MATCH(YEAR(B553),Inputs!$A$5:$A$8,0),FALSE)</f>
        <v>20.99</v>
      </c>
      <c r="L553" s="3">
        <f t="shared" si="16"/>
        <v>3526.3199999999997</v>
      </c>
      <c r="M553" t="s">
        <v>3059</v>
      </c>
      <c r="N553" t="s">
        <v>3085</v>
      </c>
      <c r="O553" t="s">
        <v>3073</v>
      </c>
    </row>
    <row r="554" spans="1:15" hidden="1" x14ac:dyDescent="0.35">
      <c r="A554">
        <v>553</v>
      </c>
      <c r="B554" s="1">
        <v>44483</v>
      </c>
      <c r="C554">
        <f t="shared" si="17"/>
        <v>2022</v>
      </c>
      <c r="D554">
        <v>4002</v>
      </c>
      <c r="E554" t="s">
        <v>1</v>
      </c>
      <c r="F554" t="s">
        <v>27</v>
      </c>
      <c r="G554" t="s">
        <v>22</v>
      </c>
      <c r="H554" t="s">
        <v>605</v>
      </c>
      <c r="I554" t="s">
        <v>3056</v>
      </c>
      <c r="J554">
        <v>244</v>
      </c>
      <c r="K554">
        <f>HLOOKUP(E554,Inputs!$B$5:$C$8,MATCH(YEAR(B554),Inputs!$A$5:$A$8,0),FALSE)</f>
        <v>10.49</v>
      </c>
      <c r="L554" s="3">
        <f t="shared" si="16"/>
        <v>2559.56</v>
      </c>
      <c r="M554" t="s">
        <v>3064</v>
      </c>
      <c r="N554" t="s">
        <v>3089</v>
      </c>
      <c r="O554" t="s">
        <v>3076</v>
      </c>
    </row>
    <row r="555" spans="1:15" hidden="1" x14ac:dyDescent="0.35">
      <c r="A555">
        <v>554</v>
      </c>
      <c r="B555" s="1">
        <v>44555</v>
      </c>
      <c r="C555">
        <f t="shared" si="17"/>
        <v>2022</v>
      </c>
      <c r="D555">
        <v>4001</v>
      </c>
      <c r="E555" t="s">
        <v>0</v>
      </c>
      <c r="F555" t="s">
        <v>27</v>
      </c>
      <c r="G555" t="s">
        <v>6</v>
      </c>
      <c r="H555" t="s">
        <v>606</v>
      </c>
      <c r="I555" t="s">
        <v>3056</v>
      </c>
      <c r="J555">
        <v>64</v>
      </c>
      <c r="K555">
        <f>HLOOKUP(E555,Inputs!$B$5:$C$8,MATCH(YEAR(B555),Inputs!$A$5:$A$8,0),FALSE)</f>
        <v>20.99</v>
      </c>
      <c r="L555" s="3">
        <f t="shared" si="16"/>
        <v>1343.36</v>
      </c>
      <c r="M555" t="s">
        <v>3059</v>
      </c>
      <c r="N555" t="s">
        <v>3085</v>
      </c>
      <c r="O555" t="s">
        <v>3073</v>
      </c>
    </row>
    <row r="556" spans="1:15" hidden="1" x14ac:dyDescent="0.35">
      <c r="A556">
        <v>555</v>
      </c>
      <c r="B556" s="1">
        <v>44403</v>
      </c>
      <c r="C556">
        <f t="shared" si="17"/>
        <v>2022</v>
      </c>
      <c r="D556">
        <v>4001</v>
      </c>
      <c r="E556" t="s">
        <v>0</v>
      </c>
      <c r="F556" t="s">
        <v>27</v>
      </c>
      <c r="G556" t="s">
        <v>16</v>
      </c>
      <c r="H556" t="s">
        <v>607</v>
      </c>
      <c r="I556" t="s">
        <v>3056</v>
      </c>
      <c r="J556">
        <v>172</v>
      </c>
      <c r="K556">
        <f>HLOOKUP(E556,Inputs!$B$5:$C$8,MATCH(YEAR(B556),Inputs!$A$5:$A$8,0),FALSE)</f>
        <v>20.99</v>
      </c>
      <c r="L556" s="3">
        <f t="shared" si="16"/>
        <v>3610.2799999999997</v>
      </c>
      <c r="M556" t="s">
        <v>3067</v>
      </c>
      <c r="N556" t="s">
        <v>3092</v>
      </c>
      <c r="O556" t="s">
        <v>3074</v>
      </c>
    </row>
    <row r="557" spans="1:15" hidden="1" x14ac:dyDescent="0.35">
      <c r="A557">
        <v>556</v>
      </c>
      <c r="B557" s="1">
        <v>44495</v>
      </c>
      <c r="C557">
        <f t="shared" si="17"/>
        <v>2022</v>
      </c>
      <c r="D557">
        <v>4001</v>
      </c>
      <c r="E557" t="s">
        <v>0</v>
      </c>
      <c r="F557" t="s">
        <v>27</v>
      </c>
      <c r="G557" t="s">
        <v>9</v>
      </c>
      <c r="H557" t="s">
        <v>608</v>
      </c>
      <c r="I557" t="s">
        <v>3056</v>
      </c>
      <c r="J557">
        <v>152</v>
      </c>
      <c r="K557">
        <f>HLOOKUP(E557,Inputs!$B$5:$C$8,MATCH(YEAR(B557),Inputs!$A$5:$A$8,0),FALSE)</f>
        <v>20.99</v>
      </c>
      <c r="L557" s="3">
        <f t="shared" si="16"/>
        <v>3190.4799999999996</v>
      </c>
      <c r="M557" t="s">
        <v>3070</v>
      </c>
      <c r="N557" t="s">
        <v>3089</v>
      </c>
      <c r="O557" t="s">
        <v>3076</v>
      </c>
    </row>
    <row r="558" spans="1:15" hidden="1" x14ac:dyDescent="0.35">
      <c r="A558">
        <v>557</v>
      </c>
      <c r="B558" s="1">
        <v>44381</v>
      </c>
      <c r="C558">
        <f t="shared" si="17"/>
        <v>2022</v>
      </c>
      <c r="D558">
        <v>4002</v>
      </c>
      <c r="E558" t="s">
        <v>1</v>
      </c>
      <c r="F558" t="s">
        <v>27</v>
      </c>
      <c r="G558" t="s">
        <v>8</v>
      </c>
      <c r="H558" t="s">
        <v>609</v>
      </c>
      <c r="I558" t="s">
        <v>3056</v>
      </c>
      <c r="J558">
        <v>232</v>
      </c>
      <c r="K558">
        <f>HLOOKUP(E558,Inputs!$B$5:$C$8,MATCH(YEAR(B558),Inputs!$A$5:$A$8,0),FALSE)</f>
        <v>10.49</v>
      </c>
      <c r="L558" s="3">
        <f t="shared" si="16"/>
        <v>2433.6799999999998</v>
      </c>
      <c r="M558" t="s">
        <v>3065</v>
      </c>
      <c r="N558" t="s">
        <v>3085</v>
      </c>
      <c r="O558" t="s">
        <v>3073</v>
      </c>
    </row>
    <row r="559" spans="1:15" hidden="1" x14ac:dyDescent="0.35">
      <c r="A559">
        <v>558</v>
      </c>
      <c r="B559" s="1">
        <v>44400</v>
      </c>
      <c r="C559">
        <f t="shared" si="17"/>
        <v>2022</v>
      </c>
      <c r="D559">
        <v>4001</v>
      </c>
      <c r="E559" t="s">
        <v>0</v>
      </c>
      <c r="F559" t="s">
        <v>27</v>
      </c>
      <c r="G559" t="s">
        <v>19</v>
      </c>
      <c r="H559" t="s">
        <v>610</v>
      </c>
      <c r="I559" t="s">
        <v>3056</v>
      </c>
      <c r="J559">
        <v>52</v>
      </c>
      <c r="K559">
        <f>HLOOKUP(E559,Inputs!$B$5:$C$8,MATCH(YEAR(B559),Inputs!$A$5:$A$8,0),FALSE)</f>
        <v>20.99</v>
      </c>
      <c r="L559" s="3">
        <f t="shared" si="16"/>
        <v>1091.48</v>
      </c>
      <c r="M559" t="s">
        <v>3061</v>
      </c>
      <c r="N559" t="s">
        <v>3087</v>
      </c>
      <c r="O559" t="s">
        <v>3078</v>
      </c>
    </row>
    <row r="560" spans="1:15" hidden="1" x14ac:dyDescent="0.35">
      <c r="A560">
        <v>559</v>
      </c>
      <c r="B560" s="1">
        <v>44557</v>
      </c>
      <c r="C560">
        <f t="shared" si="17"/>
        <v>2022</v>
      </c>
      <c r="D560">
        <v>4001</v>
      </c>
      <c r="E560" t="s">
        <v>0</v>
      </c>
      <c r="F560" t="s">
        <v>27</v>
      </c>
      <c r="G560" t="s">
        <v>10</v>
      </c>
      <c r="H560" t="s">
        <v>611</v>
      </c>
      <c r="I560" t="s">
        <v>3056</v>
      </c>
      <c r="J560">
        <v>168</v>
      </c>
      <c r="K560">
        <f>HLOOKUP(E560,Inputs!$B$5:$C$8,MATCH(YEAR(B560),Inputs!$A$5:$A$8,0),FALSE)</f>
        <v>20.99</v>
      </c>
      <c r="L560" s="3">
        <f t="shared" si="16"/>
        <v>3526.3199999999997</v>
      </c>
      <c r="M560" t="s">
        <v>3059</v>
      </c>
      <c r="N560" t="s">
        <v>3085</v>
      </c>
      <c r="O560" t="s">
        <v>3073</v>
      </c>
    </row>
    <row r="561" spans="1:15" hidden="1" x14ac:dyDescent="0.35">
      <c r="A561">
        <v>560</v>
      </c>
      <c r="B561" s="1">
        <v>44283</v>
      </c>
      <c r="C561">
        <f t="shared" si="17"/>
        <v>2021</v>
      </c>
      <c r="D561">
        <v>4001</v>
      </c>
      <c r="E561" t="s">
        <v>0</v>
      </c>
      <c r="F561" t="s">
        <v>27</v>
      </c>
      <c r="G561" t="s">
        <v>20</v>
      </c>
      <c r="H561" t="s">
        <v>612</v>
      </c>
      <c r="I561" t="s">
        <v>3056</v>
      </c>
      <c r="J561">
        <v>184</v>
      </c>
      <c r="K561">
        <f>HLOOKUP(E561,Inputs!$B$5:$C$8,MATCH(YEAR(B561),Inputs!$A$5:$A$8,0),FALSE)</f>
        <v>20.99</v>
      </c>
      <c r="L561" s="3">
        <f t="shared" si="16"/>
        <v>3862.16</v>
      </c>
      <c r="M561" t="s">
        <v>3059</v>
      </c>
      <c r="N561" t="s">
        <v>3085</v>
      </c>
      <c r="O561" t="s">
        <v>3073</v>
      </c>
    </row>
    <row r="562" spans="1:15" hidden="1" x14ac:dyDescent="0.35">
      <c r="A562">
        <v>561</v>
      </c>
      <c r="B562" s="1">
        <v>44449</v>
      </c>
      <c r="C562">
        <f t="shared" si="17"/>
        <v>2022</v>
      </c>
      <c r="D562">
        <v>4001</v>
      </c>
      <c r="E562" t="s">
        <v>0</v>
      </c>
      <c r="F562" t="s">
        <v>27</v>
      </c>
      <c r="G562" t="s">
        <v>6</v>
      </c>
      <c r="H562" t="s">
        <v>613</v>
      </c>
      <c r="I562" t="s">
        <v>3056</v>
      </c>
      <c r="J562">
        <v>160</v>
      </c>
      <c r="K562">
        <f>HLOOKUP(E562,Inputs!$B$5:$C$8,MATCH(YEAR(B562),Inputs!$A$5:$A$8,0),FALSE)</f>
        <v>20.99</v>
      </c>
      <c r="L562" s="3">
        <f t="shared" si="16"/>
        <v>3358.3999999999996</v>
      </c>
      <c r="M562" t="s">
        <v>3059</v>
      </c>
      <c r="N562" t="s">
        <v>3085</v>
      </c>
      <c r="O562" t="s">
        <v>3073</v>
      </c>
    </row>
    <row r="563" spans="1:15" hidden="1" x14ac:dyDescent="0.35">
      <c r="A563">
        <v>562</v>
      </c>
      <c r="B563" s="1">
        <v>44444</v>
      </c>
      <c r="C563">
        <f t="shared" si="17"/>
        <v>2022</v>
      </c>
      <c r="D563">
        <v>4002</v>
      </c>
      <c r="E563" t="s">
        <v>1</v>
      </c>
      <c r="F563" t="s">
        <v>27</v>
      </c>
      <c r="G563" t="s">
        <v>5</v>
      </c>
      <c r="H563" t="s">
        <v>614</v>
      </c>
      <c r="I563" t="s">
        <v>3057</v>
      </c>
      <c r="J563">
        <v>196</v>
      </c>
      <c r="K563">
        <f>HLOOKUP(E563,Inputs!$B$5:$C$8,MATCH(YEAR(B563),Inputs!$A$5:$A$8,0),FALSE)</f>
        <v>10.49</v>
      </c>
      <c r="L563" s="3">
        <f t="shared" si="16"/>
        <v>2056.04</v>
      </c>
      <c r="M563" t="s">
        <v>3059</v>
      </c>
      <c r="N563" t="s">
        <v>3085</v>
      </c>
      <c r="O563" t="s">
        <v>3073</v>
      </c>
    </row>
    <row r="564" spans="1:15" hidden="1" x14ac:dyDescent="0.35">
      <c r="A564">
        <v>563</v>
      </c>
      <c r="B564" s="1">
        <v>44420</v>
      </c>
      <c r="C564">
        <f t="shared" si="17"/>
        <v>2022</v>
      </c>
      <c r="D564">
        <v>4001</v>
      </c>
      <c r="E564" t="s">
        <v>0</v>
      </c>
      <c r="F564" t="s">
        <v>27</v>
      </c>
      <c r="G564" t="s">
        <v>5</v>
      </c>
      <c r="H564" t="s">
        <v>615</v>
      </c>
      <c r="I564" t="s">
        <v>3057</v>
      </c>
      <c r="J564">
        <v>124</v>
      </c>
      <c r="K564">
        <f>HLOOKUP(E564,Inputs!$B$5:$C$8,MATCH(YEAR(B564),Inputs!$A$5:$A$8,0),FALSE)</f>
        <v>20.99</v>
      </c>
      <c r="L564" s="3">
        <f t="shared" si="16"/>
        <v>2602.7599999999998</v>
      </c>
      <c r="M564" t="s">
        <v>3059</v>
      </c>
      <c r="N564" t="s">
        <v>3085</v>
      </c>
      <c r="O564" t="s">
        <v>3073</v>
      </c>
    </row>
    <row r="565" spans="1:15" hidden="1" x14ac:dyDescent="0.35">
      <c r="A565">
        <v>564</v>
      </c>
      <c r="B565" s="1">
        <v>44380</v>
      </c>
      <c r="C565">
        <f t="shared" si="17"/>
        <v>2022</v>
      </c>
      <c r="D565">
        <v>4001</v>
      </c>
      <c r="E565" t="s">
        <v>0</v>
      </c>
      <c r="F565" t="s">
        <v>27</v>
      </c>
      <c r="G565" t="s">
        <v>11</v>
      </c>
      <c r="H565" t="s">
        <v>616</v>
      </c>
      <c r="I565" t="s">
        <v>3056</v>
      </c>
      <c r="J565">
        <v>176</v>
      </c>
      <c r="K565">
        <f>HLOOKUP(E565,Inputs!$B$5:$C$8,MATCH(YEAR(B565),Inputs!$A$5:$A$8,0),FALSE)</f>
        <v>20.99</v>
      </c>
      <c r="L565" s="3">
        <f t="shared" si="16"/>
        <v>3694.24</v>
      </c>
      <c r="M565" t="s">
        <v>3064</v>
      </c>
      <c r="N565" t="s">
        <v>3089</v>
      </c>
      <c r="O565" t="s">
        <v>3076</v>
      </c>
    </row>
    <row r="566" spans="1:15" hidden="1" x14ac:dyDescent="0.35">
      <c r="A566">
        <v>565</v>
      </c>
      <c r="B566" s="1">
        <v>44367</v>
      </c>
      <c r="C566">
        <f t="shared" si="17"/>
        <v>2022</v>
      </c>
      <c r="D566">
        <v>4002</v>
      </c>
      <c r="E566" t="s">
        <v>1</v>
      </c>
      <c r="F566" t="s">
        <v>27</v>
      </c>
      <c r="G566" t="s">
        <v>6</v>
      </c>
      <c r="H566" t="s">
        <v>617</v>
      </c>
      <c r="I566" t="s">
        <v>3056</v>
      </c>
      <c r="J566">
        <v>132</v>
      </c>
      <c r="K566">
        <f>HLOOKUP(E566,Inputs!$B$5:$C$8,MATCH(YEAR(B566),Inputs!$A$5:$A$8,0),FALSE)</f>
        <v>10.49</v>
      </c>
      <c r="L566" s="3">
        <f t="shared" si="16"/>
        <v>1384.68</v>
      </c>
      <c r="M566" t="s">
        <v>3059</v>
      </c>
      <c r="N566" t="s">
        <v>3085</v>
      </c>
      <c r="O566" t="s">
        <v>3073</v>
      </c>
    </row>
    <row r="567" spans="1:15" hidden="1" x14ac:dyDescent="0.35">
      <c r="A567">
        <v>566</v>
      </c>
      <c r="B567" s="1">
        <v>44226</v>
      </c>
      <c r="C567">
        <f t="shared" si="17"/>
        <v>2021</v>
      </c>
      <c r="D567">
        <v>4002</v>
      </c>
      <c r="E567" t="s">
        <v>1</v>
      </c>
      <c r="F567" t="s">
        <v>27</v>
      </c>
      <c r="G567" t="s">
        <v>21</v>
      </c>
      <c r="H567" t="s">
        <v>618</v>
      </c>
      <c r="I567" t="s">
        <v>3056</v>
      </c>
      <c r="J567">
        <v>200</v>
      </c>
      <c r="K567">
        <f>HLOOKUP(E567,Inputs!$B$5:$C$8,MATCH(YEAR(B567),Inputs!$A$5:$A$8,0),FALSE)</f>
        <v>10.49</v>
      </c>
      <c r="L567" s="3">
        <f t="shared" si="16"/>
        <v>2098</v>
      </c>
      <c r="M567" t="s">
        <v>3068</v>
      </c>
      <c r="N567" t="s">
        <v>3088</v>
      </c>
      <c r="O567" t="s">
        <v>3075</v>
      </c>
    </row>
    <row r="568" spans="1:15" hidden="1" x14ac:dyDescent="0.35">
      <c r="A568">
        <v>567</v>
      </c>
      <c r="B568" s="1">
        <v>44217</v>
      </c>
      <c r="C568">
        <f t="shared" si="17"/>
        <v>2021</v>
      </c>
      <c r="D568">
        <v>4001</v>
      </c>
      <c r="E568" t="s">
        <v>0</v>
      </c>
      <c r="F568" t="s">
        <v>27</v>
      </c>
      <c r="G568" t="s">
        <v>11</v>
      </c>
      <c r="H568" t="s">
        <v>619</v>
      </c>
      <c r="I568" t="s">
        <v>3056</v>
      </c>
      <c r="J568">
        <v>180</v>
      </c>
      <c r="K568">
        <f>HLOOKUP(E568,Inputs!$B$5:$C$8,MATCH(YEAR(B568),Inputs!$A$5:$A$8,0),FALSE)</f>
        <v>20.99</v>
      </c>
      <c r="L568" s="3">
        <f t="shared" si="16"/>
        <v>3778.2</v>
      </c>
      <c r="M568" t="s">
        <v>3064</v>
      </c>
      <c r="N568" t="s">
        <v>3089</v>
      </c>
      <c r="O568" t="s">
        <v>3076</v>
      </c>
    </row>
    <row r="569" spans="1:15" hidden="1" x14ac:dyDescent="0.35">
      <c r="A569">
        <v>568</v>
      </c>
      <c r="B569" s="1">
        <v>44554</v>
      </c>
      <c r="C569">
        <f t="shared" si="17"/>
        <v>2022</v>
      </c>
      <c r="D569">
        <v>4002</v>
      </c>
      <c r="E569" t="s">
        <v>1</v>
      </c>
      <c r="F569" t="s">
        <v>27</v>
      </c>
      <c r="G569" t="s">
        <v>9</v>
      </c>
      <c r="H569" t="s">
        <v>620</v>
      </c>
      <c r="I569" t="s">
        <v>3056</v>
      </c>
      <c r="J569">
        <v>216</v>
      </c>
      <c r="K569">
        <f>HLOOKUP(E569,Inputs!$B$5:$C$8,MATCH(YEAR(B569),Inputs!$A$5:$A$8,0),FALSE)</f>
        <v>10.49</v>
      </c>
      <c r="L569" s="3">
        <f t="shared" si="16"/>
        <v>2265.84</v>
      </c>
      <c r="M569" t="s">
        <v>3070</v>
      </c>
      <c r="N569" t="s">
        <v>3089</v>
      </c>
      <c r="O569" t="s">
        <v>3076</v>
      </c>
    </row>
    <row r="570" spans="1:15" hidden="1" x14ac:dyDescent="0.35">
      <c r="A570">
        <v>569</v>
      </c>
      <c r="B570" s="1">
        <v>44345</v>
      </c>
      <c r="C570">
        <f t="shared" si="17"/>
        <v>2022</v>
      </c>
      <c r="D570">
        <v>4001</v>
      </c>
      <c r="E570" t="s">
        <v>0</v>
      </c>
      <c r="F570" t="s">
        <v>27</v>
      </c>
      <c r="G570" t="s">
        <v>20</v>
      </c>
      <c r="H570" t="s">
        <v>621</v>
      </c>
      <c r="I570" t="s">
        <v>3056</v>
      </c>
      <c r="J570">
        <v>124</v>
      </c>
      <c r="K570">
        <f>HLOOKUP(E570,Inputs!$B$5:$C$8,MATCH(YEAR(B570),Inputs!$A$5:$A$8,0),FALSE)</f>
        <v>20.99</v>
      </c>
      <c r="L570" s="3">
        <f t="shared" si="16"/>
        <v>2602.7599999999998</v>
      </c>
      <c r="M570" t="s">
        <v>3059</v>
      </c>
      <c r="N570" t="s">
        <v>3085</v>
      </c>
      <c r="O570" t="s">
        <v>3073</v>
      </c>
    </row>
    <row r="571" spans="1:15" hidden="1" x14ac:dyDescent="0.35">
      <c r="A571">
        <v>570</v>
      </c>
      <c r="B571" s="1">
        <v>44305</v>
      </c>
      <c r="C571">
        <f t="shared" si="17"/>
        <v>2022</v>
      </c>
      <c r="D571">
        <v>4002</v>
      </c>
      <c r="E571" t="s">
        <v>1</v>
      </c>
      <c r="F571" t="s">
        <v>27</v>
      </c>
      <c r="G571" t="s">
        <v>10</v>
      </c>
      <c r="H571" t="s">
        <v>622</v>
      </c>
      <c r="I571" t="s">
        <v>3056</v>
      </c>
      <c r="J571">
        <v>188</v>
      </c>
      <c r="K571">
        <f>HLOOKUP(E571,Inputs!$B$5:$C$8,MATCH(YEAR(B571),Inputs!$A$5:$A$8,0),FALSE)</f>
        <v>10.49</v>
      </c>
      <c r="L571" s="3">
        <f t="shared" si="16"/>
        <v>1972.1200000000001</v>
      </c>
      <c r="M571" t="s">
        <v>3059</v>
      </c>
      <c r="N571" t="s">
        <v>3085</v>
      </c>
      <c r="O571" t="s">
        <v>3073</v>
      </c>
    </row>
    <row r="572" spans="1:15" hidden="1" x14ac:dyDescent="0.35">
      <c r="A572">
        <v>571</v>
      </c>
      <c r="B572" s="1">
        <v>44514</v>
      </c>
      <c r="C572">
        <f t="shared" si="17"/>
        <v>2022</v>
      </c>
      <c r="D572">
        <v>4002</v>
      </c>
      <c r="E572" t="s">
        <v>1</v>
      </c>
      <c r="F572" t="s">
        <v>27</v>
      </c>
      <c r="G572" t="s">
        <v>10</v>
      </c>
      <c r="H572" t="s">
        <v>623</v>
      </c>
      <c r="I572" t="s">
        <v>3056</v>
      </c>
      <c r="J572">
        <v>156</v>
      </c>
      <c r="K572">
        <f>HLOOKUP(E572,Inputs!$B$5:$C$8,MATCH(YEAR(B572),Inputs!$A$5:$A$8,0),FALSE)</f>
        <v>10.49</v>
      </c>
      <c r="L572" s="3">
        <f t="shared" si="16"/>
        <v>1636.44</v>
      </c>
      <c r="M572" t="s">
        <v>3059</v>
      </c>
      <c r="N572" t="s">
        <v>3085</v>
      </c>
      <c r="O572" t="s">
        <v>3073</v>
      </c>
    </row>
    <row r="573" spans="1:15" hidden="1" x14ac:dyDescent="0.35">
      <c r="A573">
        <v>572</v>
      </c>
      <c r="B573" s="1">
        <v>44433</v>
      </c>
      <c r="C573">
        <f t="shared" si="17"/>
        <v>2022</v>
      </c>
      <c r="D573">
        <v>4002</v>
      </c>
      <c r="E573" t="s">
        <v>1</v>
      </c>
      <c r="F573" t="s">
        <v>27</v>
      </c>
      <c r="G573" t="s">
        <v>6</v>
      </c>
      <c r="H573" t="s">
        <v>624</v>
      </c>
      <c r="I573" t="s">
        <v>3056</v>
      </c>
      <c r="J573">
        <v>244</v>
      </c>
      <c r="K573">
        <f>HLOOKUP(E573,Inputs!$B$5:$C$8,MATCH(YEAR(B573),Inputs!$A$5:$A$8,0),FALSE)</f>
        <v>10.49</v>
      </c>
      <c r="L573" s="3">
        <f t="shared" si="16"/>
        <v>2559.56</v>
      </c>
      <c r="M573" t="s">
        <v>3059</v>
      </c>
      <c r="N573" t="s">
        <v>3085</v>
      </c>
      <c r="O573" t="s">
        <v>3073</v>
      </c>
    </row>
    <row r="574" spans="1:15" hidden="1" x14ac:dyDescent="0.35">
      <c r="A574">
        <v>573</v>
      </c>
      <c r="B574" s="1">
        <v>44508</v>
      </c>
      <c r="C574">
        <f t="shared" si="17"/>
        <v>2022</v>
      </c>
      <c r="D574">
        <v>4002</v>
      </c>
      <c r="E574" t="s">
        <v>1</v>
      </c>
      <c r="F574" t="s">
        <v>27</v>
      </c>
      <c r="G574" t="s">
        <v>6</v>
      </c>
      <c r="H574" t="s">
        <v>625</v>
      </c>
      <c r="I574" t="s">
        <v>3056</v>
      </c>
      <c r="J574">
        <v>184</v>
      </c>
      <c r="K574">
        <f>HLOOKUP(E574,Inputs!$B$5:$C$8,MATCH(YEAR(B574),Inputs!$A$5:$A$8,0),FALSE)</f>
        <v>10.49</v>
      </c>
      <c r="L574" s="3">
        <f t="shared" si="16"/>
        <v>1930.16</v>
      </c>
      <c r="M574" t="s">
        <v>3059</v>
      </c>
      <c r="N574" t="s">
        <v>3085</v>
      </c>
      <c r="O574" t="s">
        <v>3073</v>
      </c>
    </row>
    <row r="575" spans="1:15" hidden="1" x14ac:dyDescent="0.35">
      <c r="A575">
        <v>574</v>
      </c>
      <c r="B575" s="1">
        <v>44466</v>
      </c>
      <c r="C575">
        <f t="shared" si="17"/>
        <v>2022</v>
      </c>
      <c r="D575">
        <v>4001</v>
      </c>
      <c r="E575" t="s">
        <v>0</v>
      </c>
      <c r="F575" t="s">
        <v>27</v>
      </c>
      <c r="G575" t="s">
        <v>12</v>
      </c>
      <c r="H575" t="s">
        <v>626</v>
      </c>
      <c r="I575" t="s">
        <v>3057</v>
      </c>
      <c r="J575">
        <v>48</v>
      </c>
      <c r="K575">
        <f>HLOOKUP(E575,Inputs!$B$5:$C$8,MATCH(YEAR(B575),Inputs!$A$5:$A$8,0),FALSE)</f>
        <v>20.99</v>
      </c>
      <c r="L575" s="3">
        <f t="shared" si="16"/>
        <v>1007.52</v>
      </c>
      <c r="M575" t="s">
        <v>3061</v>
      </c>
      <c r="N575" t="s">
        <v>3087</v>
      </c>
      <c r="O575" t="s">
        <v>3078</v>
      </c>
    </row>
    <row r="576" spans="1:15" hidden="1" x14ac:dyDescent="0.35">
      <c r="A576">
        <v>575</v>
      </c>
      <c r="B576" s="1">
        <v>44436</v>
      </c>
      <c r="C576">
        <f t="shared" si="17"/>
        <v>2022</v>
      </c>
      <c r="D576">
        <v>4002</v>
      </c>
      <c r="E576" t="s">
        <v>1</v>
      </c>
      <c r="F576" t="s">
        <v>27</v>
      </c>
      <c r="G576" t="s">
        <v>5</v>
      </c>
      <c r="H576" t="s">
        <v>627</v>
      </c>
      <c r="I576" t="s">
        <v>3057</v>
      </c>
      <c r="J576">
        <v>144</v>
      </c>
      <c r="K576">
        <f>HLOOKUP(E576,Inputs!$B$5:$C$8,MATCH(YEAR(B576),Inputs!$A$5:$A$8,0),FALSE)</f>
        <v>10.49</v>
      </c>
      <c r="L576" s="3">
        <f t="shared" si="16"/>
        <v>1510.56</v>
      </c>
      <c r="M576" t="s">
        <v>3059</v>
      </c>
      <c r="N576" t="s">
        <v>3085</v>
      </c>
      <c r="O576" t="s">
        <v>3073</v>
      </c>
    </row>
    <row r="577" spans="1:15" hidden="1" x14ac:dyDescent="0.35">
      <c r="A577">
        <v>576</v>
      </c>
      <c r="B577" s="1">
        <v>44258</v>
      </c>
      <c r="C577">
        <f t="shared" si="17"/>
        <v>2021</v>
      </c>
      <c r="D577">
        <v>4002</v>
      </c>
      <c r="E577" t="s">
        <v>1</v>
      </c>
      <c r="F577" t="s">
        <v>27</v>
      </c>
      <c r="G577" t="s">
        <v>11</v>
      </c>
      <c r="H577" t="s">
        <v>628</v>
      </c>
      <c r="I577" t="s">
        <v>3056</v>
      </c>
      <c r="J577">
        <v>124</v>
      </c>
      <c r="K577">
        <f>HLOOKUP(E577,Inputs!$B$5:$C$8,MATCH(YEAR(B577),Inputs!$A$5:$A$8,0),FALSE)</f>
        <v>10.49</v>
      </c>
      <c r="L577" s="3">
        <f t="shared" si="16"/>
        <v>1300.76</v>
      </c>
      <c r="M577" t="s">
        <v>3064</v>
      </c>
      <c r="N577" t="s">
        <v>3089</v>
      </c>
      <c r="O577" t="s">
        <v>3076</v>
      </c>
    </row>
    <row r="578" spans="1:15" hidden="1" x14ac:dyDescent="0.35">
      <c r="A578">
        <v>577</v>
      </c>
      <c r="B578" s="1">
        <v>44338</v>
      </c>
      <c r="C578">
        <f t="shared" si="17"/>
        <v>2022</v>
      </c>
      <c r="D578">
        <v>4002</v>
      </c>
      <c r="E578" t="s">
        <v>1</v>
      </c>
      <c r="F578" t="s">
        <v>27</v>
      </c>
      <c r="G578" t="s">
        <v>12</v>
      </c>
      <c r="H578" t="s">
        <v>629</v>
      </c>
      <c r="I578" t="s">
        <v>3057</v>
      </c>
      <c r="J578">
        <v>108</v>
      </c>
      <c r="K578">
        <f>HLOOKUP(E578,Inputs!$B$5:$C$8,MATCH(YEAR(B578),Inputs!$A$5:$A$8,0),FALSE)</f>
        <v>10.49</v>
      </c>
      <c r="L578" s="3">
        <f t="shared" ref="L578:L641" si="18">J578*K578</f>
        <v>1132.92</v>
      </c>
      <c r="M578" t="s">
        <v>3061</v>
      </c>
      <c r="N578" t="s">
        <v>3087</v>
      </c>
      <c r="O578" t="s">
        <v>3078</v>
      </c>
    </row>
    <row r="579" spans="1:15" hidden="1" x14ac:dyDescent="0.35">
      <c r="A579">
        <v>578</v>
      </c>
      <c r="B579" s="1">
        <v>44303</v>
      </c>
      <c r="C579">
        <f t="shared" ref="C579:C642" si="19">IF(MONTH(B579)&gt;3,YEAR(B579)+1,YEAR(B579))</f>
        <v>2022</v>
      </c>
      <c r="D579">
        <v>4002</v>
      </c>
      <c r="E579" t="s">
        <v>1</v>
      </c>
      <c r="F579" t="s">
        <v>27</v>
      </c>
      <c r="G579" t="s">
        <v>12</v>
      </c>
      <c r="H579" t="s">
        <v>630</v>
      </c>
      <c r="I579" t="s">
        <v>3057</v>
      </c>
      <c r="J579">
        <v>260</v>
      </c>
      <c r="K579">
        <f>HLOOKUP(E579,Inputs!$B$5:$C$8,MATCH(YEAR(B579),Inputs!$A$5:$A$8,0),FALSE)</f>
        <v>10.49</v>
      </c>
      <c r="L579" s="3">
        <f t="shared" si="18"/>
        <v>2727.4</v>
      </c>
      <c r="M579" t="s">
        <v>3061</v>
      </c>
      <c r="N579" t="s">
        <v>3087</v>
      </c>
      <c r="O579" t="s">
        <v>3078</v>
      </c>
    </row>
    <row r="580" spans="1:15" hidden="1" x14ac:dyDescent="0.35">
      <c r="A580">
        <v>579</v>
      </c>
      <c r="B580" s="1">
        <v>44302</v>
      </c>
      <c r="C580">
        <f t="shared" si="19"/>
        <v>2022</v>
      </c>
      <c r="D580">
        <v>4002</v>
      </c>
      <c r="E580" t="s">
        <v>1</v>
      </c>
      <c r="F580" t="s">
        <v>27</v>
      </c>
      <c r="G580" t="s">
        <v>15</v>
      </c>
      <c r="H580" t="s">
        <v>631</v>
      </c>
      <c r="I580" t="s">
        <v>3056</v>
      </c>
      <c r="J580">
        <v>96</v>
      </c>
      <c r="K580">
        <f>HLOOKUP(E580,Inputs!$B$5:$C$8,MATCH(YEAR(B580),Inputs!$A$5:$A$8,0),FALSE)</f>
        <v>10.49</v>
      </c>
      <c r="L580" s="3">
        <f t="shared" si="18"/>
        <v>1007.04</v>
      </c>
      <c r="M580" t="s">
        <v>3062</v>
      </c>
      <c r="N580" t="s">
        <v>3090</v>
      </c>
      <c r="O580" t="s">
        <v>3079</v>
      </c>
    </row>
    <row r="581" spans="1:15" hidden="1" x14ac:dyDescent="0.35">
      <c r="A581">
        <v>580</v>
      </c>
      <c r="B581" s="1">
        <v>44280</v>
      </c>
      <c r="C581">
        <f t="shared" si="19"/>
        <v>2021</v>
      </c>
      <c r="D581">
        <v>4001</v>
      </c>
      <c r="E581" t="s">
        <v>0</v>
      </c>
      <c r="F581" t="s">
        <v>27</v>
      </c>
      <c r="G581" t="s">
        <v>12</v>
      </c>
      <c r="H581" t="s">
        <v>632</v>
      </c>
      <c r="I581" t="s">
        <v>3057</v>
      </c>
      <c r="J581">
        <v>100</v>
      </c>
      <c r="K581">
        <f>HLOOKUP(E581,Inputs!$B$5:$C$8,MATCH(YEAR(B581),Inputs!$A$5:$A$8,0),FALSE)</f>
        <v>20.99</v>
      </c>
      <c r="L581" s="3">
        <f t="shared" si="18"/>
        <v>2099</v>
      </c>
      <c r="M581" t="s">
        <v>3061</v>
      </c>
      <c r="N581" t="s">
        <v>3087</v>
      </c>
      <c r="O581" t="s">
        <v>3078</v>
      </c>
    </row>
    <row r="582" spans="1:15" hidden="1" x14ac:dyDescent="0.35">
      <c r="A582">
        <v>581</v>
      </c>
      <c r="B582" s="1">
        <v>44526</v>
      </c>
      <c r="C582">
        <f t="shared" si="19"/>
        <v>2022</v>
      </c>
      <c r="D582">
        <v>4001</v>
      </c>
      <c r="E582" t="s">
        <v>0</v>
      </c>
      <c r="F582" t="s">
        <v>27</v>
      </c>
      <c r="G582" t="s">
        <v>13</v>
      </c>
      <c r="H582" t="s">
        <v>633</v>
      </c>
      <c r="I582" t="s">
        <v>3056</v>
      </c>
      <c r="J582">
        <v>64</v>
      </c>
      <c r="K582">
        <f>HLOOKUP(E582,Inputs!$B$5:$C$8,MATCH(YEAR(B582),Inputs!$A$5:$A$8,0),FALSE)</f>
        <v>20.99</v>
      </c>
      <c r="L582" s="3">
        <f t="shared" si="18"/>
        <v>1343.36</v>
      </c>
      <c r="M582" t="s">
        <v>3061</v>
      </c>
      <c r="N582" t="s">
        <v>3087</v>
      </c>
      <c r="O582" t="s">
        <v>3078</v>
      </c>
    </row>
    <row r="583" spans="1:15" hidden="1" x14ac:dyDescent="0.35">
      <c r="A583">
        <v>582</v>
      </c>
      <c r="B583" s="1">
        <v>44445</v>
      </c>
      <c r="C583">
        <f t="shared" si="19"/>
        <v>2022</v>
      </c>
      <c r="D583">
        <v>4001</v>
      </c>
      <c r="E583" t="s">
        <v>0</v>
      </c>
      <c r="F583" t="s">
        <v>27</v>
      </c>
      <c r="G583" t="s">
        <v>10</v>
      </c>
      <c r="H583" t="s">
        <v>634</v>
      </c>
      <c r="I583" t="s">
        <v>3056</v>
      </c>
      <c r="J583">
        <v>188</v>
      </c>
      <c r="K583">
        <f>HLOOKUP(E583,Inputs!$B$5:$C$8,MATCH(YEAR(B583),Inputs!$A$5:$A$8,0),FALSE)</f>
        <v>20.99</v>
      </c>
      <c r="L583" s="3">
        <f t="shared" si="18"/>
        <v>3946.12</v>
      </c>
      <c r="M583" t="s">
        <v>3059</v>
      </c>
      <c r="N583" t="s">
        <v>3085</v>
      </c>
      <c r="O583" t="s">
        <v>3073</v>
      </c>
    </row>
    <row r="584" spans="1:15" hidden="1" x14ac:dyDescent="0.35">
      <c r="A584">
        <v>583</v>
      </c>
      <c r="B584" s="1">
        <v>44361</v>
      </c>
      <c r="C584">
        <f t="shared" si="19"/>
        <v>2022</v>
      </c>
      <c r="D584">
        <v>4001</v>
      </c>
      <c r="E584" t="s">
        <v>0</v>
      </c>
      <c r="F584" t="s">
        <v>27</v>
      </c>
      <c r="G584" t="s">
        <v>6</v>
      </c>
      <c r="H584" t="s">
        <v>635</v>
      </c>
      <c r="I584" t="s">
        <v>3056</v>
      </c>
      <c r="J584">
        <v>64</v>
      </c>
      <c r="K584">
        <f>HLOOKUP(E584,Inputs!$B$5:$C$8,MATCH(YEAR(B584),Inputs!$A$5:$A$8,0),FALSE)</f>
        <v>20.99</v>
      </c>
      <c r="L584" s="3">
        <f t="shared" si="18"/>
        <v>1343.36</v>
      </c>
      <c r="M584" t="s">
        <v>3059</v>
      </c>
      <c r="N584" t="s">
        <v>3085</v>
      </c>
      <c r="O584" t="s">
        <v>3073</v>
      </c>
    </row>
    <row r="585" spans="1:15" hidden="1" x14ac:dyDescent="0.35">
      <c r="A585">
        <v>584</v>
      </c>
      <c r="B585" s="1">
        <v>44306</v>
      </c>
      <c r="C585">
        <f t="shared" si="19"/>
        <v>2022</v>
      </c>
      <c r="D585">
        <v>4002</v>
      </c>
      <c r="E585" t="s">
        <v>1</v>
      </c>
      <c r="F585" t="s">
        <v>27</v>
      </c>
      <c r="G585" t="s">
        <v>13</v>
      </c>
      <c r="H585" t="s">
        <v>636</v>
      </c>
      <c r="I585" t="s">
        <v>3056</v>
      </c>
      <c r="J585">
        <v>80</v>
      </c>
      <c r="K585">
        <f>HLOOKUP(E585,Inputs!$B$5:$C$8,MATCH(YEAR(B585),Inputs!$A$5:$A$8,0),FALSE)</f>
        <v>10.49</v>
      </c>
      <c r="L585" s="3">
        <f t="shared" si="18"/>
        <v>839.2</v>
      </c>
      <c r="M585" t="s">
        <v>3061</v>
      </c>
      <c r="N585" t="s">
        <v>3087</v>
      </c>
      <c r="O585" t="s">
        <v>3078</v>
      </c>
    </row>
    <row r="586" spans="1:15" hidden="1" x14ac:dyDescent="0.35">
      <c r="A586">
        <v>585</v>
      </c>
      <c r="B586" s="1">
        <v>44281</v>
      </c>
      <c r="C586">
        <f t="shared" si="19"/>
        <v>2021</v>
      </c>
      <c r="D586">
        <v>4001</v>
      </c>
      <c r="E586" t="s">
        <v>0</v>
      </c>
      <c r="F586" t="s">
        <v>27</v>
      </c>
      <c r="G586" t="s">
        <v>5</v>
      </c>
      <c r="H586" t="s">
        <v>637</v>
      </c>
      <c r="I586" t="s">
        <v>3057</v>
      </c>
      <c r="J586">
        <v>56</v>
      </c>
      <c r="K586">
        <f>HLOOKUP(E586,Inputs!$B$5:$C$8,MATCH(YEAR(B586),Inputs!$A$5:$A$8,0),FALSE)</f>
        <v>20.99</v>
      </c>
      <c r="L586" s="3">
        <f t="shared" si="18"/>
        <v>1175.4399999999998</v>
      </c>
      <c r="M586" t="s">
        <v>3059</v>
      </c>
      <c r="N586" t="s">
        <v>3085</v>
      </c>
      <c r="O586" t="s">
        <v>3073</v>
      </c>
    </row>
    <row r="587" spans="1:15" hidden="1" x14ac:dyDescent="0.35">
      <c r="A587">
        <v>586</v>
      </c>
      <c r="B587" s="1">
        <v>44424</v>
      </c>
      <c r="C587">
        <f t="shared" si="19"/>
        <v>2022</v>
      </c>
      <c r="D587">
        <v>4001</v>
      </c>
      <c r="E587" t="s">
        <v>0</v>
      </c>
      <c r="F587" t="s">
        <v>27</v>
      </c>
      <c r="G587" t="s">
        <v>13</v>
      </c>
      <c r="H587" t="s">
        <v>638</v>
      </c>
      <c r="I587" t="s">
        <v>3056</v>
      </c>
      <c r="J587">
        <v>92</v>
      </c>
      <c r="K587">
        <f>HLOOKUP(E587,Inputs!$B$5:$C$8,MATCH(YEAR(B587),Inputs!$A$5:$A$8,0),FALSE)</f>
        <v>20.99</v>
      </c>
      <c r="L587" s="3">
        <f t="shared" si="18"/>
        <v>1931.08</v>
      </c>
      <c r="M587" t="s">
        <v>3061</v>
      </c>
      <c r="N587" t="s">
        <v>3087</v>
      </c>
      <c r="O587" t="s">
        <v>3078</v>
      </c>
    </row>
    <row r="588" spans="1:15" hidden="1" x14ac:dyDescent="0.35">
      <c r="A588">
        <v>587</v>
      </c>
      <c r="B588" s="1">
        <v>44330</v>
      </c>
      <c r="C588">
        <f t="shared" si="19"/>
        <v>2022</v>
      </c>
      <c r="D588">
        <v>4001</v>
      </c>
      <c r="E588" t="s">
        <v>0</v>
      </c>
      <c r="F588" t="s">
        <v>27</v>
      </c>
      <c r="G588" t="s">
        <v>14</v>
      </c>
      <c r="H588" t="s">
        <v>639</v>
      </c>
      <c r="I588" t="s">
        <v>3056</v>
      </c>
      <c r="J588">
        <v>128</v>
      </c>
      <c r="K588">
        <f>HLOOKUP(E588,Inputs!$B$5:$C$8,MATCH(YEAR(B588),Inputs!$A$5:$A$8,0),FALSE)</f>
        <v>20.99</v>
      </c>
      <c r="L588" s="3">
        <f t="shared" si="18"/>
        <v>2686.72</v>
      </c>
      <c r="M588" t="s">
        <v>3066</v>
      </c>
      <c r="N588" t="s">
        <v>3094</v>
      </c>
      <c r="O588" t="s">
        <v>3080</v>
      </c>
    </row>
    <row r="589" spans="1:15" hidden="1" x14ac:dyDescent="0.35">
      <c r="A589">
        <v>588</v>
      </c>
      <c r="B589" s="1">
        <v>44447</v>
      </c>
      <c r="C589">
        <f t="shared" si="19"/>
        <v>2022</v>
      </c>
      <c r="D589">
        <v>4002</v>
      </c>
      <c r="E589" t="s">
        <v>1</v>
      </c>
      <c r="F589" t="s">
        <v>27</v>
      </c>
      <c r="G589" t="s">
        <v>15</v>
      </c>
      <c r="H589" t="s">
        <v>640</v>
      </c>
      <c r="I589" t="s">
        <v>3056</v>
      </c>
      <c r="J589">
        <v>264</v>
      </c>
      <c r="K589">
        <f>HLOOKUP(E589,Inputs!$B$5:$C$8,MATCH(YEAR(B589),Inputs!$A$5:$A$8,0),FALSE)</f>
        <v>10.49</v>
      </c>
      <c r="L589" s="3">
        <f t="shared" si="18"/>
        <v>2769.36</v>
      </c>
      <c r="M589" t="s">
        <v>3062</v>
      </c>
      <c r="N589" t="s">
        <v>3090</v>
      </c>
      <c r="O589" t="s">
        <v>3079</v>
      </c>
    </row>
    <row r="590" spans="1:15" hidden="1" x14ac:dyDescent="0.35">
      <c r="A590">
        <v>589</v>
      </c>
      <c r="B590" s="1">
        <v>44415</v>
      </c>
      <c r="C590">
        <f t="shared" si="19"/>
        <v>2022</v>
      </c>
      <c r="D590">
        <v>4002</v>
      </c>
      <c r="E590" t="s">
        <v>1</v>
      </c>
      <c r="F590" t="s">
        <v>27</v>
      </c>
      <c r="G590" t="s">
        <v>10</v>
      </c>
      <c r="H590" t="s">
        <v>641</v>
      </c>
      <c r="I590" t="s">
        <v>3056</v>
      </c>
      <c r="J590">
        <v>204</v>
      </c>
      <c r="K590">
        <f>HLOOKUP(E590,Inputs!$B$5:$C$8,MATCH(YEAR(B590),Inputs!$A$5:$A$8,0),FALSE)</f>
        <v>10.49</v>
      </c>
      <c r="L590" s="3">
        <f t="shared" si="18"/>
        <v>2139.96</v>
      </c>
      <c r="M590" t="s">
        <v>3059</v>
      </c>
      <c r="N590" t="s">
        <v>3085</v>
      </c>
      <c r="O590" t="s">
        <v>3073</v>
      </c>
    </row>
    <row r="591" spans="1:15" hidden="1" x14ac:dyDescent="0.35">
      <c r="A591">
        <v>590</v>
      </c>
      <c r="B591" s="1">
        <v>44460</v>
      </c>
      <c r="C591">
        <f t="shared" si="19"/>
        <v>2022</v>
      </c>
      <c r="D591">
        <v>4002</v>
      </c>
      <c r="E591" t="s">
        <v>1</v>
      </c>
      <c r="F591" t="s">
        <v>27</v>
      </c>
      <c r="G591" t="s">
        <v>10</v>
      </c>
      <c r="H591" t="s">
        <v>642</v>
      </c>
      <c r="I591" t="s">
        <v>3056</v>
      </c>
      <c r="J591">
        <v>144</v>
      </c>
      <c r="K591">
        <f>HLOOKUP(E591,Inputs!$B$5:$C$8,MATCH(YEAR(B591),Inputs!$A$5:$A$8,0),FALSE)</f>
        <v>10.49</v>
      </c>
      <c r="L591" s="3">
        <f t="shared" si="18"/>
        <v>1510.56</v>
      </c>
      <c r="M591" t="s">
        <v>3059</v>
      </c>
      <c r="N591" t="s">
        <v>3085</v>
      </c>
      <c r="O591" t="s">
        <v>3073</v>
      </c>
    </row>
    <row r="592" spans="1:15" hidden="1" x14ac:dyDescent="0.35">
      <c r="A592">
        <v>591</v>
      </c>
      <c r="B592" s="1">
        <v>44517</v>
      </c>
      <c r="C592">
        <f t="shared" si="19"/>
        <v>2022</v>
      </c>
      <c r="D592">
        <v>4002</v>
      </c>
      <c r="E592" t="s">
        <v>1</v>
      </c>
      <c r="F592" t="s">
        <v>27</v>
      </c>
      <c r="G592" t="s">
        <v>11</v>
      </c>
      <c r="H592" t="s">
        <v>643</v>
      </c>
      <c r="I592" t="s">
        <v>3056</v>
      </c>
      <c r="J592">
        <v>132</v>
      </c>
      <c r="K592">
        <f>HLOOKUP(E592,Inputs!$B$5:$C$8,MATCH(YEAR(B592),Inputs!$A$5:$A$8,0),FALSE)</f>
        <v>10.49</v>
      </c>
      <c r="L592" s="3">
        <f t="shared" si="18"/>
        <v>1384.68</v>
      </c>
      <c r="M592" t="s">
        <v>3064</v>
      </c>
      <c r="N592" t="s">
        <v>3089</v>
      </c>
      <c r="O592" t="s">
        <v>3076</v>
      </c>
    </row>
    <row r="593" spans="1:15" hidden="1" x14ac:dyDescent="0.35">
      <c r="A593">
        <v>592</v>
      </c>
      <c r="B593" s="1">
        <v>44291</v>
      </c>
      <c r="C593">
        <f t="shared" si="19"/>
        <v>2022</v>
      </c>
      <c r="D593">
        <v>4001</v>
      </c>
      <c r="E593" t="s">
        <v>0</v>
      </c>
      <c r="F593" t="s">
        <v>27</v>
      </c>
      <c r="G593" t="s">
        <v>10</v>
      </c>
      <c r="H593" t="s">
        <v>644</v>
      </c>
      <c r="I593" t="s">
        <v>3056</v>
      </c>
      <c r="J593">
        <v>128</v>
      </c>
      <c r="K593">
        <f>HLOOKUP(E593,Inputs!$B$5:$C$8,MATCH(YEAR(B593),Inputs!$A$5:$A$8,0),FALSE)</f>
        <v>20.99</v>
      </c>
      <c r="L593" s="3">
        <f t="shared" si="18"/>
        <v>2686.72</v>
      </c>
      <c r="M593" t="s">
        <v>3059</v>
      </c>
      <c r="N593" t="s">
        <v>3085</v>
      </c>
      <c r="O593" t="s">
        <v>3073</v>
      </c>
    </row>
    <row r="594" spans="1:15" hidden="1" x14ac:dyDescent="0.35">
      <c r="A594">
        <v>593</v>
      </c>
      <c r="B594" s="1">
        <v>44531</v>
      </c>
      <c r="C594">
        <f t="shared" si="19"/>
        <v>2022</v>
      </c>
      <c r="D594">
        <v>4002</v>
      </c>
      <c r="E594" t="s">
        <v>1</v>
      </c>
      <c r="F594" t="s">
        <v>27</v>
      </c>
      <c r="G594" t="s">
        <v>15</v>
      </c>
      <c r="H594" t="s">
        <v>645</v>
      </c>
      <c r="I594" t="s">
        <v>3056</v>
      </c>
      <c r="J594">
        <v>264</v>
      </c>
      <c r="K594">
        <f>HLOOKUP(E594,Inputs!$B$5:$C$8,MATCH(YEAR(B594),Inputs!$A$5:$A$8,0),FALSE)</f>
        <v>10.49</v>
      </c>
      <c r="L594" s="3">
        <f t="shared" si="18"/>
        <v>2769.36</v>
      </c>
      <c r="M594" t="s">
        <v>3062</v>
      </c>
      <c r="N594" t="s">
        <v>3090</v>
      </c>
      <c r="O594" t="s">
        <v>3079</v>
      </c>
    </row>
    <row r="595" spans="1:15" hidden="1" x14ac:dyDescent="0.35">
      <c r="A595">
        <v>594</v>
      </c>
      <c r="B595" s="1">
        <v>44444</v>
      </c>
      <c r="C595">
        <f t="shared" si="19"/>
        <v>2022</v>
      </c>
      <c r="D595">
        <v>4001</v>
      </c>
      <c r="E595" t="s">
        <v>0</v>
      </c>
      <c r="F595" t="s">
        <v>27</v>
      </c>
      <c r="G595" t="s">
        <v>13</v>
      </c>
      <c r="H595" t="s">
        <v>646</v>
      </c>
      <c r="I595" t="s">
        <v>3056</v>
      </c>
      <c r="J595">
        <v>72</v>
      </c>
      <c r="K595">
        <f>HLOOKUP(E595,Inputs!$B$5:$C$8,MATCH(YEAR(B595),Inputs!$A$5:$A$8,0),FALSE)</f>
        <v>20.99</v>
      </c>
      <c r="L595" s="3">
        <f t="shared" si="18"/>
        <v>1511.28</v>
      </c>
      <c r="M595" t="s">
        <v>3061</v>
      </c>
      <c r="N595" t="s">
        <v>3087</v>
      </c>
      <c r="O595" t="s">
        <v>3078</v>
      </c>
    </row>
    <row r="596" spans="1:15" hidden="1" x14ac:dyDescent="0.35">
      <c r="A596">
        <v>595</v>
      </c>
      <c r="B596" s="1">
        <v>44525</v>
      </c>
      <c r="C596">
        <f t="shared" si="19"/>
        <v>2022</v>
      </c>
      <c r="D596">
        <v>4002</v>
      </c>
      <c r="E596" t="s">
        <v>1</v>
      </c>
      <c r="F596" t="s">
        <v>27</v>
      </c>
      <c r="G596" t="s">
        <v>9</v>
      </c>
      <c r="H596" t="s">
        <v>647</v>
      </c>
      <c r="I596" t="s">
        <v>3056</v>
      </c>
      <c r="J596">
        <v>240</v>
      </c>
      <c r="K596">
        <f>HLOOKUP(E596,Inputs!$B$5:$C$8,MATCH(YEAR(B596),Inputs!$A$5:$A$8,0),FALSE)</f>
        <v>10.49</v>
      </c>
      <c r="L596" s="3">
        <f t="shared" si="18"/>
        <v>2517.6</v>
      </c>
      <c r="M596" t="s">
        <v>3070</v>
      </c>
      <c r="N596" t="s">
        <v>3089</v>
      </c>
      <c r="O596" t="s">
        <v>3076</v>
      </c>
    </row>
    <row r="597" spans="1:15" hidden="1" x14ac:dyDescent="0.35">
      <c r="A597">
        <v>596</v>
      </c>
      <c r="B597" s="1">
        <v>44228</v>
      </c>
      <c r="C597">
        <f t="shared" si="19"/>
        <v>2021</v>
      </c>
      <c r="D597">
        <v>4002</v>
      </c>
      <c r="E597" t="s">
        <v>1</v>
      </c>
      <c r="F597" t="s">
        <v>27</v>
      </c>
      <c r="G597" t="s">
        <v>22</v>
      </c>
      <c r="H597" t="s">
        <v>648</v>
      </c>
      <c r="I597" t="s">
        <v>3056</v>
      </c>
      <c r="J597">
        <v>252</v>
      </c>
      <c r="K597">
        <f>HLOOKUP(E597,Inputs!$B$5:$C$8,MATCH(YEAR(B597),Inputs!$A$5:$A$8,0),FALSE)</f>
        <v>10.49</v>
      </c>
      <c r="L597" s="3">
        <f t="shared" si="18"/>
        <v>2643.48</v>
      </c>
      <c r="M597" t="s">
        <v>3064</v>
      </c>
      <c r="N597" t="s">
        <v>3089</v>
      </c>
      <c r="O597" t="s">
        <v>3076</v>
      </c>
    </row>
    <row r="598" spans="1:15" hidden="1" x14ac:dyDescent="0.35">
      <c r="A598">
        <v>597</v>
      </c>
      <c r="B598" s="1">
        <v>44446</v>
      </c>
      <c r="C598">
        <f t="shared" si="19"/>
        <v>2022</v>
      </c>
      <c r="D598">
        <v>4002</v>
      </c>
      <c r="E598" t="s">
        <v>1</v>
      </c>
      <c r="F598" t="s">
        <v>27</v>
      </c>
      <c r="G598" t="s">
        <v>12</v>
      </c>
      <c r="H598" t="s">
        <v>649</v>
      </c>
      <c r="I598" t="s">
        <v>3057</v>
      </c>
      <c r="J598">
        <v>248</v>
      </c>
      <c r="K598">
        <f>HLOOKUP(E598,Inputs!$B$5:$C$8,MATCH(YEAR(B598),Inputs!$A$5:$A$8,0),FALSE)</f>
        <v>10.49</v>
      </c>
      <c r="L598" s="3">
        <f t="shared" si="18"/>
        <v>2601.52</v>
      </c>
      <c r="M598" t="s">
        <v>3061</v>
      </c>
      <c r="N598" t="s">
        <v>3087</v>
      </c>
      <c r="O598" t="s">
        <v>3078</v>
      </c>
    </row>
    <row r="599" spans="1:15" hidden="1" x14ac:dyDescent="0.35">
      <c r="A599">
        <v>598</v>
      </c>
      <c r="B599" s="1">
        <v>44527</v>
      </c>
      <c r="C599">
        <f t="shared" si="19"/>
        <v>2022</v>
      </c>
      <c r="D599">
        <v>4002</v>
      </c>
      <c r="E599" t="s">
        <v>1</v>
      </c>
      <c r="F599" t="s">
        <v>27</v>
      </c>
      <c r="G599" t="s">
        <v>13</v>
      </c>
      <c r="H599" t="s">
        <v>650</v>
      </c>
      <c r="I599" t="s">
        <v>3056</v>
      </c>
      <c r="J599">
        <v>224</v>
      </c>
      <c r="K599">
        <f>HLOOKUP(E599,Inputs!$B$5:$C$8,MATCH(YEAR(B599),Inputs!$A$5:$A$8,0),FALSE)</f>
        <v>10.49</v>
      </c>
      <c r="L599" s="3">
        <f t="shared" si="18"/>
        <v>2349.7600000000002</v>
      </c>
      <c r="M599" t="s">
        <v>3061</v>
      </c>
      <c r="N599" t="s">
        <v>3087</v>
      </c>
      <c r="O599" t="s">
        <v>3078</v>
      </c>
    </row>
    <row r="600" spans="1:15" hidden="1" x14ac:dyDescent="0.35">
      <c r="A600">
        <v>599</v>
      </c>
      <c r="B600" s="1">
        <v>44553</v>
      </c>
      <c r="C600">
        <f t="shared" si="19"/>
        <v>2022</v>
      </c>
      <c r="D600">
        <v>4002</v>
      </c>
      <c r="E600" t="s">
        <v>1</v>
      </c>
      <c r="F600" t="s">
        <v>27</v>
      </c>
      <c r="G600" t="s">
        <v>14</v>
      </c>
      <c r="H600" t="s">
        <v>651</v>
      </c>
      <c r="I600" t="s">
        <v>3056</v>
      </c>
      <c r="J600">
        <v>264</v>
      </c>
      <c r="K600">
        <f>HLOOKUP(E600,Inputs!$B$5:$C$8,MATCH(YEAR(B600),Inputs!$A$5:$A$8,0),FALSE)</f>
        <v>10.49</v>
      </c>
      <c r="L600" s="3">
        <f t="shared" si="18"/>
        <v>2769.36</v>
      </c>
      <c r="M600" t="s">
        <v>3066</v>
      </c>
      <c r="N600" t="s">
        <v>3094</v>
      </c>
      <c r="O600" t="s">
        <v>3080</v>
      </c>
    </row>
    <row r="601" spans="1:15" hidden="1" x14ac:dyDescent="0.35">
      <c r="A601">
        <v>600</v>
      </c>
      <c r="B601" s="1">
        <v>44197</v>
      </c>
      <c r="C601">
        <f t="shared" si="19"/>
        <v>2021</v>
      </c>
      <c r="D601">
        <v>4001</v>
      </c>
      <c r="E601" t="s">
        <v>0</v>
      </c>
      <c r="F601" t="s">
        <v>27</v>
      </c>
      <c r="G601" t="s">
        <v>10</v>
      </c>
      <c r="H601" t="s">
        <v>652</v>
      </c>
      <c r="I601" t="s">
        <v>3056</v>
      </c>
      <c r="J601">
        <v>116</v>
      </c>
      <c r="K601">
        <f>HLOOKUP(E601,Inputs!$B$5:$C$8,MATCH(YEAR(B601),Inputs!$A$5:$A$8,0),FALSE)</f>
        <v>20.99</v>
      </c>
      <c r="L601" s="3">
        <f t="shared" si="18"/>
        <v>2434.8399999999997</v>
      </c>
      <c r="M601" t="s">
        <v>3059</v>
      </c>
      <c r="N601" t="s">
        <v>3085</v>
      </c>
      <c r="O601" t="s">
        <v>3073</v>
      </c>
    </row>
    <row r="602" spans="1:15" hidden="1" x14ac:dyDescent="0.35">
      <c r="A602">
        <v>601</v>
      </c>
      <c r="B602" s="1">
        <v>44473</v>
      </c>
      <c r="C602">
        <f t="shared" si="19"/>
        <v>2022</v>
      </c>
      <c r="D602">
        <v>4001</v>
      </c>
      <c r="E602" t="s">
        <v>0</v>
      </c>
      <c r="F602" t="s">
        <v>27</v>
      </c>
      <c r="G602" t="s">
        <v>10</v>
      </c>
      <c r="H602" t="s">
        <v>653</v>
      </c>
      <c r="I602" t="s">
        <v>3056</v>
      </c>
      <c r="J602">
        <v>96</v>
      </c>
      <c r="K602">
        <f>HLOOKUP(E602,Inputs!$B$5:$C$8,MATCH(YEAR(B602),Inputs!$A$5:$A$8,0),FALSE)</f>
        <v>20.99</v>
      </c>
      <c r="L602" s="3">
        <f t="shared" si="18"/>
        <v>2015.04</v>
      </c>
      <c r="M602" t="s">
        <v>3059</v>
      </c>
      <c r="N602" t="s">
        <v>3085</v>
      </c>
      <c r="O602" t="s">
        <v>3073</v>
      </c>
    </row>
    <row r="603" spans="1:15" hidden="1" x14ac:dyDescent="0.35">
      <c r="A603">
        <v>602</v>
      </c>
      <c r="B603" s="1">
        <v>44292</v>
      </c>
      <c r="C603">
        <f t="shared" si="19"/>
        <v>2022</v>
      </c>
      <c r="D603">
        <v>4001</v>
      </c>
      <c r="E603" t="s">
        <v>0</v>
      </c>
      <c r="F603" t="s">
        <v>27</v>
      </c>
      <c r="G603" t="s">
        <v>16</v>
      </c>
      <c r="H603" t="s">
        <v>654</v>
      </c>
      <c r="I603" t="s">
        <v>3056</v>
      </c>
      <c r="J603">
        <v>184</v>
      </c>
      <c r="K603">
        <f>HLOOKUP(E603,Inputs!$B$5:$C$8,MATCH(YEAR(B603),Inputs!$A$5:$A$8,0),FALSE)</f>
        <v>20.99</v>
      </c>
      <c r="L603" s="3">
        <f t="shared" si="18"/>
        <v>3862.16</v>
      </c>
      <c r="M603" t="s">
        <v>3067</v>
      </c>
      <c r="N603" t="s">
        <v>3092</v>
      </c>
      <c r="O603" t="s">
        <v>3074</v>
      </c>
    </row>
    <row r="604" spans="1:15" hidden="1" x14ac:dyDescent="0.35">
      <c r="A604">
        <v>603</v>
      </c>
      <c r="B604" s="1">
        <v>44289</v>
      </c>
      <c r="C604">
        <f t="shared" si="19"/>
        <v>2022</v>
      </c>
      <c r="D604">
        <v>4002</v>
      </c>
      <c r="E604" t="s">
        <v>1</v>
      </c>
      <c r="F604" t="s">
        <v>27</v>
      </c>
      <c r="G604" t="s">
        <v>19</v>
      </c>
      <c r="H604" t="s">
        <v>655</v>
      </c>
      <c r="I604" t="s">
        <v>3056</v>
      </c>
      <c r="J604">
        <v>156</v>
      </c>
      <c r="K604">
        <f>HLOOKUP(E604,Inputs!$B$5:$C$8,MATCH(YEAR(B604),Inputs!$A$5:$A$8,0),FALSE)</f>
        <v>10.49</v>
      </c>
      <c r="L604" s="3">
        <f t="shared" si="18"/>
        <v>1636.44</v>
      </c>
      <c r="M604" t="s">
        <v>3061</v>
      </c>
      <c r="N604" t="s">
        <v>3087</v>
      </c>
      <c r="O604" t="s">
        <v>3078</v>
      </c>
    </row>
    <row r="605" spans="1:15" hidden="1" x14ac:dyDescent="0.35">
      <c r="A605">
        <v>604</v>
      </c>
      <c r="B605" s="1">
        <v>44249</v>
      </c>
      <c r="C605">
        <f t="shared" si="19"/>
        <v>2021</v>
      </c>
      <c r="D605">
        <v>4002</v>
      </c>
      <c r="E605" t="s">
        <v>1</v>
      </c>
      <c r="F605" t="s">
        <v>27</v>
      </c>
      <c r="G605" t="s">
        <v>10</v>
      </c>
      <c r="H605" t="s">
        <v>656</v>
      </c>
      <c r="I605" t="s">
        <v>3056</v>
      </c>
      <c r="J605">
        <v>212</v>
      </c>
      <c r="K605">
        <f>HLOOKUP(E605,Inputs!$B$5:$C$8,MATCH(YEAR(B605),Inputs!$A$5:$A$8,0),FALSE)</f>
        <v>10.49</v>
      </c>
      <c r="L605" s="3">
        <f t="shared" si="18"/>
        <v>2223.88</v>
      </c>
      <c r="M605" t="s">
        <v>3059</v>
      </c>
      <c r="N605" t="s">
        <v>3085</v>
      </c>
      <c r="O605" t="s">
        <v>3073</v>
      </c>
    </row>
    <row r="606" spans="1:15" hidden="1" x14ac:dyDescent="0.35">
      <c r="A606">
        <v>605</v>
      </c>
      <c r="B606" s="1">
        <v>44447</v>
      </c>
      <c r="C606">
        <f t="shared" si="19"/>
        <v>2022</v>
      </c>
      <c r="D606">
        <v>4002</v>
      </c>
      <c r="E606" t="s">
        <v>1</v>
      </c>
      <c r="F606" t="s">
        <v>27</v>
      </c>
      <c r="G606" t="s">
        <v>6</v>
      </c>
      <c r="H606" t="s">
        <v>657</v>
      </c>
      <c r="I606" t="s">
        <v>3056</v>
      </c>
      <c r="J606">
        <v>164</v>
      </c>
      <c r="K606">
        <f>HLOOKUP(E606,Inputs!$B$5:$C$8,MATCH(YEAR(B606),Inputs!$A$5:$A$8,0),FALSE)</f>
        <v>10.49</v>
      </c>
      <c r="L606" s="3">
        <f t="shared" si="18"/>
        <v>1720.3600000000001</v>
      </c>
      <c r="M606" t="s">
        <v>3059</v>
      </c>
      <c r="N606" t="s">
        <v>3085</v>
      </c>
      <c r="O606" t="s">
        <v>3073</v>
      </c>
    </row>
    <row r="607" spans="1:15" hidden="1" x14ac:dyDescent="0.35">
      <c r="A607">
        <v>606</v>
      </c>
      <c r="B607" s="1">
        <v>44420</v>
      </c>
      <c r="C607">
        <f t="shared" si="19"/>
        <v>2022</v>
      </c>
      <c r="D607">
        <v>4002</v>
      </c>
      <c r="E607" t="s">
        <v>1</v>
      </c>
      <c r="F607" t="s">
        <v>27</v>
      </c>
      <c r="G607" t="s">
        <v>11</v>
      </c>
      <c r="H607" t="s">
        <v>658</v>
      </c>
      <c r="I607" t="s">
        <v>3056</v>
      </c>
      <c r="J607">
        <v>112</v>
      </c>
      <c r="K607">
        <f>HLOOKUP(E607,Inputs!$B$5:$C$8,MATCH(YEAR(B607),Inputs!$A$5:$A$8,0),FALSE)</f>
        <v>10.49</v>
      </c>
      <c r="L607" s="3">
        <f t="shared" si="18"/>
        <v>1174.8800000000001</v>
      </c>
      <c r="M607" t="s">
        <v>3064</v>
      </c>
      <c r="N607" t="s">
        <v>3089</v>
      </c>
      <c r="O607" t="s">
        <v>3076</v>
      </c>
    </row>
    <row r="608" spans="1:15" hidden="1" x14ac:dyDescent="0.35">
      <c r="A608">
        <v>607</v>
      </c>
      <c r="B608" s="1">
        <v>44546</v>
      </c>
      <c r="C608">
        <f t="shared" si="19"/>
        <v>2022</v>
      </c>
      <c r="D608">
        <v>4002</v>
      </c>
      <c r="E608" t="s">
        <v>1</v>
      </c>
      <c r="F608" t="s">
        <v>27</v>
      </c>
      <c r="G608" t="s">
        <v>11</v>
      </c>
      <c r="H608" t="s">
        <v>659</v>
      </c>
      <c r="I608" t="s">
        <v>3056</v>
      </c>
      <c r="J608">
        <v>268</v>
      </c>
      <c r="K608">
        <f>HLOOKUP(E608,Inputs!$B$5:$C$8,MATCH(YEAR(B608),Inputs!$A$5:$A$8,0),FALSE)</f>
        <v>10.49</v>
      </c>
      <c r="L608" s="3">
        <f t="shared" si="18"/>
        <v>2811.32</v>
      </c>
      <c r="M608" t="s">
        <v>3064</v>
      </c>
      <c r="N608" t="s">
        <v>3089</v>
      </c>
      <c r="O608" t="s">
        <v>3076</v>
      </c>
    </row>
    <row r="609" spans="1:15" hidden="1" x14ac:dyDescent="0.35">
      <c r="A609">
        <v>608</v>
      </c>
      <c r="B609" s="1">
        <v>44363</v>
      </c>
      <c r="C609">
        <f t="shared" si="19"/>
        <v>2022</v>
      </c>
      <c r="D609">
        <v>4002</v>
      </c>
      <c r="E609" t="s">
        <v>1</v>
      </c>
      <c r="F609" t="s">
        <v>27</v>
      </c>
      <c r="G609" t="s">
        <v>7</v>
      </c>
      <c r="H609" t="s">
        <v>660</v>
      </c>
      <c r="I609" t="s">
        <v>3056</v>
      </c>
      <c r="J609">
        <v>104</v>
      </c>
      <c r="K609">
        <f>HLOOKUP(E609,Inputs!$B$5:$C$8,MATCH(YEAR(B609),Inputs!$A$5:$A$8,0),FALSE)</f>
        <v>10.49</v>
      </c>
      <c r="L609" s="3">
        <f t="shared" si="18"/>
        <v>1090.96</v>
      </c>
      <c r="M609" t="s">
        <v>3063</v>
      </c>
      <c r="N609" t="s">
        <v>3092</v>
      </c>
      <c r="O609" t="s">
        <v>3074</v>
      </c>
    </row>
    <row r="610" spans="1:15" hidden="1" x14ac:dyDescent="0.35">
      <c r="A610">
        <v>609</v>
      </c>
      <c r="B610" s="1">
        <v>44411</v>
      </c>
      <c r="C610">
        <f t="shared" si="19"/>
        <v>2022</v>
      </c>
      <c r="D610">
        <v>4001</v>
      </c>
      <c r="E610" t="s">
        <v>0</v>
      </c>
      <c r="F610" t="s">
        <v>27</v>
      </c>
      <c r="G610" t="s">
        <v>11</v>
      </c>
      <c r="H610" t="s">
        <v>661</v>
      </c>
      <c r="I610" t="s">
        <v>3056</v>
      </c>
      <c r="J610">
        <v>104</v>
      </c>
      <c r="K610">
        <f>HLOOKUP(E610,Inputs!$B$5:$C$8,MATCH(YEAR(B610),Inputs!$A$5:$A$8,0),FALSE)</f>
        <v>20.99</v>
      </c>
      <c r="L610" s="3">
        <f t="shared" si="18"/>
        <v>2182.96</v>
      </c>
      <c r="M610" t="s">
        <v>3064</v>
      </c>
      <c r="N610" t="s">
        <v>3089</v>
      </c>
      <c r="O610" t="s">
        <v>3076</v>
      </c>
    </row>
    <row r="611" spans="1:15" hidden="1" x14ac:dyDescent="0.35">
      <c r="A611">
        <v>610</v>
      </c>
      <c r="B611" s="1">
        <v>44237</v>
      </c>
      <c r="C611">
        <f t="shared" si="19"/>
        <v>2021</v>
      </c>
      <c r="D611">
        <v>4001</v>
      </c>
      <c r="E611" t="s">
        <v>0</v>
      </c>
      <c r="F611" t="s">
        <v>27</v>
      </c>
      <c r="G611" t="s">
        <v>11</v>
      </c>
      <c r="H611" t="s">
        <v>662</v>
      </c>
      <c r="I611" t="s">
        <v>3056</v>
      </c>
      <c r="J611">
        <v>196</v>
      </c>
      <c r="K611">
        <f>HLOOKUP(E611,Inputs!$B$5:$C$8,MATCH(YEAR(B611),Inputs!$A$5:$A$8,0),FALSE)</f>
        <v>20.99</v>
      </c>
      <c r="L611" s="3">
        <f t="shared" si="18"/>
        <v>4114.04</v>
      </c>
      <c r="M611" t="s">
        <v>3064</v>
      </c>
      <c r="N611" t="s">
        <v>3089</v>
      </c>
      <c r="O611" t="s">
        <v>3076</v>
      </c>
    </row>
    <row r="612" spans="1:15" hidden="1" x14ac:dyDescent="0.35">
      <c r="A612">
        <v>611</v>
      </c>
      <c r="B612" s="1">
        <v>44559</v>
      </c>
      <c r="C612">
        <f t="shared" si="19"/>
        <v>2022</v>
      </c>
      <c r="D612">
        <v>4002</v>
      </c>
      <c r="E612" t="s">
        <v>1</v>
      </c>
      <c r="F612" t="s">
        <v>27</v>
      </c>
      <c r="G612" t="s">
        <v>18</v>
      </c>
      <c r="H612" t="s">
        <v>663</v>
      </c>
      <c r="I612" t="s">
        <v>3056</v>
      </c>
      <c r="J612">
        <v>176</v>
      </c>
      <c r="K612">
        <f>HLOOKUP(E612,Inputs!$B$5:$C$8,MATCH(YEAR(B612),Inputs!$A$5:$A$8,0),FALSE)</f>
        <v>10.49</v>
      </c>
      <c r="L612" s="3">
        <f t="shared" si="18"/>
        <v>1846.24</v>
      </c>
      <c r="M612" t="s">
        <v>3069</v>
      </c>
      <c r="N612" t="s">
        <v>3093</v>
      </c>
      <c r="O612" t="s">
        <v>3077</v>
      </c>
    </row>
    <row r="613" spans="1:15" hidden="1" x14ac:dyDescent="0.35">
      <c r="A613">
        <v>612</v>
      </c>
      <c r="B613" s="1">
        <v>44348</v>
      </c>
      <c r="C613">
        <f t="shared" si="19"/>
        <v>2022</v>
      </c>
      <c r="D613">
        <v>4001</v>
      </c>
      <c r="E613" t="s">
        <v>0</v>
      </c>
      <c r="F613" t="s">
        <v>27</v>
      </c>
      <c r="G613" t="s">
        <v>10</v>
      </c>
      <c r="H613" t="s">
        <v>664</v>
      </c>
      <c r="I613" t="s">
        <v>3056</v>
      </c>
      <c r="J613">
        <v>188</v>
      </c>
      <c r="K613">
        <f>HLOOKUP(E613,Inputs!$B$5:$C$8,MATCH(YEAR(B613),Inputs!$A$5:$A$8,0),FALSE)</f>
        <v>20.99</v>
      </c>
      <c r="L613" s="3">
        <f t="shared" si="18"/>
        <v>3946.12</v>
      </c>
      <c r="M613" t="s">
        <v>3059</v>
      </c>
      <c r="N613" t="s">
        <v>3085</v>
      </c>
      <c r="O613" t="s">
        <v>3073</v>
      </c>
    </row>
    <row r="614" spans="1:15" hidden="1" x14ac:dyDescent="0.35">
      <c r="A614">
        <v>613</v>
      </c>
      <c r="B614" s="1">
        <v>44215</v>
      </c>
      <c r="C614">
        <f t="shared" si="19"/>
        <v>2021</v>
      </c>
      <c r="D614">
        <v>4001</v>
      </c>
      <c r="E614" t="s">
        <v>0</v>
      </c>
      <c r="F614" t="s">
        <v>27</v>
      </c>
      <c r="G614" t="s">
        <v>21</v>
      </c>
      <c r="H614" t="s">
        <v>665</v>
      </c>
      <c r="I614" t="s">
        <v>3056</v>
      </c>
      <c r="J614">
        <v>52</v>
      </c>
      <c r="K614">
        <f>HLOOKUP(E614,Inputs!$B$5:$C$8,MATCH(YEAR(B614),Inputs!$A$5:$A$8,0),FALSE)</f>
        <v>20.99</v>
      </c>
      <c r="L614" s="3">
        <f t="shared" si="18"/>
        <v>1091.48</v>
      </c>
      <c r="M614" t="s">
        <v>3068</v>
      </c>
      <c r="N614" t="s">
        <v>3088</v>
      </c>
      <c r="O614" t="s">
        <v>3075</v>
      </c>
    </row>
    <row r="615" spans="1:15" hidden="1" x14ac:dyDescent="0.35">
      <c r="A615">
        <v>614</v>
      </c>
      <c r="B615" s="1">
        <v>44547</v>
      </c>
      <c r="C615">
        <f t="shared" si="19"/>
        <v>2022</v>
      </c>
      <c r="D615">
        <v>4002</v>
      </c>
      <c r="E615" t="s">
        <v>1</v>
      </c>
      <c r="F615" t="s">
        <v>27</v>
      </c>
      <c r="G615" t="s">
        <v>16</v>
      </c>
      <c r="H615" t="s">
        <v>666</v>
      </c>
      <c r="I615" t="s">
        <v>3056</v>
      </c>
      <c r="J615">
        <v>140</v>
      </c>
      <c r="K615">
        <f>HLOOKUP(E615,Inputs!$B$5:$C$8,MATCH(YEAR(B615),Inputs!$A$5:$A$8,0),FALSE)</f>
        <v>10.49</v>
      </c>
      <c r="L615" s="3">
        <f t="shared" si="18"/>
        <v>1468.6000000000001</v>
      </c>
      <c r="M615" t="s">
        <v>3067</v>
      </c>
      <c r="N615" t="s">
        <v>3092</v>
      </c>
      <c r="O615" t="s">
        <v>3074</v>
      </c>
    </row>
    <row r="616" spans="1:15" hidden="1" x14ac:dyDescent="0.35">
      <c r="A616">
        <v>615</v>
      </c>
      <c r="B616" s="1">
        <v>44421</v>
      </c>
      <c r="C616">
        <f t="shared" si="19"/>
        <v>2022</v>
      </c>
      <c r="D616">
        <v>4001</v>
      </c>
      <c r="E616" t="s">
        <v>0</v>
      </c>
      <c r="F616" t="s">
        <v>27</v>
      </c>
      <c r="G616" t="s">
        <v>13</v>
      </c>
      <c r="H616" t="s">
        <v>667</v>
      </c>
      <c r="I616" t="s">
        <v>3056</v>
      </c>
      <c r="J616">
        <v>140</v>
      </c>
      <c r="K616">
        <f>HLOOKUP(E616,Inputs!$B$5:$C$8,MATCH(YEAR(B616),Inputs!$A$5:$A$8,0),FALSE)</f>
        <v>20.99</v>
      </c>
      <c r="L616" s="3">
        <f t="shared" si="18"/>
        <v>2938.6</v>
      </c>
      <c r="M616" t="s">
        <v>3061</v>
      </c>
      <c r="N616" t="s">
        <v>3087</v>
      </c>
      <c r="O616" t="s">
        <v>3078</v>
      </c>
    </row>
    <row r="617" spans="1:15" hidden="1" x14ac:dyDescent="0.35">
      <c r="A617">
        <v>616</v>
      </c>
      <c r="B617" s="1">
        <v>44511</v>
      </c>
      <c r="C617">
        <f t="shared" si="19"/>
        <v>2022</v>
      </c>
      <c r="D617">
        <v>4002</v>
      </c>
      <c r="E617" t="s">
        <v>1</v>
      </c>
      <c r="F617" t="s">
        <v>27</v>
      </c>
      <c r="G617" t="s">
        <v>20</v>
      </c>
      <c r="H617" t="s">
        <v>668</v>
      </c>
      <c r="I617" t="s">
        <v>3056</v>
      </c>
      <c r="J617">
        <v>80</v>
      </c>
      <c r="K617">
        <f>HLOOKUP(E617,Inputs!$B$5:$C$8,MATCH(YEAR(B617),Inputs!$A$5:$A$8,0),FALSE)</f>
        <v>10.49</v>
      </c>
      <c r="L617" s="3">
        <f t="shared" si="18"/>
        <v>839.2</v>
      </c>
      <c r="M617" t="s">
        <v>3059</v>
      </c>
      <c r="N617" t="s">
        <v>3085</v>
      </c>
      <c r="O617" t="s">
        <v>3073</v>
      </c>
    </row>
    <row r="618" spans="1:15" hidden="1" x14ac:dyDescent="0.35">
      <c r="A618">
        <v>617</v>
      </c>
      <c r="B618" s="1">
        <v>44552</v>
      </c>
      <c r="C618">
        <f t="shared" si="19"/>
        <v>2022</v>
      </c>
      <c r="D618">
        <v>4001</v>
      </c>
      <c r="E618" t="s">
        <v>0</v>
      </c>
      <c r="F618" t="s">
        <v>27</v>
      </c>
      <c r="G618" t="s">
        <v>5</v>
      </c>
      <c r="H618" t="s">
        <v>669</v>
      </c>
      <c r="I618" t="s">
        <v>3057</v>
      </c>
      <c r="J618">
        <v>108</v>
      </c>
      <c r="K618">
        <f>HLOOKUP(E618,Inputs!$B$5:$C$8,MATCH(YEAR(B618),Inputs!$A$5:$A$8,0),FALSE)</f>
        <v>20.99</v>
      </c>
      <c r="L618" s="3">
        <f t="shared" si="18"/>
        <v>2266.9199999999996</v>
      </c>
      <c r="M618" t="s">
        <v>3059</v>
      </c>
      <c r="N618" t="s">
        <v>3085</v>
      </c>
      <c r="O618" t="s">
        <v>3073</v>
      </c>
    </row>
    <row r="619" spans="1:15" hidden="1" x14ac:dyDescent="0.35">
      <c r="A619">
        <v>618</v>
      </c>
      <c r="B619" s="1">
        <v>44411</v>
      </c>
      <c r="C619">
        <f t="shared" si="19"/>
        <v>2022</v>
      </c>
      <c r="D619">
        <v>4001</v>
      </c>
      <c r="E619" t="s">
        <v>0</v>
      </c>
      <c r="F619" t="s">
        <v>27</v>
      </c>
      <c r="G619" t="s">
        <v>10</v>
      </c>
      <c r="H619" t="s">
        <v>670</v>
      </c>
      <c r="I619" t="s">
        <v>3056</v>
      </c>
      <c r="J619">
        <v>164</v>
      </c>
      <c r="K619">
        <f>HLOOKUP(E619,Inputs!$B$5:$C$8,MATCH(YEAR(B619),Inputs!$A$5:$A$8,0),FALSE)</f>
        <v>20.99</v>
      </c>
      <c r="L619" s="3">
        <f t="shared" si="18"/>
        <v>3442.3599999999997</v>
      </c>
      <c r="M619" t="s">
        <v>3059</v>
      </c>
      <c r="N619" t="s">
        <v>3085</v>
      </c>
      <c r="O619" t="s">
        <v>3073</v>
      </c>
    </row>
    <row r="620" spans="1:15" hidden="1" x14ac:dyDescent="0.35">
      <c r="A620">
        <v>619</v>
      </c>
      <c r="B620" s="1">
        <v>44420</v>
      </c>
      <c r="C620">
        <f t="shared" si="19"/>
        <v>2022</v>
      </c>
      <c r="D620">
        <v>4002</v>
      </c>
      <c r="E620" t="s">
        <v>1</v>
      </c>
      <c r="F620" t="s">
        <v>27</v>
      </c>
      <c r="G620" t="s">
        <v>13</v>
      </c>
      <c r="H620" t="s">
        <v>671</v>
      </c>
      <c r="I620" t="s">
        <v>3056</v>
      </c>
      <c r="J620">
        <v>152</v>
      </c>
      <c r="K620">
        <f>HLOOKUP(E620,Inputs!$B$5:$C$8,MATCH(YEAR(B620),Inputs!$A$5:$A$8,0),FALSE)</f>
        <v>10.49</v>
      </c>
      <c r="L620" s="3">
        <f t="shared" si="18"/>
        <v>1594.48</v>
      </c>
      <c r="M620" t="s">
        <v>3061</v>
      </c>
      <c r="N620" t="s">
        <v>3087</v>
      </c>
      <c r="O620" t="s">
        <v>3078</v>
      </c>
    </row>
    <row r="621" spans="1:15" hidden="1" x14ac:dyDescent="0.35">
      <c r="A621">
        <v>620</v>
      </c>
      <c r="B621" s="1">
        <v>44527</v>
      </c>
      <c r="C621">
        <f t="shared" si="19"/>
        <v>2022</v>
      </c>
      <c r="D621">
        <v>4001</v>
      </c>
      <c r="E621" t="s">
        <v>0</v>
      </c>
      <c r="F621" t="s">
        <v>27</v>
      </c>
      <c r="G621" t="s">
        <v>14</v>
      </c>
      <c r="H621" t="s">
        <v>672</v>
      </c>
      <c r="I621" t="s">
        <v>3056</v>
      </c>
      <c r="J621">
        <v>88</v>
      </c>
      <c r="K621">
        <f>HLOOKUP(E621,Inputs!$B$5:$C$8,MATCH(YEAR(B621),Inputs!$A$5:$A$8,0),FALSE)</f>
        <v>20.99</v>
      </c>
      <c r="L621" s="3">
        <f t="shared" si="18"/>
        <v>1847.12</v>
      </c>
      <c r="M621" t="s">
        <v>3066</v>
      </c>
      <c r="N621" t="s">
        <v>3094</v>
      </c>
      <c r="O621" t="s">
        <v>3080</v>
      </c>
    </row>
    <row r="622" spans="1:15" hidden="1" x14ac:dyDescent="0.35">
      <c r="A622">
        <v>621</v>
      </c>
      <c r="B622" s="1">
        <v>44441</v>
      </c>
      <c r="C622">
        <f t="shared" si="19"/>
        <v>2022</v>
      </c>
      <c r="D622">
        <v>4001</v>
      </c>
      <c r="E622" t="s">
        <v>0</v>
      </c>
      <c r="F622" t="s">
        <v>27</v>
      </c>
      <c r="G622" t="s">
        <v>12</v>
      </c>
      <c r="H622" t="s">
        <v>673</v>
      </c>
      <c r="I622" t="s">
        <v>3057</v>
      </c>
      <c r="J622">
        <v>128</v>
      </c>
      <c r="K622">
        <f>HLOOKUP(E622,Inputs!$B$5:$C$8,MATCH(YEAR(B622),Inputs!$A$5:$A$8,0),FALSE)</f>
        <v>20.99</v>
      </c>
      <c r="L622" s="3">
        <f t="shared" si="18"/>
        <v>2686.72</v>
      </c>
      <c r="M622" t="s">
        <v>3061</v>
      </c>
      <c r="N622" t="s">
        <v>3087</v>
      </c>
      <c r="O622" t="s">
        <v>3078</v>
      </c>
    </row>
    <row r="623" spans="1:15" hidden="1" x14ac:dyDescent="0.35">
      <c r="A623">
        <v>622</v>
      </c>
      <c r="B623" s="1">
        <v>44510</v>
      </c>
      <c r="C623">
        <f t="shared" si="19"/>
        <v>2022</v>
      </c>
      <c r="D623">
        <v>4002</v>
      </c>
      <c r="E623" t="s">
        <v>1</v>
      </c>
      <c r="F623" t="s">
        <v>27</v>
      </c>
      <c r="G623" t="s">
        <v>19</v>
      </c>
      <c r="H623" t="s">
        <v>674</v>
      </c>
      <c r="I623" t="s">
        <v>3056</v>
      </c>
      <c r="J623">
        <v>240</v>
      </c>
      <c r="K623">
        <f>HLOOKUP(E623,Inputs!$B$5:$C$8,MATCH(YEAR(B623),Inputs!$A$5:$A$8,0),FALSE)</f>
        <v>10.49</v>
      </c>
      <c r="L623" s="3">
        <f t="shared" si="18"/>
        <v>2517.6</v>
      </c>
      <c r="M623" t="s">
        <v>3061</v>
      </c>
      <c r="N623" t="s">
        <v>3087</v>
      </c>
      <c r="O623" t="s">
        <v>3078</v>
      </c>
    </row>
    <row r="624" spans="1:15" hidden="1" x14ac:dyDescent="0.35">
      <c r="A624">
        <v>623</v>
      </c>
      <c r="B624" s="1">
        <v>44455</v>
      </c>
      <c r="C624">
        <f t="shared" si="19"/>
        <v>2022</v>
      </c>
      <c r="D624">
        <v>4002</v>
      </c>
      <c r="E624" t="s">
        <v>1</v>
      </c>
      <c r="F624" t="s">
        <v>27</v>
      </c>
      <c r="G624" t="s">
        <v>14</v>
      </c>
      <c r="H624" t="s">
        <v>675</v>
      </c>
      <c r="I624" t="s">
        <v>3056</v>
      </c>
      <c r="J624">
        <v>212</v>
      </c>
      <c r="K624">
        <f>HLOOKUP(E624,Inputs!$B$5:$C$8,MATCH(YEAR(B624),Inputs!$A$5:$A$8,0),FALSE)</f>
        <v>10.49</v>
      </c>
      <c r="L624" s="3">
        <f t="shared" si="18"/>
        <v>2223.88</v>
      </c>
      <c r="M624" t="s">
        <v>3066</v>
      </c>
      <c r="N624" t="s">
        <v>3094</v>
      </c>
      <c r="O624" t="s">
        <v>3080</v>
      </c>
    </row>
    <row r="625" spans="1:15" hidden="1" x14ac:dyDescent="0.35">
      <c r="A625">
        <v>624</v>
      </c>
      <c r="B625" s="1">
        <v>44445</v>
      </c>
      <c r="C625">
        <f t="shared" si="19"/>
        <v>2022</v>
      </c>
      <c r="D625">
        <v>4002</v>
      </c>
      <c r="E625" t="s">
        <v>1</v>
      </c>
      <c r="F625" t="s">
        <v>27</v>
      </c>
      <c r="G625" t="s">
        <v>10</v>
      </c>
      <c r="H625" t="s">
        <v>676</v>
      </c>
      <c r="I625" t="s">
        <v>3056</v>
      </c>
      <c r="J625">
        <v>252</v>
      </c>
      <c r="K625">
        <f>HLOOKUP(E625,Inputs!$B$5:$C$8,MATCH(YEAR(B625),Inputs!$A$5:$A$8,0),FALSE)</f>
        <v>10.49</v>
      </c>
      <c r="L625" s="3">
        <f t="shared" si="18"/>
        <v>2643.48</v>
      </c>
      <c r="M625" t="s">
        <v>3059</v>
      </c>
      <c r="N625" t="s">
        <v>3085</v>
      </c>
      <c r="O625" t="s">
        <v>3073</v>
      </c>
    </row>
    <row r="626" spans="1:15" hidden="1" x14ac:dyDescent="0.35">
      <c r="A626">
        <v>625</v>
      </c>
      <c r="B626" s="1">
        <v>44557</v>
      </c>
      <c r="C626">
        <f t="shared" si="19"/>
        <v>2022</v>
      </c>
      <c r="D626">
        <v>4001</v>
      </c>
      <c r="E626" t="s">
        <v>0</v>
      </c>
      <c r="F626" t="s">
        <v>27</v>
      </c>
      <c r="G626" t="s">
        <v>8</v>
      </c>
      <c r="H626" t="s">
        <v>677</v>
      </c>
      <c r="I626" t="s">
        <v>3056</v>
      </c>
      <c r="J626">
        <v>104</v>
      </c>
      <c r="K626">
        <f>HLOOKUP(E626,Inputs!$B$5:$C$8,MATCH(YEAR(B626),Inputs!$A$5:$A$8,0),FALSE)</f>
        <v>20.99</v>
      </c>
      <c r="L626" s="3">
        <f t="shared" si="18"/>
        <v>2182.96</v>
      </c>
      <c r="M626" t="s">
        <v>3065</v>
      </c>
      <c r="N626" t="s">
        <v>3085</v>
      </c>
      <c r="O626" t="s">
        <v>3073</v>
      </c>
    </row>
    <row r="627" spans="1:15" hidden="1" x14ac:dyDescent="0.35">
      <c r="A627">
        <v>626</v>
      </c>
      <c r="B627" s="1">
        <v>44509</v>
      </c>
      <c r="C627">
        <f t="shared" si="19"/>
        <v>2022</v>
      </c>
      <c r="D627">
        <v>4001</v>
      </c>
      <c r="E627" t="s">
        <v>0</v>
      </c>
      <c r="F627" t="s">
        <v>27</v>
      </c>
      <c r="G627" t="s">
        <v>19</v>
      </c>
      <c r="H627" t="s">
        <v>678</v>
      </c>
      <c r="I627" t="s">
        <v>3056</v>
      </c>
      <c r="J627">
        <v>196</v>
      </c>
      <c r="K627">
        <f>HLOOKUP(E627,Inputs!$B$5:$C$8,MATCH(YEAR(B627),Inputs!$A$5:$A$8,0),FALSE)</f>
        <v>20.99</v>
      </c>
      <c r="L627" s="3">
        <f t="shared" si="18"/>
        <v>4114.04</v>
      </c>
      <c r="M627" t="s">
        <v>3061</v>
      </c>
      <c r="N627" t="s">
        <v>3087</v>
      </c>
      <c r="O627" t="s">
        <v>3078</v>
      </c>
    </row>
    <row r="628" spans="1:15" hidden="1" x14ac:dyDescent="0.35">
      <c r="A628">
        <v>627</v>
      </c>
      <c r="B628" s="1">
        <v>44471</v>
      </c>
      <c r="C628">
        <f t="shared" si="19"/>
        <v>2022</v>
      </c>
      <c r="D628">
        <v>4001</v>
      </c>
      <c r="E628" t="s">
        <v>0</v>
      </c>
      <c r="F628" t="s">
        <v>27</v>
      </c>
      <c r="G628" t="s">
        <v>11</v>
      </c>
      <c r="H628" t="s">
        <v>679</v>
      </c>
      <c r="I628" t="s">
        <v>3056</v>
      </c>
      <c r="J628">
        <v>120</v>
      </c>
      <c r="K628">
        <f>HLOOKUP(E628,Inputs!$B$5:$C$8,MATCH(YEAR(B628),Inputs!$A$5:$A$8,0),FALSE)</f>
        <v>20.99</v>
      </c>
      <c r="L628" s="3">
        <f t="shared" si="18"/>
        <v>2518.7999999999997</v>
      </c>
      <c r="M628" t="s">
        <v>3064</v>
      </c>
      <c r="N628" t="s">
        <v>3089</v>
      </c>
      <c r="O628" t="s">
        <v>3076</v>
      </c>
    </row>
    <row r="629" spans="1:15" hidden="1" x14ac:dyDescent="0.35">
      <c r="A629">
        <v>628</v>
      </c>
      <c r="B629" s="1">
        <v>44395</v>
      </c>
      <c r="C629">
        <f t="shared" si="19"/>
        <v>2022</v>
      </c>
      <c r="D629">
        <v>4001</v>
      </c>
      <c r="E629" t="s">
        <v>0</v>
      </c>
      <c r="F629" t="s">
        <v>27</v>
      </c>
      <c r="G629" t="s">
        <v>13</v>
      </c>
      <c r="H629" t="s">
        <v>680</v>
      </c>
      <c r="I629" t="s">
        <v>3056</v>
      </c>
      <c r="J629">
        <v>200</v>
      </c>
      <c r="K629">
        <f>HLOOKUP(E629,Inputs!$B$5:$C$8,MATCH(YEAR(B629),Inputs!$A$5:$A$8,0),FALSE)</f>
        <v>20.99</v>
      </c>
      <c r="L629" s="3">
        <f t="shared" si="18"/>
        <v>4198</v>
      </c>
      <c r="M629" t="s">
        <v>3061</v>
      </c>
      <c r="N629" t="s">
        <v>3087</v>
      </c>
      <c r="O629" t="s">
        <v>3078</v>
      </c>
    </row>
    <row r="630" spans="1:15" hidden="1" x14ac:dyDescent="0.35">
      <c r="A630">
        <v>629</v>
      </c>
      <c r="B630" s="1">
        <v>44438</v>
      </c>
      <c r="C630">
        <f t="shared" si="19"/>
        <v>2022</v>
      </c>
      <c r="D630">
        <v>4001</v>
      </c>
      <c r="E630" t="s">
        <v>0</v>
      </c>
      <c r="F630" t="s">
        <v>27</v>
      </c>
      <c r="G630" t="s">
        <v>20</v>
      </c>
      <c r="H630" t="s">
        <v>681</v>
      </c>
      <c r="I630" t="s">
        <v>3056</v>
      </c>
      <c r="J630">
        <v>120</v>
      </c>
      <c r="K630">
        <f>HLOOKUP(E630,Inputs!$B$5:$C$8,MATCH(YEAR(B630),Inputs!$A$5:$A$8,0),FALSE)</f>
        <v>20.99</v>
      </c>
      <c r="L630" s="3">
        <f t="shared" si="18"/>
        <v>2518.7999999999997</v>
      </c>
      <c r="M630" t="s">
        <v>3059</v>
      </c>
      <c r="N630" t="s">
        <v>3085</v>
      </c>
      <c r="O630" t="s">
        <v>3073</v>
      </c>
    </row>
    <row r="631" spans="1:15" hidden="1" x14ac:dyDescent="0.35">
      <c r="A631">
        <v>630</v>
      </c>
      <c r="B631" s="1">
        <v>44455</v>
      </c>
      <c r="C631">
        <f t="shared" si="19"/>
        <v>2022</v>
      </c>
      <c r="D631">
        <v>4001</v>
      </c>
      <c r="E631" t="s">
        <v>0</v>
      </c>
      <c r="F631" t="s">
        <v>27</v>
      </c>
      <c r="G631" t="s">
        <v>13</v>
      </c>
      <c r="H631" t="s">
        <v>682</v>
      </c>
      <c r="I631" t="s">
        <v>3056</v>
      </c>
      <c r="J631">
        <v>140</v>
      </c>
      <c r="K631">
        <f>HLOOKUP(E631,Inputs!$B$5:$C$8,MATCH(YEAR(B631),Inputs!$A$5:$A$8,0),FALSE)</f>
        <v>20.99</v>
      </c>
      <c r="L631" s="3">
        <f t="shared" si="18"/>
        <v>2938.6</v>
      </c>
      <c r="M631" t="s">
        <v>3061</v>
      </c>
      <c r="N631" t="s">
        <v>3087</v>
      </c>
      <c r="O631" t="s">
        <v>3078</v>
      </c>
    </row>
    <row r="632" spans="1:15" hidden="1" x14ac:dyDescent="0.35">
      <c r="A632">
        <v>631</v>
      </c>
      <c r="B632" s="1">
        <v>44527</v>
      </c>
      <c r="C632">
        <f t="shared" si="19"/>
        <v>2022</v>
      </c>
      <c r="D632">
        <v>4001</v>
      </c>
      <c r="E632" t="s">
        <v>0</v>
      </c>
      <c r="F632" t="s">
        <v>27</v>
      </c>
      <c r="G632" t="s">
        <v>13</v>
      </c>
      <c r="H632" t="s">
        <v>683</v>
      </c>
      <c r="I632" t="s">
        <v>3056</v>
      </c>
      <c r="J632">
        <v>136</v>
      </c>
      <c r="K632">
        <f>HLOOKUP(E632,Inputs!$B$5:$C$8,MATCH(YEAR(B632),Inputs!$A$5:$A$8,0),FALSE)</f>
        <v>20.99</v>
      </c>
      <c r="L632" s="3">
        <f t="shared" si="18"/>
        <v>2854.64</v>
      </c>
      <c r="M632" t="s">
        <v>3061</v>
      </c>
      <c r="N632" t="s">
        <v>3087</v>
      </c>
      <c r="O632" t="s">
        <v>3078</v>
      </c>
    </row>
    <row r="633" spans="1:15" hidden="1" x14ac:dyDescent="0.35">
      <c r="A633">
        <v>632</v>
      </c>
      <c r="B633" s="1">
        <v>44505</v>
      </c>
      <c r="C633">
        <f t="shared" si="19"/>
        <v>2022</v>
      </c>
      <c r="D633">
        <v>4001</v>
      </c>
      <c r="E633" t="s">
        <v>0</v>
      </c>
      <c r="F633" t="s">
        <v>27</v>
      </c>
      <c r="G633" t="s">
        <v>6</v>
      </c>
      <c r="H633" t="s">
        <v>684</v>
      </c>
      <c r="I633" t="s">
        <v>3056</v>
      </c>
      <c r="J633">
        <v>184</v>
      </c>
      <c r="K633">
        <f>HLOOKUP(E633,Inputs!$B$5:$C$8,MATCH(YEAR(B633),Inputs!$A$5:$A$8,0),FALSE)</f>
        <v>20.99</v>
      </c>
      <c r="L633" s="3">
        <f t="shared" si="18"/>
        <v>3862.16</v>
      </c>
      <c r="M633" t="s">
        <v>3059</v>
      </c>
      <c r="N633" t="s">
        <v>3085</v>
      </c>
      <c r="O633" t="s">
        <v>3073</v>
      </c>
    </row>
    <row r="634" spans="1:15" hidden="1" x14ac:dyDescent="0.35">
      <c r="A634">
        <v>633</v>
      </c>
      <c r="B634" s="1">
        <v>44288</v>
      </c>
      <c r="C634">
        <f t="shared" si="19"/>
        <v>2022</v>
      </c>
      <c r="D634">
        <v>4001</v>
      </c>
      <c r="E634" t="s">
        <v>0</v>
      </c>
      <c r="F634" t="s">
        <v>27</v>
      </c>
      <c r="G634" t="s">
        <v>12</v>
      </c>
      <c r="H634" t="s">
        <v>685</v>
      </c>
      <c r="I634" t="s">
        <v>3057</v>
      </c>
      <c r="J634">
        <v>116</v>
      </c>
      <c r="K634">
        <f>HLOOKUP(E634,Inputs!$B$5:$C$8,MATCH(YEAR(B634),Inputs!$A$5:$A$8,0),FALSE)</f>
        <v>20.99</v>
      </c>
      <c r="L634" s="3">
        <f t="shared" si="18"/>
        <v>2434.8399999999997</v>
      </c>
      <c r="M634" t="s">
        <v>3061</v>
      </c>
      <c r="N634" t="s">
        <v>3087</v>
      </c>
      <c r="O634" t="s">
        <v>3078</v>
      </c>
    </row>
    <row r="635" spans="1:15" hidden="1" x14ac:dyDescent="0.35">
      <c r="A635">
        <v>634</v>
      </c>
      <c r="B635" s="1">
        <v>44247</v>
      </c>
      <c r="C635">
        <f t="shared" si="19"/>
        <v>2021</v>
      </c>
      <c r="D635">
        <v>4002</v>
      </c>
      <c r="E635" t="s">
        <v>1</v>
      </c>
      <c r="F635" t="s">
        <v>27</v>
      </c>
      <c r="G635" t="s">
        <v>13</v>
      </c>
      <c r="H635" t="s">
        <v>686</v>
      </c>
      <c r="I635" t="s">
        <v>3056</v>
      </c>
      <c r="J635">
        <v>192</v>
      </c>
      <c r="K635">
        <f>HLOOKUP(E635,Inputs!$B$5:$C$8,MATCH(YEAR(B635),Inputs!$A$5:$A$8,0),FALSE)</f>
        <v>10.49</v>
      </c>
      <c r="L635" s="3">
        <f t="shared" si="18"/>
        <v>2014.08</v>
      </c>
      <c r="M635" t="s">
        <v>3061</v>
      </c>
      <c r="N635" t="s">
        <v>3087</v>
      </c>
      <c r="O635" t="s">
        <v>3078</v>
      </c>
    </row>
    <row r="636" spans="1:15" hidden="1" x14ac:dyDescent="0.35">
      <c r="A636">
        <v>635</v>
      </c>
      <c r="B636" s="1">
        <v>44409</v>
      </c>
      <c r="C636">
        <f t="shared" si="19"/>
        <v>2022</v>
      </c>
      <c r="D636">
        <v>4002</v>
      </c>
      <c r="E636" t="s">
        <v>1</v>
      </c>
      <c r="F636" t="s">
        <v>27</v>
      </c>
      <c r="G636" t="s">
        <v>15</v>
      </c>
      <c r="H636" t="s">
        <v>687</v>
      </c>
      <c r="I636" t="s">
        <v>3056</v>
      </c>
      <c r="J636">
        <v>104</v>
      </c>
      <c r="K636">
        <f>HLOOKUP(E636,Inputs!$B$5:$C$8,MATCH(YEAR(B636),Inputs!$A$5:$A$8,0),FALSE)</f>
        <v>10.49</v>
      </c>
      <c r="L636" s="3">
        <f t="shared" si="18"/>
        <v>1090.96</v>
      </c>
      <c r="M636" t="s">
        <v>3062</v>
      </c>
      <c r="N636" t="s">
        <v>3090</v>
      </c>
      <c r="O636" t="s">
        <v>3079</v>
      </c>
    </row>
    <row r="637" spans="1:15" hidden="1" x14ac:dyDescent="0.35">
      <c r="A637">
        <v>636</v>
      </c>
      <c r="B637" s="1">
        <v>44487</v>
      </c>
      <c r="C637">
        <f t="shared" si="19"/>
        <v>2022</v>
      </c>
      <c r="D637">
        <v>4002</v>
      </c>
      <c r="E637" t="s">
        <v>1</v>
      </c>
      <c r="F637" t="s">
        <v>27</v>
      </c>
      <c r="G637" t="s">
        <v>12</v>
      </c>
      <c r="H637" t="s">
        <v>688</v>
      </c>
      <c r="I637" t="s">
        <v>3057</v>
      </c>
      <c r="J637">
        <v>228</v>
      </c>
      <c r="K637">
        <f>HLOOKUP(E637,Inputs!$B$5:$C$8,MATCH(YEAR(B637),Inputs!$A$5:$A$8,0),FALSE)</f>
        <v>10.49</v>
      </c>
      <c r="L637" s="3">
        <f t="shared" si="18"/>
        <v>2391.7200000000003</v>
      </c>
      <c r="M637" t="s">
        <v>3061</v>
      </c>
      <c r="N637" t="s">
        <v>3087</v>
      </c>
      <c r="O637" t="s">
        <v>3078</v>
      </c>
    </row>
    <row r="638" spans="1:15" hidden="1" x14ac:dyDescent="0.35">
      <c r="A638">
        <v>637</v>
      </c>
      <c r="B638" s="1">
        <v>44428</v>
      </c>
      <c r="C638">
        <f t="shared" si="19"/>
        <v>2022</v>
      </c>
      <c r="D638">
        <v>4002</v>
      </c>
      <c r="E638" t="s">
        <v>1</v>
      </c>
      <c r="F638" t="s">
        <v>27</v>
      </c>
      <c r="G638" t="s">
        <v>20</v>
      </c>
      <c r="H638" t="s">
        <v>689</v>
      </c>
      <c r="I638" t="s">
        <v>3056</v>
      </c>
      <c r="J638">
        <v>176</v>
      </c>
      <c r="K638">
        <f>HLOOKUP(E638,Inputs!$B$5:$C$8,MATCH(YEAR(B638),Inputs!$A$5:$A$8,0),FALSE)</f>
        <v>10.49</v>
      </c>
      <c r="L638" s="3">
        <f t="shared" si="18"/>
        <v>1846.24</v>
      </c>
      <c r="M638" t="s">
        <v>3059</v>
      </c>
      <c r="N638" t="s">
        <v>3085</v>
      </c>
      <c r="O638" t="s">
        <v>3073</v>
      </c>
    </row>
    <row r="639" spans="1:15" hidden="1" x14ac:dyDescent="0.35">
      <c r="A639">
        <v>638</v>
      </c>
      <c r="B639" s="1">
        <v>44342</v>
      </c>
      <c r="C639">
        <f t="shared" si="19"/>
        <v>2022</v>
      </c>
      <c r="D639">
        <v>4001</v>
      </c>
      <c r="E639" t="s">
        <v>0</v>
      </c>
      <c r="F639" t="s">
        <v>27</v>
      </c>
      <c r="G639" t="s">
        <v>5</v>
      </c>
      <c r="H639" t="s">
        <v>690</v>
      </c>
      <c r="I639" t="s">
        <v>3057</v>
      </c>
      <c r="J639">
        <v>196</v>
      </c>
      <c r="K639">
        <f>HLOOKUP(E639,Inputs!$B$5:$C$8,MATCH(YEAR(B639),Inputs!$A$5:$A$8,0),FALSE)</f>
        <v>20.99</v>
      </c>
      <c r="L639" s="3">
        <f t="shared" si="18"/>
        <v>4114.04</v>
      </c>
      <c r="M639" t="s">
        <v>3059</v>
      </c>
      <c r="N639" t="s">
        <v>3085</v>
      </c>
      <c r="O639" t="s">
        <v>3073</v>
      </c>
    </row>
    <row r="640" spans="1:15" hidden="1" x14ac:dyDescent="0.35">
      <c r="A640">
        <v>639</v>
      </c>
      <c r="B640" s="1">
        <v>44532</v>
      </c>
      <c r="C640">
        <f t="shared" si="19"/>
        <v>2022</v>
      </c>
      <c r="D640">
        <v>4002</v>
      </c>
      <c r="E640" t="s">
        <v>1</v>
      </c>
      <c r="F640" t="s">
        <v>27</v>
      </c>
      <c r="G640" t="s">
        <v>14</v>
      </c>
      <c r="H640" t="s">
        <v>691</v>
      </c>
      <c r="I640" t="s">
        <v>3056</v>
      </c>
      <c r="J640">
        <v>120</v>
      </c>
      <c r="K640">
        <f>HLOOKUP(E640,Inputs!$B$5:$C$8,MATCH(YEAR(B640),Inputs!$A$5:$A$8,0),FALSE)</f>
        <v>10.49</v>
      </c>
      <c r="L640" s="3">
        <f t="shared" si="18"/>
        <v>1258.8</v>
      </c>
      <c r="M640" t="s">
        <v>3066</v>
      </c>
      <c r="N640" t="s">
        <v>3094</v>
      </c>
      <c r="O640" t="s">
        <v>3080</v>
      </c>
    </row>
    <row r="641" spans="1:15" hidden="1" x14ac:dyDescent="0.35">
      <c r="A641">
        <v>640</v>
      </c>
      <c r="B641" s="1">
        <v>44449</v>
      </c>
      <c r="C641">
        <f t="shared" si="19"/>
        <v>2022</v>
      </c>
      <c r="D641">
        <v>4001</v>
      </c>
      <c r="E641" t="s">
        <v>0</v>
      </c>
      <c r="F641" t="s">
        <v>27</v>
      </c>
      <c r="G641" t="s">
        <v>21</v>
      </c>
      <c r="H641" t="s">
        <v>692</v>
      </c>
      <c r="I641" t="s">
        <v>3056</v>
      </c>
      <c r="J641">
        <v>48</v>
      </c>
      <c r="K641">
        <f>HLOOKUP(E641,Inputs!$B$5:$C$8,MATCH(YEAR(B641),Inputs!$A$5:$A$8,0),FALSE)</f>
        <v>20.99</v>
      </c>
      <c r="L641" s="3">
        <f t="shared" si="18"/>
        <v>1007.52</v>
      </c>
      <c r="M641" t="s">
        <v>3068</v>
      </c>
      <c r="N641" t="s">
        <v>3088</v>
      </c>
      <c r="O641" t="s">
        <v>3075</v>
      </c>
    </row>
    <row r="642" spans="1:15" hidden="1" x14ac:dyDescent="0.35">
      <c r="A642">
        <v>641</v>
      </c>
      <c r="B642" s="1">
        <v>44446</v>
      </c>
      <c r="C642">
        <f t="shared" si="19"/>
        <v>2022</v>
      </c>
      <c r="D642">
        <v>4001</v>
      </c>
      <c r="E642" t="s">
        <v>0</v>
      </c>
      <c r="F642" t="s">
        <v>27</v>
      </c>
      <c r="G642" t="s">
        <v>10</v>
      </c>
      <c r="H642" t="s">
        <v>693</v>
      </c>
      <c r="I642" t="s">
        <v>3056</v>
      </c>
      <c r="J642">
        <v>44</v>
      </c>
      <c r="K642">
        <f>HLOOKUP(E642,Inputs!$B$5:$C$8,MATCH(YEAR(B642),Inputs!$A$5:$A$8,0),FALSE)</f>
        <v>20.99</v>
      </c>
      <c r="L642" s="3">
        <f t="shared" ref="L642:L705" si="20">J642*K642</f>
        <v>923.56</v>
      </c>
      <c r="M642" t="s">
        <v>3059</v>
      </c>
      <c r="N642" t="s">
        <v>3085</v>
      </c>
      <c r="O642" t="s">
        <v>3073</v>
      </c>
    </row>
    <row r="643" spans="1:15" hidden="1" x14ac:dyDescent="0.35">
      <c r="A643">
        <v>642</v>
      </c>
      <c r="B643" s="1">
        <v>44415</v>
      </c>
      <c r="C643">
        <f t="shared" ref="C643:C706" si="21">IF(MONTH(B643)&gt;3,YEAR(B643)+1,YEAR(B643))</f>
        <v>2022</v>
      </c>
      <c r="D643">
        <v>4002</v>
      </c>
      <c r="E643" t="s">
        <v>1</v>
      </c>
      <c r="F643" t="s">
        <v>27</v>
      </c>
      <c r="G643" t="s">
        <v>22</v>
      </c>
      <c r="H643" t="s">
        <v>694</v>
      </c>
      <c r="I643" t="s">
        <v>3056</v>
      </c>
      <c r="J643">
        <v>264</v>
      </c>
      <c r="K643">
        <f>HLOOKUP(E643,Inputs!$B$5:$C$8,MATCH(YEAR(B643),Inputs!$A$5:$A$8,0),FALSE)</f>
        <v>10.49</v>
      </c>
      <c r="L643" s="3">
        <f t="shared" si="20"/>
        <v>2769.36</v>
      </c>
      <c r="M643" t="s">
        <v>3064</v>
      </c>
      <c r="N643" t="s">
        <v>3089</v>
      </c>
      <c r="O643" t="s">
        <v>3076</v>
      </c>
    </row>
    <row r="644" spans="1:15" hidden="1" x14ac:dyDescent="0.35">
      <c r="A644">
        <v>643</v>
      </c>
      <c r="B644" s="1">
        <v>44409</v>
      </c>
      <c r="C644">
        <f t="shared" si="21"/>
        <v>2022</v>
      </c>
      <c r="D644">
        <v>4001</v>
      </c>
      <c r="E644" t="s">
        <v>0</v>
      </c>
      <c r="F644" t="s">
        <v>27</v>
      </c>
      <c r="G644" t="s">
        <v>10</v>
      </c>
      <c r="H644" t="s">
        <v>695</v>
      </c>
      <c r="I644" t="s">
        <v>3056</v>
      </c>
      <c r="J644">
        <v>96</v>
      </c>
      <c r="K644">
        <f>HLOOKUP(E644,Inputs!$B$5:$C$8,MATCH(YEAR(B644),Inputs!$A$5:$A$8,0),FALSE)</f>
        <v>20.99</v>
      </c>
      <c r="L644" s="3">
        <f t="shared" si="20"/>
        <v>2015.04</v>
      </c>
      <c r="M644" t="s">
        <v>3059</v>
      </c>
      <c r="N644" t="s">
        <v>3085</v>
      </c>
      <c r="O644" t="s">
        <v>3073</v>
      </c>
    </row>
    <row r="645" spans="1:15" hidden="1" x14ac:dyDescent="0.35">
      <c r="A645">
        <v>644</v>
      </c>
      <c r="B645" s="1">
        <v>44438</v>
      </c>
      <c r="C645">
        <f t="shared" si="21"/>
        <v>2022</v>
      </c>
      <c r="D645">
        <v>4002</v>
      </c>
      <c r="E645" t="s">
        <v>1</v>
      </c>
      <c r="F645" t="s">
        <v>27</v>
      </c>
      <c r="G645" t="s">
        <v>5</v>
      </c>
      <c r="H645" t="s">
        <v>696</v>
      </c>
      <c r="I645" t="s">
        <v>3057</v>
      </c>
      <c r="J645">
        <v>280</v>
      </c>
      <c r="K645">
        <f>HLOOKUP(E645,Inputs!$B$5:$C$8,MATCH(YEAR(B645),Inputs!$A$5:$A$8,0),FALSE)</f>
        <v>10.49</v>
      </c>
      <c r="L645" s="3">
        <f t="shared" si="20"/>
        <v>2937.2000000000003</v>
      </c>
      <c r="M645" t="s">
        <v>3059</v>
      </c>
      <c r="N645" t="s">
        <v>3085</v>
      </c>
      <c r="O645" t="s">
        <v>3073</v>
      </c>
    </row>
    <row r="646" spans="1:15" hidden="1" x14ac:dyDescent="0.35">
      <c r="A646">
        <v>645</v>
      </c>
      <c r="B646" s="1">
        <v>44429</v>
      </c>
      <c r="C646">
        <f t="shared" si="21"/>
        <v>2022</v>
      </c>
      <c r="D646">
        <v>4001</v>
      </c>
      <c r="E646" t="s">
        <v>0</v>
      </c>
      <c r="F646" t="s">
        <v>27</v>
      </c>
      <c r="G646" t="s">
        <v>9</v>
      </c>
      <c r="H646" t="s">
        <v>697</v>
      </c>
      <c r="I646" t="s">
        <v>3056</v>
      </c>
      <c r="J646">
        <v>56</v>
      </c>
      <c r="K646">
        <f>HLOOKUP(E646,Inputs!$B$5:$C$8,MATCH(YEAR(B646),Inputs!$A$5:$A$8,0),FALSE)</f>
        <v>20.99</v>
      </c>
      <c r="L646" s="3">
        <f t="shared" si="20"/>
        <v>1175.4399999999998</v>
      </c>
      <c r="M646" t="s">
        <v>3070</v>
      </c>
      <c r="N646" t="s">
        <v>3089</v>
      </c>
      <c r="O646" t="s">
        <v>3076</v>
      </c>
    </row>
    <row r="647" spans="1:15" hidden="1" x14ac:dyDescent="0.35">
      <c r="A647">
        <v>646</v>
      </c>
      <c r="B647" s="1">
        <v>44532</v>
      </c>
      <c r="C647">
        <f t="shared" si="21"/>
        <v>2022</v>
      </c>
      <c r="D647">
        <v>4002</v>
      </c>
      <c r="E647" t="s">
        <v>1</v>
      </c>
      <c r="F647" t="s">
        <v>27</v>
      </c>
      <c r="G647" t="s">
        <v>17</v>
      </c>
      <c r="H647" t="s">
        <v>698</v>
      </c>
      <c r="I647" t="s">
        <v>3056</v>
      </c>
      <c r="J647">
        <v>116</v>
      </c>
      <c r="K647">
        <f>HLOOKUP(E647,Inputs!$B$5:$C$8,MATCH(YEAR(B647),Inputs!$A$5:$A$8,0),FALSE)</f>
        <v>10.49</v>
      </c>
      <c r="L647" s="3">
        <f t="shared" si="20"/>
        <v>1216.8399999999999</v>
      </c>
      <c r="M647" t="s">
        <v>3060</v>
      </c>
      <c r="N647" t="s">
        <v>3095</v>
      </c>
      <c r="O647" t="s">
        <v>3081</v>
      </c>
    </row>
    <row r="648" spans="1:15" hidden="1" x14ac:dyDescent="0.35">
      <c r="A648">
        <v>647</v>
      </c>
      <c r="B648" s="1">
        <v>44400</v>
      </c>
      <c r="C648">
        <f t="shared" si="21"/>
        <v>2022</v>
      </c>
      <c r="D648">
        <v>4002</v>
      </c>
      <c r="E648" t="s">
        <v>1</v>
      </c>
      <c r="F648" t="s">
        <v>27</v>
      </c>
      <c r="G648" t="s">
        <v>5</v>
      </c>
      <c r="H648" t="s">
        <v>699</v>
      </c>
      <c r="I648" t="s">
        <v>3057</v>
      </c>
      <c r="J648">
        <v>120</v>
      </c>
      <c r="K648">
        <f>HLOOKUP(E648,Inputs!$B$5:$C$8,MATCH(YEAR(B648),Inputs!$A$5:$A$8,0),FALSE)</f>
        <v>10.49</v>
      </c>
      <c r="L648" s="3">
        <f t="shared" si="20"/>
        <v>1258.8</v>
      </c>
      <c r="M648" t="s">
        <v>3059</v>
      </c>
      <c r="N648" t="s">
        <v>3085</v>
      </c>
      <c r="O648" t="s">
        <v>3073</v>
      </c>
    </row>
    <row r="649" spans="1:15" hidden="1" x14ac:dyDescent="0.35">
      <c r="A649">
        <v>648</v>
      </c>
      <c r="B649" s="1">
        <v>44477</v>
      </c>
      <c r="C649">
        <f t="shared" si="21"/>
        <v>2022</v>
      </c>
      <c r="D649">
        <v>4002</v>
      </c>
      <c r="E649" t="s">
        <v>1</v>
      </c>
      <c r="F649" t="s">
        <v>27</v>
      </c>
      <c r="G649" t="s">
        <v>11</v>
      </c>
      <c r="H649" t="s">
        <v>700</v>
      </c>
      <c r="I649" t="s">
        <v>3056</v>
      </c>
      <c r="J649">
        <v>172</v>
      </c>
      <c r="K649">
        <f>HLOOKUP(E649,Inputs!$B$5:$C$8,MATCH(YEAR(B649),Inputs!$A$5:$A$8,0),FALSE)</f>
        <v>10.49</v>
      </c>
      <c r="L649" s="3">
        <f t="shared" si="20"/>
        <v>1804.28</v>
      </c>
      <c r="M649" t="s">
        <v>3064</v>
      </c>
      <c r="N649" t="s">
        <v>3089</v>
      </c>
      <c r="O649" t="s">
        <v>3076</v>
      </c>
    </row>
    <row r="650" spans="1:15" hidden="1" x14ac:dyDescent="0.35">
      <c r="A650">
        <v>649</v>
      </c>
      <c r="B650" s="1">
        <v>44378</v>
      </c>
      <c r="C650">
        <f t="shared" si="21"/>
        <v>2022</v>
      </c>
      <c r="D650">
        <v>4002</v>
      </c>
      <c r="E650" t="s">
        <v>1</v>
      </c>
      <c r="F650" t="s">
        <v>27</v>
      </c>
      <c r="G650" t="s">
        <v>10</v>
      </c>
      <c r="H650" t="s">
        <v>701</v>
      </c>
      <c r="I650" t="s">
        <v>3056</v>
      </c>
      <c r="J650">
        <v>144</v>
      </c>
      <c r="K650">
        <f>HLOOKUP(E650,Inputs!$B$5:$C$8,MATCH(YEAR(B650),Inputs!$A$5:$A$8,0),FALSE)</f>
        <v>10.49</v>
      </c>
      <c r="L650" s="3">
        <f t="shared" si="20"/>
        <v>1510.56</v>
      </c>
      <c r="M650" t="s">
        <v>3059</v>
      </c>
      <c r="N650" t="s">
        <v>3085</v>
      </c>
      <c r="O650" t="s">
        <v>3073</v>
      </c>
    </row>
    <row r="651" spans="1:15" hidden="1" x14ac:dyDescent="0.35">
      <c r="A651">
        <v>650</v>
      </c>
      <c r="B651" s="1">
        <v>44387</v>
      </c>
      <c r="C651">
        <f t="shared" si="21"/>
        <v>2022</v>
      </c>
      <c r="D651">
        <v>4001</v>
      </c>
      <c r="E651" t="s">
        <v>0</v>
      </c>
      <c r="F651" t="s">
        <v>27</v>
      </c>
      <c r="G651" t="s">
        <v>5</v>
      </c>
      <c r="H651" t="s">
        <v>702</v>
      </c>
      <c r="I651" t="s">
        <v>3057</v>
      </c>
      <c r="J651">
        <v>72</v>
      </c>
      <c r="K651">
        <f>HLOOKUP(E651,Inputs!$B$5:$C$8,MATCH(YEAR(B651),Inputs!$A$5:$A$8,0),FALSE)</f>
        <v>20.99</v>
      </c>
      <c r="L651" s="3">
        <f t="shared" si="20"/>
        <v>1511.28</v>
      </c>
      <c r="M651" t="s">
        <v>3059</v>
      </c>
      <c r="N651" t="s">
        <v>3085</v>
      </c>
      <c r="O651" t="s">
        <v>3073</v>
      </c>
    </row>
    <row r="652" spans="1:15" hidden="1" x14ac:dyDescent="0.35">
      <c r="A652">
        <v>651</v>
      </c>
      <c r="B652" s="1">
        <v>44530</v>
      </c>
      <c r="C652">
        <f t="shared" si="21"/>
        <v>2022</v>
      </c>
      <c r="D652">
        <v>4002</v>
      </c>
      <c r="E652" t="s">
        <v>1</v>
      </c>
      <c r="F652" t="s">
        <v>27</v>
      </c>
      <c r="G652" t="s">
        <v>10</v>
      </c>
      <c r="H652" t="s">
        <v>703</v>
      </c>
      <c r="I652" t="s">
        <v>3056</v>
      </c>
      <c r="J652">
        <v>168</v>
      </c>
      <c r="K652">
        <f>HLOOKUP(E652,Inputs!$B$5:$C$8,MATCH(YEAR(B652),Inputs!$A$5:$A$8,0),FALSE)</f>
        <v>10.49</v>
      </c>
      <c r="L652" s="3">
        <f t="shared" si="20"/>
        <v>1762.32</v>
      </c>
      <c r="M652" t="s">
        <v>3059</v>
      </c>
      <c r="N652" t="s">
        <v>3085</v>
      </c>
      <c r="O652" t="s">
        <v>3073</v>
      </c>
    </row>
    <row r="653" spans="1:15" hidden="1" x14ac:dyDescent="0.35">
      <c r="A653">
        <v>652</v>
      </c>
      <c r="B653" s="1">
        <v>44369</v>
      </c>
      <c r="C653">
        <f t="shared" si="21"/>
        <v>2022</v>
      </c>
      <c r="D653">
        <v>4001</v>
      </c>
      <c r="E653" t="s">
        <v>0</v>
      </c>
      <c r="F653" t="s">
        <v>27</v>
      </c>
      <c r="G653" t="s">
        <v>20</v>
      </c>
      <c r="H653" t="s">
        <v>704</v>
      </c>
      <c r="I653" t="s">
        <v>3056</v>
      </c>
      <c r="J653">
        <v>56</v>
      </c>
      <c r="K653">
        <f>HLOOKUP(E653,Inputs!$B$5:$C$8,MATCH(YEAR(B653),Inputs!$A$5:$A$8,0),FALSE)</f>
        <v>20.99</v>
      </c>
      <c r="L653" s="3">
        <f t="shared" si="20"/>
        <v>1175.4399999999998</v>
      </c>
      <c r="M653" t="s">
        <v>3059</v>
      </c>
      <c r="N653" t="s">
        <v>3085</v>
      </c>
      <c r="O653" t="s">
        <v>3073</v>
      </c>
    </row>
    <row r="654" spans="1:15" hidden="1" x14ac:dyDescent="0.35">
      <c r="A654">
        <v>653</v>
      </c>
      <c r="B654" s="1">
        <v>44519</v>
      </c>
      <c r="C654">
        <f t="shared" si="21"/>
        <v>2022</v>
      </c>
      <c r="D654">
        <v>4002</v>
      </c>
      <c r="E654" t="s">
        <v>1</v>
      </c>
      <c r="F654" t="s">
        <v>27</v>
      </c>
      <c r="G654" t="s">
        <v>20</v>
      </c>
      <c r="H654" t="s">
        <v>705</v>
      </c>
      <c r="I654" t="s">
        <v>3056</v>
      </c>
      <c r="J654">
        <v>192</v>
      </c>
      <c r="K654">
        <f>HLOOKUP(E654,Inputs!$B$5:$C$8,MATCH(YEAR(B654),Inputs!$A$5:$A$8,0),FALSE)</f>
        <v>10.49</v>
      </c>
      <c r="L654" s="3">
        <f t="shared" si="20"/>
        <v>2014.08</v>
      </c>
      <c r="M654" t="s">
        <v>3059</v>
      </c>
      <c r="N654" t="s">
        <v>3085</v>
      </c>
      <c r="O654" t="s">
        <v>3073</v>
      </c>
    </row>
    <row r="655" spans="1:15" hidden="1" x14ac:dyDescent="0.35">
      <c r="A655">
        <v>654</v>
      </c>
      <c r="B655" s="1">
        <v>44437</v>
      </c>
      <c r="C655">
        <f t="shared" si="21"/>
        <v>2022</v>
      </c>
      <c r="D655">
        <v>4002</v>
      </c>
      <c r="E655" t="s">
        <v>1</v>
      </c>
      <c r="F655" t="s">
        <v>27</v>
      </c>
      <c r="G655" t="s">
        <v>14</v>
      </c>
      <c r="H655" t="s">
        <v>706</v>
      </c>
      <c r="I655" t="s">
        <v>3056</v>
      </c>
      <c r="J655">
        <v>184</v>
      </c>
      <c r="K655">
        <f>HLOOKUP(E655,Inputs!$B$5:$C$8,MATCH(YEAR(B655),Inputs!$A$5:$A$8,0),FALSE)</f>
        <v>10.49</v>
      </c>
      <c r="L655" s="3">
        <f t="shared" si="20"/>
        <v>1930.16</v>
      </c>
      <c r="M655" t="s">
        <v>3066</v>
      </c>
      <c r="N655" t="s">
        <v>3094</v>
      </c>
      <c r="O655" t="s">
        <v>3080</v>
      </c>
    </row>
    <row r="656" spans="1:15" hidden="1" x14ac:dyDescent="0.35">
      <c r="A656">
        <v>655</v>
      </c>
      <c r="B656" s="1">
        <v>44505</v>
      </c>
      <c r="C656">
        <f t="shared" si="21"/>
        <v>2022</v>
      </c>
      <c r="D656">
        <v>4001</v>
      </c>
      <c r="E656" t="s">
        <v>0</v>
      </c>
      <c r="F656" t="s">
        <v>27</v>
      </c>
      <c r="G656" t="s">
        <v>20</v>
      </c>
      <c r="H656" t="s">
        <v>707</v>
      </c>
      <c r="I656" t="s">
        <v>3056</v>
      </c>
      <c r="J656">
        <v>188</v>
      </c>
      <c r="K656">
        <f>HLOOKUP(E656,Inputs!$B$5:$C$8,MATCH(YEAR(B656),Inputs!$A$5:$A$8,0),FALSE)</f>
        <v>20.99</v>
      </c>
      <c r="L656" s="3">
        <f t="shared" si="20"/>
        <v>3946.12</v>
      </c>
      <c r="M656" t="s">
        <v>3059</v>
      </c>
      <c r="N656" t="s">
        <v>3085</v>
      </c>
      <c r="O656" t="s">
        <v>3073</v>
      </c>
    </row>
    <row r="657" spans="1:15" hidden="1" x14ac:dyDescent="0.35">
      <c r="A657">
        <v>656</v>
      </c>
      <c r="B657" s="1">
        <v>44429</v>
      </c>
      <c r="C657">
        <f t="shared" si="21"/>
        <v>2022</v>
      </c>
      <c r="D657">
        <v>4001</v>
      </c>
      <c r="E657" t="s">
        <v>0</v>
      </c>
      <c r="F657" t="s">
        <v>27</v>
      </c>
      <c r="G657" t="s">
        <v>10</v>
      </c>
      <c r="H657" t="s">
        <v>708</v>
      </c>
      <c r="I657" t="s">
        <v>3056</v>
      </c>
      <c r="J657">
        <v>172</v>
      </c>
      <c r="K657">
        <f>HLOOKUP(E657,Inputs!$B$5:$C$8,MATCH(YEAR(B657),Inputs!$A$5:$A$8,0),FALSE)</f>
        <v>20.99</v>
      </c>
      <c r="L657" s="3">
        <f t="shared" si="20"/>
        <v>3610.2799999999997</v>
      </c>
      <c r="M657" t="s">
        <v>3059</v>
      </c>
      <c r="N657" t="s">
        <v>3085</v>
      </c>
      <c r="O657" t="s">
        <v>3073</v>
      </c>
    </row>
    <row r="658" spans="1:15" hidden="1" x14ac:dyDescent="0.35">
      <c r="A658">
        <v>657</v>
      </c>
      <c r="B658" s="1">
        <v>44487</v>
      </c>
      <c r="C658">
        <f t="shared" si="21"/>
        <v>2022</v>
      </c>
      <c r="D658">
        <v>4002</v>
      </c>
      <c r="E658" t="s">
        <v>1</v>
      </c>
      <c r="F658" t="s">
        <v>27</v>
      </c>
      <c r="G658" t="s">
        <v>21</v>
      </c>
      <c r="H658" t="s">
        <v>709</v>
      </c>
      <c r="I658" t="s">
        <v>3056</v>
      </c>
      <c r="J658">
        <v>124</v>
      </c>
      <c r="K658">
        <f>HLOOKUP(E658,Inputs!$B$5:$C$8,MATCH(YEAR(B658),Inputs!$A$5:$A$8,0),FALSE)</f>
        <v>10.49</v>
      </c>
      <c r="L658" s="3">
        <f t="shared" si="20"/>
        <v>1300.76</v>
      </c>
      <c r="M658" t="s">
        <v>3068</v>
      </c>
      <c r="N658" t="s">
        <v>3088</v>
      </c>
      <c r="O658" t="s">
        <v>3075</v>
      </c>
    </row>
    <row r="659" spans="1:15" hidden="1" x14ac:dyDescent="0.35">
      <c r="A659">
        <v>658</v>
      </c>
      <c r="B659" s="1">
        <v>44456</v>
      </c>
      <c r="C659">
        <f t="shared" si="21"/>
        <v>2022</v>
      </c>
      <c r="D659">
        <v>4002</v>
      </c>
      <c r="E659" t="s">
        <v>1</v>
      </c>
      <c r="F659" t="s">
        <v>27</v>
      </c>
      <c r="G659" t="s">
        <v>5</v>
      </c>
      <c r="H659" t="s">
        <v>710</v>
      </c>
      <c r="I659" t="s">
        <v>3057</v>
      </c>
      <c r="J659">
        <v>244</v>
      </c>
      <c r="K659">
        <f>HLOOKUP(E659,Inputs!$B$5:$C$8,MATCH(YEAR(B659),Inputs!$A$5:$A$8,0),FALSE)</f>
        <v>10.49</v>
      </c>
      <c r="L659" s="3">
        <f t="shared" si="20"/>
        <v>2559.56</v>
      </c>
      <c r="M659" t="s">
        <v>3059</v>
      </c>
      <c r="N659" t="s">
        <v>3085</v>
      </c>
      <c r="O659" t="s">
        <v>3073</v>
      </c>
    </row>
    <row r="660" spans="1:15" hidden="1" x14ac:dyDescent="0.35">
      <c r="A660">
        <v>659</v>
      </c>
      <c r="B660" s="1">
        <v>44539</v>
      </c>
      <c r="C660">
        <f t="shared" si="21"/>
        <v>2022</v>
      </c>
      <c r="D660">
        <v>4001</v>
      </c>
      <c r="E660" t="s">
        <v>0</v>
      </c>
      <c r="F660" t="s">
        <v>27</v>
      </c>
      <c r="G660" t="s">
        <v>9</v>
      </c>
      <c r="H660" t="s">
        <v>711</v>
      </c>
      <c r="I660" t="s">
        <v>3056</v>
      </c>
      <c r="J660">
        <v>184</v>
      </c>
      <c r="K660">
        <f>HLOOKUP(E660,Inputs!$B$5:$C$8,MATCH(YEAR(B660),Inputs!$A$5:$A$8,0),FALSE)</f>
        <v>20.99</v>
      </c>
      <c r="L660" s="3">
        <f t="shared" si="20"/>
        <v>3862.16</v>
      </c>
      <c r="M660" t="s">
        <v>3070</v>
      </c>
      <c r="N660" t="s">
        <v>3089</v>
      </c>
      <c r="O660" t="s">
        <v>3076</v>
      </c>
    </row>
    <row r="661" spans="1:15" hidden="1" x14ac:dyDescent="0.35">
      <c r="A661">
        <v>660</v>
      </c>
      <c r="B661" s="1">
        <v>44442</v>
      </c>
      <c r="C661">
        <f t="shared" si="21"/>
        <v>2022</v>
      </c>
      <c r="D661">
        <v>4002</v>
      </c>
      <c r="E661" t="s">
        <v>1</v>
      </c>
      <c r="F661" t="s">
        <v>27</v>
      </c>
      <c r="G661" t="s">
        <v>11</v>
      </c>
      <c r="H661" t="s">
        <v>712</v>
      </c>
      <c r="I661" t="s">
        <v>3056</v>
      </c>
      <c r="J661">
        <v>232</v>
      </c>
      <c r="K661">
        <f>HLOOKUP(E661,Inputs!$B$5:$C$8,MATCH(YEAR(B661),Inputs!$A$5:$A$8,0),FALSE)</f>
        <v>10.49</v>
      </c>
      <c r="L661" s="3">
        <f t="shared" si="20"/>
        <v>2433.6799999999998</v>
      </c>
      <c r="M661" t="s">
        <v>3064</v>
      </c>
      <c r="N661" t="s">
        <v>3089</v>
      </c>
      <c r="O661" t="s">
        <v>3076</v>
      </c>
    </row>
    <row r="662" spans="1:15" hidden="1" x14ac:dyDescent="0.35">
      <c r="A662">
        <v>661</v>
      </c>
      <c r="B662" s="1">
        <v>44365</v>
      </c>
      <c r="C662">
        <f t="shared" si="21"/>
        <v>2022</v>
      </c>
      <c r="D662">
        <v>4001</v>
      </c>
      <c r="E662" t="s">
        <v>0</v>
      </c>
      <c r="F662" t="s">
        <v>27</v>
      </c>
      <c r="G662" t="s">
        <v>6</v>
      </c>
      <c r="H662" t="s">
        <v>713</v>
      </c>
      <c r="I662" t="s">
        <v>3056</v>
      </c>
      <c r="J662">
        <v>140</v>
      </c>
      <c r="K662">
        <f>HLOOKUP(E662,Inputs!$B$5:$C$8,MATCH(YEAR(B662),Inputs!$A$5:$A$8,0),FALSE)</f>
        <v>20.99</v>
      </c>
      <c r="L662" s="3">
        <f t="shared" si="20"/>
        <v>2938.6</v>
      </c>
      <c r="M662" t="s">
        <v>3059</v>
      </c>
      <c r="N662" t="s">
        <v>3085</v>
      </c>
      <c r="O662" t="s">
        <v>3073</v>
      </c>
    </row>
    <row r="663" spans="1:15" hidden="1" x14ac:dyDescent="0.35">
      <c r="A663">
        <v>662</v>
      </c>
      <c r="B663" s="1">
        <v>44361</v>
      </c>
      <c r="C663">
        <f t="shared" si="21"/>
        <v>2022</v>
      </c>
      <c r="D663">
        <v>4001</v>
      </c>
      <c r="E663" t="s">
        <v>0</v>
      </c>
      <c r="F663" t="s">
        <v>27</v>
      </c>
      <c r="G663" t="s">
        <v>10</v>
      </c>
      <c r="H663" t="s">
        <v>714</v>
      </c>
      <c r="I663" t="s">
        <v>3056</v>
      </c>
      <c r="J663">
        <v>156</v>
      </c>
      <c r="K663">
        <f>HLOOKUP(E663,Inputs!$B$5:$C$8,MATCH(YEAR(B663),Inputs!$A$5:$A$8,0),FALSE)</f>
        <v>20.99</v>
      </c>
      <c r="L663" s="3">
        <f t="shared" si="20"/>
        <v>3274.4399999999996</v>
      </c>
      <c r="M663" t="s">
        <v>3059</v>
      </c>
      <c r="N663" t="s">
        <v>3085</v>
      </c>
      <c r="O663" t="s">
        <v>3073</v>
      </c>
    </row>
    <row r="664" spans="1:15" hidden="1" x14ac:dyDescent="0.35">
      <c r="A664">
        <v>663</v>
      </c>
      <c r="B664" s="1">
        <v>44516</v>
      </c>
      <c r="C664">
        <f t="shared" si="21"/>
        <v>2022</v>
      </c>
      <c r="D664">
        <v>4001</v>
      </c>
      <c r="E664" t="s">
        <v>0</v>
      </c>
      <c r="F664" t="s">
        <v>27</v>
      </c>
      <c r="G664" t="s">
        <v>7</v>
      </c>
      <c r="H664" t="s">
        <v>715</v>
      </c>
      <c r="I664" t="s">
        <v>3056</v>
      </c>
      <c r="J664">
        <v>116</v>
      </c>
      <c r="K664">
        <f>HLOOKUP(E664,Inputs!$B$5:$C$8,MATCH(YEAR(B664),Inputs!$A$5:$A$8,0),FALSE)</f>
        <v>20.99</v>
      </c>
      <c r="L664" s="3">
        <f t="shared" si="20"/>
        <v>2434.8399999999997</v>
      </c>
      <c r="M664" t="s">
        <v>3063</v>
      </c>
      <c r="N664" t="s">
        <v>3092</v>
      </c>
      <c r="O664" t="s">
        <v>3074</v>
      </c>
    </row>
    <row r="665" spans="1:15" hidden="1" x14ac:dyDescent="0.35">
      <c r="A665">
        <v>664</v>
      </c>
      <c r="B665" s="1">
        <v>44454</v>
      </c>
      <c r="C665">
        <f t="shared" si="21"/>
        <v>2022</v>
      </c>
      <c r="D665">
        <v>4002</v>
      </c>
      <c r="E665" t="s">
        <v>1</v>
      </c>
      <c r="F665" t="s">
        <v>27</v>
      </c>
      <c r="G665" t="s">
        <v>13</v>
      </c>
      <c r="H665" t="s">
        <v>716</v>
      </c>
      <c r="I665" t="s">
        <v>3056</v>
      </c>
      <c r="J665">
        <v>128</v>
      </c>
      <c r="K665">
        <f>HLOOKUP(E665,Inputs!$B$5:$C$8,MATCH(YEAR(B665),Inputs!$A$5:$A$8,0),FALSE)</f>
        <v>10.49</v>
      </c>
      <c r="L665" s="3">
        <f t="shared" si="20"/>
        <v>1342.72</v>
      </c>
      <c r="M665" t="s">
        <v>3061</v>
      </c>
      <c r="N665" t="s">
        <v>3087</v>
      </c>
      <c r="O665" t="s">
        <v>3078</v>
      </c>
    </row>
    <row r="666" spans="1:15" hidden="1" x14ac:dyDescent="0.35">
      <c r="A666">
        <v>665</v>
      </c>
      <c r="B666" s="1">
        <v>44502</v>
      </c>
      <c r="C666">
        <f t="shared" si="21"/>
        <v>2022</v>
      </c>
      <c r="D666">
        <v>4002</v>
      </c>
      <c r="E666" t="s">
        <v>1</v>
      </c>
      <c r="F666" t="s">
        <v>27</v>
      </c>
      <c r="G666" t="s">
        <v>10</v>
      </c>
      <c r="H666" t="s">
        <v>717</v>
      </c>
      <c r="I666" t="s">
        <v>3056</v>
      </c>
      <c r="J666">
        <v>144</v>
      </c>
      <c r="K666">
        <f>HLOOKUP(E666,Inputs!$B$5:$C$8,MATCH(YEAR(B666),Inputs!$A$5:$A$8,0),FALSE)</f>
        <v>10.49</v>
      </c>
      <c r="L666" s="3">
        <f t="shared" si="20"/>
        <v>1510.56</v>
      </c>
      <c r="M666" t="s">
        <v>3059</v>
      </c>
      <c r="N666" t="s">
        <v>3085</v>
      </c>
      <c r="O666" t="s">
        <v>3073</v>
      </c>
    </row>
    <row r="667" spans="1:15" hidden="1" x14ac:dyDescent="0.35">
      <c r="A667">
        <v>666</v>
      </c>
      <c r="B667" s="1">
        <v>44395</v>
      </c>
      <c r="C667">
        <f t="shared" si="21"/>
        <v>2022</v>
      </c>
      <c r="D667">
        <v>4002</v>
      </c>
      <c r="E667" t="s">
        <v>1</v>
      </c>
      <c r="F667" t="s">
        <v>27</v>
      </c>
      <c r="G667" t="s">
        <v>9</v>
      </c>
      <c r="H667" t="s">
        <v>718</v>
      </c>
      <c r="I667" t="s">
        <v>3056</v>
      </c>
      <c r="J667">
        <v>148</v>
      </c>
      <c r="K667">
        <f>HLOOKUP(E667,Inputs!$B$5:$C$8,MATCH(YEAR(B667),Inputs!$A$5:$A$8,0),FALSE)</f>
        <v>10.49</v>
      </c>
      <c r="L667" s="3">
        <f t="shared" si="20"/>
        <v>1552.52</v>
      </c>
      <c r="M667" t="s">
        <v>3070</v>
      </c>
      <c r="N667" t="s">
        <v>3089</v>
      </c>
      <c r="O667" t="s">
        <v>3076</v>
      </c>
    </row>
    <row r="668" spans="1:15" hidden="1" x14ac:dyDescent="0.35">
      <c r="A668">
        <v>667</v>
      </c>
      <c r="B668" s="1">
        <v>44436</v>
      </c>
      <c r="C668">
        <f t="shared" si="21"/>
        <v>2022</v>
      </c>
      <c r="D668">
        <v>4001</v>
      </c>
      <c r="E668" t="s">
        <v>0</v>
      </c>
      <c r="F668" t="s">
        <v>27</v>
      </c>
      <c r="G668" t="s">
        <v>13</v>
      </c>
      <c r="H668" t="s">
        <v>719</v>
      </c>
      <c r="I668" t="s">
        <v>3056</v>
      </c>
      <c r="J668">
        <v>84</v>
      </c>
      <c r="K668">
        <f>HLOOKUP(E668,Inputs!$B$5:$C$8,MATCH(YEAR(B668),Inputs!$A$5:$A$8,0),FALSE)</f>
        <v>20.99</v>
      </c>
      <c r="L668" s="3">
        <f t="shared" si="20"/>
        <v>1763.1599999999999</v>
      </c>
      <c r="M668" t="s">
        <v>3061</v>
      </c>
      <c r="N668" t="s">
        <v>3087</v>
      </c>
      <c r="O668" t="s">
        <v>3078</v>
      </c>
    </row>
    <row r="669" spans="1:15" hidden="1" x14ac:dyDescent="0.35">
      <c r="A669">
        <v>668</v>
      </c>
      <c r="B669" s="1">
        <v>44229</v>
      </c>
      <c r="C669">
        <f t="shared" si="21"/>
        <v>2021</v>
      </c>
      <c r="D669">
        <v>4002</v>
      </c>
      <c r="E669" t="s">
        <v>1</v>
      </c>
      <c r="F669" t="s">
        <v>27</v>
      </c>
      <c r="G669" t="s">
        <v>20</v>
      </c>
      <c r="H669" t="s">
        <v>720</v>
      </c>
      <c r="I669" t="s">
        <v>3056</v>
      </c>
      <c r="J669">
        <v>136</v>
      </c>
      <c r="K669">
        <f>HLOOKUP(E669,Inputs!$B$5:$C$8,MATCH(YEAR(B669),Inputs!$A$5:$A$8,0),FALSE)</f>
        <v>10.49</v>
      </c>
      <c r="L669" s="3">
        <f t="shared" si="20"/>
        <v>1426.64</v>
      </c>
      <c r="M669" t="s">
        <v>3059</v>
      </c>
      <c r="N669" t="s">
        <v>3085</v>
      </c>
      <c r="O669" t="s">
        <v>3073</v>
      </c>
    </row>
    <row r="670" spans="1:15" hidden="1" x14ac:dyDescent="0.35">
      <c r="A670">
        <v>669</v>
      </c>
      <c r="B670" s="1">
        <v>44540</v>
      </c>
      <c r="C670">
        <f t="shared" si="21"/>
        <v>2022</v>
      </c>
      <c r="D670">
        <v>4002</v>
      </c>
      <c r="E670" t="s">
        <v>1</v>
      </c>
      <c r="F670" t="s">
        <v>27</v>
      </c>
      <c r="G670" t="s">
        <v>13</v>
      </c>
      <c r="H670" t="s">
        <v>721</v>
      </c>
      <c r="I670" t="s">
        <v>3056</v>
      </c>
      <c r="J670">
        <v>92</v>
      </c>
      <c r="K670">
        <f>HLOOKUP(E670,Inputs!$B$5:$C$8,MATCH(YEAR(B670),Inputs!$A$5:$A$8,0),FALSE)</f>
        <v>10.49</v>
      </c>
      <c r="L670" s="3">
        <f t="shared" si="20"/>
        <v>965.08</v>
      </c>
      <c r="M670" t="s">
        <v>3061</v>
      </c>
      <c r="N670" t="s">
        <v>3087</v>
      </c>
      <c r="O670" t="s">
        <v>3078</v>
      </c>
    </row>
    <row r="671" spans="1:15" hidden="1" x14ac:dyDescent="0.35">
      <c r="A671">
        <v>670</v>
      </c>
      <c r="B671" s="1">
        <v>44526</v>
      </c>
      <c r="C671">
        <f t="shared" si="21"/>
        <v>2022</v>
      </c>
      <c r="D671">
        <v>4001</v>
      </c>
      <c r="E671" t="s">
        <v>0</v>
      </c>
      <c r="F671" t="s">
        <v>27</v>
      </c>
      <c r="G671" t="s">
        <v>14</v>
      </c>
      <c r="H671" t="s">
        <v>722</v>
      </c>
      <c r="I671" t="s">
        <v>3056</v>
      </c>
      <c r="J671">
        <v>192</v>
      </c>
      <c r="K671">
        <f>HLOOKUP(E671,Inputs!$B$5:$C$8,MATCH(YEAR(B671),Inputs!$A$5:$A$8,0),FALSE)</f>
        <v>20.99</v>
      </c>
      <c r="L671" s="3">
        <f t="shared" si="20"/>
        <v>4030.08</v>
      </c>
      <c r="M671" t="s">
        <v>3066</v>
      </c>
      <c r="N671" t="s">
        <v>3094</v>
      </c>
      <c r="O671" t="s">
        <v>3080</v>
      </c>
    </row>
    <row r="672" spans="1:15" hidden="1" x14ac:dyDescent="0.35">
      <c r="A672">
        <v>671</v>
      </c>
      <c r="B672" s="1">
        <v>44559</v>
      </c>
      <c r="C672">
        <f t="shared" si="21"/>
        <v>2022</v>
      </c>
      <c r="D672">
        <v>4001</v>
      </c>
      <c r="E672" t="s">
        <v>0</v>
      </c>
      <c r="F672" t="s">
        <v>27</v>
      </c>
      <c r="G672" t="s">
        <v>21</v>
      </c>
      <c r="H672" t="s">
        <v>723</v>
      </c>
      <c r="I672" t="s">
        <v>3056</v>
      </c>
      <c r="J672">
        <v>44</v>
      </c>
      <c r="K672">
        <f>HLOOKUP(E672,Inputs!$B$5:$C$8,MATCH(YEAR(B672),Inputs!$A$5:$A$8,0),FALSE)</f>
        <v>20.99</v>
      </c>
      <c r="L672" s="3">
        <f t="shared" si="20"/>
        <v>923.56</v>
      </c>
      <c r="M672" t="s">
        <v>3068</v>
      </c>
      <c r="N672" t="s">
        <v>3088</v>
      </c>
      <c r="O672" t="s">
        <v>3075</v>
      </c>
    </row>
    <row r="673" spans="1:15" hidden="1" x14ac:dyDescent="0.35">
      <c r="A673">
        <v>672</v>
      </c>
      <c r="B673" s="1">
        <v>44352</v>
      </c>
      <c r="C673">
        <f t="shared" si="21"/>
        <v>2022</v>
      </c>
      <c r="D673">
        <v>4002</v>
      </c>
      <c r="E673" t="s">
        <v>1</v>
      </c>
      <c r="F673" t="s">
        <v>27</v>
      </c>
      <c r="G673" t="s">
        <v>11</v>
      </c>
      <c r="H673" t="s">
        <v>724</v>
      </c>
      <c r="I673" t="s">
        <v>3056</v>
      </c>
      <c r="J673">
        <v>172</v>
      </c>
      <c r="K673">
        <f>HLOOKUP(E673,Inputs!$B$5:$C$8,MATCH(YEAR(B673),Inputs!$A$5:$A$8,0),FALSE)</f>
        <v>10.49</v>
      </c>
      <c r="L673" s="3">
        <f t="shared" si="20"/>
        <v>1804.28</v>
      </c>
      <c r="M673" t="s">
        <v>3064</v>
      </c>
      <c r="N673" t="s">
        <v>3089</v>
      </c>
      <c r="O673" t="s">
        <v>3076</v>
      </c>
    </row>
    <row r="674" spans="1:15" hidden="1" x14ac:dyDescent="0.35">
      <c r="A674">
        <v>673</v>
      </c>
      <c r="B674" s="1">
        <v>44520</v>
      </c>
      <c r="C674">
        <f t="shared" si="21"/>
        <v>2022</v>
      </c>
      <c r="D674">
        <v>4001</v>
      </c>
      <c r="E674" t="s">
        <v>0</v>
      </c>
      <c r="F674" t="s">
        <v>27</v>
      </c>
      <c r="G674" t="s">
        <v>16</v>
      </c>
      <c r="H674" t="s">
        <v>725</v>
      </c>
      <c r="I674" t="s">
        <v>3056</v>
      </c>
      <c r="J674">
        <v>196</v>
      </c>
      <c r="K674">
        <f>HLOOKUP(E674,Inputs!$B$5:$C$8,MATCH(YEAR(B674),Inputs!$A$5:$A$8,0),FALSE)</f>
        <v>20.99</v>
      </c>
      <c r="L674" s="3">
        <f t="shared" si="20"/>
        <v>4114.04</v>
      </c>
      <c r="M674" t="s">
        <v>3067</v>
      </c>
      <c r="N674" t="s">
        <v>3092</v>
      </c>
      <c r="O674" t="s">
        <v>3074</v>
      </c>
    </row>
    <row r="675" spans="1:15" hidden="1" x14ac:dyDescent="0.35">
      <c r="A675">
        <v>674</v>
      </c>
      <c r="B675" s="1">
        <v>44280</v>
      </c>
      <c r="C675">
        <f t="shared" si="21"/>
        <v>2021</v>
      </c>
      <c r="D675">
        <v>4001</v>
      </c>
      <c r="E675" t="s">
        <v>0</v>
      </c>
      <c r="F675" t="s">
        <v>27</v>
      </c>
      <c r="G675" t="s">
        <v>21</v>
      </c>
      <c r="H675" t="s">
        <v>726</v>
      </c>
      <c r="I675" t="s">
        <v>3056</v>
      </c>
      <c r="J675">
        <v>100</v>
      </c>
      <c r="K675">
        <f>HLOOKUP(E675,Inputs!$B$5:$C$8,MATCH(YEAR(B675),Inputs!$A$5:$A$8,0),FALSE)</f>
        <v>20.99</v>
      </c>
      <c r="L675" s="3">
        <f t="shared" si="20"/>
        <v>2099</v>
      </c>
      <c r="M675" t="s">
        <v>3068</v>
      </c>
      <c r="N675" t="s">
        <v>3088</v>
      </c>
      <c r="O675" t="s">
        <v>3075</v>
      </c>
    </row>
    <row r="676" spans="1:15" hidden="1" x14ac:dyDescent="0.35">
      <c r="A676">
        <v>675</v>
      </c>
      <c r="B676" s="1">
        <v>44401</v>
      </c>
      <c r="C676">
        <f t="shared" si="21"/>
        <v>2022</v>
      </c>
      <c r="D676">
        <v>4001</v>
      </c>
      <c r="E676" t="s">
        <v>0</v>
      </c>
      <c r="F676" t="s">
        <v>27</v>
      </c>
      <c r="G676" t="s">
        <v>22</v>
      </c>
      <c r="H676" t="s">
        <v>727</v>
      </c>
      <c r="I676" t="s">
        <v>3056</v>
      </c>
      <c r="J676">
        <v>200</v>
      </c>
      <c r="K676">
        <f>HLOOKUP(E676,Inputs!$B$5:$C$8,MATCH(YEAR(B676),Inputs!$A$5:$A$8,0),FALSE)</f>
        <v>20.99</v>
      </c>
      <c r="L676" s="3">
        <f t="shared" si="20"/>
        <v>4198</v>
      </c>
      <c r="M676" t="s">
        <v>3064</v>
      </c>
      <c r="N676" t="s">
        <v>3089</v>
      </c>
      <c r="O676" t="s">
        <v>3076</v>
      </c>
    </row>
    <row r="677" spans="1:15" hidden="1" x14ac:dyDescent="0.35">
      <c r="A677">
        <v>676</v>
      </c>
      <c r="B677" s="1">
        <v>44539</v>
      </c>
      <c r="C677">
        <f t="shared" si="21"/>
        <v>2022</v>
      </c>
      <c r="D677">
        <v>4001</v>
      </c>
      <c r="E677" t="s">
        <v>0</v>
      </c>
      <c r="F677" t="s">
        <v>27</v>
      </c>
      <c r="G677" t="s">
        <v>13</v>
      </c>
      <c r="H677" t="s">
        <v>728</v>
      </c>
      <c r="I677" t="s">
        <v>3056</v>
      </c>
      <c r="J677">
        <v>40</v>
      </c>
      <c r="K677">
        <f>HLOOKUP(E677,Inputs!$B$5:$C$8,MATCH(YEAR(B677),Inputs!$A$5:$A$8,0),FALSE)</f>
        <v>20.99</v>
      </c>
      <c r="L677" s="3">
        <f t="shared" si="20"/>
        <v>839.59999999999991</v>
      </c>
      <c r="M677" t="s">
        <v>3061</v>
      </c>
      <c r="N677" t="s">
        <v>3087</v>
      </c>
      <c r="O677" t="s">
        <v>3078</v>
      </c>
    </row>
    <row r="678" spans="1:15" hidden="1" x14ac:dyDescent="0.35">
      <c r="A678">
        <v>677</v>
      </c>
      <c r="B678" s="1">
        <v>44537</v>
      </c>
      <c r="C678">
        <f t="shared" si="21"/>
        <v>2022</v>
      </c>
      <c r="D678">
        <v>4001</v>
      </c>
      <c r="E678" t="s">
        <v>0</v>
      </c>
      <c r="F678" t="s">
        <v>27</v>
      </c>
      <c r="G678" t="s">
        <v>16</v>
      </c>
      <c r="H678" t="s">
        <v>729</v>
      </c>
      <c r="I678" t="s">
        <v>3056</v>
      </c>
      <c r="J678">
        <v>148</v>
      </c>
      <c r="K678">
        <f>HLOOKUP(E678,Inputs!$B$5:$C$8,MATCH(YEAR(B678),Inputs!$A$5:$A$8,0),FALSE)</f>
        <v>20.99</v>
      </c>
      <c r="L678" s="3">
        <f t="shared" si="20"/>
        <v>3106.52</v>
      </c>
      <c r="M678" t="s">
        <v>3067</v>
      </c>
      <c r="N678" t="s">
        <v>3092</v>
      </c>
      <c r="O678" t="s">
        <v>3074</v>
      </c>
    </row>
    <row r="679" spans="1:15" hidden="1" x14ac:dyDescent="0.35">
      <c r="A679">
        <v>678</v>
      </c>
      <c r="B679" s="1">
        <v>44540</v>
      </c>
      <c r="C679">
        <f t="shared" si="21"/>
        <v>2022</v>
      </c>
      <c r="D679">
        <v>4001</v>
      </c>
      <c r="E679" t="s">
        <v>0</v>
      </c>
      <c r="F679" t="s">
        <v>27</v>
      </c>
      <c r="G679" t="s">
        <v>11</v>
      </c>
      <c r="H679" t="s">
        <v>730</v>
      </c>
      <c r="I679" t="s">
        <v>3056</v>
      </c>
      <c r="J679">
        <v>100</v>
      </c>
      <c r="K679">
        <f>HLOOKUP(E679,Inputs!$B$5:$C$8,MATCH(YEAR(B679),Inputs!$A$5:$A$8,0),FALSE)</f>
        <v>20.99</v>
      </c>
      <c r="L679" s="3">
        <f t="shared" si="20"/>
        <v>2099</v>
      </c>
      <c r="M679" t="s">
        <v>3064</v>
      </c>
      <c r="N679" t="s">
        <v>3089</v>
      </c>
      <c r="O679" t="s">
        <v>3076</v>
      </c>
    </row>
    <row r="680" spans="1:15" hidden="1" x14ac:dyDescent="0.35">
      <c r="A680">
        <v>679</v>
      </c>
      <c r="B680" s="1">
        <v>44418</v>
      </c>
      <c r="C680">
        <f t="shared" si="21"/>
        <v>2022</v>
      </c>
      <c r="D680">
        <v>4002</v>
      </c>
      <c r="E680" t="s">
        <v>1</v>
      </c>
      <c r="F680" t="s">
        <v>27</v>
      </c>
      <c r="G680" t="s">
        <v>20</v>
      </c>
      <c r="H680" t="s">
        <v>731</v>
      </c>
      <c r="I680" t="s">
        <v>3056</v>
      </c>
      <c r="J680">
        <v>272</v>
      </c>
      <c r="K680">
        <f>HLOOKUP(E680,Inputs!$B$5:$C$8,MATCH(YEAR(B680),Inputs!$A$5:$A$8,0),FALSE)</f>
        <v>10.49</v>
      </c>
      <c r="L680" s="3">
        <f t="shared" si="20"/>
        <v>2853.28</v>
      </c>
      <c r="M680" t="s">
        <v>3059</v>
      </c>
      <c r="N680" t="s">
        <v>3085</v>
      </c>
      <c r="O680" t="s">
        <v>3073</v>
      </c>
    </row>
    <row r="681" spans="1:15" hidden="1" x14ac:dyDescent="0.35">
      <c r="A681">
        <v>680</v>
      </c>
      <c r="B681" s="1">
        <v>44413</v>
      </c>
      <c r="C681">
        <f t="shared" si="21"/>
        <v>2022</v>
      </c>
      <c r="D681">
        <v>4002</v>
      </c>
      <c r="E681" t="s">
        <v>1</v>
      </c>
      <c r="F681" t="s">
        <v>27</v>
      </c>
      <c r="G681" t="s">
        <v>21</v>
      </c>
      <c r="H681" t="s">
        <v>732</v>
      </c>
      <c r="I681" t="s">
        <v>3056</v>
      </c>
      <c r="J681">
        <v>208</v>
      </c>
      <c r="K681">
        <f>HLOOKUP(E681,Inputs!$B$5:$C$8,MATCH(YEAR(B681),Inputs!$A$5:$A$8,0),FALSE)</f>
        <v>10.49</v>
      </c>
      <c r="L681" s="3">
        <f t="shared" si="20"/>
        <v>2181.92</v>
      </c>
      <c r="M681" t="s">
        <v>3068</v>
      </c>
      <c r="N681" t="s">
        <v>3088</v>
      </c>
      <c r="O681" t="s">
        <v>3075</v>
      </c>
    </row>
    <row r="682" spans="1:15" hidden="1" x14ac:dyDescent="0.35">
      <c r="A682">
        <v>681</v>
      </c>
      <c r="B682" s="1">
        <v>44262</v>
      </c>
      <c r="C682">
        <f t="shared" si="21"/>
        <v>2021</v>
      </c>
      <c r="D682">
        <v>4001</v>
      </c>
      <c r="E682" t="s">
        <v>0</v>
      </c>
      <c r="F682" t="s">
        <v>27</v>
      </c>
      <c r="G682" t="s">
        <v>12</v>
      </c>
      <c r="H682" t="s">
        <v>733</v>
      </c>
      <c r="I682" t="s">
        <v>3057</v>
      </c>
      <c r="J682">
        <v>40</v>
      </c>
      <c r="K682">
        <f>HLOOKUP(E682,Inputs!$B$5:$C$8,MATCH(YEAR(B682),Inputs!$A$5:$A$8,0),FALSE)</f>
        <v>20.99</v>
      </c>
      <c r="L682" s="3">
        <f t="shared" si="20"/>
        <v>839.59999999999991</v>
      </c>
      <c r="M682" t="s">
        <v>3061</v>
      </c>
      <c r="N682" t="s">
        <v>3087</v>
      </c>
      <c r="O682" t="s">
        <v>3078</v>
      </c>
    </row>
    <row r="683" spans="1:15" hidden="1" x14ac:dyDescent="0.35">
      <c r="A683">
        <v>682</v>
      </c>
      <c r="B683" s="1">
        <v>44531</v>
      </c>
      <c r="C683">
        <f t="shared" si="21"/>
        <v>2022</v>
      </c>
      <c r="D683">
        <v>4002</v>
      </c>
      <c r="E683" t="s">
        <v>1</v>
      </c>
      <c r="F683" t="s">
        <v>27</v>
      </c>
      <c r="G683" t="s">
        <v>11</v>
      </c>
      <c r="H683" t="s">
        <v>734</v>
      </c>
      <c r="I683" t="s">
        <v>3056</v>
      </c>
      <c r="J683">
        <v>248</v>
      </c>
      <c r="K683">
        <f>HLOOKUP(E683,Inputs!$B$5:$C$8,MATCH(YEAR(B683),Inputs!$A$5:$A$8,0),FALSE)</f>
        <v>10.49</v>
      </c>
      <c r="L683" s="3">
        <f t="shared" si="20"/>
        <v>2601.52</v>
      </c>
      <c r="M683" t="s">
        <v>3064</v>
      </c>
      <c r="N683" t="s">
        <v>3089</v>
      </c>
      <c r="O683" t="s">
        <v>3076</v>
      </c>
    </row>
    <row r="684" spans="1:15" hidden="1" x14ac:dyDescent="0.35">
      <c r="A684">
        <v>683</v>
      </c>
      <c r="B684" s="1">
        <v>44535</v>
      </c>
      <c r="C684">
        <f t="shared" si="21"/>
        <v>2022</v>
      </c>
      <c r="D684">
        <v>4001</v>
      </c>
      <c r="E684" t="s">
        <v>0</v>
      </c>
      <c r="F684" t="s">
        <v>27</v>
      </c>
      <c r="G684" t="s">
        <v>12</v>
      </c>
      <c r="H684" t="s">
        <v>735</v>
      </c>
      <c r="I684" t="s">
        <v>3057</v>
      </c>
      <c r="J684">
        <v>64</v>
      </c>
      <c r="K684">
        <f>HLOOKUP(E684,Inputs!$B$5:$C$8,MATCH(YEAR(B684),Inputs!$A$5:$A$8,0),FALSE)</f>
        <v>20.99</v>
      </c>
      <c r="L684" s="3">
        <f t="shared" si="20"/>
        <v>1343.36</v>
      </c>
      <c r="M684" t="s">
        <v>3061</v>
      </c>
      <c r="N684" t="s">
        <v>3087</v>
      </c>
      <c r="O684" t="s">
        <v>3078</v>
      </c>
    </row>
    <row r="685" spans="1:15" hidden="1" x14ac:dyDescent="0.35">
      <c r="A685">
        <v>684</v>
      </c>
      <c r="B685" s="1">
        <v>44522</v>
      </c>
      <c r="C685">
        <f t="shared" si="21"/>
        <v>2022</v>
      </c>
      <c r="D685">
        <v>4002</v>
      </c>
      <c r="E685" t="s">
        <v>1</v>
      </c>
      <c r="F685" t="s">
        <v>27</v>
      </c>
      <c r="G685" t="s">
        <v>10</v>
      </c>
      <c r="H685" t="s">
        <v>736</v>
      </c>
      <c r="I685" t="s">
        <v>3056</v>
      </c>
      <c r="J685">
        <v>240</v>
      </c>
      <c r="K685">
        <f>HLOOKUP(E685,Inputs!$B$5:$C$8,MATCH(YEAR(B685),Inputs!$A$5:$A$8,0),FALSE)</f>
        <v>10.49</v>
      </c>
      <c r="L685" s="3">
        <f t="shared" si="20"/>
        <v>2517.6</v>
      </c>
      <c r="M685" t="s">
        <v>3059</v>
      </c>
      <c r="N685" t="s">
        <v>3085</v>
      </c>
      <c r="O685" t="s">
        <v>3073</v>
      </c>
    </row>
    <row r="686" spans="1:15" hidden="1" x14ac:dyDescent="0.35">
      <c r="A686">
        <v>685</v>
      </c>
      <c r="B686" s="1">
        <v>44467</v>
      </c>
      <c r="C686">
        <f t="shared" si="21"/>
        <v>2022</v>
      </c>
      <c r="D686">
        <v>4002</v>
      </c>
      <c r="E686" t="s">
        <v>1</v>
      </c>
      <c r="F686" t="s">
        <v>27</v>
      </c>
      <c r="G686" t="s">
        <v>10</v>
      </c>
      <c r="H686" t="s">
        <v>737</v>
      </c>
      <c r="I686" t="s">
        <v>3056</v>
      </c>
      <c r="J686">
        <v>136</v>
      </c>
      <c r="K686">
        <f>HLOOKUP(E686,Inputs!$B$5:$C$8,MATCH(YEAR(B686),Inputs!$A$5:$A$8,0),FALSE)</f>
        <v>10.49</v>
      </c>
      <c r="L686" s="3">
        <f t="shared" si="20"/>
        <v>1426.64</v>
      </c>
      <c r="M686" t="s">
        <v>3059</v>
      </c>
      <c r="N686" t="s">
        <v>3085</v>
      </c>
      <c r="O686" t="s">
        <v>3073</v>
      </c>
    </row>
    <row r="687" spans="1:15" hidden="1" x14ac:dyDescent="0.35">
      <c r="A687">
        <v>686</v>
      </c>
      <c r="B687" s="1">
        <v>44460</v>
      </c>
      <c r="C687">
        <f t="shared" si="21"/>
        <v>2022</v>
      </c>
      <c r="D687">
        <v>4001</v>
      </c>
      <c r="E687" t="s">
        <v>0</v>
      </c>
      <c r="F687" t="s">
        <v>27</v>
      </c>
      <c r="G687" t="s">
        <v>11</v>
      </c>
      <c r="H687" t="s">
        <v>738</v>
      </c>
      <c r="I687" t="s">
        <v>3056</v>
      </c>
      <c r="J687">
        <v>132</v>
      </c>
      <c r="K687">
        <f>HLOOKUP(E687,Inputs!$B$5:$C$8,MATCH(YEAR(B687),Inputs!$A$5:$A$8,0),FALSE)</f>
        <v>20.99</v>
      </c>
      <c r="L687" s="3">
        <f t="shared" si="20"/>
        <v>2770.68</v>
      </c>
      <c r="M687" t="s">
        <v>3064</v>
      </c>
      <c r="N687" t="s">
        <v>3089</v>
      </c>
      <c r="O687" t="s">
        <v>3076</v>
      </c>
    </row>
    <row r="688" spans="1:15" hidden="1" x14ac:dyDescent="0.35">
      <c r="A688">
        <v>687</v>
      </c>
      <c r="B688" s="1">
        <v>44454</v>
      </c>
      <c r="C688">
        <f t="shared" si="21"/>
        <v>2022</v>
      </c>
      <c r="D688">
        <v>4001</v>
      </c>
      <c r="E688" t="s">
        <v>0</v>
      </c>
      <c r="F688" t="s">
        <v>27</v>
      </c>
      <c r="G688" t="s">
        <v>9</v>
      </c>
      <c r="H688" t="s">
        <v>739</v>
      </c>
      <c r="I688" t="s">
        <v>3056</v>
      </c>
      <c r="J688">
        <v>56</v>
      </c>
      <c r="K688">
        <f>HLOOKUP(E688,Inputs!$B$5:$C$8,MATCH(YEAR(B688),Inputs!$A$5:$A$8,0),FALSE)</f>
        <v>20.99</v>
      </c>
      <c r="L688" s="3">
        <f t="shared" si="20"/>
        <v>1175.4399999999998</v>
      </c>
      <c r="M688" t="s">
        <v>3070</v>
      </c>
      <c r="N688" t="s">
        <v>3089</v>
      </c>
      <c r="O688" t="s">
        <v>3076</v>
      </c>
    </row>
    <row r="689" spans="1:15" hidden="1" x14ac:dyDescent="0.35">
      <c r="A689">
        <v>688</v>
      </c>
      <c r="B689" s="1">
        <v>44435</v>
      </c>
      <c r="C689">
        <f t="shared" si="21"/>
        <v>2022</v>
      </c>
      <c r="D689">
        <v>4001</v>
      </c>
      <c r="E689" t="s">
        <v>0</v>
      </c>
      <c r="F689" t="s">
        <v>27</v>
      </c>
      <c r="G689" t="s">
        <v>10</v>
      </c>
      <c r="H689" t="s">
        <v>740</v>
      </c>
      <c r="I689" t="s">
        <v>3056</v>
      </c>
      <c r="J689">
        <v>60</v>
      </c>
      <c r="K689">
        <f>HLOOKUP(E689,Inputs!$B$5:$C$8,MATCH(YEAR(B689),Inputs!$A$5:$A$8,0),FALSE)</f>
        <v>20.99</v>
      </c>
      <c r="L689" s="3">
        <f t="shared" si="20"/>
        <v>1259.3999999999999</v>
      </c>
      <c r="M689" t="s">
        <v>3059</v>
      </c>
      <c r="N689" t="s">
        <v>3085</v>
      </c>
      <c r="O689" t="s">
        <v>3073</v>
      </c>
    </row>
    <row r="690" spans="1:15" hidden="1" x14ac:dyDescent="0.35">
      <c r="A690">
        <v>689</v>
      </c>
      <c r="B690" s="1">
        <v>44438</v>
      </c>
      <c r="C690">
        <f t="shared" si="21"/>
        <v>2022</v>
      </c>
      <c r="D690">
        <v>4002</v>
      </c>
      <c r="E690" t="s">
        <v>1</v>
      </c>
      <c r="F690" t="s">
        <v>27</v>
      </c>
      <c r="G690" t="s">
        <v>18</v>
      </c>
      <c r="H690" t="s">
        <v>741</v>
      </c>
      <c r="I690" t="s">
        <v>3056</v>
      </c>
      <c r="J690">
        <v>240</v>
      </c>
      <c r="K690">
        <f>HLOOKUP(E690,Inputs!$B$5:$C$8,MATCH(YEAR(B690),Inputs!$A$5:$A$8,0),FALSE)</f>
        <v>10.49</v>
      </c>
      <c r="L690" s="3">
        <f t="shared" si="20"/>
        <v>2517.6</v>
      </c>
      <c r="M690" t="s">
        <v>3069</v>
      </c>
      <c r="N690" t="s">
        <v>3093</v>
      </c>
      <c r="O690" t="s">
        <v>3077</v>
      </c>
    </row>
    <row r="691" spans="1:15" hidden="1" x14ac:dyDescent="0.35">
      <c r="A691">
        <v>690</v>
      </c>
      <c r="B691" s="1">
        <v>44549</v>
      </c>
      <c r="C691">
        <f t="shared" si="21"/>
        <v>2022</v>
      </c>
      <c r="D691">
        <v>4002</v>
      </c>
      <c r="E691" t="s">
        <v>1</v>
      </c>
      <c r="F691" t="s">
        <v>27</v>
      </c>
      <c r="G691" t="s">
        <v>20</v>
      </c>
      <c r="H691" t="s">
        <v>742</v>
      </c>
      <c r="I691" t="s">
        <v>3056</v>
      </c>
      <c r="J691">
        <v>188</v>
      </c>
      <c r="K691">
        <f>HLOOKUP(E691,Inputs!$B$5:$C$8,MATCH(YEAR(B691),Inputs!$A$5:$A$8,0),FALSE)</f>
        <v>10.49</v>
      </c>
      <c r="L691" s="3">
        <f t="shared" si="20"/>
        <v>1972.1200000000001</v>
      </c>
      <c r="M691" t="s">
        <v>3059</v>
      </c>
      <c r="N691" t="s">
        <v>3085</v>
      </c>
      <c r="O691" t="s">
        <v>3073</v>
      </c>
    </row>
    <row r="692" spans="1:15" hidden="1" x14ac:dyDescent="0.35">
      <c r="A692">
        <v>691</v>
      </c>
      <c r="B692" s="1">
        <v>44265</v>
      </c>
      <c r="C692">
        <f t="shared" si="21"/>
        <v>2021</v>
      </c>
      <c r="D692">
        <v>4001</v>
      </c>
      <c r="E692" t="s">
        <v>0</v>
      </c>
      <c r="F692" t="s">
        <v>27</v>
      </c>
      <c r="G692" t="s">
        <v>9</v>
      </c>
      <c r="H692" t="s">
        <v>743</v>
      </c>
      <c r="I692" t="s">
        <v>3056</v>
      </c>
      <c r="J692">
        <v>104</v>
      </c>
      <c r="K692">
        <f>HLOOKUP(E692,Inputs!$B$5:$C$8,MATCH(YEAR(B692),Inputs!$A$5:$A$8,0),FALSE)</f>
        <v>20.99</v>
      </c>
      <c r="L692" s="3">
        <f t="shared" si="20"/>
        <v>2182.96</v>
      </c>
      <c r="M692" t="s">
        <v>3070</v>
      </c>
      <c r="N692" t="s">
        <v>3089</v>
      </c>
      <c r="O692" t="s">
        <v>3076</v>
      </c>
    </row>
    <row r="693" spans="1:15" hidden="1" x14ac:dyDescent="0.35">
      <c r="A693">
        <v>692</v>
      </c>
      <c r="B693" s="1">
        <v>44540</v>
      </c>
      <c r="C693">
        <f t="shared" si="21"/>
        <v>2022</v>
      </c>
      <c r="D693">
        <v>4002</v>
      </c>
      <c r="E693" t="s">
        <v>1</v>
      </c>
      <c r="F693" t="s">
        <v>27</v>
      </c>
      <c r="G693" t="s">
        <v>11</v>
      </c>
      <c r="H693" t="s">
        <v>744</v>
      </c>
      <c r="I693" t="s">
        <v>3056</v>
      </c>
      <c r="J693">
        <v>152</v>
      </c>
      <c r="K693">
        <f>HLOOKUP(E693,Inputs!$B$5:$C$8,MATCH(YEAR(B693),Inputs!$A$5:$A$8,0),FALSE)</f>
        <v>10.49</v>
      </c>
      <c r="L693" s="3">
        <f t="shared" si="20"/>
        <v>1594.48</v>
      </c>
      <c r="M693" t="s">
        <v>3064</v>
      </c>
      <c r="N693" t="s">
        <v>3089</v>
      </c>
      <c r="O693" t="s">
        <v>3076</v>
      </c>
    </row>
    <row r="694" spans="1:15" hidden="1" x14ac:dyDescent="0.35">
      <c r="A694">
        <v>693</v>
      </c>
      <c r="B694" s="1">
        <v>44446</v>
      </c>
      <c r="C694">
        <f t="shared" si="21"/>
        <v>2022</v>
      </c>
      <c r="D694">
        <v>4002</v>
      </c>
      <c r="E694" t="s">
        <v>1</v>
      </c>
      <c r="F694" t="s">
        <v>27</v>
      </c>
      <c r="G694" t="s">
        <v>11</v>
      </c>
      <c r="H694" t="s">
        <v>745</v>
      </c>
      <c r="I694" t="s">
        <v>3056</v>
      </c>
      <c r="J694">
        <v>160</v>
      </c>
      <c r="K694">
        <f>HLOOKUP(E694,Inputs!$B$5:$C$8,MATCH(YEAR(B694),Inputs!$A$5:$A$8,0),FALSE)</f>
        <v>10.49</v>
      </c>
      <c r="L694" s="3">
        <f t="shared" si="20"/>
        <v>1678.4</v>
      </c>
      <c r="M694" t="s">
        <v>3064</v>
      </c>
      <c r="N694" t="s">
        <v>3089</v>
      </c>
      <c r="O694" t="s">
        <v>3076</v>
      </c>
    </row>
    <row r="695" spans="1:15" hidden="1" x14ac:dyDescent="0.35">
      <c r="A695">
        <v>694</v>
      </c>
      <c r="B695" s="1">
        <v>44511</v>
      </c>
      <c r="C695">
        <f t="shared" si="21"/>
        <v>2022</v>
      </c>
      <c r="D695">
        <v>4001</v>
      </c>
      <c r="E695" t="s">
        <v>0</v>
      </c>
      <c r="F695" t="s">
        <v>27</v>
      </c>
      <c r="G695" t="s">
        <v>8</v>
      </c>
      <c r="H695" t="s">
        <v>746</v>
      </c>
      <c r="I695" t="s">
        <v>3056</v>
      </c>
      <c r="J695">
        <v>80</v>
      </c>
      <c r="K695">
        <f>HLOOKUP(E695,Inputs!$B$5:$C$8,MATCH(YEAR(B695),Inputs!$A$5:$A$8,0),FALSE)</f>
        <v>20.99</v>
      </c>
      <c r="L695" s="3">
        <f t="shared" si="20"/>
        <v>1679.1999999999998</v>
      </c>
      <c r="M695" t="s">
        <v>3065</v>
      </c>
      <c r="N695" t="s">
        <v>3085</v>
      </c>
      <c r="O695" t="s">
        <v>3073</v>
      </c>
    </row>
    <row r="696" spans="1:15" hidden="1" x14ac:dyDescent="0.35">
      <c r="A696">
        <v>695</v>
      </c>
      <c r="B696" s="1">
        <v>44214</v>
      </c>
      <c r="C696">
        <f t="shared" si="21"/>
        <v>2021</v>
      </c>
      <c r="D696">
        <v>4002</v>
      </c>
      <c r="E696" t="s">
        <v>1</v>
      </c>
      <c r="F696" t="s">
        <v>27</v>
      </c>
      <c r="G696" t="s">
        <v>10</v>
      </c>
      <c r="H696" t="s">
        <v>747</v>
      </c>
      <c r="I696" t="s">
        <v>3056</v>
      </c>
      <c r="J696">
        <v>80</v>
      </c>
      <c r="K696">
        <f>HLOOKUP(E696,Inputs!$B$5:$C$8,MATCH(YEAR(B696),Inputs!$A$5:$A$8,0),FALSE)</f>
        <v>10.49</v>
      </c>
      <c r="L696" s="3">
        <f t="shared" si="20"/>
        <v>839.2</v>
      </c>
      <c r="M696" t="s">
        <v>3059</v>
      </c>
      <c r="N696" t="s">
        <v>3085</v>
      </c>
      <c r="O696" t="s">
        <v>3073</v>
      </c>
    </row>
    <row r="697" spans="1:15" hidden="1" x14ac:dyDescent="0.35">
      <c r="A697">
        <v>696</v>
      </c>
      <c r="B697" s="1">
        <v>44429</v>
      </c>
      <c r="C697">
        <f t="shared" si="21"/>
        <v>2022</v>
      </c>
      <c r="D697">
        <v>4001</v>
      </c>
      <c r="E697" t="s">
        <v>0</v>
      </c>
      <c r="F697" t="s">
        <v>27</v>
      </c>
      <c r="G697" t="s">
        <v>15</v>
      </c>
      <c r="H697" t="s">
        <v>748</v>
      </c>
      <c r="I697" t="s">
        <v>3056</v>
      </c>
      <c r="J697">
        <v>68</v>
      </c>
      <c r="K697">
        <f>HLOOKUP(E697,Inputs!$B$5:$C$8,MATCH(YEAR(B697),Inputs!$A$5:$A$8,0),FALSE)</f>
        <v>20.99</v>
      </c>
      <c r="L697" s="3">
        <f t="shared" si="20"/>
        <v>1427.32</v>
      </c>
      <c r="M697" t="s">
        <v>3062</v>
      </c>
      <c r="N697" t="s">
        <v>3090</v>
      </c>
      <c r="O697" t="s">
        <v>3079</v>
      </c>
    </row>
    <row r="698" spans="1:15" hidden="1" x14ac:dyDescent="0.35">
      <c r="A698">
        <v>697</v>
      </c>
      <c r="B698" s="1">
        <v>44330</v>
      </c>
      <c r="C698">
        <f t="shared" si="21"/>
        <v>2022</v>
      </c>
      <c r="D698">
        <v>4002</v>
      </c>
      <c r="E698" t="s">
        <v>1</v>
      </c>
      <c r="F698" t="s">
        <v>27</v>
      </c>
      <c r="G698" t="s">
        <v>20</v>
      </c>
      <c r="H698" t="s">
        <v>749</v>
      </c>
      <c r="I698" t="s">
        <v>3056</v>
      </c>
      <c r="J698">
        <v>116</v>
      </c>
      <c r="K698">
        <f>HLOOKUP(E698,Inputs!$B$5:$C$8,MATCH(YEAR(B698),Inputs!$A$5:$A$8,0),FALSE)</f>
        <v>10.49</v>
      </c>
      <c r="L698" s="3">
        <f t="shared" si="20"/>
        <v>1216.8399999999999</v>
      </c>
      <c r="M698" t="s">
        <v>3059</v>
      </c>
      <c r="N698" t="s">
        <v>3085</v>
      </c>
      <c r="O698" t="s">
        <v>3073</v>
      </c>
    </row>
    <row r="699" spans="1:15" hidden="1" x14ac:dyDescent="0.35">
      <c r="A699">
        <v>698</v>
      </c>
      <c r="B699" s="1">
        <v>44423</v>
      </c>
      <c r="C699">
        <f t="shared" si="21"/>
        <v>2022</v>
      </c>
      <c r="D699">
        <v>4001</v>
      </c>
      <c r="E699" t="s">
        <v>0</v>
      </c>
      <c r="F699" t="s">
        <v>27</v>
      </c>
      <c r="G699" t="s">
        <v>8</v>
      </c>
      <c r="H699" t="s">
        <v>750</v>
      </c>
      <c r="I699" t="s">
        <v>3056</v>
      </c>
      <c r="J699">
        <v>112</v>
      </c>
      <c r="K699">
        <f>HLOOKUP(E699,Inputs!$B$5:$C$8,MATCH(YEAR(B699),Inputs!$A$5:$A$8,0),FALSE)</f>
        <v>20.99</v>
      </c>
      <c r="L699" s="3">
        <f t="shared" si="20"/>
        <v>2350.8799999999997</v>
      </c>
      <c r="M699" t="s">
        <v>3065</v>
      </c>
      <c r="N699" t="s">
        <v>3085</v>
      </c>
      <c r="O699" t="s">
        <v>3073</v>
      </c>
    </row>
    <row r="700" spans="1:15" hidden="1" x14ac:dyDescent="0.35">
      <c r="A700">
        <v>699</v>
      </c>
      <c r="B700" s="1">
        <v>44551</v>
      </c>
      <c r="C700">
        <f t="shared" si="21"/>
        <v>2022</v>
      </c>
      <c r="D700">
        <v>4001</v>
      </c>
      <c r="E700" t="s">
        <v>0</v>
      </c>
      <c r="F700" t="s">
        <v>27</v>
      </c>
      <c r="G700" t="s">
        <v>6</v>
      </c>
      <c r="H700" t="s">
        <v>751</v>
      </c>
      <c r="I700" t="s">
        <v>3056</v>
      </c>
      <c r="J700">
        <v>176</v>
      </c>
      <c r="K700">
        <f>HLOOKUP(E700,Inputs!$B$5:$C$8,MATCH(YEAR(B700),Inputs!$A$5:$A$8,0),FALSE)</f>
        <v>20.99</v>
      </c>
      <c r="L700" s="3">
        <f t="shared" si="20"/>
        <v>3694.24</v>
      </c>
      <c r="M700" t="s">
        <v>3059</v>
      </c>
      <c r="N700" t="s">
        <v>3085</v>
      </c>
      <c r="O700" t="s">
        <v>3073</v>
      </c>
    </row>
    <row r="701" spans="1:15" hidden="1" x14ac:dyDescent="0.35">
      <c r="A701">
        <v>700</v>
      </c>
      <c r="B701" s="1">
        <v>44280</v>
      </c>
      <c r="C701">
        <f t="shared" si="21"/>
        <v>2021</v>
      </c>
      <c r="D701">
        <v>4002</v>
      </c>
      <c r="E701" t="s">
        <v>1</v>
      </c>
      <c r="F701" t="s">
        <v>27</v>
      </c>
      <c r="G701" t="s">
        <v>11</v>
      </c>
      <c r="H701" t="s">
        <v>752</v>
      </c>
      <c r="I701" t="s">
        <v>3056</v>
      </c>
      <c r="J701">
        <v>172</v>
      </c>
      <c r="K701">
        <f>HLOOKUP(E701,Inputs!$B$5:$C$8,MATCH(YEAR(B701),Inputs!$A$5:$A$8,0),FALSE)</f>
        <v>10.49</v>
      </c>
      <c r="L701" s="3">
        <f t="shared" si="20"/>
        <v>1804.28</v>
      </c>
      <c r="M701" t="s">
        <v>3064</v>
      </c>
      <c r="N701" t="s">
        <v>3089</v>
      </c>
      <c r="O701" t="s">
        <v>3076</v>
      </c>
    </row>
    <row r="702" spans="1:15" hidden="1" x14ac:dyDescent="0.35">
      <c r="A702">
        <v>701</v>
      </c>
      <c r="B702" s="1">
        <v>44220</v>
      </c>
      <c r="C702">
        <f t="shared" si="21"/>
        <v>2021</v>
      </c>
      <c r="D702">
        <v>4001</v>
      </c>
      <c r="E702" t="s">
        <v>0</v>
      </c>
      <c r="F702" t="s">
        <v>27</v>
      </c>
      <c r="G702" t="s">
        <v>11</v>
      </c>
      <c r="H702" t="s">
        <v>753</v>
      </c>
      <c r="I702" t="s">
        <v>3056</v>
      </c>
      <c r="J702">
        <v>120</v>
      </c>
      <c r="K702">
        <f>HLOOKUP(E702,Inputs!$B$5:$C$8,MATCH(YEAR(B702),Inputs!$A$5:$A$8,0),FALSE)</f>
        <v>20.99</v>
      </c>
      <c r="L702" s="3">
        <f t="shared" si="20"/>
        <v>2518.7999999999997</v>
      </c>
      <c r="M702" t="s">
        <v>3064</v>
      </c>
      <c r="N702" t="s">
        <v>3089</v>
      </c>
      <c r="O702" t="s">
        <v>3076</v>
      </c>
    </row>
    <row r="703" spans="1:15" hidden="1" x14ac:dyDescent="0.35">
      <c r="A703">
        <v>702</v>
      </c>
      <c r="B703" s="1">
        <v>44315</v>
      </c>
      <c r="C703">
        <f t="shared" si="21"/>
        <v>2022</v>
      </c>
      <c r="D703">
        <v>4002</v>
      </c>
      <c r="E703" t="s">
        <v>1</v>
      </c>
      <c r="F703" t="s">
        <v>27</v>
      </c>
      <c r="G703" t="s">
        <v>19</v>
      </c>
      <c r="H703" t="s">
        <v>754</v>
      </c>
      <c r="I703" t="s">
        <v>3056</v>
      </c>
      <c r="J703">
        <v>84</v>
      </c>
      <c r="K703">
        <f>HLOOKUP(E703,Inputs!$B$5:$C$8,MATCH(YEAR(B703),Inputs!$A$5:$A$8,0),FALSE)</f>
        <v>10.49</v>
      </c>
      <c r="L703" s="3">
        <f t="shared" si="20"/>
        <v>881.16</v>
      </c>
      <c r="M703" t="s">
        <v>3061</v>
      </c>
      <c r="N703" t="s">
        <v>3087</v>
      </c>
      <c r="O703" t="s">
        <v>3078</v>
      </c>
    </row>
    <row r="704" spans="1:15" hidden="1" x14ac:dyDescent="0.35">
      <c r="A704">
        <v>703</v>
      </c>
      <c r="B704" s="1">
        <v>44222</v>
      </c>
      <c r="C704">
        <f t="shared" si="21"/>
        <v>2021</v>
      </c>
      <c r="D704">
        <v>4001</v>
      </c>
      <c r="E704" t="s">
        <v>0</v>
      </c>
      <c r="F704" t="s">
        <v>27</v>
      </c>
      <c r="G704" t="s">
        <v>6</v>
      </c>
      <c r="H704" t="s">
        <v>755</v>
      </c>
      <c r="I704" t="s">
        <v>3056</v>
      </c>
      <c r="J704">
        <v>52</v>
      </c>
      <c r="K704">
        <f>HLOOKUP(E704,Inputs!$B$5:$C$8,MATCH(YEAR(B704),Inputs!$A$5:$A$8,0),FALSE)</f>
        <v>20.99</v>
      </c>
      <c r="L704" s="3">
        <f t="shared" si="20"/>
        <v>1091.48</v>
      </c>
      <c r="M704" t="s">
        <v>3059</v>
      </c>
      <c r="N704" t="s">
        <v>3085</v>
      </c>
      <c r="O704" t="s">
        <v>3073</v>
      </c>
    </row>
    <row r="705" spans="1:15" hidden="1" x14ac:dyDescent="0.35">
      <c r="A705">
        <v>704</v>
      </c>
      <c r="B705" s="1">
        <v>44412</v>
      </c>
      <c r="C705">
        <f t="shared" si="21"/>
        <v>2022</v>
      </c>
      <c r="D705">
        <v>4002</v>
      </c>
      <c r="E705" t="s">
        <v>1</v>
      </c>
      <c r="F705" t="s">
        <v>27</v>
      </c>
      <c r="G705" t="s">
        <v>9</v>
      </c>
      <c r="H705" t="s">
        <v>756</v>
      </c>
      <c r="I705" t="s">
        <v>3056</v>
      </c>
      <c r="J705">
        <v>196</v>
      </c>
      <c r="K705">
        <f>HLOOKUP(E705,Inputs!$B$5:$C$8,MATCH(YEAR(B705),Inputs!$A$5:$A$8,0),FALSE)</f>
        <v>10.49</v>
      </c>
      <c r="L705" s="3">
        <f t="shared" si="20"/>
        <v>2056.04</v>
      </c>
      <c r="M705" t="s">
        <v>3070</v>
      </c>
      <c r="N705" t="s">
        <v>3089</v>
      </c>
      <c r="O705" t="s">
        <v>3076</v>
      </c>
    </row>
    <row r="706" spans="1:15" hidden="1" x14ac:dyDescent="0.35">
      <c r="A706">
        <v>705</v>
      </c>
      <c r="B706" s="1">
        <v>44455</v>
      </c>
      <c r="C706">
        <f t="shared" si="21"/>
        <v>2022</v>
      </c>
      <c r="D706">
        <v>4002</v>
      </c>
      <c r="E706" t="s">
        <v>1</v>
      </c>
      <c r="F706" t="s">
        <v>27</v>
      </c>
      <c r="G706" t="s">
        <v>8</v>
      </c>
      <c r="H706" t="s">
        <v>757</v>
      </c>
      <c r="I706" t="s">
        <v>3056</v>
      </c>
      <c r="J706">
        <v>148</v>
      </c>
      <c r="K706">
        <f>HLOOKUP(E706,Inputs!$B$5:$C$8,MATCH(YEAR(B706),Inputs!$A$5:$A$8,0),FALSE)</f>
        <v>10.49</v>
      </c>
      <c r="L706" s="3">
        <f t="shared" ref="L706:L769" si="22">J706*K706</f>
        <v>1552.52</v>
      </c>
      <c r="M706" t="s">
        <v>3065</v>
      </c>
      <c r="N706" t="s">
        <v>3085</v>
      </c>
      <c r="O706" t="s">
        <v>3073</v>
      </c>
    </row>
    <row r="707" spans="1:15" hidden="1" x14ac:dyDescent="0.35">
      <c r="A707">
        <v>706</v>
      </c>
      <c r="B707" s="1">
        <v>44450</v>
      </c>
      <c r="C707">
        <f t="shared" ref="C707:C770" si="23">IF(MONTH(B707)&gt;3,YEAR(B707)+1,YEAR(B707))</f>
        <v>2022</v>
      </c>
      <c r="D707">
        <v>4001</v>
      </c>
      <c r="E707" t="s">
        <v>0</v>
      </c>
      <c r="F707" t="s">
        <v>27</v>
      </c>
      <c r="G707" t="s">
        <v>13</v>
      </c>
      <c r="H707" t="s">
        <v>758</v>
      </c>
      <c r="I707" t="s">
        <v>3056</v>
      </c>
      <c r="J707">
        <v>152</v>
      </c>
      <c r="K707">
        <f>HLOOKUP(E707,Inputs!$B$5:$C$8,MATCH(YEAR(B707),Inputs!$A$5:$A$8,0),FALSE)</f>
        <v>20.99</v>
      </c>
      <c r="L707" s="3">
        <f t="shared" si="22"/>
        <v>3190.4799999999996</v>
      </c>
      <c r="M707" t="s">
        <v>3061</v>
      </c>
      <c r="N707" t="s">
        <v>3087</v>
      </c>
      <c r="O707" t="s">
        <v>3078</v>
      </c>
    </row>
    <row r="708" spans="1:15" hidden="1" x14ac:dyDescent="0.35">
      <c r="A708">
        <v>707</v>
      </c>
      <c r="B708" s="1">
        <v>44416</v>
      </c>
      <c r="C708">
        <f t="shared" si="23"/>
        <v>2022</v>
      </c>
      <c r="D708">
        <v>4001</v>
      </c>
      <c r="E708" t="s">
        <v>0</v>
      </c>
      <c r="F708" t="s">
        <v>27</v>
      </c>
      <c r="G708" t="s">
        <v>20</v>
      </c>
      <c r="H708" t="s">
        <v>759</v>
      </c>
      <c r="I708" t="s">
        <v>3056</v>
      </c>
      <c r="J708">
        <v>40</v>
      </c>
      <c r="K708">
        <f>HLOOKUP(E708,Inputs!$B$5:$C$8,MATCH(YEAR(B708),Inputs!$A$5:$A$8,0),FALSE)</f>
        <v>20.99</v>
      </c>
      <c r="L708" s="3">
        <f t="shared" si="22"/>
        <v>839.59999999999991</v>
      </c>
      <c r="M708" t="s">
        <v>3059</v>
      </c>
      <c r="N708" t="s">
        <v>3085</v>
      </c>
      <c r="O708" t="s">
        <v>3073</v>
      </c>
    </row>
    <row r="709" spans="1:15" hidden="1" x14ac:dyDescent="0.35">
      <c r="A709">
        <v>708</v>
      </c>
      <c r="B709" s="1">
        <v>44317</v>
      </c>
      <c r="C709">
        <f t="shared" si="23"/>
        <v>2022</v>
      </c>
      <c r="D709">
        <v>4001</v>
      </c>
      <c r="E709" t="s">
        <v>0</v>
      </c>
      <c r="F709" t="s">
        <v>27</v>
      </c>
      <c r="G709" t="s">
        <v>19</v>
      </c>
      <c r="H709" t="s">
        <v>760</v>
      </c>
      <c r="I709" t="s">
        <v>3056</v>
      </c>
      <c r="J709">
        <v>104</v>
      </c>
      <c r="K709">
        <f>HLOOKUP(E709,Inputs!$B$5:$C$8,MATCH(YEAR(B709),Inputs!$A$5:$A$8,0),FALSE)</f>
        <v>20.99</v>
      </c>
      <c r="L709" s="3">
        <f t="shared" si="22"/>
        <v>2182.96</v>
      </c>
      <c r="M709" t="s">
        <v>3061</v>
      </c>
      <c r="N709" t="s">
        <v>3087</v>
      </c>
      <c r="O709" t="s">
        <v>3078</v>
      </c>
    </row>
    <row r="710" spans="1:15" hidden="1" x14ac:dyDescent="0.35">
      <c r="A710">
        <v>709</v>
      </c>
      <c r="B710" s="1">
        <v>44343</v>
      </c>
      <c r="C710">
        <f t="shared" si="23"/>
        <v>2022</v>
      </c>
      <c r="D710">
        <v>4002</v>
      </c>
      <c r="E710" t="s">
        <v>1</v>
      </c>
      <c r="F710" t="s">
        <v>27</v>
      </c>
      <c r="G710" t="s">
        <v>14</v>
      </c>
      <c r="H710" t="s">
        <v>761</v>
      </c>
      <c r="I710" t="s">
        <v>3056</v>
      </c>
      <c r="J710">
        <v>220</v>
      </c>
      <c r="K710">
        <f>HLOOKUP(E710,Inputs!$B$5:$C$8,MATCH(YEAR(B710),Inputs!$A$5:$A$8,0),FALSE)</f>
        <v>10.49</v>
      </c>
      <c r="L710" s="3">
        <f t="shared" si="22"/>
        <v>2307.8000000000002</v>
      </c>
      <c r="M710" t="s">
        <v>3066</v>
      </c>
      <c r="N710" t="s">
        <v>3094</v>
      </c>
      <c r="O710" t="s">
        <v>3080</v>
      </c>
    </row>
    <row r="711" spans="1:15" hidden="1" x14ac:dyDescent="0.35">
      <c r="A711">
        <v>710</v>
      </c>
      <c r="B711" s="1">
        <v>44540</v>
      </c>
      <c r="C711">
        <f t="shared" si="23"/>
        <v>2022</v>
      </c>
      <c r="D711">
        <v>4001</v>
      </c>
      <c r="E711" t="s">
        <v>0</v>
      </c>
      <c r="F711" t="s">
        <v>27</v>
      </c>
      <c r="G711" t="s">
        <v>10</v>
      </c>
      <c r="H711" t="s">
        <v>762</v>
      </c>
      <c r="I711" t="s">
        <v>3056</v>
      </c>
      <c r="J711">
        <v>40</v>
      </c>
      <c r="K711">
        <f>HLOOKUP(E711,Inputs!$B$5:$C$8,MATCH(YEAR(B711),Inputs!$A$5:$A$8,0),FALSE)</f>
        <v>20.99</v>
      </c>
      <c r="L711" s="3">
        <f t="shared" si="22"/>
        <v>839.59999999999991</v>
      </c>
      <c r="M711" t="s">
        <v>3059</v>
      </c>
      <c r="N711" t="s">
        <v>3085</v>
      </c>
      <c r="O711" t="s">
        <v>3073</v>
      </c>
    </row>
    <row r="712" spans="1:15" hidden="1" x14ac:dyDescent="0.35">
      <c r="A712">
        <v>711</v>
      </c>
      <c r="B712" s="1">
        <v>44472</v>
      </c>
      <c r="C712">
        <f t="shared" si="23"/>
        <v>2022</v>
      </c>
      <c r="D712">
        <v>4002</v>
      </c>
      <c r="E712" t="s">
        <v>1</v>
      </c>
      <c r="F712" t="s">
        <v>27</v>
      </c>
      <c r="G712" t="s">
        <v>5</v>
      </c>
      <c r="H712" t="s">
        <v>763</v>
      </c>
      <c r="I712" t="s">
        <v>3057</v>
      </c>
      <c r="J712">
        <v>88</v>
      </c>
      <c r="K712">
        <f>HLOOKUP(E712,Inputs!$B$5:$C$8,MATCH(YEAR(B712),Inputs!$A$5:$A$8,0),FALSE)</f>
        <v>10.49</v>
      </c>
      <c r="L712" s="3">
        <f t="shared" si="22"/>
        <v>923.12</v>
      </c>
      <c r="M712" t="s">
        <v>3059</v>
      </c>
      <c r="N712" t="s">
        <v>3085</v>
      </c>
      <c r="O712" t="s">
        <v>3073</v>
      </c>
    </row>
    <row r="713" spans="1:15" hidden="1" x14ac:dyDescent="0.35">
      <c r="A713">
        <v>712</v>
      </c>
      <c r="B713" s="1">
        <v>44277</v>
      </c>
      <c r="C713">
        <f t="shared" si="23"/>
        <v>2021</v>
      </c>
      <c r="D713">
        <v>4001</v>
      </c>
      <c r="E713" t="s">
        <v>0</v>
      </c>
      <c r="F713" t="s">
        <v>27</v>
      </c>
      <c r="G713" t="s">
        <v>5</v>
      </c>
      <c r="H713" t="s">
        <v>764</v>
      </c>
      <c r="I713" t="s">
        <v>3057</v>
      </c>
      <c r="J713">
        <v>164</v>
      </c>
      <c r="K713">
        <f>HLOOKUP(E713,Inputs!$B$5:$C$8,MATCH(YEAR(B713),Inputs!$A$5:$A$8,0),FALSE)</f>
        <v>20.99</v>
      </c>
      <c r="L713" s="3">
        <f t="shared" si="22"/>
        <v>3442.3599999999997</v>
      </c>
      <c r="M713" t="s">
        <v>3059</v>
      </c>
      <c r="N713" t="s">
        <v>3085</v>
      </c>
      <c r="O713" t="s">
        <v>3073</v>
      </c>
    </row>
    <row r="714" spans="1:15" hidden="1" x14ac:dyDescent="0.35">
      <c r="A714">
        <v>713</v>
      </c>
      <c r="B714" s="1">
        <v>44400</v>
      </c>
      <c r="C714">
        <f t="shared" si="23"/>
        <v>2022</v>
      </c>
      <c r="D714">
        <v>4002</v>
      </c>
      <c r="E714" t="s">
        <v>1</v>
      </c>
      <c r="F714" t="s">
        <v>27</v>
      </c>
      <c r="G714" t="s">
        <v>6</v>
      </c>
      <c r="H714" t="s">
        <v>765</v>
      </c>
      <c r="I714" t="s">
        <v>3056</v>
      </c>
      <c r="J714">
        <v>276</v>
      </c>
      <c r="K714">
        <f>HLOOKUP(E714,Inputs!$B$5:$C$8,MATCH(YEAR(B714),Inputs!$A$5:$A$8,0),FALSE)</f>
        <v>10.49</v>
      </c>
      <c r="L714" s="3">
        <f t="shared" si="22"/>
        <v>2895.2400000000002</v>
      </c>
      <c r="M714" t="s">
        <v>3059</v>
      </c>
      <c r="N714" t="s">
        <v>3085</v>
      </c>
      <c r="O714" t="s">
        <v>3073</v>
      </c>
    </row>
    <row r="715" spans="1:15" hidden="1" x14ac:dyDescent="0.35">
      <c r="A715">
        <v>714</v>
      </c>
      <c r="B715" s="1">
        <v>44550</v>
      </c>
      <c r="C715">
        <f t="shared" si="23"/>
        <v>2022</v>
      </c>
      <c r="D715">
        <v>4002</v>
      </c>
      <c r="E715" t="s">
        <v>1</v>
      </c>
      <c r="F715" t="s">
        <v>27</v>
      </c>
      <c r="G715" t="s">
        <v>10</v>
      </c>
      <c r="H715" t="s">
        <v>766</v>
      </c>
      <c r="I715" t="s">
        <v>3056</v>
      </c>
      <c r="J715">
        <v>232</v>
      </c>
      <c r="K715">
        <f>HLOOKUP(E715,Inputs!$B$5:$C$8,MATCH(YEAR(B715),Inputs!$A$5:$A$8,0),FALSE)</f>
        <v>10.49</v>
      </c>
      <c r="L715" s="3">
        <f t="shared" si="22"/>
        <v>2433.6799999999998</v>
      </c>
      <c r="M715" t="s">
        <v>3059</v>
      </c>
      <c r="N715" t="s">
        <v>3085</v>
      </c>
      <c r="O715" t="s">
        <v>3073</v>
      </c>
    </row>
    <row r="716" spans="1:15" hidden="1" x14ac:dyDescent="0.35">
      <c r="A716">
        <v>715</v>
      </c>
      <c r="B716" s="1">
        <v>44554</v>
      </c>
      <c r="C716">
        <f t="shared" si="23"/>
        <v>2022</v>
      </c>
      <c r="D716">
        <v>4001</v>
      </c>
      <c r="E716" t="s">
        <v>0</v>
      </c>
      <c r="F716" t="s">
        <v>27</v>
      </c>
      <c r="G716" t="s">
        <v>20</v>
      </c>
      <c r="H716" t="s">
        <v>767</v>
      </c>
      <c r="I716" t="s">
        <v>3056</v>
      </c>
      <c r="J716">
        <v>140</v>
      </c>
      <c r="K716">
        <f>HLOOKUP(E716,Inputs!$B$5:$C$8,MATCH(YEAR(B716),Inputs!$A$5:$A$8,0),FALSE)</f>
        <v>20.99</v>
      </c>
      <c r="L716" s="3">
        <f t="shared" si="22"/>
        <v>2938.6</v>
      </c>
      <c r="M716" t="s">
        <v>3059</v>
      </c>
      <c r="N716" t="s">
        <v>3085</v>
      </c>
      <c r="O716" t="s">
        <v>3073</v>
      </c>
    </row>
    <row r="717" spans="1:15" hidden="1" x14ac:dyDescent="0.35">
      <c r="A717">
        <v>716</v>
      </c>
      <c r="B717" s="1">
        <v>44328</v>
      </c>
      <c r="C717">
        <f t="shared" si="23"/>
        <v>2022</v>
      </c>
      <c r="D717">
        <v>4001</v>
      </c>
      <c r="E717" t="s">
        <v>0</v>
      </c>
      <c r="F717" t="s">
        <v>27</v>
      </c>
      <c r="G717" t="s">
        <v>21</v>
      </c>
      <c r="H717" t="s">
        <v>768</v>
      </c>
      <c r="I717" t="s">
        <v>3056</v>
      </c>
      <c r="J717">
        <v>40</v>
      </c>
      <c r="K717">
        <f>HLOOKUP(E717,Inputs!$B$5:$C$8,MATCH(YEAR(B717),Inputs!$A$5:$A$8,0),FALSE)</f>
        <v>20.99</v>
      </c>
      <c r="L717" s="3">
        <f t="shared" si="22"/>
        <v>839.59999999999991</v>
      </c>
      <c r="M717" t="s">
        <v>3068</v>
      </c>
      <c r="N717" t="s">
        <v>3088</v>
      </c>
      <c r="O717" t="s">
        <v>3075</v>
      </c>
    </row>
    <row r="718" spans="1:15" hidden="1" x14ac:dyDescent="0.35">
      <c r="A718">
        <v>717</v>
      </c>
      <c r="B718" s="1">
        <v>44453</v>
      </c>
      <c r="C718">
        <f t="shared" si="23"/>
        <v>2022</v>
      </c>
      <c r="D718">
        <v>4002</v>
      </c>
      <c r="E718" t="s">
        <v>1</v>
      </c>
      <c r="F718" t="s">
        <v>27</v>
      </c>
      <c r="G718" t="s">
        <v>13</v>
      </c>
      <c r="H718" t="s">
        <v>769</v>
      </c>
      <c r="I718" t="s">
        <v>3056</v>
      </c>
      <c r="J718">
        <v>116</v>
      </c>
      <c r="K718">
        <f>HLOOKUP(E718,Inputs!$B$5:$C$8,MATCH(YEAR(B718),Inputs!$A$5:$A$8,0),FALSE)</f>
        <v>10.49</v>
      </c>
      <c r="L718" s="3">
        <f t="shared" si="22"/>
        <v>1216.8399999999999</v>
      </c>
      <c r="M718" t="s">
        <v>3061</v>
      </c>
      <c r="N718" t="s">
        <v>3087</v>
      </c>
      <c r="O718" t="s">
        <v>3078</v>
      </c>
    </row>
    <row r="719" spans="1:15" hidden="1" x14ac:dyDescent="0.35">
      <c r="A719">
        <v>718</v>
      </c>
      <c r="B719" s="1">
        <v>44530</v>
      </c>
      <c r="C719">
        <f t="shared" si="23"/>
        <v>2022</v>
      </c>
      <c r="D719">
        <v>4001</v>
      </c>
      <c r="E719" t="s">
        <v>0</v>
      </c>
      <c r="F719" t="s">
        <v>27</v>
      </c>
      <c r="G719" t="s">
        <v>5</v>
      </c>
      <c r="H719" t="s">
        <v>770</v>
      </c>
      <c r="I719" t="s">
        <v>3057</v>
      </c>
      <c r="J719">
        <v>132</v>
      </c>
      <c r="K719">
        <f>HLOOKUP(E719,Inputs!$B$5:$C$8,MATCH(YEAR(B719),Inputs!$A$5:$A$8,0),FALSE)</f>
        <v>20.99</v>
      </c>
      <c r="L719" s="3">
        <f t="shared" si="22"/>
        <v>2770.68</v>
      </c>
      <c r="M719" t="s">
        <v>3059</v>
      </c>
      <c r="N719" t="s">
        <v>3085</v>
      </c>
      <c r="O719" t="s">
        <v>3073</v>
      </c>
    </row>
    <row r="720" spans="1:15" hidden="1" x14ac:dyDescent="0.35">
      <c r="A720">
        <v>719</v>
      </c>
      <c r="B720" s="1">
        <v>44434</v>
      </c>
      <c r="C720">
        <f t="shared" si="23"/>
        <v>2022</v>
      </c>
      <c r="D720">
        <v>4002</v>
      </c>
      <c r="E720" t="s">
        <v>1</v>
      </c>
      <c r="F720" t="s">
        <v>27</v>
      </c>
      <c r="G720" t="s">
        <v>9</v>
      </c>
      <c r="H720" t="s">
        <v>771</v>
      </c>
      <c r="I720" t="s">
        <v>3056</v>
      </c>
      <c r="J720">
        <v>268</v>
      </c>
      <c r="K720">
        <f>HLOOKUP(E720,Inputs!$B$5:$C$8,MATCH(YEAR(B720),Inputs!$A$5:$A$8,0),FALSE)</f>
        <v>10.49</v>
      </c>
      <c r="L720" s="3">
        <f t="shared" si="22"/>
        <v>2811.32</v>
      </c>
      <c r="M720" t="s">
        <v>3070</v>
      </c>
      <c r="N720" t="s">
        <v>3089</v>
      </c>
      <c r="O720" t="s">
        <v>3076</v>
      </c>
    </row>
    <row r="721" spans="1:15" hidden="1" x14ac:dyDescent="0.35">
      <c r="A721">
        <v>720</v>
      </c>
      <c r="B721" s="1">
        <v>44463</v>
      </c>
      <c r="C721">
        <f t="shared" si="23"/>
        <v>2022</v>
      </c>
      <c r="D721">
        <v>4002</v>
      </c>
      <c r="E721" t="s">
        <v>1</v>
      </c>
      <c r="F721" t="s">
        <v>27</v>
      </c>
      <c r="G721" t="s">
        <v>13</v>
      </c>
      <c r="H721" t="s">
        <v>772</v>
      </c>
      <c r="I721" t="s">
        <v>3056</v>
      </c>
      <c r="J721">
        <v>204</v>
      </c>
      <c r="K721">
        <f>HLOOKUP(E721,Inputs!$B$5:$C$8,MATCH(YEAR(B721),Inputs!$A$5:$A$8,0),FALSE)</f>
        <v>10.49</v>
      </c>
      <c r="L721" s="3">
        <f t="shared" si="22"/>
        <v>2139.96</v>
      </c>
      <c r="M721" t="s">
        <v>3061</v>
      </c>
      <c r="N721" t="s">
        <v>3087</v>
      </c>
      <c r="O721" t="s">
        <v>3078</v>
      </c>
    </row>
    <row r="722" spans="1:15" hidden="1" x14ac:dyDescent="0.35">
      <c r="A722">
        <v>721</v>
      </c>
      <c r="B722" s="1">
        <v>44485</v>
      </c>
      <c r="C722">
        <f t="shared" si="23"/>
        <v>2022</v>
      </c>
      <c r="D722">
        <v>4001</v>
      </c>
      <c r="E722" t="s">
        <v>0</v>
      </c>
      <c r="F722" t="s">
        <v>27</v>
      </c>
      <c r="G722" t="s">
        <v>14</v>
      </c>
      <c r="H722" t="s">
        <v>773</v>
      </c>
      <c r="I722" t="s">
        <v>3056</v>
      </c>
      <c r="J722">
        <v>80</v>
      </c>
      <c r="K722">
        <f>HLOOKUP(E722,Inputs!$B$5:$C$8,MATCH(YEAR(B722),Inputs!$A$5:$A$8,0),FALSE)</f>
        <v>20.99</v>
      </c>
      <c r="L722" s="3">
        <f t="shared" si="22"/>
        <v>1679.1999999999998</v>
      </c>
      <c r="M722" t="s">
        <v>3066</v>
      </c>
      <c r="N722" t="s">
        <v>3094</v>
      </c>
      <c r="O722" t="s">
        <v>3080</v>
      </c>
    </row>
    <row r="723" spans="1:15" hidden="1" x14ac:dyDescent="0.35">
      <c r="A723">
        <v>722</v>
      </c>
      <c r="B723" s="1">
        <v>44308</v>
      </c>
      <c r="C723">
        <f t="shared" si="23"/>
        <v>2022</v>
      </c>
      <c r="D723">
        <v>4002</v>
      </c>
      <c r="E723" t="s">
        <v>1</v>
      </c>
      <c r="F723" t="s">
        <v>27</v>
      </c>
      <c r="G723" t="s">
        <v>21</v>
      </c>
      <c r="H723" t="s">
        <v>774</v>
      </c>
      <c r="I723" t="s">
        <v>3056</v>
      </c>
      <c r="J723">
        <v>168</v>
      </c>
      <c r="K723">
        <f>HLOOKUP(E723,Inputs!$B$5:$C$8,MATCH(YEAR(B723),Inputs!$A$5:$A$8,0),FALSE)</f>
        <v>10.49</v>
      </c>
      <c r="L723" s="3">
        <f t="shared" si="22"/>
        <v>1762.32</v>
      </c>
      <c r="M723" t="s">
        <v>3068</v>
      </c>
      <c r="N723" t="s">
        <v>3088</v>
      </c>
      <c r="O723" t="s">
        <v>3075</v>
      </c>
    </row>
    <row r="724" spans="1:15" hidden="1" x14ac:dyDescent="0.35">
      <c r="A724">
        <v>723</v>
      </c>
      <c r="B724" s="1">
        <v>44389</v>
      </c>
      <c r="C724">
        <f t="shared" si="23"/>
        <v>2022</v>
      </c>
      <c r="D724">
        <v>4001</v>
      </c>
      <c r="E724" t="s">
        <v>0</v>
      </c>
      <c r="F724" t="s">
        <v>27</v>
      </c>
      <c r="G724" t="s">
        <v>19</v>
      </c>
      <c r="H724" t="s">
        <v>775</v>
      </c>
      <c r="I724" t="s">
        <v>3056</v>
      </c>
      <c r="J724">
        <v>132</v>
      </c>
      <c r="K724">
        <f>HLOOKUP(E724,Inputs!$B$5:$C$8,MATCH(YEAR(B724),Inputs!$A$5:$A$8,0),FALSE)</f>
        <v>20.99</v>
      </c>
      <c r="L724" s="3">
        <f t="shared" si="22"/>
        <v>2770.68</v>
      </c>
      <c r="M724" t="s">
        <v>3061</v>
      </c>
      <c r="N724" t="s">
        <v>3087</v>
      </c>
      <c r="O724" t="s">
        <v>3078</v>
      </c>
    </row>
    <row r="725" spans="1:15" hidden="1" x14ac:dyDescent="0.35">
      <c r="A725">
        <v>724</v>
      </c>
      <c r="B725" s="1">
        <v>44457</v>
      </c>
      <c r="C725">
        <f t="shared" si="23"/>
        <v>2022</v>
      </c>
      <c r="D725">
        <v>4002</v>
      </c>
      <c r="E725" t="s">
        <v>1</v>
      </c>
      <c r="F725" t="s">
        <v>27</v>
      </c>
      <c r="G725" t="s">
        <v>12</v>
      </c>
      <c r="H725" t="s">
        <v>776</v>
      </c>
      <c r="I725" t="s">
        <v>3057</v>
      </c>
      <c r="J725">
        <v>276</v>
      </c>
      <c r="K725">
        <f>HLOOKUP(E725,Inputs!$B$5:$C$8,MATCH(YEAR(B725),Inputs!$A$5:$A$8,0),FALSE)</f>
        <v>10.49</v>
      </c>
      <c r="L725" s="3">
        <f t="shared" si="22"/>
        <v>2895.2400000000002</v>
      </c>
      <c r="M725" t="s">
        <v>3061</v>
      </c>
      <c r="N725" t="s">
        <v>3087</v>
      </c>
      <c r="O725" t="s">
        <v>3078</v>
      </c>
    </row>
    <row r="726" spans="1:15" hidden="1" x14ac:dyDescent="0.35">
      <c r="A726">
        <v>725</v>
      </c>
      <c r="B726" s="1">
        <v>44383</v>
      </c>
      <c r="C726">
        <f t="shared" si="23"/>
        <v>2022</v>
      </c>
      <c r="D726">
        <v>4001</v>
      </c>
      <c r="E726" t="s">
        <v>0</v>
      </c>
      <c r="F726" t="s">
        <v>27</v>
      </c>
      <c r="G726" t="s">
        <v>10</v>
      </c>
      <c r="H726" t="s">
        <v>777</v>
      </c>
      <c r="I726" t="s">
        <v>3056</v>
      </c>
      <c r="J726">
        <v>152</v>
      </c>
      <c r="K726">
        <f>HLOOKUP(E726,Inputs!$B$5:$C$8,MATCH(YEAR(B726),Inputs!$A$5:$A$8,0),FALSE)</f>
        <v>20.99</v>
      </c>
      <c r="L726" s="3">
        <f t="shared" si="22"/>
        <v>3190.4799999999996</v>
      </c>
      <c r="M726" t="s">
        <v>3059</v>
      </c>
      <c r="N726" t="s">
        <v>3085</v>
      </c>
      <c r="O726" t="s">
        <v>3073</v>
      </c>
    </row>
    <row r="727" spans="1:15" hidden="1" x14ac:dyDescent="0.35">
      <c r="A727">
        <v>726</v>
      </c>
      <c r="B727" s="1">
        <v>44261</v>
      </c>
      <c r="C727">
        <f t="shared" si="23"/>
        <v>2021</v>
      </c>
      <c r="D727">
        <v>4001</v>
      </c>
      <c r="E727" t="s">
        <v>0</v>
      </c>
      <c r="F727" t="s">
        <v>27</v>
      </c>
      <c r="G727" t="s">
        <v>11</v>
      </c>
      <c r="H727" t="s">
        <v>778</v>
      </c>
      <c r="I727" t="s">
        <v>3056</v>
      </c>
      <c r="J727">
        <v>80</v>
      </c>
      <c r="K727">
        <f>HLOOKUP(E727,Inputs!$B$5:$C$8,MATCH(YEAR(B727),Inputs!$A$5:$A$8,0),FALSE)</f>
        <v>20.99</v>
      </c>
      <c r="L727" s="3">
        <f t="shared" si="22"/>
        <v>1679.1999999999998</v>
      </c>
      <c r="M727" t="s">
        <v>3064</v>
      </c>
      <c r="N727" t="s">
        <v>3089</v>
      </c>
      <c r="O727" t="s">
        <v>3076</v>
      </c>
    </row>
    <row r="728" spans="1:15" hidden="1" x14ac:dyDescent="0.35">
      <c r="A728">
        <v>727</v>
      </c>
      <c r="B728" s="1">
        <v>44559</v>
      </c>
      <c r="C728">
        <f t="shared" si="23"/>
        <v>2022</v>
      </c>
      <c r="D728">
        <v>4001</v>
      </c>
      <c r="E728" t="s">
        <v>0</v>
      </c>
      <c r="F728" t="s">
        <v>27</v>
      </c>
      <c r="G728" t="s">
        <v>6</v>
      </c>
      <c r="H728" t="s">
        <v>779</v>
      </c>
      <c r="I728" t="s">
        <v>3056</v>
      </c>
      <c r="J728">
        <v>152</v>
      </c>
      <c r="K728">
        <f>HLOOKUP(E728,Inputs!$B$5:$C$8,MATCH(YEAR(B728),Inputs!$A$5:$A$8,0),FALSE)</f>
        <v>20.99</v>
      </c>
      <c r="L728" s="3">
        <f t="shared" si="22"/>
        <v>3190.4799999999996</v>
      </c>
      <c r="M728" t="s">
        <v>3059</v>
      </c>
      <c r="N728" t="s">
        <v>3085</v>
      </c>
      <c r="O728" t="s">
        <v>3073</v>
      </c>
    </row>
    <row r="729" spans="1:15" hidden="1" x14ac:dyDescent="0.35">
      <c r="A729">
        <v>728</v>
      </c>
      <c r="B729" s="1">
        <v>44214</v>
      </c>
      <c r="C729">
        <f t="shared" si="23"/>
        <v>2021</v>
      </c>
      <c r="D729">
        <v>4001</v>
      </c>
      <c r="E729" t="s">
        <v>0</v>
      </c>
      <c r="F729" t="s">
        <v>27</v>
      </c>
      <c r="G729" t="s">
        <v>10</v>
      </c>
      <c r="H729" t="s">
        <v>780</v>
      </c>
      <c r="I729" t="s">
        <v>3056</v>
      </c>
      <c r="J729">
        <v>120</v>
      </c>
      <c r="K729">
        <f>HLOOKUP(E729,Inputs!$B$5:$C$8,MATCH(YEAR(B729),Inputs!$A$5:$A$8,0),FALSE)</f>
        <v>20.99</v>
      </c>
      <c r="L729" s="3">
        <f t="shared" si="22"/>
        <v>2518.7999999999997</v>
      </c>
      <c r="M729" t="s">
        <v>3059</v>
      </c>
      <c r="N729" t="s">
        <v>3085</v>
      </c>
      <c r="O729" t="s">
        <v>3073</v>
      </c>
    </row>
    <row r="730" spans="1:15" hidden="1" x14ac:dyDescent="0.35">
      <c r="A730">
        <v>729</v>
      </c>
      <c r="B730" s="1">
        <v>44475</v>
      </c>
      <c r="C730">
        <f t="shared" si="23"/>
        <v>2022</v>
      </c>
      <c r="D730">
        <v>4001</v>
      </c>
      <c r="E730" t="s">
        <v>0</v>
      </c>
      <c r="F730" t="s">
        <v>27</v>
      </c>
      <c r="G730" t="s">
        <v>13</v>
      </c>
      <c r="H730" t="s">
        <v>781</v>
      </c>
      <c r="I730" t="s">
        <v>3056</v>
      </c>
      <c r="J730">
        <v>160</v>
      </c>
      <c r="K730">
        <f>HLOOKUP(E730,Inputs!$B$5:$C$8,MATCH(YEAR(B730),Inputs!$A$5:$A$8,0),FALSE)</f>
        <v>20.99</v>
      </c>
      <c r="L730" s="3">
        <f t="shared" si="22"/>
        <v>3358.3999999999996</v>
      </c>
      <c r="M730" t="s">
        <v>3061</v>
      </c>
      <c r="N730" t="s">
        <v>3087</v>
      </c>
      <c r="O730" t="s">
        <v>3078</v>
      </c>
    </row>
    <row r="731" spans="1:15" hidden="1" x14ac:dyDescent="0.35">
      <c r="A731">
        <v>730</v>
      </c>
      <c r="B731" s="1">
        <v>44448</v>
      </c>
      <c r="C731">
        <f t="shared" si="23"/>
        <v>2022</v>
      </c>
      <c r="D731">
        <v>4002</v>
      </c>
      <c r="E731" t="s">
        <v>1</v>
      </c>
      <c r="F731" t="s">
        <v>27</v>
      </c>
      <c r="G731" t="s">
        <v>8</v>
      </c>
      <c r="H731" t="s">
        <v>782</v>
      </c>
      <c r="I731" t="s">
        <v>3056</v>
      </c>
      <c r="J731">
        <v>168</v>
      </c>
      <c r="K731">
        <f>HLOOKUP(E731,Inputs!$B$5:$C$8,MATCH(YEAR(B731),Inputs!$A$5:$A$8,0),FALSE)</f>
        <v>10.49</v>
      </c>
      <c r="L731" s="3">
        <f t="shared" si="22"/>
        <v>1762.32</v>
      </c>
      <c r="M731" t="s">
        <v>3065</v>
      </c>
      <c r="N731" t="s">
        <v>3085</v>
      </c>
      <c r="O731" t="s">
        <v>3073</v>
      </c>
    </row>
    <row r="732" spans="1:15" hidden="1" x14ac:dyDescent="0.35">
      <c r="A732">
        <v>731</v>
      </c>
      <c r="B732" s="1">
        <v>44458</v>
      </c>
      <c r="C732">
        <f t="shared" si="23"/>
        <v>2022</v>
      </c>
      <c r="D732">
        <v>4001</v>
      </c>
      <c r="E732" t="s">
        <v>0</v>
      </c>
      <c r="F732" t="s">
        <v>27</v>
      </c>
      <c r="G732" t="s">
        <v>11</v>
      </c>
      <c r="H732" t="s">
        <v>783</v>
      </c>
      <c r="I732" t="s">
        <v>3056</v>
      </c>
      <c r="J732">
        <v>84</v>
      </c>
      <c r="K732">
        <f>HLOOKUP(E732,Inputs!$B$5:$C$8,MATCH(YEAR(B732),Inputs!$A$5:$A$8,0),FALSE)</f>
        <v>20.99</v>
      </c>
      <c r="L732" s="3">
        <f t="shared" si="22"/>
        <v>1763.1599999999999</v>
      </c>
      <c r="M732" t="s">
        <v>3064</v>
      </c>
      <c r="N732" t="s">
        <v>3089</v>
      </c>
      <c r="O732" t="s">
        <v>3076</v>
      </c>
    </row>
    <row r="733" spans="1:15" hidden="1" x14ac:dyDescent="0.35">
      <c r="A733">
        <v>732</v>
      </c>
      <c r="B733" s="1">
        <v>44281</v>
      </c>
      <c r="C733">
        <f t="shared" si="23"/>
        <v>2021</v>
      </c>
      <c r="D733">
        <v>4002</v>
      </c>
      <c r="E733" t="s">
        <v>1</v>
      </c>
      <c r="F733" t="s">
        <v>27</v>
      </c>
      <c r="G733" t="s">
        <v>16</v>
      </c>
      <c r="H733" t="s">
        <v>784</v>
      </c>
      <c r="I733" t="s">
        <v>3056</v>
      </c>
      <c r="J733">
        <v>84</v>
      </c>
      <c r="K733">
        <f>HLOOKUP(E733,Inputs!$B$5:$C$8,MATCH(YEAR(B733),Inputs!$A$5:$A$8,0),FALSE)</f>
        <v>10.49</v>
      </c>
      <c r="L733" s="3">
        <f t="shared" si="22"/>
        <v>881.16</v>
      </c>
      <c r="M733" t="s">
        <v>3067</v>
      </c>
      <c r="N733" t="s">
        <v>3092</v>
      </c>
      <c r="O733" t="s">
        <v>3074</v>
      </c>
    </row>
    <row r="734" spans="1:15" hidden="1" x14ac:dyDescent="0.35">
      <c r="A734">
        <v>733</v>
      </c>
      <c r="B734" s="1">
        <v>44502</v>
      </c>
      <c r="C734">
        <f t="shared" si="23"/>
        <v>2022</v>
      </c>
      <c r="D734">
        <v>4001</v>
      </c>
      <c r="E734" t="s">
        <v>0</v>
      </c>
      <c r="F734" t="s">
        <v>27</v>
      </c>
      <c r="G734" t="s">
        <v>13</v>
      </c>
      <c r="H734" t="s">
        <v>785</v>
      </c>
      <c r="I734" t="s">
        <v>3056</v>
      </c>
      <c r="J734">
        <v>132</v>
      </c>
      <c r="K734">
        <f>HLOOKUP(E734,Inputs!$B$5:$C$8,MATCH(YEAR(B734),Inputs!$A$5:$A$8,0),FALSE)</f>
        <v>20.99</v>
      </c>
      <c r="L734" s="3">
        <f t="shared" si="22"/>
        <v>2770.68</v>
      </c>
      <c r="M734" t="s">
        <v>3061</v>
      </c>
      <c r="N734" t="s">
        <v>3087</v>
      </c>
      <c r="O734" t="s">
        <v>3078</v>
      </c>
    </row>
    <row r="735" spans="1:15" hidden="1" x14ac:dyDescent="0.35">
      <c r="A735">
        <v>734</v>
      </c>
      <c r="B735" s="1">
        <v>44534</v>
      </c>
      <c r="C735">
        <f t="shared" si="23"/>
        <v>2022</v>
      </c>
      <c r="D735">
        <v>4001</v>
      </c>
      <c r="E735" t="s">
        <v>0</v>
      </c>
      <c r="F735" t="s">
        <v>27</v>
      </c>
      <c r="G735" t="s">
        <v>16</v>
      </c>
      <c r="H735" t="s">
        <v>786</v>
      </c>
      <c r="I735" t="s">
        <v>3056</v>
      </c>
      <c r="J735">
        <v>136</v>
      </c>
      <c r="K735">
        <f>HLOOKUP(E735,Inputs!$B$5:$C$8,MATCH(YEAR(B735),Inputs!$A$5:$A$8,0),FALSE)</f>
        <v>20.99</v>
      </c>
      <c r="L735" s="3">
        <f t="shared" si="22"/>
        <v>2854.64</v>
      </c>
      <c r="M735" t="s">
        <v>3067</v>
      </c>
      <c r="N735" t="s">
        <v>3092</v>
      </c>
      <c r="O735" t="s">
        <v>3074</v>
      </c>
    </row>
    <row r="736" spans="1:15" hidden="1" x14ac:dyDescent="0.35">
      <c r="A736">
        <v>735</v>
      </c>
      <c r="B736" s="1">
        <v>44215</v>
      </c>
      <c r="C736">
        <f t="shared" si="23"/>
        <v>2021</v>
      </c>
      <c r="D736">
        <v>4001</v>
      </c>
      <c r="E736" t="s">
        <v>0</v>
      </c>
      <c r="F736" t="s">
        <v>27</v>
      </c>
      <c r="G736" t="s">
        <v>4</v>
      </c>
      <c r="H736" t="s">
        <v>787</v>
      </c>
      <c r="I736" t="s">
        <v>3057</v>
      </c>
      <c r="J736">
        <v>72</v>
      </c>
      <c r="K736">
        <f>HLOOKUP(E736,Inputs!$B$5:$C$8,MATCH(YEAR(B736),Inputs!$A$5:$A$8,0),FALSE)</f>
        <v>20.99</v>
      </c>
      <c r="L736" s="3">
        <f t="shared" si="22"/>
        <v>1511.28</v>
      </c>
      <c r="M736" t="s">
        <v>3063</v>
      </c>
      <c r="N736" t="s">
        <v>3092</v>
      </c>
      <c r="O736" t="s">
        <v>3074</v>
      </c>
    </row>
    <row r="737" spans="1:15" hidden="1" x14ac:dyDescent="0.35">
      <c r="A737">
        <v>736</v>
      </c>
      <c r="B737" s="1">
        <v>44437</v>
      </c>
      <c r="C737">
        <f t="shared" si="23"/>
        <v>2022</v>
      </c>
      <c r="D737">
        <v>4001</v>
      </c>
      <c r="E737" t="s">
        <v>0</v>
      </c>
      <c r="F737" t="s">
        <v>27</v>
      </c>
      <c r="G737" t="s">
        <v>17</v>
      </c>
      <c r="H737" t="s">
        <v>788</v>
      </c>
      <c r="I737" t="s">
        <v>3056</v>
      </c>
      <c r="J737">
        <v>132</v>
      </c>
      <c r="K737">
        <f>HLOOKUP(E737,Inputs!$B$5:$C$8,MATCH(YEAR(B737),Inputs!$A$5:$A$8,0),FALSE)</f>
        <v>20.99</v>
      </c>
      <c r="L737" s="3">
        <f t="shared" si="22"/>
        <v>2770.68</v>
      </c>
      <c r="M737" t="s">
        <v>3060</v>
      </c>
      <c r="N737" t="s">
        <v>3095</v>
      </c>
      <c r="O737" t="s">
        <v>3081</v>
      </c>
    </row>
    <row r="738" spans="1:15" hidden="1" x14ac:dyDescent="0.35">
      <c r="A738">
        <v>737</v>
      </c>
      <c r="B738" s="1">
        <v>44490</v>
      </c>
      <c r="C738">
        <f t="shared" si="23"/>
        <v>2022</v>
      </c>
      <c r="D738">
        <v>4002</v>
      </c>
      <c r="E738" t="s">
        <v>1</v>
      </c>
      <c r="F738" t="s">
        <v>27</v>
      </c>
      <c r="G738" t="s">
        <v>10</v>
      </c>
      <c r="H738" t="s">
        <v>789</v>
      </c>
      <c r="I738" t="s">
        <v>3056</v>
      </c>
      <c r="J738">
        <v>180</v>
      </c>
      <c r="K738">
        <f>HLOOKUP(E738,Inputs!$B$5:$C$8,MATCH(YEAR(B738),Inputs!$A$5:$A$8,0),FALSE)</f>
        <v>10.49</v>
      </c>
      <c r="L738" s="3">
        <f t="shared" si="22"/>
        <v>1888.2</v>
      </c>
      <c r="M738" t="s">
        <v>3059</v>
      </c>
      <c r="N738" t="s">
        <v>3085</v>
      </c>
      <c r="O738" t="s">
        <v>3073</v>
      </c>
    </row>
    <row r="739" spans="1:15" hidden="1" x14ac:dyDescent="0.35">
      <c r="A739">
        <v>738</v>
      </c>
      <c r="B739" s="1">
        <v>44326</v>
      </c>
      <c r="C739">
        <f t="shared" si="23"/>
        <v>2022</v>
      </c>
      <c r="D739">
        <v>4002</v>
      </c>
      <c r="E739" t="s">
        <v>1</v>
      </c>
      <c r="F739" t="s">
        <v>27</v>
      </c>
      <c r="G739" t="s">
        <v>21</v>
      </c>
      <c r="H739" t="s">
        <v>790</v>
      </c>
      <c r="I739" t="s">
        <v>3056</v>
      </c>
      <c r="J739">
        <v>156</v>
      </c>
      <c r="K739">
        <f>HLOOKUP(E739,Inputs!$B$5:$C$8,MATCH(YEAR(B739),Inputs!$A$5:$A$8,0),FALSE)</f>
        <v>10.49</v>
      </c>
      <c r="L739" s="3">
        <f t="shared" si="22"/>
        <v>1636.44</v>
      </c>
      <c r="M739" t="s">
        <v>3068</v>
      </c>
      <c r="N739" t="s">
        <v>3088</v>
      </c>
      <c r="O739" t="s">
        <v>3075</v>
      </c>
    </row>
    <row r="740" spans="1:15" hidden="1" x14ac:dyDescent="0.35">
      <c r="A740">
        <v>739</v>
      </c>
      <c r="B740" s="1">
        <v>44414</v>
      </c>
      <c r="C740">
        <f t="shared" si="23"/>
        <v>2022</v>
      </c>
      <c r="D740">
        <v>4002</v>
      </c>
      <c r="E740" t="s">
        <v>1</v>
      </c>
      <c r="F740" t="s">
        <v>27</v>
      </c>
      <c r="G740" t="s">
        <v>9</v>
      </c>
      <c r="H740" t="s">
        <v>791</v>
      </c>
      <c r="I740" t="s">
        <v>3056</v>
      </c>
      <c r="J740">
        <v>104</v>
      </c>
      <c r="K740">
        <f>HLOOKUP(E740,Inputs!$B$5:$C$8,MATCH(YEAR(B740),Inputs!$A$5:$A$8,0),FALSE)</f>
        <v>10.49</v>
      </c>
      <c r="L740" s="3">
        <f t="shared" si="22"/>
        <v>1090.96</v>
      </c>
      <c r="M740" t="s">
        <v>3070</v>
      </c>
      <c r="N740" t="s">
        <v>3089</v>
      </c>
      <c r="O740" t="s">
        <v>3076</v>
      </c>
    </row>
    <row r="741" spans="1:15" hidden="1" x14ac:dyDescent="0.35">
      <c r="A741">
        <v>740</v>
      </c>
      <c r="B741" s="1">
        <v>44417</v>
      </c>
      <c r="C741">
        <f t="shared" si="23"/>
        <v>2022</v>
      </c>
      <c r="D741">
        <v>4001</v>
      </c>
      <c r="E741" t="s">
        <v>0</v>
      </c>
      <c r="F741" t="s">
        <v>27</v>
      </c>
      <c r="G741" t="s">
        <v>21</v>
      </c>
      <c r="H741" t="s">
        <v>792</v>
      </c>
      <c r="I741" t="s">
        <v>3056</v>
      </c>
      <c r="J741">
        <v>60</v>
      </c>
      <c r="K741">
        <f>HLOOKUP(E741,Inputs!$B$5:$C$8,MATCH(YEAR(B741),Inputs!$A$5:$A$8,0),FALSE)</f>
        <v>20.99</v>
      </c>
      <c r="L741" s="3">
        <f t="shared" si="22"/>
        <v>1259.3999999999999</v>
      </c>
      <c r="M741" t="s">
        <v>3068</v>
      </c>
      <c r="N741" t="s">
        <v>3088</v>
      </c>
      <c r="O741" t="s">
        <v>3075</v>
      </c>
    </row>
    <row r="742" spans="1:15" hidden="1" x14ac:dyDescent="0.35">
      <c r="A742">
        <v>741</v>
      </c>
      <c r="B742" s="1">
        <v>44486</v>
      </c>
      <c r="C742">
        <f t="shared" si="23"/>
        <v>2022</v>
      </c>
      <c r="D742">
        <v>4002</v>
      </c>
      <c r="E742" t="s">
        <v>1</v>
      </c>
      <c r="F742" t="s">
        <v>27</v>
      </c>
      <c r="G742" t="s">
        <v>13</v>
      </c>
      <c r="H742" t="s">
        <v>793</v>
      </c>
      <c r="I742" t="s">
        <v>3056</v>
      </c>
      <c r="J742">
        <v>264</v>
      </c>
      <c r="K742">
        <f>HLOOKUP(E742,Inputs!$B$5:$C$8,MATCH(YEAR(B742),Inputs!$A$5:$A$8,0),FALSE)</f>
        <v>10.49</v>
      </c>
      <c r="L742" s="3">
        <f t="shared" si="22"/>
        <v>2769.36</v>
      </c>
      <c r="M742" t="s">
        <v>3061</v>
      </c>
      <c r="N742" t="s">
        <v>3087</v>
      </c>
      <c r="O742" t="s">
        <v>3078</v>
      </c>
    </row>
    <row r="743" spans="1:15" hidden="1" x14ac:dyDescent="0.35">
      <c r="A743">
        <v>742</v>
      </c>
      <c r="B743" s="1">
        <v>44418</v>
      </c>
      <c r="C743">
        <f t="shared" si="23"/>
        <v>2022</v>
      </c>
      <c r="D743">
        <v>4001</v>
      </c>
      <c r="E743" t="s">
        <v>0</v>
      </c>
      <c r="F743" t="s">
        <v>27</v>
      </c>
      <c r="G743" t="s">
        <v>14</v>
      </c>
      <c r="H743" t="s">
        <v>794</v>
      </c>
      <c r="I743" t="s">
        <v>3056</v>
      </c>
      <c r="J743">
        <v>200</v>
      </c>
      <c r="K743">
        <f>HLOOKUP(E743,Inputs!$B$5:$C$8,MATCH(YEAR(B743),Inputs!$A$5:$A$8,0),FALSE)</f>
        <v>20.99</v>
      </c>
      <c r="L743" s="3">
        <f t="shared" si="22"/>
        <v>4198</v>
      </c>
      <c r="M743" t="s">
        <v>3066</v>
      </c>
      <c r="N743" t="s">
        <v>3094</v>
      </c>
      <c r="O743" t="s">
        <v>3080</v>
      </c>
    </row>
    <row r="744" spans="1:15" hidden="1" x14ac:dyDescent="0.35">
      <c r="A744">
        <v>743</v>
      </c>
      <c r="B744" s="1">
        <v>44537</v>
      </c>
      <c r="C744">
        <f t="shared" si="23"/>
        <v>2022</v>
      </c>
      <c r="D744">
        <v>4002</v>
      </c>
      <c r="E744" t="s">
        <v>1</v>
      </c>
      <c r="F744" t="s">
        <v>27</v>
      </c>
      <c r="G744" t="s">
        <v>17</v>
      </c>
      <c r="H744" t="s">
        <v>795</v>
      </c>
      <c r="I744" t="s">
        <v>3056</v>
      </c>
      <c r="J744">
        <v>252</v>
      </c>
      <c r="K744">
        <f>HLOOKUP(E744,Inputs!$B$5:$C$8,MATCH(YEAR(B744),Inputs!$A$5:$A$8,0),FALSE)</f>
        <v>10.49</v>
      </c>
      <c r="L744" s="3">
        <f t="shared" si="22"/>
        <v>2643.48</v>
      </c>
      <c r="M744" t="s">
        <v>3060</v>
      </c>
      <c r="N744" t="s">
        <v>3095</v>
      </c>
      <c r="O744" t="s">
        <v>3081</v>
      </c>
    </row>
    <row r="745" spans="1:15" hidden="1" x14ac:dyDescent="0.35">
      <c r="A745">
        <v>744</v>
      </c>
      <c r="B745" s="1">
        <v>44520</v>
      </c>
      <c r="C745">
        <f t="shared" si="23"/>
        <v>2022</v>
      </c>
      <c r="D745">
        <v>4001</v>
      </c>
      <c r="E745" t="s">
        <v>0</v>
      </c>
      <c r="F745" t="s">
        <v>27</v>
      </c>
      <c r="G745" t="s">
        <v>19</v>
      </c>
      <c r="H745" t="s">
        <v>796</v>
      </c>
      <c r="I745" t="s">
        <v>3056</v>
      </c>
      <c r="J745">
        <v>92</v>
      </c>
      <c r="K745">
        <f>HLOOKUP(E745,Inputs!$B$5:$C$8,MATCH(YEAR(B745),Inputs!$A$5:$A$8,0),FALSE)</f>
        <v>20.99</v>
      </c>
      <c r="L745" s="3">
        <f t="shared" si="22"/>
        <v>1931.08</v>
      </c>
      <c r="M745" t="s">
        <v>3061</v>
      </c>
      <c r="N745" t="s">
        <v>3087</v>
      </c>
      <c r="O745" t="s">
        <v>3078</v>
      </c>
    </row>
    <row r="746" spans="1:15" hidden="1" x14ac:dyDescent="0.35">
      <c r="A746">
        <v>745</v>
      </c>
      <c r="B746" s="1">
        <v>44525</v>
      </c>
      <c r="C746">
        <f t="shared" si="23"/>
        <v>2022</v>
      </c>
      <c r="D746">
        <v>4001</v>
      </c>
      <c r="E746" t="s">
        <v>0</v>
      </c>
      <c r="F746" t="s">
        <v>27</v>
      </c>
      <c r="G746" t="s">
        <v>11</v>
      </c>
      <c r="H746" t="s">
        <v>797</v>
      </c>
      <c r="I746" t="s">
        <v>3056</v>
      </c>
      <c r="J746">
        <v>140</v>
      </c>
      <c r="K746">
        <f>HLOOKUP(E746,Inputs!$B$5:$C$8,MATCH(YEAR(B746),Inputs!$A$5:$A$8,0),FALSE)</f>
        <v>20.99</v>
      </c>
      <c r="L746" s="3">
        <f t="shared" si="22"/>
        <v>2938.6</v>
      </c>
      <c r="M746" t="s">
        <v>3064</v>
      </c>
      <c r="N746" t="s">
        <v>3089</v>
      </c>
      <c r="O746" t="s">
        <v>3076</v>
      </c>
    </row>
    <row r="747" spans="1:15" hidden="1" x14ac:dyDescent="0.35">
      <c r="A747">
        <v>746</v>
      </c>
      <c r="B747" s="1">
        <v>44430</v>
      </c>
      <c r="C747">
        <f t="shared" si="23"/>
        <v>2022</v>
      </c>
      <c r="D747">
        <v>4001</v>
      </c>
      <c r="E747" t="s">
        <v>0</v>
      </c>
      <c r="F747" t="s">
        <v>27</v>
      </c>
      <c r="G747" t="s">
        <v>18</v>
      </c>
      <c r="H747" t="s">
        <v>798</v>
      </c>
      <c r="I747" t="s">
        <v>3056</v>
      </c>
      <c r="J747">
        <v>40</v>
      </c>
      <c r="K747">
        <f>HLOOKUP(E747,Inputs!$B$5:$C$8,MATCH(YEAR(B747),Inputs!$A$5:$A$8,0),FALSE)</f>
        <v>20.99</v>
      </c>
      <c r="L747" s="3">
        <f t="shared" si="22"/>
        <v>839.59999999999991</v>
      </c>
      <c r="M747" t="s">
        <v>3069</v>
      </c>
      <c r="N747" t="s">
        <v>3093</v>
      </c>
      <c r="O747" t="s">
        <v>3077</v>
      </c>
    </row>
    <row r="748" spans="1:15" hidden="1" x14ac:dyDescent="0.35">
      <c r="A748">
        <v>747</v>
      </c>
      <c r="B748" s="1">
        <v>44541</v>
      </c>
      <c r="C748">
        <f t="shared" si="23"/>
        <v>2022</v>
      </c>
      <c r="D748">
        <v>4001</v>
      </c>
      <c r="E748" t="s">
        <v>0</v>
      </c>
      <c r="F748" t="s">
        <v>27</v>
      </c>
      <c r="G748" t="s">
        <v>21</v>
      </c>
      <c r="H748" t="s">
        <v>799</v>
      </c>
      <c r="I748" t="s">
        <v>3056</v>
      </c>
      <c r="J748">
        <v>40</v>
      </c>
      <c r="K748">
        <f>HLOOKUP(E748,Inputs!$B$5:$C$8,MATCH(YEAR(B748),Inputs!$A$5:$A$8,0),FALSE)</f>
        <v>20.99</v>
      </c>
      <c r="L748" s="3">
        <f t="shared" si="22"/>
        <v>839.59999999999991</v>
      </c>
      <c r="M748" t="s">
        <v>3068</v>
      </c>
      <c r="N748" t="s">
        <v>3088</v>
      </c>
      <c r="O748" t="s">
        <v>3075</v>
      </c>
    </row>
    <row r="749" spans="1:15" hidden="1" x14ac:dyDescent="0.35">
      <c r="A749">
        <v>748</v>
      </c>
      <c r="B749" s="1">
        <v>44512</v>
      </c>
      <c r="C749">
        <f t="shared" si="23"/>
        <v>2022</v>
      </c>
      <c r="D749">
        <v>4001</v>
      </c>
      <c r="E749" t="s">
        <v>0</v>
      </c>
      <c r="F749" t="s">
        <v>27</v>
      </c>
      <c r="G749" t="s">
        <v>10</v>
      </c>
      <c r="H749" t="s">
        <v>800</v>
      </c>
      <c r="I749" t="s">
        <v>3056</v>
      </c>
      <c r="J749">
        <v>152</v>
      </c>
      <c r="K749">
        <f>HLOOKUP(E749,Inputs!$B$5:$C$8,MATCH(YEAR(B749),Inputs!$A$5:$A$8,0),FALSE)</f>
        <v>20.99</v>
      </c>
      <c r="L749" s="3">
        <f t="shared" si="22"/>
        <v>3190.4799999999996</v>
      </c>
      <c r="M749" t="s">
        <v>3059</v>
      </c>
      <c r="N749" t="s">
        <v>3085</v>
      </c>
      <c r="O749" t="s">
        <v>3073</v>
      </c>
    </row>
    <row r="750" spans="1:15" hidden="1" x14ac:dyDescent="0.35">
      <c r="A750">
        <v>749</v>
      </c>
      <c r="B750" s="1">
        <v>44502</v>
      </c>
      <c r="C750">
        <f t="shared" si="23"/>
        <v>2022</v>
      </c>
      <c r="D750">
        <v>4002</v>
      </c>
      <c r="E750" t="s">
        <v>1</v>
      </c>
      <c r="F750" t="s">
        <v>27</v>
      </c>
      <c r="G750" t="s">
        <v>10</v>
      </c>
      <c r="H750" t="s">
        <v>801</v>
      </c>
      <c r="I750" t="s">
        <v>3056</v>
      </c>
      <c r="J750">
        <v>204</v>
      </c>
      <c r="K750">
        <f>HLOOKUP(E750,Inputs!$B$5:$C$8,MATCH(YEAR(B750),Inputs!$A$5:$A$8,0),FALSE)</f>
        <v>10.49</v>
      </c>
      <c r="L750" s="3">
        <f t="shared" si="22"/>
        <v>2139.96</v>
      </c>
      <c r="M750" t="s">
        <v>3059</v>
      </c>
      <c r="N750" t="s">
        <v>3085</v>
      </c>
      <c r="O750" t="s">
        <v>3073</v>
      </c>
    </row>
    <row r="751" spans="1:15" hidden="1" x14ac:dyDescent="0.35">
      <c r="A751">
        <v>750</v>
      </c>
      <c r="B751" s="1">
        <v>44219</v>
      </c>
      <c r="C751">
        <f t="shared" si="23"/>
        <v>2021</v>
      </c>
      <c r="D751">
        <v>4001</v>
      </c>
      <c r="E751" t="s">
        <v>0</v>
      </c>
      <c r="F751" t="s">
        <v>27</v>
      </c>
      <c r="G751" t="s">
        <v>18</v>
      </c>
      <c r="H751" t="s">
        <v>802</v>
      </c>
      <c r="I751" t="s">
        <v>3056</v>
      </c>
      <c r="J751">
        <v>184</v>
      </c>
      <c r="K751">
        <f>HLOOKUP(E751,Inputs!$B$5:$C$8,MATCH(YEAR(B751),Inputs!$A$5:$A$8,0),FALSE)</f>
        <v>20.99</v>
      </c>
      <c r="L751" s="3">
        <f t="shared" si="22"/>
        <v>3862.16</v>
      </c>
      <c r="M751" t="s">
        <v>3069</v>
      </c>
      <c r="N751" t="s">
        <v>3093</v>
      </c>
      <c r="O751" t="s">
        <v>3077</v>
      </c>
    </row>
    <row r="752" spans="1:15" hidden="1" x14ac:dyDescent="0.35">
      <c r="A752">
        <v>751</v>
      </c>
      <c r="B752" s="1">
        <v>44557</v>
      </c>
      <c r="C752">
        <f t="shared" si="23"/>
        <v>2022</v>
      </c>
      <c r="D752">
        <v>4001</v>
      </c>
      <c r="E752" t="s">
        <v>0</v>
      </c>
      <c r="F752" t="s">
        <v>27</v>
      </c>
      <c r="G752" t="s">
        <v>6</v>
      </c>
      <c r="H752" t="s">
        <v>803</v>
      </c>
      <c r="I752" t="s">
        <v>3056</v>
      </c>
      <c r="J752">
        <v>172</v>
      </c>
      <c r="K752">
        <f>HLOOKUP(E752,Inputs!$B$5:$C$8,MATCH(YEAR(B752),Inputs!$A$5:$A$8,0),FALSE)</f>
        <v>20.99</v>
      </c>
      <c r="L752" s="3">
        <f t="shared" si="22"/>
        <v>3610.2799999999997</v>
      </c>
      <c r="M752" t="s">
        <v>3059</v>
      </c>
      <c r="N752" t="s">
        <v>3085</v>
      </c>
      <c r="O752" t="s">
        <v>3073</v>
      </c>
    </row>
    <row r="753" spans="1:15" hidden="1" x14ac:dyDescent="0.35">
      <c r="A753">
        <v>752</v>
      </c>
      <c r="B753" s="1">
        <v>44313</v>
      </c>
      <c r="C753">
        <f t="shared" si="23"/>
        <v>2022</v>
      </c>
      <c r="D753">
        <v>4001</v>
      </c>
      <c r="E753" t="s">
        <v>0</v>
      </c>
      <c r="F753" t="s">
        <v>27</v>
      </c>
      <c r="G753" t="s">
        <v>13</v>
      </c>
      <c r="H753" t="s">
        <v>804</v>
      </c>
      <c r="I753" t="s">
        <v>3056</v>
      </c>
      <c r="J753">
        <v>88</v>
      </c>
      <c r="K753">
        <f>HLOOKUP(E753,Inputs!$B$5:$C$8,MATCH(YEAR(B753),Inputs!$A$5:$A$8,0),FALSE)</f>
        <v>20.99</v>
      </c>
      <c r="L753" s="3">
        <f t="shared" si="22"/>
        <v>1847.12</v>
      </c>
      <c r="M753" t="s">
        <v>3061</v>
      </c>
      <c r="N753" t="s">
        <v>3087</v>
      </c>
      <c r="O753" t="s">
        <v>3078</v>
      </c>
    </row>
    <row r="754" spans="1:15" hidden="1" x14ac:dyDescent="0.35">
      <c r="A754">
        <v>753</v>
      </c>
      <c r="B754" s="1">
        <v>44556</v>
      </c>
      <c r="C754">
        <f t="shared" si="23"/>
        <v>2022</v>
      </c>
      <c r="D754">
        <v>4002</v>
      </c>
      <c r="E754" t="s">
        <v>1</v>
      </c>
      <c r="F754" t="s">
        <v>27</v>
      </c>
      <c r="G754" t="s">
        <v>20</v>
      </c>
      <c r="H754" t="s">
        <v>805</v>
      </c>
      <c r="I754" t="s">
        <v>3056</v>
      </c>
      <c r="J754">
        <v>148</v>
      </c>
      <c r="K754">
        <f>HLOOKUP(E754,Inputs!$B$5:$C$8,MATCH(YEAR(B754),Inputs!$A$5:$A$8,0),FALSE)</f>
        <v>10.49</v>
      </c>
      <c r="L754" s="3">
        <f t="shared" si="22"/>
        <v>1552.52</v>
      </c>
      <c r="M754" t="s">
        <v>3059</v>
      </c>
      <c r="N754" t="s">
        <v>3085</v>
      </c>
      <c r="O754" t="s">
        <v>3073</v>
      </c>
    </row>
    <row r="755" spans="1:15" hidden="1" x14ac:dyDescent="0.35">
      <c r="A755">
        <v>754</v>
      </c>
      <c r="B755" s="1">
        <v>44428</v>
      </c>
      <c r="C755">
        <f t="shared" si="23"/>
        <v>2022</v>
      </c>
      <c r="D755">
        <v>4002</v>
      </c>
      <c r="E755" t="s">
        <v>1</v>
      </c>
      <c r="F755" t="s">
        <v>27</v>
      </c>
      <c r="G755" t="s">
        <v>9</v>
      </c>
      <c r="H755" t="s">
        <v>806</v>
      </c>
      <c r="I755" t="s">
        <v>3056</v>
      </c>
      <c r="J755">
        <v>124</v>
      </c>
      <c r="K755">
        <f>HLOOKUP(E755,Inputs!$B$5:$C$8,MATCH(YEAR(B755),Inputs!$A$5:$A$8,0),FALSE)</f>
        <v>10.49</v>
      </c>
      <c r="L755" s="3">
        <f t="shared" si="22"/>
        <v>1300.76</v>
      </c>
      <c r="M755" t="s">
        <v>3070</v>
      </c>
      <c r="N755" t="s">
        <v>3089</v>
      </c>
      <c r="O755" t="s">
        <v>3076</v>
      </c>
    </row>
    <row r="756" spans="1:15" hidden="1" x14ac:dyDescent="0.35">
      <c r="A756">
        <v>755</v>
      </c>
      <c r="B756" s="1">
        <v>44519</v>
      </c>
      <c r="C756">
        <f t="shared" si="23"/>
        <v>2022</v>
      </c>
      <c r="D756">
        <v>4002</v>
      </c>
      <c r="E756" t="s">
        <v>1</v>
      </c>
      <c r="F756" t="s">
        <v>27</v>
      </c>
      <c r="G756" t="s">
        <v>20</v>
      </c>
      <c r="H756" t="s">
        <v>807</v>
      </c>
      <c r="I756" t="s">
        <v>3056</v>
      </c>
      <c r="J756">
        <v>196</v>
      </c>
      <c r="K756">
        <f>HLOOKUP(E756,Inputs!$B$5:$C$8,MATCH(YEAR(B756),Inputs!$A$5:$A$8,0),FALSE)</f>
        <v>10.49</v>
      </c>
      <c r="L756" s="3">
        <f t="shared" si="22"/>
        <v>2056.04</v>
      </c>
      <c r="M756" t="s">
        <v>3059</v>
      </c>
      <c r="N756" t="s">
        <v>3085</v>
      </c>
      <c r="O756" t="s">
        <v>3073</v>
      </c>
    </row>
    <row r="757" spans="1:15" hidden="1" x14ac:dyDescent="0.35">
      <c r="A757">
        <v>756</v>
      </c>
      <c r="B757" s="1">
        <v>44532</v>
      </c>
      <c r="C757">
        <f t="shared" si="23"/>
        <v>2022</v>
      </c>
      <c r="D757">
        <v>4001</v>
      </c>
      <c r="E757" t="s">
        <v>0</v>
      </c>
      <c r="F757" t="s">
        <v>27</v>
      </c>
      <c r="G757" t="s">
        <v>20</v>
      </c>
      <c r="H757" t="s">
        <v>808</v>
      </c>
      <c r="I757" t="s">
        <v>3056</v>
      </c>
      <c r="J757">
        <v>140</v>
      </c>
      <c r="K757">
        <f>HLOOKUP(E757,Inputs!$B$5:$C$8,MATCH(YEAR(B757),Inputs!$A$5:$A$8,0),FALSE)</f>
        <v>20.99</v>
      </c>
      <c r="L757" s="3">
        <f t="shared" si="22"/>
        <v>2938.6</v>
      </c>
      <c r="M757" t="s">
        <v>3059</v>
      </c>
      <c r="N757" t="s">
        <v>3085</v>
      </c>
      <c r="O757" t="s">
        <v>3073</v>
      </c>
    </row>
    <row r="758" spans="1:15" hidden="1" x14ac:dyDescent="0.35">
      <c r="A758">
        <v>757</v>
      </c>
      <c r="B758" s="1">
        <v>44400</v>
      </c>
      <c r="C758">
        <f t="shared" si="23"/>
        <v>2022</v>
      </c>
      <c r="D758">
        <v>4002</v>
      </c>
      <c r="E758" t="s">
        <v>1</v>
      </c>
      <c r="F758" t="s">
        <v>27</v>
      </c>
      <c r="G758" t="s">
        <v>6</v>
      </c>
      <c r="H758" t="s">
        <v>809</v>
      </c>
      <c r="I758" t="s">
        <v>3056</v>
      </c>
      <c r="J758">
        <v>172</v>
      </c>
      <c r="K758">
        <f>HLOOKUP(E758,Inputs!$B$5:$C$8,MATCH(YEAR(B758),Inputs!$A$5:$A$8,0),FALSE)</f>
        <v>10.49</v>
      </c>
      <c r="L758" s="3">
        <f t="shared" si="22"/>
        <v>1804.28</v>
      </c>
      <c r="M758" t="s">
        <v>3059</v>
      </c>
      <c r="N758" t="s">
        <v>3085</v>
      </c>
      <c r="O758" t="s">
        <v>3073</v>
      </c>
    </row>
    <row r="759" spans="1:15" hidden="1" x14ac:dyDescent="0.35">
      <c r="A759">
        <v>758</v>
      </c>
      <c r="B759" s="1">
        <v>44530</v>
      </c>
      <c r="C759">
        <f t="shared" si="23"/>
        <v>2022</v>
      </c>
      <c r="D759">
        <v>4001</v>
      </c>
      <c r="E759" t="s">
        <v>0</v>
      </c>
      <c r="F759" t="s">
        <v>27</v>
      </c>
      <c r="G759" t="s">
        <v>22</v>
      </c>
      <c r="H759" t="s">
        <v>810</v>
      </c>
      <c r="I759" t="s">
        <v>3056</v>
      </c>
      <c r="J759">
        <v>44</v>
      </c>
      <c r="K759">
        <f>HLOOKUP(E759,Inputs!$B$5:$C$8,MATCH(YEAR(B759),Inputs!$A$5:$A$8,0),FALSE)</f>
        <v>20.99</v>
      </c>
      <c r="L759" s="3">
        <f t="shared" si="22"/>
        <v>923.56</v>
      </c>
      <c r="M759" t="s">
        <v>3064</v>
      </c>
      <c r="N759" t="s">
        <v>3089</v>
      </c>
      <c r="O759" t="s">
        <v>3076</v>
      </c>
    </row>
    <row r="760" spans="1:15" hidden="1" x14ac:dyDescent="0.35">
      <c r="A760">
        <v>759</v>
      </c>
      <c r="B760" s="1">
        <v>44348</v>
      </c>
      <c r="C760">
        <f t="shared" si="23"/>
        <v>2022</v>
      </c>
      <c r="D760">
        <v>4002</v>
      </c>
      <c r="E760" t="s">
        <v>1</v>
      </c>
      <c r="F760" t="s">
        <v>27</v>
      </c>
      <c r="G760" t="s">
        <v>5</v>
      </c>
      <c r="H760" t="s">
        <v>811</v>
      </c>
      <c r="I760" t="s">
        <v>3057</v>
      </c>
      <c r="J760">
        <v>248</v>
      </c>
      <c r="K760">
        <f>HLOOKUP(E760,Inputs!$B$5:$C$8,MATCH(YEAR(B760),Inputs!$A$5:$A$8,0),FALSE)</f>
        <v>10.49</v>
      </c>
      <c r="L760" s="3">
        <f t="shared" si="22"/>
        <v>2601.52</v>
      </c>
      <c r="M760" t="s">
        <v>3059</v>
      </c>
      <c r="N760" t="s">
        <v>3085</v>
      </c>
      <c r="O760" t="s">
        <v>3073</v>
      </c>
    </row>
    <row r="761" spans="1:15" hidden="1" x14ac:dyDescent="0.35">
      <c r="A761">
        <v>760</v>
      </c>
      <c r="B761" s="1">
        <v>44429</v>
      </c>
      <c r="C761">
        <f t="shared" si="23"/>
        <v>2022</v>
      </c>
      <c r="D761">
        <v>4002</v>
      </c>
      <c r="E761" t="s">
        <v>1</v>
      </c>
      <c r="F761" t="s">
        <v>27</v>
      </c>
      <c r="G761" t="s">
        <v>6</v>
      </c>
      <c r="H761" t="s">
        <v>812</v>
      </c>
      <c r="I761" t="s">
        <v>3056</v>
      </c>
      <c r="J761">
        <v>228</v>
      </c>
      <c r="K761">
        <f>HLOOKUP(E761,Inputs!$B$5:$C$8,MATCH(YEAR(B761),Inputs!$A$5:$A$8,0),FALSE)</f>
        <v>10.49</v>
      </c>
      <c r="L761" s="3">
        <f t="shared" si="22"/>
        <v>2391.7200000000003</v>
      </c>
      <c r="M761" t="s">
        <v>3059</v>
      </c>
      <c r="N761" t="s">
        <v>3085</v>
      </c>
      <c r="O761" t="s">
        <v>3073</v>
      </c>
    </row>
    <row r="762" spans="1:15" hidden="1" x14ac:dyDescent="0.35">
      <c r="A762">
        <v>761</v>
      </c>
      <c r="B762" s="1">
        <v>44522</v>
      </c>
      <c r="C762">
        <f t="shared" si="23"/>
        <v>2022</v>
      </c>
      <c r="D762">
        <v>4002</v>
      </c>
      <c r="E762" t="s">
        <v>1</v>
      </c>
      <c r="F762" t="s">
        <v>27</v>
      </c>
      <c r="G762" t="s">
        <v>11</v>
      </c>
      <c r="H762" t="s">
        <v>813</v>
      </c>
      <c r="I762" t="s">
        <v>3056</v>
      </c>
      <c r="J762">
        <v>256</v>
      </c>
      <c r="K762">
        <f>HLOOKUP(E762,Inputs!$B$5:$C$8,MATCH(YEAR(B762),Inputs!$A$5:$A$8,0),FALSE)</f>
        <v>10.49</v>
      </c>
      <c r="L762" s="3">
        <f t="shared" si="22"/>
        <v>2685.44</v>
      </c>
      <c r="M762" t="s">
        <v>3064</v>
      </c>
      <c r="N762" t="s">
        <v>3089</v>
      </c>
      <c r="O762" t="s">
        <v>3076</v>
      </c>
    </row>
    <row r="763" spans="1:15" hidden="1" x14ac:dyDescent="0.35">
      <c r="A763">
        <v>762</v>
      </c>
      <c r="B763" s="1">
        <v>44545</v>
      </c>
      <c r="C763">
        <f t="shared" si="23"/>
        <v>2022</v>
      </c>
      <c r="D763">
        <v>4001</v>
      </c>
      <c r="E763" t="s">
        <v>0</v>
      </c>
      <c r="F763" t="s">
        <v>27</v>
      </c>
      <c r="G763" t="s">
        <v>10</v>
      </c>
      <c r="H763" t="s">
        <v>814</v>
      </c>
      <c r="I763" t="s">
        <v>3056</v>
      </c>
      <c r="J763">
        <v>52</v>
      </c>
      <c r="K763">
        <f>HLOOKUP(E763,Inputs!$B$5:$C$8,MATCH(YEAR(B763),Inputs!$A$5:$A$8,0),FALSE)</f>
        <v>20.99</v>
      </c>
      <c r="L763" s="3">
        <f t="shared" si="22"/>
        <v>1091.48</v>
      </c>
      <c r="M763" t="s">
        <v>3059</v>
      </c>
      <c r="N763" t="s">
        <v>3085</v>
      </c>
      <c r="O763" t="s">
        <v>3073</v>
      </c>
    </row>
    <row r="764" spans="1:15" hidden="1" x14ac:dyDescent="0.35">
      <c r="A764">
        <v>763</v>
      </c>
      <c r="B764" s="1">
        <v>44429</v>
      </c>
      <c r="C764">
        <f t="shared" si="23"/>
        <v>2022</v>
      </c>
      <c r="D764">
        <v>4001</v>
      </c>
      <c r="E764" t="s">
        <v>0</v>
      </c>
      <c r="F764" t="s">
        <v>27</v>
      </c>
      <c r="G764" t="s">
        <v>21</v>
      </c>
      <c r="H764" t="s">
        <v>815</v>
      </c>
      <c r="I764" t="s">
        <v>3056</v>
      </c>
      <c r="J764">
        <v>172</v>
      </c>
      <c r="K764">
        <f>HLOOKUP(E764,Inputs!$B$5:$C$8,MATCH(YEAR(B764),Inputs!$A$5:$A$8,0),FALSE)</f>
        <v>20.99</v>
      </c>
      <c r="L764" s="3">
        <f t="shared" si="22"/>
        <v>3610.2799999999997</v>
      </c>
      <c r="M764" t="s">
        <v>3068</v>
      </c>
      <c r="N764" t="s">
        <v>3088</v>
      </c>
      <c r="O764" t="s">
        <v>3075</v>
      </c>
    </row>
    <row r="765" spans="1:15" hidden="1" x14ac:dyDescent="0.35">
      <c r="A765">
        <v>764</v>
      </c>
      <c r="B765" s="1">
        <v>44349</v>
      </c>
      <c r="C765">
        <f t="shared" si="23"/>
        <v>2022</v>
      </c>
      <c r="D765">
        <v>4001</v>
      </c>
      <c r="E765" t="s">
        <v>0</v>
      </c>
      <c r="F765" t="s">
        <v>27</v>
      </c>
      <c r="G765" t="s">
        <v>10</v>
      </c>
      <c r="H765" t="s">
        <v>816</v>
      </c>
      <c r="I765" t="s">
        <v>3056</v>
      </c>
      <c r="J765">
        <v>188</v>
      </c>
      <c r="K765">
        <f>HLOOKUP(E765,Inputs!$B$5:$C$8,MATCH(YEAR(B765),Inputs!$A$5:$A$8,0),FALSE)</f>
        <v>20.99</v>
      </c>
      <c r="L765" s="3">
        <f t="shared" si="22"/>
        <v>3946.12</v>
      </c>
      <c r="M765" t="s">
        <v>3059</v>
      </c>
      <c r="N765" t="s">
        <v>3085</v>
      </c>
      <c r="O765" t="s">
        <v>3073</v>
      </c>
    </row>
    <row r="766" spans="1:15" hidden="1" x14ac:dyDescent="0.35">
      <c r="A766">
        <v>765</v>
      </c>
      <c r="B766" s="1">
        <v>44473</v>
      </c>
      <c r="C766">
        <f t="shared" si="23"/>
        <v>2022</v>
      </c>
      <c r="D766">
        <v>4002</v>
      </c>
      <c r="E766" t="s">
        <v>1</v>
      </c>
      <c r="F766" t="s">
        <v>27</v>
      </c>
      <c r="G766" t="s">
        <v>20</v>
      </c>
      <c r="H766" t="s">
        <v>817</v>
      </c>
      <c r="I766" t="s">
        <v>3056</v>
      </c>
      <c r="J766">
        <v>88</v>
      </c>
      <c r="K766">
        <f>HLOOKUP(E766,Inputs!$B$5:$C$8,MATCH(YEAR(B766),Inputs!$A$5:$A$8,0),FALSE)</f>
        <v>10.49</v>
      </c>
      <c r="L766" s="3">
        <f t="shared" si="22"/>
        <v>923.12</v>
      </c>
      <c r="M766" t="s">
        <v>3059</v>
      </c>
      <c r="N766" t="s">
        <v>3085</v>
      </c>
      <c r="O766" t="s">
        <v>3073</v>
      </c>
    </row>
    <row r="767" spans="1:15" hidden="1" x14ac:dyDescent="0.35">
      <c r="A767">
        <v>766</v>
      </c>
      <c r="B767" s="1">
        <v>44319</v>
      </c>
      <c r="C767">
        <f t="shared" si="23"/>
        <v>2022</v>
      </c>
      <c r="D767">
        <v>4001</v>
      </c>
      <c r="E767" t="s">
        <v>0</v>
      </c>
      <c r="F767" t="s">
        <v>27</v>
      </c>
      <c r="G767" t="s">
        <v>10</v>
      </c>
      <c r="H767" t="s">
        <v>818</v>
      </c>
      <c r="I767" t="s">
        <v>3056</v>
      </c>
      <c r="J767">
        <v>116</v>
      </c>
      <c r="K767">
        <f>HLOOKUP(E767,Inputs!$B$5:$C$8,MATCH(YEAR(B767),Inputs!$A$5:$A$8,0),FALSE)</f>
        <v>20.99</v>
      </c>
      <c r="L767" s="3">
        <f t="shared" si="22"/>
        <v>2434.8399999999997</v>
      </c>
      <c r="M767" t="s">
        <v>3059</v>
      </c>
      <c r="N767" t="s">
        <v>3085</v>
      </c>
      <c r="O767" t="s">
        <v>3073</v>
      </c>
    </row>
    <row r="768" spans="1:15" hidden="1" x14ac:dyDescent="0.35">
      <c r="A768">
        <v>767</v>
      </c>
      <c r="B768" s="1">
        <v>44481</v>
      </c>
      <c r="C768">
        <f t="shared" si="23"/>
        <v>2022</v>
      </c>
      <c r="D768">
        <v>4002</v>
      </c>
      <c r="E768" t="s">
        <v>1</v>
      </c>
      <c r="F768" t="s">
        <v>27</v>
      </c>
      <c r="G768" t="s">
        <v>12</v>
      </c>
      <c r="H768" t="s">
        <v>819</v>
      </c>
      <c r="I768" t="s">
        <v>3057</v>
      </c>
      <c r="J768">
        <v>208</v>
      </c>
      <c r="K768">
        <f>HLOOKUP(E768,Inputs!$B$5:$C$8,MATCH(YEAR(B768),Inputs!$A$5:$A$8,0),FALSE)</f>
        <v>10.49</v>
      </c>
      <c r="L768" s="3">
        <f t="shared" si="22"/>
        <v>2181.92</v>
      </c>
      <c r="M768" t="s">
        <v>3061</v>
      </c>
      <c r="N768" t="s">
        <v>3087</v>
      </c>
      <c r="O768" t="s">
        <v>3078</v>
      </c>
    </row>
    <row r="769" spans="1:15" hidden="1" x14ac:dyDescent="0.35">
      <c r="A769">
        <v>768</v>
      </c>
      <c r="B769" s="1">
        <v>44403</v>
      </c>
      <c r="C769">
        <f t="shared" si="23"/>
        <v>2022</v>
      </c>
      <c r="D769">
        <v>4001</v>
      </c>
      <c r="E769" t="s">
        <v>0</v>
      </c>
      <c r="F769" t="s">
        <v>27</v>
      </c>
      <c r="G769" t="s">
        <v>11</v>
      </c>
      <c r="H769" t="s">
        <v>820</v>
      </c>
      <c r="I769" t="s">
        <v>3056</v>
      </c>
      <c r="J769">
        <v>168</v>
      </c>
      <c r="K769">
        <f>HLOOKUP(E769,Inputs!$B$5:$C$8,MATCH(YEAR(B769),Inputs!$A$5:$A$8,0),FALSE)</f>
        <v>20.99</v>
      </c>
      <c r="L769" s="3">
        <f t="shared" si="22"/>
        <v>3526.3199999999997</v>
      </c>
      <c r="M769" t="s">
        <v>3064</v>
      </c>
      <c r="N769" t="s">
        <v>3089</v>
      </c>
      <c r="O769" t="s">
        <v>3076</v>
      </c>
    </row>
    <row r="770" spans="1:15" hidden="1" x14ac:dyDescent="0.35">
      <c r="A770">
        <v>769</v>
      </c>
      <c r="B770" s="1">
        <v>44302</v>
      </c>
      <c r="C770">
        <f t="shared" si="23"/>
        <v>2022</v>
      </c>
      <c r="D770">
        <v>4002</v>
      </c>
      <c r="E770" t="s">
        <v>1</v>
      </c>
      <c r="F770" t="s">
        <v>27</v>
      </c>
      <c r="G770" t="s">
        <v>11</v>
      </c>
      <c r="H770" t="s">
        <v>821</v>
      </c>
      <c r="I770" t="s">
        <v>3056</v>
      </c>
      <c r="J770">
        <v>148</v>
      </c>
      <c r="K770">
        <f>HLOOKUP(E770,Inputs!$B$5:$C$8,MATCH(YEAR(B770),Inputs!$A$5:$A$8,0),FALSE)</f>
        <v>10.49</v>
      </c>
      <c r="L770" s="3">
        <f t="shared" ref="L770:L833" si="24">J770*K770</f>
        <v>1552.52</v>
      </c>
      <c r="M770" t="s">
        <v>3064</v>
      </c>
      <c r="N770" t="s">
        <v>3089</v>
      </c>
      <c r="O770" t="s">
        <v>3076</v>
      </c>
    </row>
    <row r="771" spans="1:15" hidden="1" x14ac:dyDescent="0.35">
      <c r="A771">
        <v>770</v>
      </c>
      <c r="B771" s="1">
        <v>44240</v>
      </c>
      <c r="C771">
        <f t="shared" ref="C771:C834" si="25">IF(MONTH(B771)&gt;3,YEAR(B771)+1,YEAR(B771))</f>
        <v>2021</v>
      </c>
      <c r="D771">
        <v>4002</v>
      </c>
      <c r="E771" t="s">
        <v>1</v>
      </c>
      <c r="F771" t="s">
        <v>27</v>
      </c>
      <c r="G771" t="s">
        <v>19</v>
      </c>
      <c r="H771" t="s">
        <v>822</v>
      </c>
      <c r="I771" t="s">
        <v>3056</v>
      </c>
      <c r="J771">
        <v>192</v>
      </c>
      <c r="K771">
        <f>HLOOKUP(E771,Inputs!$B$5:$C$8,MATCH(YEAR(B771),Inputs!$A$5:$A$8,0),FALSE)</f>
        <v>10.49</v>
      </c>
      <c r="L771" s="3">
        <f t="shared" si="24"/>
        <v>2014.08</v>
      </c>
      <c r="M771" t="s">
        <v>3061</v>
      </c>
      <c r="N771" t="s">
        <v>3087</v>
      </c>
      <c r="O771" t="s">
        <v>3078</v>
      </c>
    </row>
    <row r="772" spans="1:15" hidden="1" x14ac:dyDescent="0.35">
      <c r="A772">
        <v>771</v>
      </c>
      <c r="B772" s="1">
        <v>44291</v>
      </c>
      <c r="C772">
        <f t="shared" si="25"/>
        <v>2022</v>
      </c>
      <c r="D772">
        <v>4001</v>
      </c>
      <c r="E772" t="s">
        <v>0</v>
      </c>
      <c r="F772" t="s">
        <v>27</v>
      </c>
      <c r="G772" t="s">
        <v>10</v>
      </c>
      <c r="H772" t="s">
        <v>823</v>
      </c>
      <c r="I772" t="s">
        <v>3056</v>
      </c>
      <c r="J772">
        <v>108</v>
      </c>
      <c r="K772">
        <f>HLOOKUP(E772,Inputs!$B$5:$C$8,MATCH(YEAR(B772),Inputs!$A$5:$A$8,0),FALSE)</f>
        <v>20.99</v>
      </c>
      <c r="L772" s="3">
        <f t="shared" si="24"/>
        <v>2266.9199999999996</v>
      </c>
      <c r="M772" t="s">
        <v>3059</v>
      </c>
      <c r="N772" t="s">
        <v>3085</v>
      </c>
      <c r="O772" t="s">
        <v>3073</v>
      </c>
    </row>
    <row r="773" spans="1:15" hidden="1" x14ac:dyDescent="0.35">
      <c r="A773">
        <v>772</v>
      </c>
      <c r="B773" s="1">
        <v>44241</v>
      </c>
      <c r="C773">
        <f t="shared" si="25"/>
        <v>2021</v>
      </c>
      <c r="D773">
        <v>4001</v>
      </c>
      <c r="E773" t="s">
        <v>0</v>
      </c>
      <c r="F773" t="s">
        <v>27</v>
      </c>
      <c r="G773" t="s">
        <v>11</v>
      </c>
      <c r="H773" t="s">
        <v>824</v>
      </c>
      <c r="I773" t="s">
        <v>3056</v>
      </c>
      <c r="J773">
        <v>44</v>
      </c>
      <c r="K773">
        <f>HLOOKUP(E773,Inputs!$B$5:$C$8,MATCH(YEAR(B773),Inputs!$A$5:$A$8,0),FALSE)</f>
        <v>20.99</v>
      </c>
      <c r="L773" s="3">
        <f t="shared" si="24"/>
        <v>923.56</v>
      </c>
      <c r="M773" t="s">
        <v>3064</v>
      </c>
      <c r="N773" t="s">
        <v>3089</v>
      </c>
      <c r="O773" t="s">
        <v>3076</v>
      </c>
    </row>
    <row r="774" spans="1:15" hidden="1" x14ac:dyDescent="0.35">
      <c r="A774">
        <v>773</v>
      </c>
      <c r="B774" s="1">
        <v>44412</v>
      </c>
      <c r="C774">
        <f t="shared" si="25"/>
        <v>2022</v>
      </c>
      <c r="D774">
        <v>4002</v>
      </c>
      <c r="E774" t="s">
        <v>1</v>
      </c>
      <c r="F774" t="s">
        <v>27</v>
      </c>
      <c r="G774" t="s">
        <v>22</v>
      </c>
      <c r="H774" t="s">
        <v>825</v>
      </c>
      <c r="I774" t="s">
        <v>3056</v>
      </c>
      <c r="J774">
        <v>172</v>
      </c>
      <c r="K774">
        <f>HLOOKUP(E774,Inputs!$B$5:$C$8,MATCH(YEAR(B774),Inputs!$A$5:$A$8,0),FALSE)</f>
        <v>10.49</v>
      </c>
      <c r="L774" s="3">
        <f t="shared" si="24"/>
        <v>1804.28</v>
      </c>
      <c r="M774" t="s">
        <v>3064</v>
      </c>
      <c r="N774" t="s">
        <v>3089</v>
      </c>
      <c r="O774" t="s">
        <v>3076</v>
      </c>
    </row>
    <row r="775" spans="1:15" hidden="1" x14ac:dyDescent="0.35">
      <c r="A775">
        <v>774</v>
      </c>
      <c r="B775" s="1">
        <v>44494</v>
      </c>
      <c r="C775">
        <f t="shared" si="25"/>
        <v>2022</v>
      </c>
      <c r="D775">
        <v>4002</v>
      </c>
      <c r="E775" t="s">
        <v>1</v>
      </c>
      <c r="F775" t="s">
        <v>27</v>
      </c>
      <c r="G775" t="s">
        <v>22</v>
      </c>
      <c r="H775" t="s">
        <v>826</v>
      </c>
      <c r="I775" t="s">
        <v>3056</v>
      </c>
      <c r="J775">
        <v>124</v>
      </c>
      <c r="K775">
        <f>HLOOKUP(E775,Inputs!$B$5:$C$8,MATCH(YEAR(B775),Inputs!$A$5:$A$8,0),FALSE)</f>
        <v>10.49</v>
      </c>
      <c r="L775" s="3">
        <f t="shared" si="24"/>
        <v>1300.76</v>
      </c>
      <c r="M775" t="s">
        <v>3064</v>
      </c>
      <c r="N775" t="s">
        <v>3089</v>
      </c>
      <c r="O775" t="s">
        <v>3076</v>
      </c>
    </row>
    <row r="776" spans="1:15" hidden="1" x14ac:dyDescent="0.35">
      <c r="A776">
        <v>775</v>
      </c>
      <c r="B776" s="1">
        <v>44374</v>
      </c>
      <c r="C776">
        <f t="shared" si="25"/>
        <v>2022</v>
      </c>
      <c r="D776">
        <v>4001</v>
      </c>
      <c r="E776" t="s">
        <v>0</v>
      </c>
      <c r="F776" t="s">
        <v>27</v>
      </c>
      <c r="G776" t="s">
        <v>10</v>
      </c>
      <c r="H776" t="s">
        <v>827</v>
      </c>
      <c r="I776" t="s">
        <v>3056</v>
      </c>
      <c r="J776">
        <v>96</v>
      </c>
      <c r="K776">
        <f>HLOOKUP(E776,Inputs!$B$5:$C$8,MATCH(YEAR(B776),Inputs!$A$5:$A$8,0),FALSE)</f>
        <v>20.99</v>
      </c>
      <c r="L776" s="3">
        <f t="shared" si="24"/>
        <v>2015.04</v>
      </c>
      <c r="M776" t="s">
        <v>3059</v>
      </c>
      <c r="N776" t="s">
        <v>3085</v>
      </c>
      <c r="O776" t="s">
        <v>3073</v>
      </c>
    </row>
    <row r="777" spans="1:15" hidden="1" x14ac:dyDescent="0.35">
      <c r="A777">
        <v>776</v>
      </c>
      <c r="B777" s="1">
        <v>44207</v>
      </c>
      <c r="C777">
        <f t="shared" si="25"/>
        <v>2021</v>
      </c>
      <c r="D777">
        <v>4002</v>
      </c>
      <c r="E777" t="s">
        <v>1</v>
      </c>
      <c r="F777" t="s">
        <v>27</v>
      </c>
      <c r="G777" t="s">
        <v>9</v>
      </c>
      <c r="H777" t="s">
        <v>828</v>
      </c>
      <c r="I777" t="s">
        <v>3056</v>
      </c>
      <c r="J777">
        <v>268</v>
      </c>
      <c r="K777">
        <f>HLOOKUP(E777,Inputs!$B$5:$C$8,MATCH(YEAR(B777),Inputs!$A$5:$A$8,0),FALSE)</f>
        <v>10.49</v>
      </c>
      <c r="L777" s="3">
        <f t="shared" si="24"/>
        <v>2811.32</v>
      </c>
      <c r="M777" t="s">
        <v>3070</v>
      </c>
      <c r="N777" t="s">
        <v>3089</v>
      </c>
      <c r="O777" t="s">
        <v>3076</v>
      </c>
    </row>
    <row r="778" spans="1:15" hidden="1" x14ac:dyDescent="0.35">
      <c r="A778">
        <v>777</v>
      </c>
      <c r="B778" s="1">
        <v>44546</v>
      </c>
      <c r="C778">
        <f t="shared" si="25"/>
        <v>2022</v>
      </c>
      <c r="D778">
        <v>4002</v>
      </c>
      <c r="E778" t="s">
        <v>1</v>
      </c>
      <c r="F778" t="s">
        <v>27</v>
      </c>
      <c r="G778" t="s">
        <v>13</v>
      </c>
      <c r="H778" t="s">
        <v>829</v>
      </c>
      <c r="I778" t="s">
        <v>3056</v>
      </c>
      <c r="J778">
        <v>264</v>
      </c>
      <c r="K778">
        <f>HLOOKUP(E778,Inputs!$B$5:$C$8,MATCH(YEAR(B778),Inputs!$A$5:$A$8,0),FALSE)</f>
        <v>10.49</v>
      </c>
      <c r="L778" s="3">
        <f t="shared" si="24"/>
        <v>2769.36</v>
      </c>
      <c r="M778" t="s">
        <v>3061</v>
      </c>
      <c r="N778" t="s">
        <v>3087</v>
      </c>
      <c r="O778" t="s">
        <v>3078</v>
      </c>
    </row>
    <row r="779" spans="1:15" hidden="1" x14ac:dyDescent="0.35">
      <c r="A779">
        <v>778</v>
      </c>
      <c r="B779" s="1">
        <v>44421</v>
      </c>
      <c r="C779">
        <f t="shared" si="25"/>
        <v>2022</v>
      </c>
      <c r="D779">
        <v>4002</v>
      </c>
      <c r="E779" t="s">
        <v>1</v>
      </c>
      <c r="F779" t="s">
        <v>27</v>
      </c>
      <c r="G779" t="s">
        <v>18</v>
      </c>
      <c r="H779" t="s">
        <v>830</v>
      </c>
      <c r="I779" t="s">
        <v>3056</v>
      </c>
      <c r="J779">
        <v>272</v>
      </c>
      <c r="K779">
        <f>HLOOKUP(E779,Inputs!$B$5:$C$8,MATCH(YEAR(B779),Inputs!$A$5:$A$8,0),FALSE)</f>
        <v>10.49</v>
      </c>
      <c r="L779" s="3">
        <f t="shared" si="24"/>
        <v>2853.28</v>
      </c>
      <c r="M779" t="s">
        <v>3069</v>
      </c>
      <c r="N779" t="s">
        <v>3093</v>
      </c>
      <c r="O779" t="s">
        <v>3077</v>
      </c>
    </row>
    <row r="780" spans="1:15" hidden="1" x14ac:dyDescent="0.35">
      <c r="A780">
        <v>779</v>
      </c>
      <c r="B780" s="1">
        <v>44243</v>
      </c>
      <c r="C780">
        <f t="shared" si="25"/>
        <v>2021</v>
      </c>
      <c r="D780">
        <v>4002</v>
      </c>
      <c r="E780" t="s">
        <v>1</v>
      </c>
      <c r="F780" t="s">
        <v>27</v>
      </c>
      <c r="G780" t="s">
        <v>6</v>
      </c>
      <c r="H780" t="s">
        <v>831</v>
      </c>
      <c r="I780" t="s">
        <v>3056</v>
      </c>
      <c r="J780">
        <v>264</v>
      </c>
      <c r="K780">
        <f>HLOOKUP(E780,Inputs!$B$5:$C$8,MATCH(YEAR(B780),Inputs!$A$5:$A$8,0),FALSE)</f>
        <v>10.49</v>
      </c>
      <c r="L780" s="3">
        <f t="shared" si="24"/>
        <v>2769.36</v>
      </c>
      <c r="M780" t="s">
        <v>3059</v>
      </c>
      <c r="N780" t="s">
        <v>3085</v>
      </c>
      <c r="O780" t="s">
        <v>3073</v>
      </c>
    </row>
    <row r="781" spans="1:15" hidden="1" x14ac:dyDescent="0.35">
      <c r="A781">
        <v>780</v>
      </c>
      <c r="B781" s="1">
        <v>44284</v>
      </c>
      <c r="C781">
        <f t="shared" si="25"/>
        <v>2021</v>
      </c>
      <c r="D781">
        <v>4002</v>
      </c>
      <c r="E781" t="s">
        <v>1</v>
      </c>
      <c r="F781" t="s">
        <v>27</v>
      </c>
      <c r="G781" t="s">
        <v>9</v>
      </c>
      <c r="H781" t="s">
        <v>832</v>
      </c>
      <c r="I781" t="s">
        <v>3056</v>
      </c>
      <c r="J781">
        <v>192</v>
      </c>
      <c r="K781">
        <f>HLOOKUP(E781,Inputs!$B$5:$C$8,MATCH(YEAR(B781),Inputs!$A$5:$A$8,0),FALSE)</f>
        <v>10.49</v>
      </c>
      <c r="L781" s="3">
        <f t="shared" si="24"/>
        <v>2014.08</v>
      </c>
      <c r="M781" t="s">
        <v>3070</v>
      </c>
      <c r="N781" t="s">
        <v>3089</v>
      </c>
      <c r="O781" t="s">
        <v>3076</v>
      </c>
    </row>
    <row r="782" spans="1:15" hidden="1" x14ac:dyDescent="0.35">
      <c r="A782">
        <v>781</v>
      </c>
      <c r="B782" s="1">
        <v>44444</v>
      </c>
      <c r="C782">
        <f t="shared" si="25"/>
        <v>2022</v>
      </c>
      <c r="D782">
        <v>4002</v>
      </c>
      <c r="E782" t="s">
        <v>1</v>
      </c>
      <c r="F782" t="s">
        <v>27</v>
      </c>
      <c r="G782" t="s">
        <v>13</v>
      </c>
      <c r="H782" t="s">
        <v>833</v>
      </c>
      <c r="I782" t="s">
        <v>3056</v>
      </c>
      <c r="J782">
        <v>260</v>
      </c>
      <c r="K782">
        <f>HLOOKUP(E782,Inputs!$B$5:$C$8,MATCH(YEAR(B782),Inputs!$A$5:$A$8,0),FALSE)</f>
        <v>10.49</v>
      </c>
      <c r="L782" s="3">
        <f t="shared" si="24"/>
        <v>2727.4</v>
      </c>
      <c r="M782" t="s">
        <v>3061</v>
      </c>
      <c r="N782" t="s">
        <v>3087</v>
      </c>
      <c r="O782" t="s">
        <v>3078</v>
      </c>
    </row>
    <row r="783" spans="1:15" hidden="1" x14ac:dyDescent="0.35">
      <c r="A783">
        <v>782</v>
      </c>
      <c r="B783" s="1">
        <v>44410</v>
      </c>
      <c r="C783">
        <f t="shared" si="25"/>
        <v>2022</v>
      </c>
      <c r="D783">
        <v>4001</v>
      </c>
      <c r="E783" t="s">
        <v>0</v>
      </c>
      <c r="F783" t="s">
        <v>27</v>
      </c>
      <c r="G783" t="s">
        <v>13</v>
      </c>
      <c r="H783" t="s">
        <v>834</v>
      </c>
      <c r="I783" t="s">
        <v>3056</v>
      </c>
      <c r="J783">
        <v>120</v>
      </c>
      <c r="K783">
        <f>HLOOKUP(E783,Inputs!$B$5:$C$8,MATCH(YEAR(B783),Inputs!$A$5:$A$8,0),FALSE)</f>
        <v>20.99</v>
      </c>
      <c r="L783" s="3">
        <f t="shared" si="24"/>
        <v>2518.7999999999997</v>
      </c>
      <c r="M783" t="s">
        <v>3061</v>
      </c>
      <c r="N783" t="s">
        <v>3087</v>
      </c>
      <c r="O783" t="s">
        <v>3078</v>
      </c>
    </row>
    <row r="784" spans="1:15" hidden="1" x14ac:dyDescent="0.35">
      <c r="A784">
        <v>783</v>
      </c>
      <c r="B784" s="1">
        <v>44501</v>
      </c>
      <c r="C784">
        <f t="shared" si="25"/>
        <v>2022</v>
      </c>
      <c r="D784">
        <v>4002</v>
      </c>
      <c r="E784" t="s">
        <v>1</v>
      </c>
      <c r="F784" t="s">
        <v>27</v>
      </c>
      <c r="G784" t="s">
        <v>12</v>
      </c>
      <c r="H784" t="s">
        <v>835</v>
      </c>
      <c r="I784" t="s">
        <v>3057</v>
      </c>
      <c r="J784">
        <v>276</v>
      </c>
      <c r="K784">
        <f>HLOOKUP(E784,Inputs!$B$5:$C$8,MATCH(YEAR(B784),Inputs!$A$5:$A$8,0),FALSE)</f>
        <v>10.49</v>
      </c>
      <c r="L784" s="3">
        <f t="shared" si="24"/>
        <v>2895.2400000000002</v>
      </c>
      <c r="M784" t="s">
        <v>3061</v>
      </c>
      <c r="N784" t="s">
        <v>3087</v>
      </c>
      <c r="O784" t="s">
        <v>3078</v>
      </c>
    </row>
    <row r="785" spans="1:15" hidden="1" x14ac:dyDescent="0.35">
      <c r="A785">
        <v>784</v>
      </c>
      <c r="B785" s="1">
        <v>44531</v>
      </c>
      <c r="C785">
        <f t="shared" si="25"/>
        <v>2022</v>
      </c>
      <c r="D785">
        <v>4001</v>
      </c>
      <c r="E785" t="s">
        <v>0</v>
      </c>
      <c r="F785" t="s">
        <v>27</v>
      </c>
      <c r="G785" t="s">
        <v>10</v>
      </c>
      <c r="H785" t="s">
        <v>836</v>
      </c>
      <c r="I785" t="s">
        <v>3056</v>
      </c>
      <c r="J785">
        <v>184</v>
      </c>
      <c r="K785">
        <f>HLOOKUP(E785,Inputs!$B$5:$C$8,MATCH(YEAR(B785),Inputs!$A$5:$A$8,0),FALSE)</f>
        <v>20.99</v>
      </c>
      <c r="L785" s="3">
        <f t="shared" si="24"/>
        <v>3862.16</v>
      </c>
      <c r="M785" t="s">
        <v>3059</v>
      </c>
      <c r="N785" t="s">
        <v>3085</v>
      </c>
      <c r="O785" t="s">
        <v>3073</v>
      </c>
    </row>
    <row r="786" spans="1:15" hidden="1" x14ac:dyDescent="0.35">
      <c r="A786">
        <v>785</v>
      </c>
      <c r="B786" s="1">
        <v>44541</v>
      </c>
      <c r="C786">
        <f t="shared" si="25"/>
        <v>2022</v>
      </c>
      <c r="D786">
        <v>4002</v>
      </c>
      <c r="E786" t="s">
        <v>1</v>
      </c>
      <c r="F786" t="s">
        <v>27</v>
      </c>
      <c r="G786" t="s">
        <v>6</v>
      </c>
      <c r="H786" t="s">
        <v>837</v>
      </c>
      <c r="I786" t="s">
        <v>3056</v>
      </c>
      <c r="J786">
        <v>224</v>
      </c>
      <c r="K786">
        <f>HLOOKUP(E786,Inputs!$B$5:$C$8,MATCH(YEAR(B786),Inputs!$A$5:$A$8,0),FALSE)</f>
        <v>10.49</v>
      </c>
      <c r="L786" s="3">
        <f t="shared" si="24"/>
        <v>2349.7600000000002</v>
      </c>
      <c r="M786" t="s">
        <v>3059</v>
      </c>
      <c r="N786" t="s">
        <v>3085</v>
      </c>
      <c r="O786" t="s">
        <v>3073</v>
      </c>
    </row>
    <row r="787" spans="1:15" hidden="1" x14ac:dyDescent="0.35">
      <c r="A787">
        <v>786</v>
      </c>
      <c r="B787" s="1">
        <v>44519</v>
      </c>
      <c r="C787">
        <f t="shared" si="25"/>
        <v>2022</v>
      </c>
      <c r="D787">
        <v>4001</v>
      </c>
      <c r="E787" t="s">
        <v>0</v>
      </c>
      <c r="F787" t="s">
        <v>27</v>
      </c>
      <c r="G787" t="s">
        <v>20</v>
      </c>
      <c r="H787" t="s">
        <v>838</v>
      </c>
      <c r="I787" t="s">
        <v>3056</v>
      </c>
      <c r="J787">
        <v>140</v>
      </c>
      <c r="K787">
        <f>HLOOKUP(E787,Inputs!$B$5:$C$8,MATCH(YEAR(B787),Inputs!$A$5:$A$8,0),FALSE)</f>
        <v>20.99</v>
      </c>
      <c r="L787" s="3">
        <f t="shared" si="24"/>
        <v>2938.6</v>
      </c>
      <c r="M787" t="s">
        <v>3059</v>
      </c>
      <c r="N787" t="s">
        <v>3085</v>
      </c>
      <c r="O787" t="s">
        <v>3073</v>
      </c>
    </row>
    <row r="788" spans="1:15" hidden="1" x14ac:dyDescent="0.35">
      <c r="A788">
        <v>787</v>
      </c>
      <c r="B788" s="1">
        <v>44417</v>
      </c>
      <c r="C788">
        <f t="shared" si="25"/>
        <v>2022</v>
      </c>
      <c r="D788">
        <v>4001</v>
      </c>
      <c r="E788" t="s">
        <v>0</v>
      </c>
      <c r="F788" t="s">
        <v>27</v>
      </c>
      <c r="G788" t="s">
        <v>20</v>
      </c>
      <c r="H788" t="s">
        <v>839</v>
      </c>
      <c r="I788" t="s">
        <v>3056</v>
      </c>
      <c r="J788">
        <v>88</v>
      </c>
      <c r="K788">
        <f>HLOOKUP(E788,Inputs!$B$5:$C$8,MATCH(YEAR(B788),Inputs!$A$5:$A$8,0),FALSE)</f>
        <v>20.99</v>
      </c>
      <c r="L788" s="3">
        <f t="shared" si="24"/>
        <v>1847.12</v>
      </c>
      <c r="M788" t="s">
        <v>3059</v>
      </c>
      <c r="N788" t="s">
        <v>3085</v>
      </c>
      <c r="O788" t="s">
        <v>3073</v>
      </c>
    </row>
    <row r="789" spans="1:15" hidden="1" x14ac:dyDescent="0.35">
      <c r="A789">
        <v>788</v>
      </c>
      <c r="B789" s="1">
        <v>44501</v>
      </c>
      <c r="C789">
        <f t="shared" si="25"/>
        <v>2022</v>
      </c>
      <c r="D789">
        <v>4002</v>
      </c>
      <c r="E789" t="s">
        <v>1</v>
      </c>
      <c r="F789" t="s">
        <v>27</v>
      </c>
      <c r="G789" t="s">
        <v>14</v>
      </c>
      <c r="H789" t="s">
        <v>840</v>
      </c>
      <c r="I789" t="s">
        <v>3056</v>
      </c>
      <c r="J789">
        <v>212</v>
      </c>
      <c r="K789">
        <f>HLOOKUP(E789,Inputs!$B$5:$C$8,MATCH(YEAR(B789),Inputs!$A$5:$A$8,0),FALSE)</f>
        <v>10.49</v>
      </c>
      <c r="L789" s="3">
        <f t="shared" si="24"/>
        <v>2223.88</v>
      </c>
      <c r="M789" t="s">
        <v>3066</v>
      </c>
      <c r="N789" t="s">
        <v>3094</v>
      </c>
      <c r="O789" t="s">
        <v>3080</v>
      </c>
    </row>
    <row r="790" spans="1:15" hidden="1" x14ac:dyDescent="0.35">
      <c r="A790">
        <v>789</v>
      </c>
      <c r="B790" s="1">
        <v>44539</v>
      </c>
      <c r="C790">
        <f t="shared" si="25"/>
        <v>2022</v>
      </c>
      <c r="D790">
        <v>4001</v>
      </c>
      <c r="E790" t="s">
        <v>0</v>
      </c>
      <c r="F790" t="s">
        <v>27</v>
      </c>
      <c r="G790" t="s">
        <v>5</v>
      </c>
      <c r="H790" t="s">
        <v>841</v>
      </c>
      <c r="I790" t="s">
        <v>3057</v>
      </c>
      <c r="J790">
        <v>148</v>
      </c>
      <c r="K790">
        <f>HLOOKUP(E790,Inputs!$B$5:$C$8,MATCH(YEAR(B790),Inputs!$A$5:$A$8,0),FALSE)</f>
        <v>20.99</v>
      </c>
      <c r="L790" s="3">
        <f t="shared" si="24"/>
        <v>3106.52</v>
      </c>
      <c r="M790" t="s">
        <v>3059</v>
      </c>
      <c r="N790" t="s">
        <v>3085</v>
      </c>
      <c r="O790" t="s">
        <v>3073</v>
      </c>
    </row>
    <row r="791" spans="1:15" hidden="1" x14ac:dyDescent="0.35">
      <c r="A791">
        <v>790</v>
      </c>
      <c r="B791" s="1">
        <v>44537</v>
      </c>
      <c r="C791">
        <f t="shared" si="25"/>
        <v>2022</v>
      </c>
      <c r="D791">
        <v>4001</v>
      </c>
      <c r="E791" t="s">
        <v>0</v>
      </c>
      <c r="F791" t="s">
        <v>27</v>
      </c>
      <c r="G791" t="s">
        <v>20</v>
      </c>
      <c r="H791" t="s">
        <v>842</v>
      </c>
      <c r="I791" t="s">
        <v>3056</v>
      </c>
      <c r="J791">
        <v>80</v>
      </c>
      <c r="K791">
        <f>HLOOKUP(E791,Inputs!$B$5:$C$8,MATCH(YEAR(B791),Inputs!$A$5:$A$8,0),FALSE)</f>
        <v>20.99</v>
      </c>
      <c r="L791" s="3">
        <f t="shared" si="24"/>
        <v>1679.1999999999998</v>
      </c>
      <c r="M791" t="s">
        <v>3059</v>
      </c>
      <c r="N791" t="s">
        <v>3085</v>
      </c>
      <c r="O791" t="s">
        <v>3073</v>
      </c>
    </row>
    <row r="792" spans="1:15" hidden="1" x14ac:dyDescent="0.35">
      <c r="A792">
        <v>791</v>
      </c>
      <c r="B792" s="1">
        <v>44462</v>
      </c>
      <c r="C792">
        <f t="shared" si="25"/>
        <v>2022</v>
      </c>
      <c r="D792">
        <v>4001</v>
      </c>
      <c r="E792" t="s">
        <v>0</v>
      </c>
      <c r="F792" t="s">
        <v>27</v>
      </c>
      <c r="G792" t="s">
        <v>11</v>
      </c>
      <c r="H792" t="s">
        <v>843</v>
      </c>
      <c r="I792" t="s">
        <v>3056</v>
      </c>
      <c r="J792">
        <v>64</v>
      </c>
      <c r="K792">
        <f>HLOOKUP(E792,Inputs!$B$5:$C$8,MATCH(YEAR(B792),Inputs!$A$5:$A$8,0),FALSE)</f>
        <v>20.99</v>
      </c>
      <c r="L792" s="3">
        <f t="shared" si="24"/>
        <v>1343.36</v>
      </c>
      <c r="M792" t="s">
        <v>3064</v>
      </c>
      <c r="N792" t="s">
        <v>3089</v>
      </c>
      <c r="O792" t="s">
        <v>3076</v>
      </c>
    </row>
    <row r="793" spans="1:15" hidden="1" x14ac:dyDescent="0.35">
      <c r="A793">
        <v>792</v>
      </c>
      <c r="B793" s="1">
        <v>44511</v>
      </c>
      <c r="C793">
        <f t="shared" si="25"/>
        <v>2022</v>
      </c>
      <c r="D793">
        <v>4001</v>
      </c>
      <c r="E793" t="s">
        <v>0</v>
      </c>
      <c r="F793" t="s">
        <v>27</v>
      </c>
      <c r="G793" t="s">
        <v>21</v>
      </c>
      <c r="H793" t="s">
        <v>844</v>
      </c>
      <c r="I793" t="s">
        <v>3056</v>
      </c>
      <c r="J793">
        <v>68</v>
      </c>
      <c r="K793">
        <f>HLOOKUP(E793,Inputs!$B$5:$C$8,MATCH(YEAR(B793),Inputs!$A$5:$A$8,0),FALSE)</f>
        <v>20.99</v>
      </c>
      <c r="L793" s="3">
        <f t="shared" si="24"/>
        <v>1427.32</v>
      </c>
      <c r="M793" t="s">
        <v>3068</v>
      </c>
      <c r="N793" t="s">
        <v>3088</v>
      </c>
      <c r="O793" t="s">
        <v>3075</v>
      </c>
    </row>
    <row r="794" spans="1:15" hidden="1" x14ac:dyDescent="0.35">
      <c r="A794">
        <v>793</v>
      </c>
      <c r="B794" s="1">
        <v>44531</v>
      </c>
      <c r="C794">
        <f t="shared" si="25"/>
        <v>2022</v>
      </c>
      <c r="D794">
        <v>4002</v>
      </c>
      <c r="E794" t="s">
        <v>1</v>
      </c>
      <c r="F794" t="s">
        <v>27</v>
      </c>
      <c r="G794" t="s">
        <v>22</v>
      </c>
      <c r="H794" t="s">
        <v>845</v>
      </c>
      <c r="I794" t="s">
        <v>3056</v>
      </c>
      <c r="J794">
        <v>276</v>
      </c>
      <c r="K794">
        <f>HLOOKUP(E794,Inputs!$B$5:$C$8,MATCH(YEAR(B794),Inputs!$A$5:$A$8,0),FALSE)</f>
        <v>10.49</v>
      </c>
      <c r="L794" s="3">
        <f t="shared" si="24"/>
        <v>2895.2400000000002</v>
      </c>
      <c r="M794" t="s">
        <v>3064</v>
      </c>
      <c r="N794" t="s">
        <v>3089</v>
      </c>
      <c r="O794" t="s">
        <v>3076</v>
      </c>
    </row>
    <row r="795" spans="1:15" hidden="1" x14ac:dyDescent="0.35">
      <c r="A795">
        <v>794</v>
      </c>
      <c r="B795" s="1">
        <v>44516</v>
      </c>
      <c r="C795">
        <f t="shared" si="25"/>
        <v>2022</v>
      </c>
      <c r="D795">
        <v>4002</v>
      </c>
      <c r="E795" t="s">
        <v>1</v>
      </c>
      <c r="F795" t="s">
        <v>27</v>
      </c>
      <c r="G795" t="s">
        <v>20</v>
      </c>
      <c r="H795" t="s">
        <v>846</v>
      </c>
      <c r="I795" t="s">
        <v>3056</v>
      </c>
      <c r="J795">
        <v>200</v>
      </c>
      <c r="K795">
        <f>HLOOKUP(E795,Inputs!$B$5:$C$8,MATCH(YEAR(B795),Inputs!$A$5:$A$8,0),FALSE)</f>
        <v>10.49</v>
      </c>
      <c r="L795" s="3">
        <f t="shared" si="24"/>
        <v>2098</v>
      </c>
      <c r="M795" t="s">
        <v>3059</v>
      </c>
      <c r="N795" t="s">
        <v>3085</v>
      </c>
      <c r="O795" t="s">
        <v>3073</v>
      </c>
    </row>
    <row r="796" spans="1:15" hidden="1" x14ac:dyDescent="0.35">
      <c r="A796">
        <v>795</v>
      </c>
      <c r="B796" s="1">
        <v>44428</v>
      </c>
      <c r="C796">
        <f t="shared" si="25"/>
        <v>2022</v>
      </c>
      <c r="D796">
        <v>4001</v>
      </c>
      <c r="E796" t="s">
        <v>0</v>
      </c>
      <c r="F796" t="s">
        <v>27</v>
      </c>
      <c r="G796" t="s">
        <v>18</v>
      </c>
      <c r="H796" t="s">
        <v>847</v>
      </c>
      <c r="I796" t="s">
        <v>3056</v>
      </c>
      <c r="J796">
        <v>96</v>
      </c>
      <c r="K796">
        <f>HLOOKUP(E796,Inputs!$B$5:$C$8,MATCH(YEAR(B796),Inputs!$A$5:$A$8,0),FALSE)</f>
        <v>20.99</v>
      </c>
      <c r="L796" s="3">
        <f t="shared" si="24"/>
        <v>2015.04</v>
      </c>
      <c r="M796" t="s">
        <v>3069</v>
      </c>
      <c r="N796" t="s">
        <v>3093</v>
      </c>
      <c r="O796" t="s">
        <v>3077</v>
      </c>
    </row>
    <row r="797" spans="1:15" hidden="1" x14ac:dyDescent="0.35">
      <c r="A797">
        <v>796</v>
      </c>
      <c r="B797" s="1">
        <v>44520</v>
      </c>
      <c r="C797">
        <f t="shared" si="25"/>
        <v>2022</v>
      </c>
      <c r="D797">
        <v>4002</v>
      </c>
      <c r="E797" t="s">
        <v>1</v>
      </c>
      <c r="F797" t="s">
        <v>27</v>
      </c>
      <c r="G797" t="s">
        <v>18</v>
      </c>
      <c r="H797" t="s">
        <v>848</v>
      </c>
      <c r="I797" t="s">
        <v>3056</v>
      </c>
      <c r="J797">
        <v>232</v>
      </c>
      <c r="K797">
        <f>HLOOKUP(E797,Inputs!$B$5:$C$8,MATCH(YEAR(B797),Inputs!$A$5:$A$8,0),FALSE)</f>
        <v>10.49</v>
      </c>
      <c r="L797" s="3">
        <f t="shared" si="24"/>
        <v>2433.6799999999998</v>
      </c>
      <c r="M797" t="s">
        <v>3069</v>
      </c>
      <c r="N797" t="s">
        <v>3093</v>
      </c>
      <c r="O797" t="s">
        <v>3077</v>
      </c>
    </row>
    <row r="798" spans="1:15" hidden="1" x14ac:dyDescent="0.35">
      <c r="A798">
        <v>797</v>
      </c>
      <c r="B798" s="1">
        <v>44318</v>
      </c>
      <c r="C798">
        <f t="shared" si="25"/>
        <v>2022</v>
      </c>
      <c r="D798">
        <v>4002</v>
      </c>
      <c r="E798" t="s">
        <v>1</v>
      </c>
      <c r="F798" t="s">
        <v>27</v>
      </c>
      <c r="G798" t="s">
        <v>6</v>
      </c>
      <c r="H798" t="s">
        <v>849</v>
      </c>
      <c r="I798" t="s">
        <v>3056</v>
      </c>
      <c r="J798">
        <v>128</v>
      </c>
      <c r="K798">
        <f>HLOOKUP(E798,Inputs!$B$5:$C$8,MATCH(YEAR(B798),Inputs!$A$5:$A$8,0),FALSE)</f>
        <v>10.49</v>
      </c>
      <c r="L798" s="3">
        <f t="shared" si="24"/>
        <v>1342.72</v>
      </c>
      <c r="M798" t="s">
        <v>3059</v>
      </c>
      <c r="N798" t="s">
        <v>3085</v>
      </c>
      <c r="O798" t="s">
        <v>3073</v>
      </c>
    </row>
    <row r="799" spans="1:15" hidden="1" x14ac:dyDescent="0.35">
      <c r="A799">
        <v>798</v>
      </c>
      <c r="B799" s="1">
        <v>44557</v>
      </c>
      <c r="C799">
        <f t="shared" si="25"/>
        <v>2022</v>
      </c>
      <c r="D799">
        <v>4001</v>
      </c>
      <c r="E799" t="s">
        <v>0</v>
      </c>
      <c r="F799" t="s">
        <v>27</v>
      </c>
      <c r="G799" t="s">
        <v>16</v>
      </c>
      <c r="H799" t="s">
        <v>850</v>
      </c>
      <c r="I799" t="s">
        <v>3056</v>
      </c>
      <c r="J799">
        <v>96</v>
      </c>
      <c r="K799">
        <f>HLOOKUP(E799,Inputs!$B$5:$C$8,MATCH(YEAR(B799),Inputs!$A$5:$A$8,0),FALSE)</f>
        <v>20.99</v>
      </c>
      <c r="L799" s="3">
        <f t="shared" si="24"/>
        <v>2015.04</v>
      </c>
      <c r="M799" t="s">
        <v>3067</v>
      </c>
      <c r="N799" t="s">
        <v>3092</v>
      </c>
      <c r="O799" t="s">
        <v>3074</v>
      </c>
    </row>
    <row r="800" spans="1:15" hidden="1" x14ac:dyDescent="0.35">
      <c r="A800">
        <v>799</v>
      </c>
      <c r="B800" s="1">
        <v>44533</v>
      </c>
      <c r="C800">
        <f t="shared" si="25"/>
        <v>2022</v>
      </c>
      <c r="D800">
        <v>4001</v>
      </c>
      <c r="E800" t="s">
        <v>0</v>
      </c>
      <c r="F800" t="s">
        <v>27</v>
      </c>
      <c r="G800" t="s">
        <v>10</v>
      </c>
      <c r="H800" t="s">
        <v>851</v>
      </c>
      <c r="I800" t="s">
        <v>3056</v>
      </c>
      <c r="J800">
        <v>168</v>
      </c>
      <c r="K800">
        <f>HLOOKUP(E800,Inputs!$B$5:$C$8,MATCH(YEAR(B800),Inputs!$A$5:$A$8,0),FALSE)</f>
        <v>20.99</v>
      </c>
      <c r="L800" s="3">
        <f t="shared" si="24"/>
        <v>3526.3199999999997</v>
      </c>
      <c r="M800" t="s">
        <v>3059</v>
      </c>
      <c r="N800" t="s">
        <v>3085</v>
      </c>
      <c r="O800" t="s">
        <v>3073</v>
      </c>
    </row>
    <row r="801" spans="1:15" hidden="1" x14ac:dyDescent="0.35">
      <c r="A801">
        <v>800</v>
      </c>
      <c r="B801" s="1">
        <v>44459</v>
      </c>
      <c r="C801">
        <f t="shared" si="25"/>
        <v>2022</v>
      </c>
      <c r="D801">
        <v>4001</v>
      </c>
      <c r="E801" t="s">
        <v>0</v>
      </c>
      <c r="F801" t="s">
        <v>27</v>
      </c>
      <c r="G801" t="s">
        <v>21</v>
      </c>
      <c r="H801" t="s">
        <v>852</v>
      </c>
      <c r="I801" t="s">
        <v>3056</v>
      </c>
      <c r="J801">
        <v>188</v>
      </c>
      <c r="K801">
        <f>HLOOKUP(E801,Inputs!$B$5:$C$8,MATCH(YEAR(B801),Inputs!$A$5:$A$8,0),FALSE)</f>
        <v>20.99</v>
      </c>
      <c r="L801" s="3">
        <f t="shared" si="24"/>
        <v>3946.12</v>
      </c>
      <c r="M801" t="s">
        <v>3068</v>
      </c>
      <c r="N801" t="s">
        <v>3088</v>
      </c>
      <c r="O801" t="s">
        <v>3075</v>
      </c>
    </row>
    <row r="802" spans="1:15" hidden="1" x14ac:dyDescent="0.35">
      <c r="A802">
        <v>801</v>
      </c>
      <c r="B802" s="1">
        <v>44560</v>
      </c>
      <c r="C802">
        <f t="shared" si="25"/>
        <v>2022</v>
      </c>
      <c r="D802">
        <v>4002</v>
      </c>
      <c r="E802" t="s">
        <v>1</v>
      </c>
      <c r="F802" t="s">
        <v>27</v>
      </c>
      <c r="G802" t="s">
        <v>10</v>
      </c>
      <c r="H802" t="s">
        <v>853</v>
      </c>
      <c r="I802" t="s">
        <v>3056</v>
      </c>
      <c r="J802">
        <v>248</v>
      </c>
      <c r="K802">
        <f>HLOOKUP(E802,Inputs!$B$5:$C$8,MATCH(YEAR(B802),Inputs!$A$5:$A$8,0),FALSE)</f>
        <v>10.49</v>
      </c>
      <c r="L802" s="3">
        <f t="shared" si="24"/>
        <v>2601.52</v>
      </c>
      <c r="M802" t="s">
        <v>3059</v>
      </c>
      <c r="N802" t="s">
        <v>3085</v>
      </c>
      <c r="O802" t="s">
        <v>3073</v>
      </c>
    </row>
    <row r="803" spans="1:15" hidden="1" x14ac:dyDescent="0.35">
      <c r="A803">
        <v>802</v>
      </c>
      <c r="B803" s="1">
        <v>44534</v>
      </c>
      <c r="C803">
        <f t="shared" si="25"/>
        <v>2022</v>
      </c>
      <c r="D803">
        <v>4001</v>
      </c>
      <c r="E803" t="s">
        <v>0</v>
      </c>
      <c r="F803" t="s">
        <v>27</v>
      </c>
      <c r="G803" t="s">
        <v>20</v>
      </c>
      <c r="H803" t="s">
        <v>854</v>
      </c>
      <c r="I803" t="s">
        <v>3056</v>
      </c>
      <c r="J803">
        <v>192</v>
      </c>
      <c r="K803">
        <f>HLOOKUP(E803,Inputs!$B$5:$C$8,MATCH(YEAR(B803),Inputs!$A$5:$A$8,0),FALSE)</f>
        <v>20.99</v>
      </c>
      <c r="L803" s="3">
        <f t="shared" si="24"/>
        <v>4030.08</v>
      </c>
      <c r="M803" t="s">
        <v>3059</v>
      </c>
      <c r="N803" t="s">
        <v>3085</v>
      </c>
      <c r="O803" t="s">
        <v>3073</v>
      </c>
    </row>
    <row r="804" spans="1:15" hidden="1" x14ac:dyDescent="0.35">
      <c r="A804">
        <v>803</v>
      </c>
      <c r="B804" s="1">
        <v>44389</v>
      </c>
      <c r="C804">
        <f t="shared" si="25"/>
        <v>2022</v>
      </c>
      <c r="D804">
        <v>4002</v>
      </c>
      <c r="E804" t="s">
        <v>1</v>
      </c>
      <c r="F804" t="s">
        <v>27</v>
      </c>
      <c r="G804" t="s">
        <v>5</v>
      </c>
      <c r="H804" t="s">
        <v>855</v>
      </c>
      <c r="I804" t="s">
        <v>3057</v>
      </c>
      <c r="J804">
        <v>112</v>
      </c>
      <c r="K804">
        <f>HLOOKUP(E804,Inputs!$B$5:$C$8,MATCH(YEAR(B804),Inputs!$A$5:$A$8,0),FALSE)</f>
        <v>10.49</v>
      </c>
      <c r="L804" s="3">
        <f t="shared" si="24"/>
        <v>1174.8800000000001</v>
      </c>
      <c r="M804" t="s">
        <v>3059</v>
      </c>
      <c r="N804" t="s">
        <v>3085</v>
      </c>
      <c r="O804" t="s">
        <v>3073</v>
      </c>
    </row>
    <row r="805" spans="1:15" hidden="1" x14ac:dyDescent="0.35">
      <c r="A805">
        <v>804</v>
      </c>
      <c r="B805" s="1">
        <v>44535</v>
      </c>
      <c r="C805">
        <f t="shared" si="25"/>
        <v>2022</v>
      </c>
      <c r="D805">
        <v>4001</v>
      </c>
      <c r="E805" t="s">
        <v>0</v>
      </c>
      <c r="F805" t="s">
        <v>27</v>
      </c>
      <c r="G805" t="s">
        <v>22</v>
      </c>
      <c r="H805" t="s">
        <v>856</v>
      </c>
      <c r="I805" t="s">
        <v>3056</v>
      </c>
      <c r="J805">
        <v>176</v>
      </c>
      <c r="K805">
        <f>HLOOKUP(E805,Inputs!$B$5:$C$8,MATCH(YEAR(B805),Inputs!$A$5:$A$8,0),FALSE)</f>
        <v>20.99</v>
      </c>
      <c r="L805" s="3">
        <f t="shared" si="24"/>
        <v>3694.24</v>
      </c>
      <c r="M805" t="s">
        <v>3064</v>
      </c>
      <c r="N805" t="s">
        <v>3089</v>
      </c>
      <c r="O805" t="s">
        <v>3076</v>
      </c>
    </row>
    <row r="806" spans="1:15" hidden="1" x14ac:dyDescent="0.35">
      <c r="A806">
        <v>805</v>
      </c>
      <c r="B806" s="1">
        <v>44327</v>
      </c>
      <c r="C806">
        <f t="shared" si="25"/>
        <v>2022</v>
      </c>
      <c r="D806">
        <v>4001</v>
      </c>
      <c r="E806" t="s">
        <v>0</v>
      </c>
      <c r="F806" t="s">
        <v>27</v>
      </c>
      <c r="G806" t="s">
        <v>7</v>
      </c>
      <c r="H806" t="s">
        <v>857</v>
      </c>
      <c r="I806" t="s">
        <v>3056</v>
      </c>
      <c r="J806">
        <v>156</v>
      </c>
      <c r="K806">
        <f>HLOOKUP(E806,Inputs!$B$5:$C$8,MATCH(YEAR(B806),Inputs!$A$5:$A$8,0),FALSE)</f>
        <v>20.99</v>
      </c>
      <c r="L806" s="3">
        <f t="shared" si="24"/>
        <v>3274.4399999999996</v>
      </c>
      <c r="M806" t="s">
        <v>3063</v>
      </c>
      <c r="N806" t="s">
        <v>3092</v>
      </c>
      <c r="O806" t="s">
        <v>3074</v>
      </c>
    </row>
    <row r="807" spans="1:15" hidden="1" x14ac:dyDescent="0.35">
      <c r="A807">
        <v>806</v>
      </c>
      <c r="B807" s="1">
        <v>44270</v>
      </c>
      <c r="C807">
        <f t="shared" si="25"/>
        <v>2021</v>
      </c>
      <c r="D807">
        <v>4002</v>
      </c>
      <c r="E807" t="s">
        <v>1</v>
      </c>
      <c r="F807" t="s">
        <v>27</v>
      </c>
      <c r="G807" t="s">
        <v>12</v>
      </c>
      <c r="H807" t="s">
        <v>858</v>
      </c>
      <c r="I807" t="s">
        <v>3057</v>
      </c>
      <c r="J807">
        <v>124</v>
      </c>
      <c r="K807">
        <f>HLOOKUP(E807,Inputs!$B$5:$C$8,MATCH(YEAR(B807),Inputs!$A$5:$A$8,0),FALSE)</f>
        <v>10.49</v>
      </c>
      <c r="L807" s="3">
        <f t="shared" si="24"/>
        <v>1300.76</v>
      </c>
      <c r="M807" t="s">
        <v>3061</v>
      </c>
      <c r="N807" t="s">
        <v>3087</v>
      </c>
      <c r="O807" t="s">
        <v>3078</v>
      </c>
    </row>
    <row r="808" spans="1:15" hidden="1" x14ac:dyDescent="0.35">
      <c r="A808">
        <v>807</v>
      </c>
      <c r="B808" s="1">
        <v>44492</v>
      </c>
      <c r="C808">
        <f t="shared" si="25"/>
        <v>2022</v>
      </c>
      <c r="D808">
        <v>4002</v>
      </c>
      <c r="E808" t="s">
        <v>1</v>
      </c>
      <c r="F808" t="s">
        <v>27</v>
      </c>
      <c r="G808" t="s">
        <v>11</v>
      </c>
      <c r="H808" t="s">
        <v>859</v>
      </c>
      <c r="I808" t="s">
        <v>3056</v>
      </c>
      <c r="J808">
        <v>268</v>
      </c>
      <c r="K808">
        <f>HLOOKUP(E808,Inputs!$B$5:$C$8,MATCH(YEAR(B808),Inputs!$A$5:$A$8,0),FALSE)</f>
        <v>10.49</v>
      </c>
      <c r="L808" s="3">
        <f t="shared" si="24"/>
        <v>2811.32</v>
      </c>
      <c r="M808" t="s">
        <v>3064</v>
      </c>
      <c r="N808" t="s">
        <v>3089</v>
      </c>
      <c r="O808" t="s">
        <v>3076</v>
      </c>
    </row>
    <row r="809" spans="1:15" hidden="1" x14ac:dyDescent="0.35">
      <c r="A809">
        <v>808</v>
      </c>
      <c r="B809" s="1">
        <v>44276</v>
      </c>
      <c r="C809">
        <f t="shared" si="25"/>
        <v>2021</v>
      </c>
      <c r="D809">
        <v>4001</v>
      </c>
      <c r="E809" t="s">
        <v>0</v>
      </c>
      <c r="F809" t="s">
        <v>27</v>
      </c>
      <c r="G809" t="s">
        <v>19</v>
      </c>
      <c r="H809" t="s">
        <v>860</v>
      </c>
      <c r="I809" t="s">
        <v>3056</v>
      </c>
      <c r="J809">
        <v>108</v>
      </c>
      <c r="K809">
        <f>HLOOKUP(E809,Inputs!$B$5:$C$8,MATCH(YEAR(B809),Inputs!$A$5:$A$8,0),FALSE)</f>
        <v>20.99</v>
      </c>
      <c r="L809" s="3">
        <f t="shared" si="24"/>
        <v>2266.9199999999996</v>
      </c>
      <c r="M809" t="s">
        <v>3061</v>
      </c>
      <c r="N809" t="s">
        <v>3087</v>
      </c>
      <c r="O809" t="s">
        <v>3078</v>
      </c>
    </row>
    <row r="810" spans="1:15" hidden="1" x14ac:dyDescent="0.35">
      <c r="A810">
        <v>809</v>
      </c>
      <c r="B810" s="1">
        <v>44407</v>
      </c>
      <c r="C810">
        <f t="shared" si="25"/>
        <v>2022</v>
      </c>
      <c r="D810">
        <v>4002</v>
      </c>
      <c r="E810" t="s">
        <v>1</v>
      </c>
      <c r="F810" t="s">
        <v>27</v>
      </c>
      <c r="G810" t="s">
        <v>10</v>
      </c>
      <c r="H810" t="s">
        <v>861</v>
      </c>
      <c r="I810" t="s">
        <v>3056</v>
      </c>
      <c r="J810">
        <v>220</v>
      </c>
      <c r="K810">
        <f>HLOOKUP(E810,Inputs!$B$5:$C$8,MATCH(YEAR(B810),Inputs!$A$5:$A$8,0),FALSE)</f>
        <v>10.49</v>
      </c>
      <c r="L810" s="3">
        <f t="shared" si="24"/>
        <v>2307.8000000000002</v>
      </c>
      <c r="M810" t="s">
        <v>3059</v>
      </c>
      <c r="N810" t="s">
        <v>3085</v>
      </c>
      <c r="O810" t="s">
        <v>3073</v>
      </c>
    </row>
    <row r="811" spans="1:15" hidden="1" x14ac:dyDescent="0.35">
      <c r="A811">
        <v>810</v>
      </c>
      <c r="B811" s="1">
        <v>44546</v>
      </c>
      <c r="C811">
        <f t="shared" si="25"/>
        <v>2022</v>
      </c>
      <c r="D811">
        <v>4002</v>
      </c>
      <c r="E811" t="s">
        <v>1</v>
      </c>
      <c r="F811" t="s">
        <v>27</v>
      </c>
      <c r="G811" t="s">
        <v>11</v>
      </c>
      <c r="H811" t="s">
        <v>862</v>
      </c>
      <c r="I811" t="s">
        <v>3056</v>
      </c>
      <c r="J811">
        <v>164</v>
      </c>
      <c r="K811">
        <f>HLOOKUP(E811,Inputs!$B$5:$C$8,MATCH(YEAR(B811),Inputs!$A$5:$A$8,0),FALSE)</f>
        <v>10.49</v>
      </c>
      <c r="L811" s="3">
        <f t="shared" si="24"/>
        <v>1720.3600000000001</v>
      </c>
      <c r="M811" t="s">
        <v>3064</v>
      </c>
      <c r="N811" t="s">
        <v>3089</v>
      </c>
      <c r="O811" t="s">
        <v>3076</v>
      </c>
    </row>
    <row r="812" spans="1:15" hidden="1" x14ac:dyDescent="0.35">
      <c r="A812">
        <v>811</v>
      </c>
      <c r="B812" s="1">
        <v>44556</v>
      </c>
      <c r="C812">
        <f t="shared" si="25"/>
        <v>2022</v>
      </c>
      <c r="D812">
        <v>4001</v>
      </c>
      <c r="E812" t="s">
        <v>0</v>
      </c>
      <c r="F812" t="s">
        <v>27</v>
      </c>
      <c r="G812" t="s">
        <v>14</v>
      </c>
      <c r="H812" t="s">
        <v>863</v>
      </c>
      <c r="I812" t="s">
        <v>3056</v>
      </c>
      <c r="J812">
        <v>88</v>
      </c>
      <c r="K812">
        <f>HLOOKUP(E812,Inputs!$B$5:$C$8,MATCH(YEAR(B812),Inputs!$A$5:$A$8,0),FALSE)</f>
        <v>20.99</v>
      </c>
      <c r="L812" s="3">
        <f t="shared" si="24"/>
        <v>1847.12</v>
      </c>
      <c r="M812" t="s">
        <v>3066</v>
      </c>
      <c r="N812" t="s">
        <v>3094</v>
      </c>
      <c r="O812" t="s">
        <v>3080</v>
      </c>
    </row>
    <row r="813" spans="1:15" hidden="1" x14ac:dyDescent="0.35">
      <c r="A813">
        <v>812</v>
      </c>
      <c r="B813" s="1">
        <v>44488</v>
      </c>
      <c r="C813">
        <f t="shared" si="25"/>
        <v>2022</v>
      </c>
      <c r="D813">
        <v>4002</v>
      </c>
      <c r="E813" t="s">
        <v>1</v>
      </c>
      <c r="F813" t="s">
        <v>27</v>
      </c>
      <c r="G813" t="s">
        <v>18</v>
      </c>
      <c r="H813" t="s">
        <v>864</v>
      </c>
      <c r="I813" t="s">
        <v>3056</v>
      </c>
      <c r="J813">
        <v>236</v>
      </c>
      <c r="K813">
        <f>HLOOKUP(E813,Inputs!$B$5:$C$8,MATCH(YEAR(B813),Inputs!$A$5:$A$8,0),FALSE)</f>
        <v>10.49</v>
      </c>
      <c r="L813" s="3">
        <f t="shared" si="24"/>
        <v>2475.64</v>
      </c>
      <c r="M813" t="s">
        <v>3069</v>
      </c>
      <c r="N813" t="s">
        <v>3093</v>
      </c>
      <c r="O813" t="s">
        <v>3077</v>
      </c>
    </row>
    <row r="814" spans="1:15" hidden="1" x14ac:dyDescent="0.35">
      <c r="A814">
        <v>813</v>
      </c>
      <c r="B814" s="1">
        <v>44263</v>
      </c>
      <c r="C814">
        <f t="shared" si="25"/>
        <v>2021</v>
      </c>
      <c r="D814">
        <v>4002</v>
      </c>
      <c r="E814" t="s">
        <v>1</v>
      </c>
      <c r="F814" t="s">
        <v>27</v>
      </c>
      <c r="G814" t="s">
        <v>21</v>
      </c>
      <c r="H814" t="s">
        <v>865</v>
      </c>
      <c r="I814" t="s">
        <v>3056</v>
      </c>
      <c r="J814">
        <v>240</v>
      </c>
      <c r="K814">
        <f>HLOOKUP(E814,Inputs!$B$5:$C$8,MATCH(YEAR(B814),Inputs!$A$5:$A$8,0),FALSE)</f>
        <v>10.49</v>
      </c>
      <c r="L814" s="3">
        <f t="shared" si="24"/>
        <v>2517.6</v>
      </c>
      <c r="M814" t="s">
        <v>3068</v>
      </c>
      <c r="N814" t="s">
        <v>3088</v>
      </c>
      <c r="O814" t="s">
        <v>3075</v>
      </c>
    </row>
    <row r="815" spans="1:15" hidden="1" x14ac:dyDescent="0.35">
      <c r="A815">
        <v>814</v>
      </c>
      <c r="B815" s="1">
        <v>44415</v>
      </c>
      <c r="C815">
        <f t="shared" si="25"/>
        <v>2022</v>
      </c>
      <c r="D815">
        <v>4002</v>
      </c>
      <c r="E815" t="s">
        <v>1</v>
      </c>
      <c r="F815" t="s">
        <v>27</v>
      </c>
      <c r="G815" t="s">
        <v>6</v>
      </c>
      <c r="H815" t="s">
        <v>866</v>
      </c>
      <c r="I815" t="s">
        <v>3056</v>
      </c>
      <c r="J815">
        <v>168</v>
      </c>
      <c r="K815">
        <f>HLOOKUP(E815,Inputs!$B$5:$C$8,MATCH(YEAR(B815),Inputs!$A$5:$A$8,0),FALSE)</f>
        <v>10.49</v>
      </c>
      <c r="L815" s="3">
        <f t="shared" si="24"/>
        <v>1762.32</v>
      </c>
      <c r="M815" t="s">
        <v>3059</v>
      </c>
      <c r="N815" t="s">
        <v>3085</v>
      </c>
      <c r="O815" t="s">
        <v>3073</v>
      </c>
    </row>
    <row r="816" spans="1:15" hidden="1" x14ac:dyDescent="0.35">
      <c r="A816">
        <v>815</v>
      </c>
      <c r="B816" s="1">
        <v>44398</v>
      </c>
      <c r="C816">
        <f t="shared" si="25"/>
        <v>2022</v>
      </c>
      <c r="D816">
        <v>4002</v>
      </c>
      <c r="E816" t="s">
        <v>1</v>
      </c>
      <c r="F816" t="s">
        <v>27</v>
      </c>
      <c r="G816" t="s">
        <v>12</v>
      </c>
      <c r="H816" t="s">
        <v>867</v>
      </c>
      <c r="I816" t="s">
        <v>3057</v>
      </c>
      <c r="J816">
        <v>116</v>
      </c>
      <c r="K816">
        <f>HLOOKUP(E816,Inputs!$B$5:$C$8,MATCH(YEAR(B816),Inputs!$A$5:$A$8,0),FALSE)</f>
        <v>10.49</v>
      </c>
      <c r="L816" s="3">
        <f t="shared" si="24"/>
        <v>1216.8399999999999</v>
      </c>
      <c r="M816" t="s">
        <v>3061</v>
      </c>
      <c r="N816" t="s">
        <v>3087</v>
      </c>
      <c r="O816" t="s">
        <v>3078</v>
      </c>
    </row>
    <row r="817" spans="1:15" hidden="1" x14ac:dyDescent="0.35">
      <c r="A817">
        <v>816</v>
      </c>
      <c r="B817" s="1">
        <v>44311</v>
      </c>
      <c r="C817">
        <f t="shared" si="25"/>
        <v>2022</v>
      </c>
      <c r="D817">
        <v>4002</v>
      </c>
      <c r="E817" t="s">
        <v>1</v>
      </c>
      <c r="F817" t="s">
        <v>27</v>
      </c>
      <c r="G817" t="s">
        <v>10</v>
      </c>
      <c r="H817" t="s">
        <v>868</v>
      </c>
      <c r="I817" t="s">
        <v>3056</v>
      </c>
      <c r="J817">
        <v>212</v>
      </c>
      <c r="K817">
        <f>HLOOKUP(E817,Inputs!$B$5:$C$8,MATCH(YEAR(B817),Inputs!$A$5:$A$8,0),FALSE)</f>
        <v>10.49</v>
      </c>
      <c r="L817" s="3">
        <f t="shared" si="24"/>
        <v>2223.88</v>
      </c>
      <c r="M817" t="s">
        <v>3059</v>
      </c>
      <c r="N817" t="s">
        <v>3085</v>
      </c>
      <c r="O817" t="s">
        <v>3073</v>
      </c>
    </row>
    <row r="818" spans="1:15" hidden="1" x14ac:dyDescent="0.35">
      <c r="A818">
        <v>817</v>
      </c>
      <c r="B818" s="1">
        <v>44443</v>
      </c>
      <c r="C818">
        <f t="shared" si="25"/>
        <v>2022</v>
      </c>
      <c r="D818">
        <v>4001</v>
      </c>
      <c r="E818" t="s">
        <v>0</v>
      </c>
      <c r="F818" t="s">
        <v>27</v>
      </c>
      <c r="G818" t="s">
        <v>10</v>
      </c>
      <c r="H818" t="s">
        <v>869</v>
      </c>
      <c r="I818" t="s">
        <v>3056</v>
      </c>
      <c r="J818">
        <v>88</v>
      </c>
      <c r="K818">
        <f>HLOOKUP(E818,Inputs!$B$5:$C$8,MATCH(YEAR(B818),Inputs!$A$5:$A$8,0),FALSE)</f>
        <v>20.99</v>
      </c>
      <c r="L818" s="3">
        <f t="shared" si="24"/>
        <v>1847.12</v>
      </c>
      <c r="M818" t="s">
        <v>3059</v>
      </c>
      <c r="N818" t="s">
        <v>3085</v>
      </c>
      <c r="O818" t="s">
        <v>3073</v>
      </c>
    </row>
    <row r="819" spans="1:15" hidden="1" x14ac:dyDescent="0.35">
      <c r="A819">
        <v>818</v>
      </c>
      <c r="B819" s="1">
        <v>44371</v>
      </c>
      <c r="C819">
        <f t="shared" si="25"/>
        <v>2022</v>
      </c>
      <c r="D819">
        <v>4001</v>
      </c>
      <c r="E819" t="s">
        <v>0</v>
      </c>
      <c r="F819" t="s">
        <v>27</v>
      </c>
      <c r="G819" t="s">
        <v>7</v>
      </c>
      <c r="H819" t="s">
        <v>870</v>
      </c>
      <c r="I819" t="s">
        <v>3056</v>
      </c>
      <c r="J819">
        <v>84</v>
      </c>
      <c r="K819">
        <f>HLOOKUP(E819,Inputs!$B$5:$C$8,MATCH(YEAR(B819),Inputs!$A$5:$A$8,0),FALSE)</f>
        <v>20.99</v>
      </c>
      <c r="L819" s="3">
        <f t="shared" si="24"/>
        <v>1763.1599999999999</v>
      </c>
      <c r="M819" t="s">
        <v>3063</v>
      </c>
      <c r="N819" t="s">
        <v>3092</v>
      </c>
      <c r="O819" t="s">
        <v>3074</v>
      </c>
    </row>
    <row r="820" spans="1:15" hidden="1" x14ac:dyDescent="0.35">
      <c r="A820">
        <v>819</v>
      </c>
      <c r="B820" s="1">
        <v>44546</v>
      </c>
      <c r="C820">
        <f t="shared" si="25"/>
        <v>2022</v>
      </c>
      <c r="D820">
        <v>4001</v>
      </c>
      <c r="E820" t="s">
        <v>0</v>
      </c>
      <c r="F820" t="s">
        <v>27</v>
      </c>
      <c r="G820" t="s">
        <v>11</v>
      </c>
      <c r="H820" t="s">
        <v>871</v>
      </c>
      <c r="I820" t="s">
        <v>3056</v>
      </c>
      <c r="J820">
        <v>84</v>
      </c>
      <c r="K820">
        <f>HLOOKUP(E820,Inputs!$B$5:$C$8,MATCH(YEAR(B820),Inputs!$A$5:$A$8,0),FALSE)</f>
        <v>20.99</v>
      </c>
      <c r="L820" s="3">
        <f t="shared" si="24"/>
        <v>1763.1599999999999</v>
      </c>
      <c r="M820" t="s">
        <v>3064</v>
      </c>
      <c r="N820" t="s">
        <v>3089</v>
      </c>
      <c r="O820" t="s">
        <v>3076</v>
      </c>
    </row>
    <row r="821" spans="1:15" hidden="1" x14ac:dyDescent="0.35">
      <c r="A821">
        <v>820</v>
      </c>
      <c r="B821" s="1">
        <v>44280</v>
      </c>
      <c r="C821">
        <f t="shared" si="25"/>
        <v>2021</v>
      </c>
      <c r="D821">
        <v>4002</v>
      </c>
      <c r="E821" t="s">
        <v>1</v>
      </c>
      <c r="F821" t="s">
        <v>27</v>
      </c>
      <c r="G821" t="s">
        <v>11</v>
      </c>
      <c r="H821" t="s">
        <v>872</v>
      </c>
      <c r="I821" t="s">
        <v>3056</v>
      </c>
      <c r="J821">
        <v>112</v>
      </c>
      <c r="K821">
        <f>HLOOKUP(E821,Inputs!$B$5:$C$8,MATCH(YEAR(B821),Inputs!$A$5:$A$8,0),FALSE)</f>
        <v>10.49</v>
      </c>
      <c r="L821" s="3">
        <f t="shared" si="24"/>
        <v>1174.8800000000001</v>
      </c>
      <c r="M821" t="s">
        <v>3064</v>
      </c>
      <c r="N821" t="s">
        <v>3089</v>
      </c>
      <c r="O821" t="s">
        <v>3076</v>
      </c>
    </row>
    <row r="822" spans="1:15" hidden="1" x14ac:dyDescent="0.35">
      <c r="A822">
        <v>821</v>
      </c>
      <c r="B822" s="1">
        <v>44405</v>
      </c>
      <c r="C822">
        <f t="shared" si="25"/>
        <v>2022</v>
      </c>
      <c r="D822">
        <v>4001</v>
      </c>
      <c r="E822" t="s">
        <v>0</v>
      </c>
      <c r="F822" t="s">
        <v>27</v>
      </c>
      <c r="G822" t="s">
        <v>13</v>
      </c>
      <c r="H822" t="s">
        <v>873</v>
      </c>
      <c r="I822" t="s">
        <v>3056</v>
      </c>
      <c r="J822">
        <v>104</v>
      </c>
      <c r="K822">
        <f>HLOOKUP(E822,Inputs!$B$5:$C$8,MATCH(YEAR(B822),Inputs!$A$5:$A$8,0),FALSE)</f>
        <v>20.99</v>
      </c>
      <c r="L822" s="3">
        <f t="shared" si="24"/>
        <v>2182.96</v>
      </c>
      <c r="M822" t="s">
        <v>3061</v>
      </c>
      <c r="N822" t="s">
        <v>3087</v>
      </c>
      <c r="O822" t="s">
        <v>3078</v>
      </c>
    </row>
    <row r="823" spans="1:15" hidden="1" x14ac:dyDescent="0.35">
      <c r="A823">
        <v>822</v>
      </c>
      <c r="B823" s="1">
        <v>44273</v>
      </c>
      <c r="C823">
        <f t="shared" si="25"/>
        <v>2021</v>
      </c>
      <c r="D823">
        <v>4001</v>
      </c>
      <c r="E823" t="s">
        <v>0</v>
      </c>
      <c r="F823" t="s">
        <v>27</v>
      </c>
      <c r="G823" t="s">
        <v>20</v>
      </c>
      <c r="H823" t="s">
        <v>874</v>
      </c>
      <c r="I823" t="s">
        <v>3056</v>
      </c>
      <c r="J823">
        <v>180</v>
      </c>
      <c r="K823">
        <f>HLOOKUP(E823,Inputs!$B$5:$C$8,MATCH(YEAR(B823),Inputs!$A$5:$A$8,0),FALSE)</f>
        <v>20.99</v>
      </c>
      <c r="L823" s="3">
        <f t="shared" si="24"/>
        <v>3778.2</v>
      </c>
      <c r="M823" t="s">
        <v>3059</v>
      </c>
      <c r="N823" t="s">
        <v>3085</v>
      </c>
      <c r="O823" t="s">
        <v>3073</v>
      </c>
    </row>
    <row r="824" spans="1:15" hidden="1" x14ac:dyDescent="0.35">
      <c r="A824">
        <v>823</v>
      </c>
      <c r="B824" s="1">
        <v>44422</v>
      </c>
      <c r="C824">
        <f t="shared" si="25"/>
        <v>2022</v>
      </c>
      <c r="D824">
        <v>4002</v>
      </c>
      <c r="E824" t="s">
        <v>1</v>
      </c>
      <c r="F824" t="s">
        <v>27</v>
      </c>
      <c r="G824" t="s">
        <v>21</v>
      </c>
      <c r="H824" t="s">
        <v>875</v>
      </c>
      <c r="I824" t="s">
        <v>3056</v>
      </c>
      <c r="J824">
        <v>120</v>
      </c>
      <c r="K824">
        <f>HLOOKUP(E824,Inputs!$B$5:$C$8,MATCH(YEAR(B824),Inputs!$A$5:$A$8,0),FALSE)</f>
        <v>10.49</v>
      </c>
      <c r="L824" s="3">
        <f t="shared" si="24"/>
        <v>1258.8</v>
      </c>
      <c r="M824" t="s">
        <v>3068</v>
      </c>
      <c r="N824" t="s">
        <v>3088</v>
      </c>
      <c r="O824" t="s">
        <v>3075</v>
      </c>
    </row>
    <row r="825" spans="1:15" hidden="1" x14ac:dyDescent="0.35">
      <c r="A825">
        <v>824</v>
      </c>
      <c r="B825" s="1">
        <v>44430</v>
      </c>
      <c r="C825">
        <f t="shared" si="25"/>
        <v>2022</v>
      </c>
      <c r="D825">
        <v>4002</v>
      </c>
      <c r="E825" t="s">
        <v>1</v>
      </c>
      <c r="F825" t="s">
        <v>27</v>
      </c>
      <c r="G825" t="s">
        <v>21</v>
      </c>
      <c r="H825" t="s">
        <v>876</v>
      </c>
      <c r="I825" t="s">
        <v>3056</v>
      </c>
      <c r="J825">
        <v>212</v>
      </c>
      <c r="K825">
        <f>HLOOKUP(E825,Inputs!$B$5:$C$8,MATCH(YEAR(B825),Inputs!$A$5:$A$8,0),FALSE)</f>
        <v>10.49</v>
      </c>
      <c r="L825" s="3">
        <f t="shared" si="24"/>
        <v>2223.88</v>
      </c>
      <c r="M825" t="s">
        <v>3068</v>
      </c>
      <c r="N825" t="s">
        <v>3088</v>
      </c>
      <c r="O825" t="s">
        <v>3075</v>
      </c>
    </row>
    <row r="826" spans="1:15" hidden="1" x14ac:dyDescent="0.35">
      <c r="A826">
        <v>825</v>
      </c>
      <c r="B826" s="1">
        <v>44547</v>
      </c>
      <c r="C826">
        <f t="shared" si="25"/>
        <v>2022</v>
      </c>
      <c r="D826">
        <v>4002</v>
      </c>
      <c r="E826" t="s">
        <v>1</v>
      </c>
      <c r="F826" t="s">
        <v>27</v>
      </c>
      <c r="G826" t="s">
        <v>18</v>
      </c>
      <c r="H826" t="s">
        <v>877</v>
      </c>
      <c r="I826" t="s">
        <v>3056</v>
      </c>
      <c r="J826">
        <v>220</v>
      </c>
      <c r="K826">
        <f>HLOOKUP(E826,Inputs!$B$5:$C$8,MATCH(YEAR(B826),Inputs!$A$5:$A$8,0),FALSE)</f>
        <v>10.49</v>
      </c>
      <c r="L826" s="3">
        <f t="shared" si="24"/>
        <v>2307.8000000000002</v>
      </c>
      <c r="M826" t="s">
        <v>3069</v>
      </c>
      <c r="N826" t="s">
        <v>3093</v>
      </c>
      <c r="O826" t="s">
        <v>3077</v>
      </c>
    </row>
    <row r="827" spans="1:15" hidden="1" x14ac:dyDescent="0.35">
      <c r="A827">
        <v>826</v>
      </c>
      <c r="B827" s="1">
        <v>44442</v>
      </c>
      <c r="C827">
        <f t="shared" si="25"/>
        <v>2022</v>
      </c>
      <c r="D827">
        <v>4002</v>
      </c>
      <c r="E827" t="s">
        <v>1</v>
      </c>
      <c r="F827" t="s">
        <v>27</v>
      </c>
      <c r="G827" t="s">
        <v>14</v>
      </c>
      <c r="H827" t="s">
        <v>878</v>
      </c>
      <c r="I827" t="s">
        <v>3056</v>
      </c>
      <c r="J827">
        <v>112</v>
      </c>
      <c r="K827">
        <f>HLOOKUP(E827,Inputs!$B$5:$C$8,MATCH(YEAR(B827),Inputs!$A$5:$A$8,0),FALSE)</f>
        <v>10.49</v>
      </c>
      <c r="L827" s="3">
        <f t="shared" si="24"/>
        <v>1174.8800000000001</v>
      </c>
      <c r="M827" t="s">
        <v>3066</v>
      </c>
      <c r="N827" t="s">
        <v>3094</v>
      </c>
      <c r="O827" t="s">
        <v>3080</v>
      </c>
    </row>
    <row r="828" spans="1:15" hidden="1" x14ac:dyDescent="0.35">
      <c r="A828">
        <v>827</v>
      </c>
      <c r="B828" s="1">
        <v>44295</v>
      </c>
      <c r="C828">
        <f t="shared" si="25"/>
        <v>2022</v>
      </c>
      <c r="D828">
        <v>4002</v>
      </c>
      <c r="E828" t="s">
        <v>1</v>
      </c>
      <c r="F828" t="s">
        <v>27</v>
      </c>
      <c r="G828" t="s">
        <v>5</v>
      </c>
      <c r="H828" t="s">
        <v>879</v>
      </c>
      <c r="I828" t="s">
        <v>3057</v>
      </c>
      <c r="J828">
        <v>112</v>
      </c>
      <c r="K828">
        <f>HLOOKUP(E828,Inputs!$B$5:$C$8,MATCH(YEAR(B828),Inputs!$A$5:$A$8,0),FALSE)</f>
        <v>10.49</v>
      </c>
      <c r="L828" s="3">
        <f t="shared" si="24"/>
        <v>1174.8800000000001</v>
      </c>
      <c r="M828" t="s">
        <v>3059</v>
      </c>
      <c r="N828" t="s">
        <v>3085</v>
      </c>
      <c r="O828" t="s">
        <v>3073</v>
      </c>
    </row>
    <row r="829" spans="1:15" hidden="1" x14ac:dyDescent="0.35">
      <c r="A829">
        <v>828</v>
      </c>
      <c r="B829" s="1">
        <v>44217</v>
      </c>
      <c r="C829">
        <f t="shared" si="25"/>
        <v>2021</v>
      </c>
      <c r="D829">
        <v>4001</v>
      </c>
      <c r="E829" t="s">
        <v>0</v>
      </c>
      <c r="F829" t="s">
        <v>27</v>
      </c>
      <c r="G829" t="s">
        <v>4</v>
      </c>
      <c r="H829" t="s">
        <v>880</v>
      </c>
      <c r="I829" t="s">
        <v>3057</v>
      </c>
      <c r="J829">
        <v>200</v>
      </c>
      <c r="K829">
        <f>HLOOKUP(E829,Inputs!$B$5:$C$8,MATCH(YEAR(B829),Inputs!$A$5:$A$8,0),FALSE)</f>
        <v>20.99</v>
      </c>
      <c r="L829" s="3">
        <f t="shared" si="24"/>
        <v>4198</v>
      </c>
      <c r="M829" t="s">
        <v>3063</v>
      </c>
      <c r="N829" t="s">
        <v>3092</v>
      </c>
      <c r="O829" t="s">
        <v>3074</v>
      </c>
    </row>
    <row r="830" spans="1:15" hidden="1" x14ac:dyDescent="0.35">
      <c r="A830">
        <v>829</v>
      </c>
      <c r="B830" s="1">
        <v>44456</v>
      </c>
      <c r="C830">
        <f t="shared" si="25"/>
        <v>2022</v>
      </c>
      <c r="D830">
        <v>4001</v>
      </c>
      <c r="E830" t="s">
        <v>0</v>
      </c>
      <c r="F830" t="s">
        <v>27</v>
      </c>
      <c r="G830" t="s">
        <v>13</v>
      </c>
      <c r="H830" t="s">
        <v>881</v>
      </c>
      <c r="I830" t="s">
        <v>3056</v>
      </c>
      <c r="J830">
        <v>64</v>
      </c>
      <c r="K830">
        <f>HLOOKUP(E830,Inputs!$B$5:$C$8,MATCH(YEAR(B830),Inputs!$A$5:$A$8,0),FALSE)</f>
        <v>20.99</v>
      </c>
      <c r="L830" s="3">
        <f t="shared" si="24"/>
        <v>1343.36</v>
      </c>
      <c r="M830" t="s">
        <v>3061</v>
      </c>
      <c r="N830" t="s">
        <v>3087</v>
      </c>
      <c r="O830" t="s">
        <v>3078</v>
      </c>
    </row>
    <row r="831" spans="1:15" hidden="1" x14ac:dyDescent="0.35">
      <c r="A831">
        <v>830</v>
      </c>
      <c r="B831" s="1">
        <v>44326</v>
      </c>
      <c r="C831">
        <f t="shared" si="25"/>
        <v>2022</v>
      </c>
      <c r="D831">
        <v>4001</v>
      </c>
      <c r="E831" t="s">
        <v>0</v>
      </c>
      <c r="F831" t="s">
        <v>27</v>
      </c>
      <c r="G831" t="s">
        <v>13</v>
      </c>
      <c r="H831" t="s">
        <v>882</v>
      </c>
      <c r="I831" t="s">
        <v>3056</v>
      </c>
      <c r="J831">
        <v>148</v>
      </c>
      <c r="K831">
        <f>HLOOKUP(E831,Inputs!$B$5:$C$8,MATCH(YEAR(B831),Inputs!$A$5:$A$8,0),FALSE)</f>
        <v>20.99</v>
      </c>
      <c r="L831" s="3">
        <f t="shared" si="24"/>
        <v>3106.52</v>
      </c>
      <c r="M831" t="s">
        <v>3061</v>
      </c>
      <c r="N831" t="s">
        <v>3087</v>
      </c>
      <c r="O831" t="s">
        <v>3078</v>
      </c>
    </row>
    <row r="832" spans="1:15" hidden="1" x14ac:dyDescent="0.35">
      <c r="A832">
        <v>831</v>
      </c>
      <c r="B832" s="1">
        <v>44229</v>
      </c>
      <c r="C832">
        <f t="shared" si="25"/>
        <v>2021</v>
      </c>
      <c r="D832">
        <v>4002</v>
      </c>
      <c r="E832" t="s">
        <v>1</v>
      </c>
      <c r="F832" t="s">
        <v>27</v>
      </c>
      <c r="G832" t="s">
        <v>12</v>
      </c>
      <c r="H832" t="s">
        <v>883</v>
      </c>
      <c r="I832" t="s">
        <v>3057</v>
      </c>
      <c r="J832">
        <v>176</v>
      </c>
      <c r="K832">
        <f>HLOOKUP(E832,Inputs!$B$5:$C$8,MATCH(YEAR(B832),Inputs!$A$5:$A$8,0),FALSE)</f>
        <v>10.49</v>
      </c>
      <c r="L832" s="3">
        <f t="shared" si="24"/>
        <v>1846.24</v>
      </c>
      <c r="M832" t="s">
        <v>3061</v>
      </c>
      <c r="N832" t="s">
        <v>3087</v>
      </c>
      <c r="O832" t="s">
        <v>3078</v>
      </c>
    </row>
    <row r="833" spans="1:15" hidden="1" x14ac:dyDescent="0.35">
      <c r="A833">
        <v>832</v>
      </c>
      <c r="B833" s="1">
        <v>44453</v>
      </c>
      <c r="C833">
        <f t="shared" si="25"/>
        <v>2022</v>
      </c>
      <c r="D833">
        <v>4002</v>
      </c>
      <c r="E833" t="s">
        <v>1</v>
      </c>
      <c r="F833" t="s">
        <v>27</v>
      </c>
      <c r="G833" t="s">
        <v>6</v>
      </c>
      <c r="H833" t="s">
        <v>884</v>
      </c>
      <c r="I833" t="s">
        <v>3056</v>
      </c>
      <c r="J833">
        <v>216</v>
      </c>
      <c r="K833">
        <f>HLOOKUP(E833,Inputs!$B$5:$C$8,MATCH(YEAR(B833),Inputs!$A$5:$A$8,0),FALSE)</f>
        <v>10.49</v>
      </c>
      <c r="L833" s="3">
        <f t="shared" si="24"/>
        <v>2265.84</v>
      </c>
      <c r="M833" t="s">
        <v>3059</v>
      </c>
      <c r="N833" t="s">
        <v>3085</v>
      </c>
      <c r="O833" t="s">
        <v>3073</v>
      </c>
    </row>
    <row r="834" spans="1:15" hidden="1" x14ac:dyDescent="0.35">
      <c r="A834">
        <v>833</v>
      </c>
      <c r="B834" s="1">
        <v>44458</v>
      </c>
      <c r="C834">
        <f t="shared" si="25"/>
        <v>2022</v>
      </c>
      <c r="D834">
        <v>4001</v>
      </c>
      <c r="E834" t="s">
        <v>0</v>
      </c>
      <c r="F834" t="s">
        <v>27</v>
      </c>
      <c r="G834" t="s">
        <v>10</v>
      </c>
      <c r="H834" t="s">
        <v>885</v>
      </c>
      <c r="I834" t="s">
        <v>3056</v>
      </c>
      <c r="J834">
        <v>140</v>
      </c>
      <c r="K834">
        <f>HLOOKUP(E834,Inputs!$B$5:$C$8,MATCH(YEAR(B834),Inputs!$A$5:$A$8,0),FALSE)</f>
        <v>20.99</v>
      </c>
      <c r="L834" s="3">
        <f t="shared" ref="L834:L897" si="26">J834*K834</f>
        <v>2938.6</v>
      </c>
      <c r="M834" t="s">
        <v>3059</v>
      </c>
      <c r="N834" t="s">
        <v>3085</v>
      </c>
      <c r="O834" t="s">
        <v>3073</v>
      </c>
    </row>
    <row r="835" spans="1:15" hidden="1" x14ac:dyDescent="0.35">
      <c r="A835">
        <v>834</v>
      </c>
      <c r="B835" s="1">
        <v>44333</v>
      </c>
      <c r="C835">
        <f t="shared" ref="C835:C898" si="27">IF(MONTH(B835)&gt;3,YEAR(B835)+1,YEAR(B835))</f>
        <v>2022</v>
      </c>
      <c r="D835">
        <v>4001</v>
      </c>
      <c r="E835" t="s">
        <v>0</v>
      </c>
      <c r="F835" t="s">
        <v>27</v>
      </c>
      <c r="G835" t="s">
        <v>6</v>
      </c>
      <c r="H835" t="s">
        <v>886</v>
      </c>
      <c r="I835" t="s">
        <v>3056</v>
      </c>
      <c r="J835">
        <v>80</v>
      </c>
      <c r="K835">
        <f>HLOOKUP(E835,Inputs!$B$5:$C$8,MATCH(YEAR(B835),Inputs!$A$5:$A$8,0),FALSE)</f>
        <v>20.99</v>
      </c>
      <c r="L835" s="3">
        <f t="shared" si="26"/>
        <v>1679.1999999999998</v>
      </c>
      <c r="M835" t="s">
        <v>3059</v>
      </c>
      <c r="N835" t="s">
        <v>3085</v>
      </c>
      <c r="O835" t="s">
        <v>3073</v>
      </c>
    </row>
    <row r="836" spans="1:15" hidden="1" x14ac:dyDescent="0.35">
      <c r="A836">
        <v>835</v>
      </c>
      <c r="B836" s="1">
        <v>44403</v>
      </c>
      <c r="C836">
        <f t="shared" si="27"/>
        <v>2022</v>
      </c>
      <c r="D836">
        <v>4001</v>
      </c>
      <c r="E836" t="s">
        <v>0</v>
      </c>
      <c r="F836" t="s">
        <v>27</v>
      </c>
      <c r="G836" t="s">
        <v>9</v>
      </c>
      <c r="H836" t="s">
        <v>887</v>
      </c>
      <c r="I836" t="s">
        <v>3056</v>
      </c>
      <c r="J836">
        <v>48</v>
      </c>
      <c r="K836">
        <f>HLOOKUP(E836,Inputs!$B$5:$C$8,MATCH(YEAR(B836),Inputs!$A$5:$A$8,0),FALSE)</f>
        <v>20.99</v>
      </c>
      <c r="L836" s="3">
        <f t="shared" si="26"/>
        <v>1007.52</v>
      </c>
      <c r="M836" t="s">
        <v>3070</v>
      </c>
      <c r="N836" t="s">
        <v>3089</v>
      </c>
      <c r="O836" t="s">
        <v>3076</v>
      </c>
    </row>
    <row r="837" spans="1:15" hidden="1" x14ac:dyDescent="0.35">
      <c r="A837">
        <v>836</v>
      </c>
      <c r="B837" s="1">
        <v>44301</v>
      </c>
      <c r="C837">
        <f t="shared" si="27"/>
        <v>2022</v>
      </c>
      <c r="D837">
        <v>4001</v>
      </c>
      <c r="E837" t="s">
        <v>0</v>
      </c>
      <c r="F837" t="s">
        <v>27</v>
      </c>
      <c r="G837" t="s">
        <v>22</v>
      </c>
      <c r="H837" t="s">
        <v>888</v>
      </c>
      <c r="I837" t="s">
        <v>3056</v>
      </c>
      <c r="J837">
        <v>112</v>
      </c>
      <c r="K837">
        <f>HLOOKUP(E837,Inputs!$B$5:$C$8,MATCH(YEAR(B837),Inputs!$A$5:$A$8,0),FALSE)</f>
        <v>20.99</v>
      </c>
      <c r="L837" s="3">
        <f t="shared" si="26"/>
        <v>2350.8799999999997</v>
      </c>
      <c r="M837" t="s">
        <v>3064</v>
      </c>
      <c r="N837" t="s">
        <v>3089</v>
      </c>
      <c r="O837" t="s">
        <v>3076</v>
      </c>
    </row>
    <row r="838" spans="1:15" hidden="1" x14ac:dyDescent="0.35">
      <c r="A838">
        <v>837</v>
      </c>
      <c r="B838" s="1">
        <v>44241</v>
      </c>
      <c r="C838">
        <f t="shared" si="27"/>
        <v>2021</v>
      </c>
      <c r="D838">
        <v>4001</v>
      </c>
      <c r="E838" t="s">
        <v>0</v>
      </c>
      <c r="F838" t="s">
        <v>27</v>
      </c>
      <c r="G838" t="s">
        <v>4</v>
      </c>
      <c r="H838" t="s">
        <v>889</v>
      </c>
      <c r="I838" t="s">
        <v>3057</v>
      </c>
      <c r="J838">
        <v>40</v>
      </c>
      <c r="K838">
        <f>HLOOKUP(E838,Inputs!$B$5:$C$8,MATCH(YEAR(B838),Inputs!$A$5:$A$8,0),FALSE)</f>
        <v>20.99</v>
      </c>
      <c r="L838" s="3">
        <f t="shared" si="26"/>
        <v>839.59999999999991</v>
      </c>
      <c r="M838" t="s">
        <v>3063</v>
      </c>
      <c r="N838" t="s">
        <v>3092</v>
      </c>
      <c r="O838" t="s">
        <v>3074</v>
      </c>
    </row>
    <row r="839" spans="1:15" hidden="1" x14ac:dyDescent="0.35">
      <c r="A839">
        <v>838</v>
      </c>
      <c r="B839" s="1">
        <v>44530</v>
      </c>
      <c r="C839">
        <f t="shared" si="27"/>
        <v>2022</v>
      </c>
      <c r="D839">
        <v>4001</v>
      </c>
      <c r="E839" t="s">
        <v>0</v>
      </c>
      <c r="F839" t="s">
        <v>27</v>
      </c>
      <c r="G839" t="s">
        <v>7</v>
      </c>
      <c r="H839" t="s">
        <v>890</v>
      </c>
      <c r="I839" t="s">
        <v>3056</v>
      </c>
      <c r="J839">
        <v>52</v>
      </c>
      <c r="K839">
        <f>HLOOKUP(E839,Inputs!$B$5:$C$8,MATCH(YEAR(B839),Inputs!$A$5:$A$8,0),FALSE)</f>
        <v>20.99</v>
      </c>
      <c r="L839" s="3">
        <f t="shared" si="26"/>
        <v>1091.48</v>
      </c>
      <c r="M839" t="s">
        <v>3063</v>
      </c>
      <c r="N839" t="s">
        <v>3092</v>
      </c>
      <c r="O839" t="s">
        <v>3074</v>
      </c>
    </row>
    <row r="840" spans="1:15" hidden="1" x14ac:dyDescent="0.35">
      <c r="A840">
        <v>839</v>
      </c>
      <c r="B840" s="1">
        <v>44278</v>
      </c>
      <c r="C840">
        <f t="shared" si="27"/>
        <v>2021</v>
      </c>
      <c r="D840">
        <v>4002</v>
      </c>
      <c r="E840" t="s">
        <v>1</v>
      </c>
      <c r="F840" t="s">
        <v>27</v>
      </c>
      <c r="G840" t="s">
        <v>21</v>
      </c>
      <c r="H840" t="s">
        <v>891</v>
      </c>
      <c r="I840" t="s">
        <v>3056</v>
      </c>
      <c r="J840">
        <v>168</v>
      </c>
      <c r="K840">
        <f>HLOOKUP(E840,Inputs!$B$5:$C$8,MATCH(YEAR(B840),Inputs!$A$5:$A$8,0),FALSE)</f>
        <v>10.49</v>
      </c>
      <c r="L840" s="3">
        <f t="shared" si="26"/>
        <v>1762.32</v>
      </c>
      <c r="M840" t="s">
        <v>3068</v>
      </c>
      <c r="N840" t="s">
        <v>3088</v>
      </c>
      <c r="O840" t="s">
        <v>3075</v>
      </c>
    </row>
    <row r="841" spans="1:15" hidden="1" x14ac:dyDescent="0.35">
      <c r="A841">
        <v>840</v>
      </c>
      <c r="B841" s="1">
        <v>44392</v>
      </c>
      <c r="C841">
        <f t="shared" si="27"/>
        <v>2022</v>
      </c>
      <c r="D841">
        <v>4001</v>
      </c>
      <c r="E841" t="s">
        <v>0</v>
      </c>
      <c r="F841" t="s">
        <v>27</v>
      </c>
      <c r="G841" t="s">
        <v>18</v>
      </c>
      <c r="H841" t="s">
        <v>892</v>
      </c>
      <c r="I841" t="s">
        <v>3056</v>
      </c>
      <c r="J841">
        <v>164</v>
      </c>
      <c r="K841">
        <f>HLOOKUP(E841,Inputs!$B$5:$C$8,MATCH(YEAR(B841),Inputs!$A$5:$A$8,0),FALSE)</f>
        <v>20.99</v>
      </c>
      <c r="L841" s="3">
        <f t="shared" si="26"/>
        <v>3442.3599999999997</v>
      </c>
      <c r="M841" t="s">
        <v>3069</v>
      </c>
      <c r="N841" t="s">
        <v>3093</v>
      </c>
      <c r="O841" t="s">
        <v>3077</v>
      </c>
    </row>
    <row r="842" spans="1:15" hidden="1" x14ac:dyDescent="0.35">
      <c r="A842">
        <v>841</v>
      </c>
      <c r="B842" s="1">
        <v>44467</v>
      </c>
      <c r="C842">
        <f t="shared" si="27"/>
        <v>2022</v>
      </c>
      <c r="D842">
        <v>4002</v>
      </c>
      <c r="E842" t="s">
        <v>1</v>
      </c>
      <c r="F842" t="s">
        <v>27</v>
      </c>
      <c r="G842" t="s">
        <v>19</v>
      </c>
      <c r="H842" t="s">
        <v>893</v>
      </c>
      <c r="I842" t="s">
        <v>3056</v>
      </c>
      <c r="J842">
        <v>100</v>
      </c>
      <c r="K842">
        <f>HLOOKUP(E842,Inputs!$B$5:$C$8,MATCH(YEAR(B842),Inputs!$A$5:$A$8,0),FALSE)</f>
        <v>10.49</v>
      </c>
      <c r="L842" s="3">
        <f t="shared" si="26"/>
        <v>1049</v>
      </c>
      <c r="M842" t="s">
        <v>3061</v>
      </c>
      <c r="N842" t="s">
        <v>3087</v>
      </c>
      <c r="O842" t="s">
        <v>3078</v>
      </c>
    </row>
    <row r="843" spans="1:15" hidden="1" x14ac:dyDescent="0.35">
      <c r="A843">
        <v>842</v>
      </c>
      <c r="B843" s="1">
        <v>44463</v>
      </c>
      <c r="C843">
        <f t="shared" si="27"/>
        <v>2022</v>
      </c>
      <c r="D843">
        <v>4001</v>
      </c>
      <c r="E843" t="s">
        <v>0</v>
      </c>
      <c r="F843" t="s">
        <v>27</v>
      </c>
      <c r="G843" t="s">
        <v>5</v>
      </c>
      <c r="H843" t="s">
        <v>894</v>
      </c>
      <c r="I843" t="s">
        <v>3057</v>
      </c>
      <c r="J843">
        <v>180</v>
      </c>
      <c r="K843">
        <f>HLOOKUP(E843,Inputs!$B$5:$C$8,MATCH(YEAR(B843),Inputs!$A$5:$A$8,0),FALSE)</f>
        <v>20.99</v>
      </c>
      <c r="L843" s="3">
        <f t="shared" si="26"/>
        <v>3778.2</v>
      </c>
      <c r="M843" t="s">
        <v>3059</v>
      </c>
      <c r="N843" t="s">
        <v>3085</v>
      </c>
      <c r="O843" t="s">
        <v>3073</v>
      </c>
    </row>
    <row r="844" spans="1:15" hidden="1" x14ac:dyDescent="0.35">
      <c r="A844">
        <v>843</v>
      </c>
      <c r="B844" s="1">
        <v>44402</v>
      </c>
      <c r="C844">
        <f t="shared" si="27"/>
        <v>2022</v>
      </c>
      <c r="D844">
        <v>4001</v>
      </c>
      <c r="E844" t="s">
        <v>0</v>
      </c>
      <c r="F844" t="s">
        <v>27</v>
      </c>
      <c r="G844" t="s">
        <v>5</v>
      </c>
      <c r="H844" t="s">
        <v>895</v>
      </c>
      <c r="I844" t="s">
        <v>3057</v>
      </c>
      <c r="J844">
        <v>160</v>
      </c>
      <c r="K844">
        <f>HLOOKUP(E844,Inputs!$B$5:$C$8,MATCH(YEAR(B844),Inputs!$A$5:$A$8,0),FALSE)</f>
        <v>20.99</v>
      </c>
      <c r="L844" s="3">
        <f t="shared" si="26"/>
        <v>3358.3999999999996</v>
      </c>
      <c r="M844" t="s">
        <v>3059</v>
      </c>
      <c r="N844" t="s">
        <v>3085</v>
      </c>
      <c r="O844" t="s">
        <v>3073</v>
      </c>
    </row>
    <row r="845" spans="1:15" hidden="1" x14ac:dyDescent="0.35">
      <c r="A845">
        <v>844</v>
      </c>
      <c r="B845" s="1">
        <v>44556</v>
      </c>
      <c r="C845">
        <f t="shared" si="27"/>
        <v>2022</v>
      </c>
      <c r="D845">
        <v>4001</v>
      </c>
      <c r="E845" t="s">
        <v>0</v>
      </c>
      <c r="F845" t="s">
        <v>27</v>
      </c>
      <c r="G845" t="s">
        <v>6</v>
      </c>
      <c r="H845" t="s">
        <v>896</v>
      </c>
      <c r="I845" t="s">
        <v>3056</v>
      </c>
      <c r="J845">
        <v>192</v>
      </c>
      <c r="K845">
        <f>HLOOKUP(E845,Inputs!$B$5:$C$8,MATCH(YEAR(B845),Inputs!$A$5:$A$8,0),FALSE)</f>
        <v>20.99</v>
      </c>
      <c r="L845" s="3">
        <f t="shared" si="26"/>
        <v>4030.08</v>
      </c>
      <c r="M845" t="s">
        <v>3059</v>
      </c>
      <c r="N845" t="s">
        <v>3085</v>
      </c>
      <c r="O845" t="s">
        <v>3073</v>
      </c>
    </row>
    <row r="846" spans="1:15" hidden="1" x14ac:dyDescent="0.35">
      <c r="A846">
        <v>845</v>
      </c>
      <c r="B846" s="1">
        <v>44487</v>
      </c>
      <c r="C846">
        <f t="shared" si="27"/>
        <v>2022</v>
      </c>
      <c r="D846">
        <v>4001</v>
      </c>
      <c r="E846" t="s">
        <v>0</v>
      </c>
      <c r="F846" t="s">
        <v>27</v>
      </c>
      <c r="G846" t="s">
        <v>21</v>
      </c>
      <c r="H846" t="s">
        <v>897</v>
      </c>
      <c r="I846" t="s">
        <v>3056</v>
      </c>
      <c r="J846">
        <v>152</v>
      </c>
      <c r="K846">
        <f>HLOOKUP(E846,Inputs!$B$5:$C$8,MATCH(YEAR(B846),Inputs!$A$5:$A$8,0),FALSE)</f>
        <v>20.99</v>
      </c>
      <c r="L846" s="3">
        <f t="shared" si="26"/>
        <v>3190.4799999999996</v>
      </c>
      <c r="M846" t="s">
        <v>3068</v>
      </c>
      <c r="N846" t="s">
        <v>3088</v>
      </c>
      <c r="O846" t="s">
        <v>3075</v>
      </c>
    </row>
    <row r="847" spans="1:15" hidden="1" x14ac:dyDescent="0.35">
      <c r="A847">
        <v>846</v>
      </c>
      <c r="B847" s="1">
        <v>44203</v>
      </c>
      <c r="C847">
        <f t="shared" si="27"/>
        <v>2021</v>
      </c>
      <c r="D847">
        <v>4002</v>
      </c>
      <c r="E847" t="s">
        <v>1</v>
      </c>
      <c r="F847" t="s">
        <v>27</v>
      </c>
      <c r="G847" t="s">
        <v>5</v>
      </c>
      <c r="H847" t="s">
        <v>898</v>
      </c>
      <c r="I847" t="s">
        <v>3057</v>
      </c>
      <c r="J847">
        <v>132</v>
      </c>
      <c r="K847">
        <f>HLOOKUP(E847,Inputs!$B$5:$C$8,MATCH(YEAR(B847),Inputs!$A$5:$A$8,0),FALSE)</f>
        <v>10.49</v>
      </c>
      <c r="L847" s="3">
        <f t="shared" si="26"/>
        <v>1384.68</v>
      </c>
      <c r="M847" t="s">
        <v>3059</v>
      </c>
      <c r="N847" t="s">
        <v>3085</v>
      </c>
      <c r="O847" t="s">
        <v>3073</v>
      </c>
    </row>
    <row r="848" spans="1:15" hidden="1" x14ac:dyDescent="0.35">
      <c r="A848">
        <v>847</v>
      </c>
      <c r="B848" s="1">
        <v>44447</v>
      </c>
      <c r="C848">
        <f t="shared" si="27"/>
        <v>2022</v>
      </c>
      <c r="D848">
        <v>4001</v>
      </c>
      <c r="E848" t="s">
        <v>0</v>
      </c>
      <c r="F848" t="s">
        <v>27</v>
      </c>
      <c r="G848" t="s">
        <v>20</v>
      </c>
      <c r="H848" t="s">
        <v>899</v>
      </c>
      <c r="I848" t="s">
        <v>3056</v>
      </c>
      <c r="J848">
        <v>196</v>
      </c>
      <c r="K848">
        <f>HLOOKUP(E848,Inputs!$B$5:$C$8,MATCH(YEAR(B848),Inputs!$A$5:$A$8,0),FALSE)</f>
        <v>20.99</v>
      </c>
      <c r="L848" s="3">
        <f t="shared" si="26"/>
        <v>4114.04</v>
      </c>
      <c r="M848" t="s">
        <v>3059</v>
      </c>
      <c r="N848" t="s">
        <v>3085</v>
      </c>
      <c r="O848" t="s">
        <v>3073</v>
      </c>
    </row>
    <row r="849" spans="1:15" hidden="1" x14ac:dyDescent="0.35">
      <c r="A849">
        <v>848</v>
      </c>
      <c r="B849" s="1">
        <v>44389</v>
      </c>
      <c r="C849">
        <f t="shared" si="27"/>
        <v>2022</v>
      </c>
      <c r="D849">
        <v>4002</v>
      </c>
      <c r="E849" t="s">
        <v>1</v>
      </c>
      <c r="F849" t="s">
        <v>27</v>
      </c>
      <c r="G849" t="s">
        <v>10</v>
      </c>
      <c r="H849" t="s">
        <v>900</v>
      </c>
      <c r="I849" t="s">
        <v>3056</v>
      </c>
      <c r="J849">
        <v>152</v>
      </c>
      <c r="K849">
        <f>HLOOKUP(E849,Inputs!$B$5:$C$8,MATCH(YEAR(B849),Inputs!$A$5:$A$8,0),FALSE)</f>
        <v>10.49</v>
      </c>
      <c r="L849" s="3">
        <f t="shared" si="26"/>
        <v>1594.48</v>
      </c>
      <c r="M849" t="s">
        <v>3059</v>
      </c>
      <c r="N849" t="s">
        <v>3085</v>
      </c>
      <c r="O849" t="s">
        <v>3073</v>
      </c>
    </row>
    <row r="850" spans="1:15" hidden="1" x14ac:dyDescent="0.35">
      <c r="A850">
        <v>849</v>
      </c>
      <c r="B850" s="1">
        <v>44463</v>
      </c>
      <c r="C850">
        <f t="shared" si="27"/>
        <v>2022</v>
      </c>
      <c r="D850">
        <v>4002</v>
      </c>
      <c r="E850" t="s">
        <v>1</v>
      </c>
      <c r="F850" t="s">
        <v>27</v>
      </c>
      <c r="G850" t="s">
        <v>18</v>
      </c>
      <c r="H850" t="s">
        <v>901</v>
      </c>
      <c r="I850" t="s">
        <v>3056</v>
      </c>
      <c r="J850">
        <v>184</v>
      </c>
      <c r="K850">
        <f>HLOOKUP(E850,Inputs!$B$5:$C$8,MATCH(YEAR(B850),Inputs!$A$5:$A$8,0),FALSE)</f>
        <v>10.49</v>
      </c>
      <c r="L850" s="3">
        <f t="shared" si="26"/>
        <v>1930.16</v>
      </c>
      <c r="M850" t="s">
        <v>3069</v>
      </c>
      <c r="N850" t="s">
        <v>3093</v>
      </c>
      <c r="O850" t="s">
        <v>3077</v>
      </c>
    </row>
    <row r="851" spans="1:15" hidden="1" x14ac:dyDescent="0.35">
      <c r="A851">
        <v>850</v>
      </c>
      <c r="B851" s="1">
        <v>44395</v>
      </c>
      <c r="C851">
        <f t="shared" si="27"/>
        <v>2022</v>
      </c>
      <c r="D851">
        <v>4002</v>
      </c>
      <c r="E851" t="s">
        <v>1</v>
      </c>
      <c r="F851" t="s">
        <v>27</v>
      </c>
      <c r="G851" t="s">
        <v>15</v>
      </c>
      <c r="H851" t="s">
        <v>902</v>
      </c>
      <c r="I851" t="s">
        <v>3056</v>
      </c>
      <c r="J851">
        <v>92</v>
      </c>
      <c r="K851">
        <f>HLOOKUP(E851,Inputs!$B$5:$C$8,MATCH(YEAR(B851),Inputs!$A$5:$A$8,0),FALSE)</f>
        <v>10.49</v>
      </c>
      <c r="L851" s="3">
        <f t="shared" si="26"/>
        <v>965.08</v>
      </c>
      <c r="M851" t="s">
        <v>3062</v>
      </c>
      <c r="N851" t="s">
        <v>3090</v>
      </c>
      <c r="O851" t="s">
        <v>3079</v>
      </c>
    </row>
    <row r="852" spans="1:15" hidden="1" x14ac:dyDescent="0.35">
      <c r="A852">
        <v>851</v>
      </c>
      <c r="B852" s="1">
        <v>44376</v>
      </c>
      <c r="C852">
        <f t="shared" si="27"/>
        <v>2022</v>
      </c>
      <c r="D852">
        <v>4001</v>
      </c>
      <c r="E852" t="s">
        <v>0</v>
      </c>
      <c r="F852" t="s">
        <v>27</v>
      </c>
      <c r="G852" t="s">
        <v>10</v>
      </c>
      <c r="H852" t="s">
        <v>903</v>
      </c>
      <c r="I852" t="s">
        <v>3056</v>
      </c>
      <c r="J852">
        <v>68</v>
      </c>
      <c r="K852">
        <f>HLOOKUP(E852,Inputs!$B$5:$C$8,MATCH(YEAR(B852),Inputs!$A$5:$A$8,0),FALSE)</f>
        <v>20.99</v>
      </c>
      <c r="L852" s="3">
        <f t="shared" si="26"/>
        <v>1427.32</v>
      </c>
      <c r="M852" t="s">
        <v>3059</v>
      </c>
      <c r="N852" t="s">
        <v>3085</v>
      </c>
      <c r="O852" t="s">
        <v>3073</v>
      </c>
    </row>
    <row r="853" spans="1:15" hidden="1" x14ac:dyDescent="0.35">
      <c r="A853">
        <v>852</v>
      </c>
      <c r="B853" s="1">
        <v>44217</v>
      </c>
      <c r="C853">
        <f t="shared" si="27"/>
        <v>2021</v>
      </c>
      <c r="D853">
        <v>4001</v>
      </c>
      <c r="E853" t="s">
        <v>0</v>
      </c>
      <c r="F853" t="s">
        <v>27</v>
      </c>
      <c r="G853" t="s">
        <v>9</v>
      </c>
      <c r="H853" t="s">
        <v>904</v>
      </c>
      <c r="I853" t="s">
        <v>3056</v>
      </c>
      <c r="J853">
        <v>148</v>
      </c>
      <c r="K853">
        <f>HLOOKUP(E853,Inputs!$B$5:$C$8,MATCH(YEAR(B853),Inputs!$A$5:$A$8,0),FALSE)</f>
        <v>20.99</v>
      </c>
      <c r="L853" s="3">
        <f t="shared" si="26"/>
        <v>3106.52</v>
      </c>
      <c r="M853" t="s">
        <v>3070</v>
      </c>
      <c r="N853" t="s">
        <v>3089</v>
      </c>
      <c r="O853" t="s">
        <v>3076</v>
      </c>
    </row>
    <row r="854" spans="1:15" hidden="1" x14ac:dyDescent="0.35">
      <c r="A854">
        <v>853</v>
      </c>
      <c r="B854" s="1">
        <v>44414</v>
      </c>
      <c r="C854">
        <f t="shared" si="27"/>
        <v>2022</v>
      </c>
      <c r="D854">
        <v>4002</v>
      </c>
      <c r="E854" t="s">
        <v>1</v>
      </c>
      <c r="F854" t="s">
        <v>27</v>
      </c>
      <c r="G854" t="s">
        <v>20</v>
      </c>
      <c r="H854" t="s">
        <v>905</v>
      </c>
      <c r="I854" t="s">
        <v>3056</v>
      </c>
      <c r="J854">
        <v>180</v>
      </c>
      <c r="K854">
        <f>HLOOKUP(E854,Inputs!$B$5:$C$8,MATCH(YEAR(B854),Inputs!$A$5:$A$8,0),FALSE)</f>
        <v>10.49</v>
      </c>
      <c r="L854" s="3">
        <f t="shared" si="26"/>
        <v>1888.2</v>
      </c>
      <c r="M854" t="s">
        <v>3059</v>
      </c>
      <c r="N854" t="s">
        <v>3085</v>
      </c>
      <c r="O854" t="s">
        <v>3073</v>
      </c>
    </row>
    <row r="855" spans="1:15" hidden="1" x14ac:dyDescent="0.35">
      <c r="A855">
        <v>854</v>
      </c>
      <c r="B855" s="1">
        <v>44551</v>
      </c>
      <c r="C855">
        <f t="shared" si="27"/>
        <v>2022</v>
      </c>
      <c r="D855">
        <v>4002</v>
      </c>
      <c r="E855" t="s">
        <v>1</v>
      </c>
      <c r="F855" t="s">
        <v>27</v>
      </c>
      <c r="G855" t="s">
        <v>12</v>
      </c>
      <c r="H855" t="s">
        <v>906</v>
      </c>
      <c r="I855" t="s">
        <v>3057</v>
      </c>
      <c r="J855">
        <v>196</v>
      </c>
      <c r="K855">
        <f>HLOOKUP(E855,Inputs!$B$5:$C$8,MATCH(YEAR(B855),Inputs!$A$5:$A$8,0),FALSE)</f>
        <v>10.49</v>
      </c>
      <c r="L855" s="3">
        <f t="shared" si="26"/>
        <v>2056.04</v>
      </c>
      <c r="M855" t="s">
        <v>3061</v>
      </c>
      <c r="N855" t="s">
        <v>3087</v>
      </c>
      <c r="O855" t="s">
        <v>3078</v>
      </c>
    </row>
    <row r="856" spans="1:15" hidden="1" x14ac:dyDescent="0.35">
      <c r="A856">
        <v>855</v>
      </c>
      <c r="B856" s="1">
        <v>44504</v>
      </c>
      <c r="C856">
        <f t="shared" si="27"/>
        <v>2022</v>
      </c>
      <c r="D856">
        <v>4001</v>
      </c>
      <c r="E856" t="s">
        <v>0</v>
      </c>
      <c r="F856" t="s">
        <v>27</v>
      </c>
      <c r="G856" t="s">
        <v>20</v>
      </c>
      <c r="H856" t="s">
        <v>907</v>
      </c>
      <c r="I856" t="s">
        <v>3056</v>
      </c>
      <c r="J856">
        <v>68</v>
      </c>
      <c r="K856">
        <f>HLOOKUP(E856,Inputs!$B$5:$C$8,MATCH(YEAR(B856),Inputs!$A$5:$A$8,0),FALSE)</f>
        <v>20.99</v>
      </c>
      <c r="L856" s="3">
        <f t="shared" si="26"/>
        <v>1427.32</v>
      </c>
      <c r="M856" t="s">
        <v>3059</v>
      </c>
      <c r="N856" t="s">
        <v>3085</v>
      </c>
      <c r="O856" t="s">
        <v>3073</v>
      </c>
    </row>
    <row r="857" spans="1:15" hidden="1" x14ac:dyDescent="0.35">
      <c r="A857">
        <v>856</v>
      </c>
      <c r="B857" s="1">
        <v>44429</v>
      </c>
      <c r="C857">
        <f t="shared" si="27"/>
        <v>2022</v>
      </c>
      <c r="D857">
        <v>4001</v>
      </c>
      <c r="E857" t="s">
        <v>0</v>
      </c>
      <c r="F857" t="s">
        <v>27</v>
      </c>
      <c r="G857" t="s">
        <v>8</v>
      </c>
      <c r="H857" t="s">
        <v>908</v>
      </c>
      <c r="I857" t="s">
        <v>3056</v>
      </c>
      <c r="J857">
        <v>188</v>
      </c>
      <c r="K857">
        <f>HLOOKUP(E857,Inputs!$B$5:$C$8,MATCH(YEAR(B857),Inputs!$A$5:$A$8,0),FALSE)</f>
        <v>20.99</v>
      </c>
      <c r="L857" s="3">
        <f t="shared" si="26"/>
        <v>3946.12</v>
      </c>
      <c r="M857" t="s">
        <v>3065</v>
      </c>
      <c r="N857" t="s">
        <v>3085</v>
      </c>
      <c r="O857" t="s">
        <v>3073</v>
      </c>
    </row>
    <row r="858" spans="1:15" hidden="1" x14ac:dyDescent="0.35">
      <c r="A858">
        <v>857</v>
      </c>
      <c r="B858" s="1">
        <v>44558</v>
      </c>
      <c r="C858">
        <f t="shared" si="27"/>
        <v>2022</v>
      </c>
      <c r="D858">
        <v>4002</v>
      </c>
      <c r="E858" t="s">
        <v>1</v>
      </c>
      <c r="F858" t="s">
        <v>27</v>
      </c>
      <c r="G858" t="s">
        <v>13</v>
      </c>
      <c r="H858" t="s">
        <v>909</v>
      </c>
      <c r="I858" t="s">
        <v>3056</v>
      </c>
      <c r="J858">
        <v>124</v>
      </c>
      <c r="K858">
        <f>HLOOKUP(E858,Inputs!$B$5:$C$8,MATCH(YEAR(B858),Inputs!$A$5:$A$8,0),FALSE)</f>
        <v>10.49</v>
      </c>
      <c r="L858" s="3">
        <f t="shared" si="26"/>
        <v>1300.76</v>
      </c>
      <c r="M858" t="s">
        <v>3061</v>
      </c>
      <c r="N858" t="s">
        <v>3087</v>
      </c>
      <c r="O858" t="s">
        <v>3078</v>
      </c>
    </row>
    <row r="859" spans="1:15" hidden="1" x14ac:dyDescent="0.35">
      <c r="A859">
        <v>858</v>
      </c>
      <c r="B859" s="1">
        <v>44560</v>
      </c>
      <c r="C859">
        <f t="shared" si="27"/>
        <v>2022</v>
      </c>
      <c r="D859">
        <v>4001</v>
      </c>
      <c r="E859" t="s">
        <v>0</v>
      </c>
      <c r="F859" t="s">
        <v>27</v>
      </c>
      <c r="G859" t="s">
        <v>19</v>
      </c>
      <c r="H859" t="s">
        <v>910</v>
      </c>
      <c r="I859" t="s">
        <v>3056</v>
      </c>
      <c r="J859">
        <v>76</v>
      </c>
      <c r="K859">
        <f>HLOOKUP(E859,Inputs!$B$5:$C$8,MATCH(YEAR(B859),Inputs!$A$5:$A$8,0),FALSE)</f>
        <v>20.99</v>
      </c>
      <c r="L859" s="3">
        <f t="shared" si="26"/>
        <v>1595.2399999999998</v>
      </c>
      <c r="M859" t="s">
        <v>3061</v>
      </c>
      <c r="N859" t="s">
        <v>3087</v>
      </c>
      <c r="O859" t="s">
        <v>3078</v>
      </c>
    </row>
    <row r="860" spans="1:15" hidden="1" x14ac:dyDescent="0.35">
      <c r="A860">
        <v>859</v>
      </c>
      <c r="B860" s="1">
        <v>44453</v>
      </c>
      <c r="C860">
        <f t="shared" si="27"/>
        <v>2022</v>
      </c>
      <c r="D860">
        <v>4001</v>
      </c>
      <c r="E860" t="s">
        <v>0</v>
      </c>
      <c r="F860" t="s">
        <v>27</v>
      </c>
      <c r="G860" t="s">
        <v>5</v>
      </c>
      <c r="H860" t="s">
        <v>911</v>
      </c>
      <c r="I860" t="s">
        <v>3057</v>
      </c>
      <c r="J860">
        <v>168</v>
      </c>
      <c r="K860">
        <f>HLOOKUP(E860,Inputs!$B$5:$C$8,MATCH(YEAR(B860),Inputs!$A$5:$A$8,0),FALSE)</f>
        <v>20.99</v>
      </c>
      <c r="L860" s="3">
        <f t="shared" si="26"/>
        <v>3526.3199999999997</v>
      </c>
      <c r="M860" t="s">
        <v>3059</v>
      </c>
      <c r="N860" t="s">
        <v>3085</v>
      </c>
      <c r="O860" t="s">
        <v>3073</v>
      </c>
    </row>
    <row r="861" spans="1:15" hidden="1" x14ac:dyDescent="0.35">
      <c r="A861">
        <v>860</v>
      </c>
      <c r="B861" s="1">
        <v>44338</v>
      </c>
      <c r="C861">
        <f t="shared" si="27"/>
        <v>2022</v>
      </c>
      <c r="D861">
        <v>4001</v>
      </c>
      <c r="E861" t="s">
        <v>0</v>
      </c>
      <c r="F861" t="s">
        <v>27</v>
      </c>
      <c r="G861" t="s">
        <v>15</v>
      </c>
      <c r="H861" t="s">
        <v>912</v>
      </c>
      <c r="I861" t="s">
        <v>3056</v>
      </c>
      <c r="J861">
        <v>120</v>
      </c>
      <c r="K861">
        <f>HLOOKUP(E861,Inputs!$B$5:$C$8,MATCH(YEAR(B861),Inputs!$A$5:$A$8,0),FALSE)</f>
        <v>20.99</v>
      </c>
      <c r="L861" s="3">
        <f t="shared" si="26"/>
        <v>2518.7999999999997</v>
      </c>
      <c r="M861" t="s">
        <v>3062</v>
      </c>
      <c r="N861" t="s">
        <v>3090</v>
      </c>
      <c r="O861" t="s">
        <v>3079</v>
      </c>
    </row>
    <row r="862" spans="1:15" hidden="1" x14ac:dyDescent="0.35">
      <c r="A862">
        <v>861</v>
      </c>
      <c r="B862" s="1">
        <v>44497</v>
      </c>
      <c r="C862">
        <f t="shared" si="27"/>
        <v>2022</v>
      </c>
      <c r="D862">
        <v>4002</v>
      </c>
      <c r="E862" t="s">
        <v>1</v>
      </c>
      <c r="F862" t="s">
        <v>27</v>
      </c>
      <c r="G862" t="s">
        <v>10</v>
      </c>
      <c r="H862" t="s">
        <v>913</v>
      </c>
      <c r="I862" t="s">
        <v>3056</v>
      </c>
      <c r="J862">
        <v>236</v>
      </c>
      <c r="K862">
        <f>HLOOKUP(E862,Inputs!$B$5:$C$8,MATCH(YEAR(B862),Inputs!$A$5:$A$8,0),FALSE)</f>
        <v>10.49</v>
      </c>
      <c r="L862" s="3">
        <f t="shared" si="26"/>
        <v>2475.64</v>
      </c>
      <c r="M862" t="s">
        <v>3059</v>
      </c>
      <c r="N862" t="s">
        <v>3085</v>
      </c>
      <c r="O862" t="s">
        <v>3073</v>
      </c>
    </row>
    <row r="863" spans="1:15" hidden="1" x14ac:dyDescent="0.35">
      <c r="A863">
        <v>862</v>
      </c>
      <c r="B863" s="1">
        <v>44402</v>
      </c>
      <c r="C863">
        <f t="shared" si="27"/>
        <v>2022</v>
      </c>
      <c r="D863">
        <v>4001</v>
      </c>
      <c r="E863" t="s">
        <v>0</v>
      </c>
      <c r="F863" t="s">
        <v>27</v>
      </c>
      <c r="G863" t="s">
        <v>20</v>
      </c>
      <c r="H863" t="s">
        <v>914</v>
      </c>
      <c r="I863" t="s">
        <v>3056</v>
      </c>
      <c r="J863">
        <v>168</v>
      </c>
      <c r="K863">
        <f>HLOOKUP(E863,Inputs!$B$5:$C$8,MATCH(YEAR(B863),Inputs!$A$5:$A$8,0),FALSE)</f>
        <v>20.99</v>
      </c>
      <c r="L863" s="3">
        <f t="shared" si="26"/>
        <v>3526.3199999999997</v>
      </c>
      <c r="M863" t="s">
        <v>3059</v>
      </c>
      <c r="N863" t="s">
        <v>3085</v>
      </c>
      <c r="O863" t="s">
        <v>3073</v>
      </c>
    </row>
    <row r="864" spans="1:15" hidden="1" x14ac:dyDescent="0.35">
      <c r="A864">
        <v>863</v>
      </c>
      <c r="B864" s="1">
        <v>44355</v>
      </c>
      <c r="C864">
        <f t="shared" si="27"/>
        <v>2022</v>
      </c>
      <c r="D864">
        <v>4001</v>
      </c>
      <c r="E864" t="s">
        <v>0</v>
      </c>
      <c r="F864" t="s">
        <v>27</v>
      </c>
      <c r="G864" t="s">
        <v>11</v>
      </c>
      <c r="H864" t="s">
        <v>915</v>
      </c>
      <c r="I864" t="s">
        <v>3056</v>
      </c>
      <c r="J864">
        <v>68</v>
      </c>
      <c r="K864">
        <f>HLOOKUP(E864,Inputs!$B$5:$C$8,MATCH(YEAR(B864),Inputs!$A$5:$A$8,0),FALSE)</f>
        <v>20.99</v>
      </c>
      <c r="L864" s="3">
        <f t="shared" si="26"/>
        <v>1427.32</v>
      </c>
      <c r="M864" t="s">
        <v>3064</v>
      </c>
      <c r="N864" t="s">
        <v>3089</v>
      </c>
      <c r="O864" t="s">
        <v>3076</v>
      </c>
    </row>
    <row r="865" spans="1:15" hidden="1" x14ac:dyDescent="0.35">
      <c r="A865">
        <v>864</v>
      </c>
      <c r="B865" s="1">
        <v>44505</v>
      </c>
      <c r="C865">
        <f t="shared" si="27"/>
        <v>2022</v>
      </c>
      <c r="D865">
        <v>4001</v>
      </c>
      <c r="E865" t="s">
        <v>0</v>
      </c>
      <c r="F865" t="s">
        <v>27</v>
      </c>
      <c r="G865" t="s">
        <v>10</v>
      </c>
      <c r="H865" t="s">
        <v>916</v>
      </c>
      <c r="I865" t="s">
        <v>3056</v>
      </c>
      <c r="J865">
        <v>144</v>
      </c>
      <c r="K865">
        <f>HLOOKUP(E865,Inputs!$B$5:$C$8,MATCH(YEAR(B865),Inputs!$A$5:$A$8,0),FALSE)</f>
        <v>20.99</v>
      </c>
      <c r="L865" s="3">
        <f t="shared" si="26"/>
        <v>3022.56</v>
      </c>
      <c r="M865" t="s">
        <v>3059</v>
      </c>
      <c r="N865" t="s">
        <v>3085</v>
      </c>
      <c r="O865" t="s">
        <v>3073</v>
      </c>
    </row>
    <row r="866" spans="1:15" hidden="1" x14ac:dyDescent="0.35">
      <c r="A866">
        <v>865</v>
      </c>
      <c r="B866" s="1">
        <v>44432</v>
      </c>
      <c r="C866">
        <f t="shared" si="27"/>
        <v>2022</v>
      </c>
      <c r="D866">
        <v>4001</v>
      </c>
      <c r="E866" t="s">
        <v>0</v>
      </c>
      <c r="F866" t="s">
        <v>27</v>
      </c>
      <c r="G866" t="s">
        <v>8</v>
      </c>
      <c r="H866" t="s">
        <v>917</v>
      </c>
      <c r="I866" t="s">
        <v>3056</v>
      </c>
      <c r="J866">
        <v>76</v>
      </c>
      <c r="K866">
        <f>HLOOKUP(E866,Inputs!$B$5:$C$8,MATCH(YEAR(B866),Inputs!$A$5:$A$8,0),FALSE)</f>
        <v>20.99</v>
      </c>
      <c r="L866" s="3">
        <f t="shared" si="26"/>
        <v>1595.2399999999998</v>
      </c>
      <c r="M866" t="s">
        <v>3065</v>
      </c>
      <c r="N866" t="s">
        <v>3085</v>
      </c>
      <c r="O866" t="s">
        <v>3073</v>
      </c>
    </row>
    <row r="867" spans="1:15" hidden="1" x14ac:dyDescent="0.35">
      <c r="A867">
        <v>866</v>
      </c>
      <c r="B867" s="1">
        <v>44422</v>
      </c>
      <c r="C867">
        <f t="shared" si="27"/>
        <v>2022</v>
      </c>
      <c r="D867">
        <v>4002</v>
      </c>
      <c r="E867" t="s">
        <v>1</v>
      </c>
      <c r="F867" t="s">
        <v>27</v>
      </c>
      <c r="G867" t="s">
        <v>10</v>
      </c>
      <c r="H867" t="s">
        <v>918</v>
      </c>
      <c r="I867" t="s">
        <v>3056</v>
      </c>
      <c r="J867">
        <v>276</v>
      </c>
      <c r="K867">
        <f>HLOOKUP(E867,Inputs!$B$5:$C$8,MATCH(YEAR(B867),Inputs!$A$5:$A$8,0),FALSE)</f>
        <v>10.49</v>
      </c>
      <c r="L867" s="3">
        <f t="shared" si="26"/>
        <v>2895.2400000000002</v>
      </c>
      <c r="M867" t="s">
        <v>3059</v>
      </c>
      <c r="N867" t="s">
        <v>3085</v>
      </c>
      <c r="O867" t="s">
        <v>3073</v>
      </c>
    </row>
    <row r="868" spans="1:15" hidden="1" x14ac:dyDescent="0.35">
      <c r="A868">
        <v>867</v>
      </c>
      <c r="B868" s="1">
        <v>44461</v>
      </c>
      <c r="C868">
        <f t="shared" si="27"/>
        <v>2022</v>
      </c>
      <c r="D868">
        <v>4002</v>
      </c>
      <c r="E868" t="s">
        <v>1</v>
      </c>
      <c r="F868" t="s">
        <v>27</v>
      </c>
      <c r="G868" t="s">
        <v>8</v>
      </c>
      <c r="H868" t="s">
        <v>919</v>
      </c>
      <c r="I868" t="s">
        <v>3056</v>
      </c>
      <c r="J868">
        <v>228</v>
      </c>
      <c r="K868">
        <f>HLOOKUP(E868,Inputs!$B$5:$C$8,MATCH(YEAR(B868),Inputs!$A$5:$A$8,0),FALSE)</f>
        <v>10.49</v>
      </c>
      <c r="L868" s="3">
        <f t="shared" si="26"/>
        <v>2391.7200000000003</v>
      </c>
      <c r="M868" t="s">
        <v>3065</v>
      </c>
      <c r="N868" t="s">
        <v>3085</v>
      </c>
      <c r="O868" t="s">
        <v>3073</v>
      </c>
    </row>
    <row r="869" spans="1:15" hidden="1" x14ac:dyDescent="0.35">
      <c r="A869">
        <v>868</v>
      </c>
      <c r="B869" s="1">
        <v>44307</v>
      </c>
      <c r="C869">
        <f t="shared" si="27"/>
        <v>2022</v>
      </c>
      <c r="D869">
        <v>4001</v>
      </c>
      <c r="E869" t="s">
        <v>0</v>
      </c>
      <c r="F869" t="s">
        <v>27</v>
      </c>
      <c r="G869" t="s">
        <v>5</v>
      </c>
      <c r="H869" t="s">
        <v>920</v>
      </c>
      <c r="I869" t="s">
        <v>3057</v>
      </c>
      <c r="J869">
        <v>160</v>
      </c>
      <c r="K869">
        <f>HLOOKUP(E869,Inputs!$B$5:$C$8,MATCH(YEAR(B869),Inputs!$A$5:$A$8,0),FALSE)</f>
        <v>20.99</v>
      </c>
      <c r="L869" s="3">
        <f t="shared" si="26"/>
        <v>3358.3999999999996</v>
      </c>
      <c r="M869" t="s">
        <v>3059</v>
      </c>
      <c r="N869" t="s">
        <v>3085</v>
      </c>
      <c r="O869" t="s">
        <v>3073</v>
      </c>
    </row>
    <row r="870" spans="1:15" hidden="1" x14ac:dyDescent="0.35">
      <c r="A870">
        <v>869</v>
      </c>
      <c r="B870" s="1">
        <v>44520</v>
      </c>
      <c r="C870">
        <f t="shared" si="27"/>
        <v>2022</v>
      </c>
      <c r="D870">
        <v>4002</v>
      </c>
      <c r="E870" t="s">
        <v>1</v>
      </c>
      <c r="F870" t="s">
        <v>27</v>
      </c>
      <c r="G870" t="s">
        <v>10</v>
      </c>
      <c r="H870" t="s">
        <v>921</v>
      </c>
      <c r="I870" t="s">
        <v>3056</v>
      </c>
      <c r="J870">
        <v>192</v>
      </c>
      <c r="K870">
        <f>HLOOKUP(E870,Inputs!$B$5:$C$8,MATCH(YEAR(B870),Inputs!$A$5:$A$8,0),FALSE)</f>
        <v>10.49</v>
      </c>
      <c r="L870" s="3">
        <f t="shared" si="26"/>
        <v>2014.08</v>
      </c>
      <c r="M870" t="s">
        <v>3059</v>
      </c>
      <c r="N870" t="s">
        <v>3085</v>
      </c>
      <c r="O870" t="s">
        <v>3073</v>
      </c>
    </row>
    <row r="871" spans="1:15" hidden="1" x14ac:dyDescent="0.35">
      <c r="A871">
        <v>870</v>
      </c>
      <c r="B871" s="1">
        <v>44509</v>
      </c>
      <c r="C871">
        <f t="shared" si="27"/>
        <v>2022</v>
      </c>
      <c r="D871">
        <v>4001</v>
      </c>
      <c r="E871" t="s">
        <v>0</v>
      </c>
      <c r="F871" t="s">
        <v>27</v>
      </c>
      <c r="G871" t="s">
        <v>10</v>
      </c>
      <c r="H871" t="s">
        <v>922</v>
      </c>
      <c r="I871" t="s">
        <v>3056</v>
      </c>
      <c r="J871">
        <v>176</v>
      </c>
      <c r="K871">
        <f>HLOOKUP(E871,Inputs!$B$5:$C$8,MATCH(YEAR(B871),Inputs!$A$5:$A$8,0),FALSE)</f>
        <v>20.99</v>
      </c>
      <c r="L871" s="3">
        <f t="shared" si="26"/>
        <v>3694.24</v>
      </c>
      <c r="M871" t="s">
        <v>3059</v>
      </c>
      <c r="N871" t="s">
        <v>3085</v>
      </c>
      <c r="O871" t="s">
        <v>3073</v>
      </c>
    </row>
    <row r="872" spans="1:15" hidden="1" x14ac:dyDescent="0.35">
      <c r="A872">
        <v>871</v>
      </c>
      <c r="B872" s="1">
        <v>44540</v>
      </c>
      <c r="C872">
        <f t="shared" si="27"/>
        <v>2022</v>
      </c>
      <c r="D872">
        <v>4001</v>
      </c>
      <c r="E872" t="s">
        <v>0</v>
      </c>
      <c r="F872" t="s">
        <v>27</v>
      </c>
      <c r="G872" t="s">
        <v>20</v>
      </c>
      <c r="H872" t="s">
        <v>923</v>
      </c>
      <c r="I872" t="s">
        <v>3056</v>
      </c>
      <c r="J872">
        <v>40</v>
      </c>
      <c r="K872">
        <f>HLOOKUP(E872,Inputs!$B$5:$C$8,MATCH(YEAR(B872),Inputs!$A$5:$A$8,0),FALSE)</f>
        <v>20.99</v>
      </c>
      <c r="L872" s="3">
        <f t="shared" si="26"/>
        <v>839.59999999999991</v>
      </c>
      <c r="M872" t="s">
        <v>3059</v>
      </c>
      <c r="N872" t="s">
        <v>3085</v>
      </c>
      <c r="O872" t="s">
        <v>3073</v>
      </c>
    </row>
    <row r="873" spans="1:15" hidden="1" x14ac:dyDescent="0.35">
      <c r="A873">
        <v>872</v>
      </c>
      <c r="B873" s="1">
        <v>44465</v>
      </c>
      <c r="C873">
        <f t="shared" si="27"/>
        <v>2022</v>
      </c>
      <c r="D873">
        <v>4001</v>
      </c>
      <c r="E873" t="s">
        <v>0</v>
      </c>
      <c r="F873" t="s">
        <v>27</v>
      </c>
      <c r="G873" t="s">
        <v>9</v>
      </c>
      <c r="H873" t="s">
        <v>924</v>
      </c>
      <c r="I873" t="s">
        <v>3056</v>
      </c>
      <c r="J873">
        <v>160</v>
      </c>
      <c r="K873">
        <f>HLOOKUP(E873,Inputs!$B$5:$C$8,MATCH(YEAR(B873),Inputs!$A$5:$A$8,0),FALSE)</f>
        <v>20.99</v>
      </c>
      <c r="L873" s="3">
        <f t="shared" si="26"/>
        <v>3358.3999999999996</v>
      </c>
      <c r="M873" t="s">
        <v>3070</v>
      </c>
      <c r="N873" t="s">
        <v>3089</v>
      </c>
      <c r="O873" t="s">
        <v>3076</v>
      </c>
    </row>
    <row r="874" spans="1:15" hidden="1" x14ac:dyDescent="0.35">
      <c r="A874">
        <v>873</v>
      </c>
      <c r="B874" s="1">
        <v>44528</v>
      </c>
      <c r="C874">
        <f t="shared" si="27"/>
        <v>2022</v>
      </c>
      <c r="D874">
        <v>4001</v>
      </c>
      <c r="E874" t="s">
        <v>0</v>
      </c>
      <c r="F874" t="s">
        <v>27</v>
      </c>
      <c r="G874" t="s">
        <v>10</v>
      </c>
      <c r="H874" t="s">
        <v>925</v>
      </c>
      <c r="I874" t="s">
        <v>3056</v>
      </c>
      <c r="J874">
        <v>76</v>
      </c>
      <c r="K874">
        <f>HLOOKUP(E874,Inputs!$B$5:$C$8,MATCH(YEAR(B874),Inputs!$A$5:$A$8,0),FALSE)</f>
        <v>20.99</v>
      </c>
      <c r="L874" s="3">
        <f t="shared" si="26"/>
        <v>1595.2399999999998</v>
      </c>
      <c r="M874" t="s">
        <v>3059</v>
      </c>
      <c r="N874" t="s">
        <v>3085</v>
      </c>
      <c r="O874" t="s">
        <v>3073</v>
      </c>
    </row>
    <row r="875" spans="1:15" hidden="1" x14ac:dyDescent="0.35">
      <c r="A875">
        <v>874</v>
      </c>
      <c r="B875" s="1">
        <v>44259</v>
      </c>
      <c r="C875">
        <f t="shared" si="27"/>
        <v>2021</v>
      </c>
      <c r="D875">
        <v>4002</v>
      </c>
      <c r="E875" t="s">
        <v>1</v>
      </c>
      <c r="F875" t="s">
        <v>27</v>
      </c>
      <c r="G875" t="s">
        <v>6</v>
      </c>
      <c r="H875" t="s">
        <v>926</v>
      </c>
      <c r="I875" t="s">
        <v>3056</v>
      </c>
      <c r="J875">
        <v>236</v>
      </c>
      <c r="K875">
        <f>HLOOKUP(E875,Inputs!$B$5:$C$8,MATCH(YEAR(B875),Inputs!$A$5:$A$8,0),FALSE)</f>
        <v>10.49</v>
      </c>
      <c r="L875" s="3">
        <f t="shared" si="26"/>
        <v>2475.64</v>
      </c>
      <c r="M875" t="s">
        <v>3059</v>
      </c>
      <c r="N875" t="s">
        <v>3085</v>
      </c>
      <c r="O875" t="s">
        <v>3073</v>
      </c>
    </row>
    <row r="876" spans="1:15" hidden="1" x14ac:dyDescent="0.35">
      <c r="A876">
        <v>875</v>
      </c>
      <c r="B876" s="1">
        <v>44550</v>
      </c>
      <c r="C876">
        <f t="shared" si="27"/>
        <v>2022</v>
      </c>
      <c r="D876">
        <v>4002</v>
      </c>
      <c r="E876" t="s">
        <v>1</v>
      </c>
      <c r="F876" t="s">
        <v>27</v>
      </c>
      <c r="G876" t="s">
        <v>13</v>
      </c>
      <c r="H876" t="s">
        <v>927</v>
      </c>
      <c r="I876" t="s">
        <v>3056</v>
      </c>
      <c r="J876">
        <v>168</v>
      </c>
      <c r="K876">
        <f>HLOOKUP(E876,Inputs!$B$5:$C$8,MATCH(YEAR(B876),Inputs!$A$5:$A$8,0),FALSE)</f>
        <v>10.49</v>
      </c>
      <c r="L876" s="3">
        <f t="shared" si="26"/>
        <v>1762.32</v>
      </c>
      <c r="M876" t="s">
        <v>3061</v>
      </c>
      <c r="N876" t="s">
        <v>3087</v>
      </c>
      <c r="O876" t="s">
        <v>3078</v>
      </c>
    </row>
    <row r="877" spans="1:15" hidden="1" x14ac:dyDescent="0.35">
      <c r="A877">
        <v>876</v>
      </c>
      <c r="B877" s="1">
        <v>44245</v>
      </c>
      <c r="C877">
        <f t="shared" si="27"/>
        <v>2021</v>
      </c>
      <c r="D877">
        <v>4002</v>
      </c>
      <c r="E877" t="s">
        <v>1</v>
      </c>
      <c r="F877" t="s">
        <v>27</v>
      </c>
      <c r="G877" t="s">
        <v>10</v>
      </c>
      <c r="H877" t="s">
        <v>928</v>
      </c>
      <c r="I877" t="s">
        <v>3056</v>
      </c>
      <c r="J877">
        <v>144</v>
      </c>
      <c r="K877">
        <f>HLOOKUP(E877,Inputs!$B$5:$C$8,MATCH(YEAR(B877),Inputs!$A$5:$A$8,0),FALSE)</f>
        <v>10.49</v>
      </c>
      <c r="L877" s="3">
        <f t="shared" si="26"/>
        <v>1510.56</v>
      </c>
      <c r="M877" t="s">
        <v>3059</v>
      </c>
      <c r="N877" t="s">
        <v>3085</v>
      </c>
      <c r="O877" t="s">
        <v>3073</v>
      </c>
    </row>
    <row r="878" spans="1:15" hidden="1" x14ac:dyDescent="0.35">
      <c r="A878">
        <v>877</v>
      </c>
      <c r="B878" s="1">
        <v>44516</v>
      </c>
      <c r="C878">
        <f t="shared" si="27"/>
        <v>2022</v>
      </c>
      <c r="D878">
        <v>4001</v>
      </c>
      <c r="E878" t="s">
        <v>0</v>
      </c>
      <c r="F878" t="s">
        <v>27</v>
      </c>
      <c r="G878" t="s">
        <v>15</v>
      </c>
      <c r="H878" t="s">
        <v>929</v>
      </c>
      <c r="I878" t="s">
        <v>3056</v>
      </c>
      <c r="J878">
        <v>64</v>
      </c>
      <c r="K878">
        <f>HLOOKUP(E878,Inputs!$B$5:$C$8,MATCH(YEAR(B878),Inputs!$A$5:$A$8,0),FALSE)</f>
        <v>20.99</v>
      </c>
      <c r="L878" s="3">
        <f t="shared" si="26"/>
        <v>1343.36</v>
      </c>
      <c r="M878" t="s">
        <v>3062</v>
      </c>
      <c r="N878" t="s">
        <v>3090</v>
      </c>
      <c r="O878" t="s">
        <v>3079</v>
      </c>
    </row>
    <row r="879" spans="1:15" hidden="1" x14ac:dyDescent="0.35">
      <c r="A879">
        <v>878</v>
      </c>
      <c r="B879" s="1">
        <v>44449</v>
      </c>
      <c r="C879">
        <f t="shared" si="27"/>
        <v>2022</v>
      </c>
      <c r="D879">
        <v>4001</v>
      </c>
      <c r="E879" t="s">
        <v>0</v>
      </c>
      <c r="F879" t="s">
        <v>27</v>
      </c>
      <c r="G879" t="s">
        <v>20</v>
      </c>
      <c r="H879" t="s">
        <v>930</v>
      </c>
      <c r="I879" t="s">
        <v>3056</v>
      </c>
      <c r="J879">
        <v>184</v>
      </c>
      <c r="K879">
        <f>HLOOKUP(E879,Inputs!$B$5:$C$8,MATCH(YEAR(B879),Inputs!$A$5:$A$8,0),FALSE)</f>
        <v>20.99</v>
      </c>
      <c r="L879" s="3">
        <f t="shared" si="26"/>
        <v>3862.16</v>
      </c>
      <c r="M879" t="s">
        <v>3059</v>
      </c>
      <c r="N879" t="s">
        <v>3085</v>
      </c>
      <c r="O879" t="s">
        <v>3073</v>
      </c>
    </row>
    <row r="880" spans="1:15" hidden="1" x14ac:dyDescent="0.35">
      <c r="A880">
        <v>879</v>
      </c>
      <c r="B880" s="1">
        <v>44532</v>
      </c>
      <c r="C880">
        <f t="shared" si="27"/>
        <v>2022</v>
      </c>
      <c r="D880">
        <v>4002</v>
      </c>
      <c r="E880" t="s">
        <v>1</v>
      </c>
      <c r="F880" t="s">
        <v>27</v>
      </c>
      <c r="G880" t="s">
        <v>10</v>
      </c>
      <c r="H880" t="s">
        <v>931</v>
      </c>
      <c r="I880" t="s">
        <v>3056</v>
      </c>
      <c r="J880">
        <v>196</v>
      </c>
      <c r="K880">
        <f>HLOOKUP(E880,Inputs!$B$5:$C$8,MATCH(YEAR(B880),Inputs!$A$5:$A$8,0),FALSE)</f>
        <v>10.49</v>
      </c>
      <c r="L880" s="3">
        <f t="shared" si="26"/>
        <v>2056.04</v>
      </c>
      <c r="M880" t="s">
        <v>3059</v>
      </c>
      <c r="N880" t="s">
        <v>3085</v>
      </c>
      <c r="O880" t="s">
        <v>3073</v>
      </c>
    </row>
    <row r="881" spans="1:15" hidden="1" x14ac:dyDescent="0.35">
      <c r="A881">
        <v>880</v>
      </c>
      <c r="B881" s="1">
        <v>44546</v>
      </c>
      <c r="C881">
        <f t="shared" si="27"/>
        <v>2022</v>
      </c>
      <c r="D881">
        <v>4001</v>
      </c>
      <c r="E881" t="s">
        <v>0</v>
      </c>
      <c r="F881" t="s">
        <v>27</v>
      </c>
      <c r="G881" t="s">
        <v>12</v>
      </c>
      <c r="H881" t="s">
        <v>932</v>
      </c>
      <c r="I881" t="s">
        <v>3057</v>
      </c>
      <c r="J881">
        <v>180</v>
      </c>
      <c r="K881">
        <f>HLOOKUP(E881,Inputs!$B$5:$C$8,MATCH(YEAR(B881),Inputs!$A$5:$A$8,0),FALSE)</f>
        <v>20.99</v>
      </c>
      <c r="L881" s="3">
        <f t="shared" si="26"/>
        <v>3778.2</v>
      </c>
      <c r="M881" t="s">
        <v>3061</v>
      </c>
      <c r="N881" t="s">
        <v>3087</v>
      </c>
      <c r="O881" t="s">
        <v>3078</v>
      </c>
    </row>
    <row r="882" spans="1:15" hidden="1" x14ac:dyDescent="0.35">
      <c r="A882">
        <v>881</v>
      </c>
      <c r="B882" s="1">
        <v>44531</v>
      </c>
      <c r="C882">
        <f t="shared" si="27"/>
        <v>2022</v>
      </c>
      <c r="D882">
        <v>4002</v>
      </c>
      <c r="E882" t="s">
        <v>1</v>
      </c>
      <c r="F882" t="s">
        <v>27</v>
      </c>
      <c r="G882" t="s">
        <v>11</v>
      </c>
      <c r="H882" t="s">
        <v>933</v>
      </c>
      <c r="I882" t="s">
        <v>3056</v>
      </c>
      <c r="J882">
        <v>124</v>
      </c>
      <c r="K882">
        <f>HLOOKUP(E882,Inputs!$B$5:$C$8,MATCH(YEAR(B882),Inputs!$A$5:$A$8,0),FALSE)</f>
        <v>10.49</v>
      </c>
      <c r="L882" s="3">
        <f t="shared" si="26"/>
        <v>1300.76</v>
      </c>
      <c r="M882" t="s">
        <v>3064</v>
      </c>
      <c r="N882" t="s">
        <v>3089</v>
      </c>
      <c r="O882" t="s">
        <v>3076</v>
      </c>
    </row>
    <row r="883" spans="1:15" hidden="1" x14ac:dyDescent="0.35">
      <c r="A883">
        <v>882</v>
      </c>
      <c r="B883" s="1">
        <v>44353</v>
      </c>
      <c r="C883">
        <f t="shared" si="27"/>
        <v>2022</v>
      </c>
      <c r="D883">
        <v>4001</v>
      </c>
      <c r="E883" t="s">
        <v>0</v>
      </c>
      <c r="F883" t="s">
        <v>27</v>
      </c>
      <c r="G883" t="s">
        <v>15</v>
      </c>
      <c r="H883" t="s">
        <v>934</v>
      </c>
      <c r="I883" t="s">
        <v>3056</v>
      </c>
      <c r="J883">
        <v>112</v>
      </c>
      <c r="K883">
        <f>HLOOKUP(E883,Inputs!$B$5:$C$8,MATCH(YEAR(B883),Inputs!$A$5:$A$8,0),FALSE)</f>
        <v>20.99</v>
      </c>
      <c r="L883" s="3">
        <f t="shared" si="26"/>
        <v>2350.8799999999997</v>
      </c>
      <c r="M883" t="s">
        <v>3062</v>
      </c>
      <c r="N883" t="s">
        <v>3090</v>
      </c>
      <c r="O883" t="s">
        <v>3079</v>
      </c>
    </row>
    <row r="884" spans="1:15" hidden="1" x14ac:dyDescent="0.35">
      <c r="A884">
        <v>883</v>
      </c>
      <c r="B884" s="1">
        <v>44418</v>
      </c>
      <c r="C884">
        <f t="shared" si="27"/>
        <v>2022</v>
      </c>
      <c r="D884">
        <v>4002</v>
      </c>
      <c r="E884" t="s">
        <v>1</v>
      </c>
      <c r="F884" t="s">
        <v>27</v>
      </c>
      <c r="G884" t="s">
        <v>11</v>
      </c>
      <c r="H884" t="s">
        <v>935</v>
      </c>
      <c r="I884" t="s">
        <v>3056</v>
      </c>
      <c r="J884">
        <v>116</v>
      </c>
      <c r="K884">
        <f>HLOOKUP(E884,Inputs!$B$5:$C$8,MATCH(YEAR(B884),Inputs!$A$5:$A$8,0),FALSE)</f>
        <v>10.49</v>
      </c>
      <c r="L884" s="3">
        <f t="shared" si="26"/>
        <v>1216.8399999999999</v>
      </c>
      <c r="M884" t="s">
        <v>3064</v>
      </c>
      <c r="N884" t="s">
        <v>3089</v>
      </c>
      <c r="O884" t="s">
        <v>3076</v>
      </c>
    </row>
    <row r="885" spans="1:15" hidden="1" x14ac:dyDescent="0.35">
      <c r="A885">
        <v>884</v>
      </c>
      <c r="B885" s="1">
        <v>44434</v>
      </c>
      <c r="C885">
        <f t="shared" si="27"/>
        <v>2022</v>
      </c>
      <c r="D885">
        <v>4002</v>
      </c>
      <c r="E885" t="s">
        <v>1</v>
      </c>
      <c r="F885" t="s">
        <v>27</v>
      </c>
      <c r="G885" t="s">
        <v>4</v>
      </c>
      <c r="H885" t="s">
        <v>936</v>
      </c>
      <c r="I885" t="s">
        <v>3057</v>
      </c>
      <c r="J885">
        <v>92</v>
      </c>
      <c r="K885">
        <f>HLOOKUP(E885,Inputs!$B$5:$C$8,MATCH(YEAR(B885),Inputs!$A$5:$A$8,0),FALSE)</f>
        <v>10.49</v>
      </c>
      <c r="L885" s="3">
        <f t="shared" si="26"/>
        <v>965.08</v>
      </c>
      <c r="M885" t="s">
        <v>3063</v>
      </c>
      <c r="N885" t="s">
        <v>3092</v>
      </c>
      <c r="O885" t="s">
        <v>3074</v>
      </c>
    </row>
    <row r="886" spans="1:15" hidden="1" x14ac:dyDescent="0.35">
      <c r="A886">
        <v>885</v>
      </c>
      <c r="B886" s="1">
        <v>44426</v>
      </c>
      <c r="C886">
        <f t="shared" si="27"/>
        <v>2022</v>
      </c>
      <c r="D886">
        <v>4002</v>
      </c>
      <c r="E886" t="s">
        <v>1</v>
      </c>
      <c r="F886" t="s">
        <v>27</v>
      </c>
      <c r="G886" t="s">
        <v>11</v>
      </c>
      <c r="H886" t="s">
        <v>937</v>
      </c>
      <c r="I886" t="s">
        <v>3056</v>
      </c>
      <c r="J886">
        <v>176</v>
      </c>
      <c r="K886">
        <f>HLOOKUP(E886,Inputs!$B$5:$C$8,MATCH(YEAR(B886),Inputs!$A$5:$A$8,0),FALSE)</f>
        <v>10.49</v>
      </c>
      <c r="L886" s="3">
        <f t="shared" si="26"/>
        <v>1846.24</v>
      </c>
      <c r="M886" t="s">
        <v>3064</v>
      </c>
      <c r="N886" t="s">
        <v>3089</v>
      </c>
      <c r="O886" t="s">
        <v>3076</v>
      </c>
    </row>
    <row r="887" spans="1:15" hidden="1" x14ac:dyDescent="0.35">
      <c r="A887">
        <v>886</v>
      </c>
      <c r="B887" s="1">
        <v>44404</v>
      </c>
      <c r="C887">
        <f t="shared" si="27"/>
        <v>2022</v>
      </c>
      <c r="D887">
        <v>4001</v>
      </c>
      <c r="E887" t="s">
        <v>0</v>
      </c>
      <c r="F887" t="s">
        <v>27</v>
      </c>
      <c r="G887" t="s">
        <v>14</v>
      </c>
      <c r="H887" t="s">
        <v>938</v>
      </c>
      <c r="I887" t="s">
        <v>3056</v>
      </c>
      <c r="J887">
        <v>136</v>
      </c>
      <c r="K887">
        <f>HLOOKUP(E887,Inputs!$B$5:$C$8,MATCH(YEAR(B887),Inputs!$A$5:$A$8,0),FALSE)</f>
        <v>20.99</v>
      </c>
      <c r="L887" s="3">
        <f t="shared" si="26"/>
        <v>2854.64</v>
      </c>
      <c r="M887" t="s">
        <v>3066</v>
      </c>
      <c r="N887" t="s">
        <v>3094</v>
      </c>
      <c r="O887" t="s">
        <v>3080</v>
      </c>
    </row>
    <row r="888" spans="1:15" hidden="1" x14ac:dyDescent="0.35">
      <c r="A888">
        <v>887</v>
      </c>
      <c r="B888" s="1">
        <v>44516</v>
      </c>
      <c r="C888">
        <f t="shared" si="27"/>
        <v>2022</v>
      </c>
      <c r="D888">
        <v>4002</v>
      </c>
      <c r="E888" t="s">
        <v>1</v>
      </c>
      <c r="F888" t="s">
        <v>27</v>
      </c>
      <c r="G888" t="s">
        <v>12</v>
      </c>
      <c r="H888" t="s">
        <v>939</v>
      </c>
      <c r="I888" t="s">
        <v>3057</v>
      </c>
      <c r="J888">
        <v>96</v>
      </c>
      <c r="K888">
        <f>HLOOKUP(E888,Inputs!$B$5:$C$8,MATCH(YEAR(B888),Inputs!$A$5:$A$8,0),FALSE)</f>
        <v>10.49</v>
      </c>
      <c r="L888" s="3">
        <f t="shared" si="26"/>
        <v>1007.04</v>
      </c>
      <c r="M888" t="s">
        <v>3061</v>
      </c>
      <c r="N888" t="s">
        <v>3087</v>
      </c>
      <c r="O888" t="s">
        <v>3078</v>
      </c>
    </row>
    <row r="889" spans="1:15" hidden="1" x14ac:dyDescent="0.35">
      <c r="A889">
        <v>888</v>
      </c>
      <c r="B889" s="1">
        <v>44547</v>
      </c>
      <c r="C889">
        <f t="shared" si="27"/>
        <v>2022</v>
      </c>
      <c r="D889">
        <v>4002</v>
      </c>
      <c r="E889" t="s">
        <v>1</v>
      </c>
      <c r="F889" t="s">
        <v>27</v>
      </c>
      <c r="G889" t="s">
        <v>11</v>
      </c>
      <c r="H889" t="s">
        <v>940</v>
      </c>
      <c r="I889" t="s">
        <v>3056</v>
      </c>
      <c r="J889">
        <v>264</v>
      </c>
      <c r="K889">
        <f>HLOOKUP(E889,Inputs!$B$5:$C$8,MATCH(YEAR(B889),Inputs!$A$5:$A$8,0),FALSE)</f>
        <v>10.49</v>
      </c>
      <c r="L889" s="3">
        <f t="shared" si="26"/>
        <v>2769.36</v>
      </c>
      <c r="M889" t="s">
        <v>3064</v>
      </c>
      <c r="N889" t="s">
        <v>3089</v>
      </c>
      <c r="O889" t="s">
        <v>3076</v>
      </c>
    </row>
    <row r="890" spans="1:15" hidden="1" x14ac:dyDescent="0.35">
      <c r="A890">
        <v>889</v>
      </c>
      <c r="B890" s="1">
        <v>44535</v>
      </c>
      <c r="C890">
        <f t="shared" si="27"/>
        <v>2022</v>
      </c>
      <c r="D890">
        <v>4001</v>
      </c>
      <c r="E890" t="s">
        <v>0</v>
      </c>
      <c r="F890" t="s">
        <v>27</v>
      </c>
      <c r="G890" t="s">
        <v>9</v>
      </c>
      <c r="H890" t="s">
        <v>941</v>
      </c>
      <c r="I890" t="s">
        <v>3056</v>
      </c>
      <c r="J890">
        <v>64</v>
      </c>
      <c r="K890">
        <f>HLOOKUP(E890,Inputs!$B$5:$C$8,MATCH(YEAR(B890),Inputs!$A$5:$A$8,0),FALSE)</f>
        <v>20.99</v>
      </c>
      <c r="L890" s="3">
        <f t="shared" si="26"/>
        <v>1343.36</v>
      </c>
      <c r="M890" t="s">
        <v>3070</v>
      </c>
      <c r="N890" t="s">
        <v>3089</v>
      </c>
      <c r="O890" t="s">
        <v>3076</v>
      </c>
    </row>
    <row r="891" spans="1:15" hidden="1" x14ac:dyDescent="0.35">
      <c r="A891">
        <v>890</v>
      </c>
      <c r="B891" s="1">
        <v>44483</v>
      </c>
      <c r="C891">
        <f t="shared" si="27"/>
        <v>2022</v>
      </c>
      <c r="D891">
        <v>4002</v>
      </c>
      <c r="E891" t="s">
        <v>1</v>
      </c>
      <c r="F891" t="s">
        <v>27</v>
      </c>
      <c r="G891" t="s">
        <v>14</v>
      </c>
      <c r="H891" t="s">
        <v>942</v>
      </c>
      <c r="I891" t="s">
        <v>3056</v>
      </c>
      <c r="J891">
        <v>172</v>
      </c>
      <c r="K891">
        <f>HLOOKUP(E891,Inputs!$B$5:$C$8,MATCH(YEAR(B891),Inputs!$A$5:$A$8,0),FALSE)</f>
        <v>10.49</v>
      </c>
      <c r="L891" s="3">
        <f t="shared" si="26"/>
        <v>1804.28</v>
      </c>
      <c r="M891" t="s">
        <v>3066</v>
      </c>
      <c r="N891" t="s">
        <v>3094</v>
      </c>
      <c r="O891" t="s">
        <v>3080</v>
      </c>
    </row>
    <row r="892" spans="1:15" hidden="1" x14ac:dyDescent="0.35">
      <c r="A892">
        <v>891</v>
      </c>
      <c r="B892" s="1">
        <v>44462</v>
      </c>
      <c r="C892">
        <f t="shared" si="27"/>
        <v>2022</v>
      </c>
      <c r="D892">
        <v>4002</v>
      </c>
      <c r="E892" t="s">
        <v>1</v>
      </c>
      <c r="F892" t="s">
        <v>27</v>
      </c>
      <c r="G892" t="s">
        <v>11</v>
      </c>
      <c r="H892" t="s">
        <v>943</v>
      </c>
      <c r="I892" t="s">
        <v>3056</v>
      </c>
      <c r="J892">
        <v>136</v>
      </c>
      <c r="K892">
        <f>HLOOKUP(E892,Inputs!$B$5:$C$8,MATCH(YEAR(B892),Inputs!$A$5:$A$8,0),FALSE)</f>
        <v>10.49</v>
      </c>
      <c r="L892" s="3">
        <f t="shared" si="26"/>
        <v>1426.64</v>
      </c>
      <c r="M892" t="s">
        <v>3064</v>
      </c>
      <c r="N892" t="s">
        <v>3089</v>
      </c>
      <c r="O892" t="s">
        <v>3076</v>
      </c>
    </row>
    <row r="893" spans="1:15" hidden="1" x14ac:dyDescent="0.35">
      <c r="A893">
        <v>892</v>
      </c>
      <c r="B893" s="1">
        <v>44202</v>
      </c>
      <c r="C893">
        <f t="shared" si="27"/>
        <v>2021</v>
      </c>
      <c r="D893">
        <v>4001</v>
      </c>
      <c r="E893" t="s">
        <v>0</v>
      </c>
      <c r="F893" t="s">
        <v>27</v>
      </c>
      <c r="G893" t="s">
        <v>9</v>
      </c>
      <c r="H893" t="s">
        <v>944</v>
      </c>
      <c r="I893" t="s">
        <v>3056</v>
      </c>
      <c r="J893">
        <v>88</v>
      </c>
      <c r="K893">
        <f>HLOOKUP(E893,Inputs!$B$5:$C$8,MATCH(YEAR(B893),Inputs!$A$5:$A$8,0),FALSE)</f>
        <v>20.99</v>
      </c>
      <c r="L893" s="3">
        <f t="shared" si="26"/>
        <v>1847.12</v>
      </c>
      <c r="M893" t="s">
        <v>3070</v>
      </c>
      <c r="N893" t="s">
        <v>3089</v>
      </c>
      <c r="O893" t="s">
        <v>3076</v>
      </c>
    </row>
    <row r="894" spans="1:15" hidden="1" x14ac:dyDescent="0.35">
      <c r="A894">
        <v>893</v>
      </c>
      <c r="B894" s="1">
        <v>44378</v>
      </c>
      <c r="C894">
        <f t="shared" si="27"/>
        <v>2022</v>
      </c>
      <c r="D894">
        <v>4002</v>
      </c>
      <c r="E894" t="s">
        <v>1</v>
      </c>
      <c r="F894" t="s">
        <v>27</v>
      </c>
      <c r="G894" t="s">
        <v>19</v>
      </c>
      <c r="H894" t="s">
        <v>945</v>
      </c>
      <c r="I894" t="s">
        <v>3056</v>
      </c>
      <c r="J894">
        <v>112</v>
      </c>
      <c r="K894">
        <f>HLOOKUP(E894,Inputs!$B$5:$C$8,MATCH(YEAR(B894),Inputs!$A$5:$A$8,0),FALSE)</f>
        <v>10.49</v>
      </c>
      <c r="L894" s="3">
        <f t="shared" si="26"/>
        <v>1174.8800000000001</v>
      </c>
      <c r="M894" t="s">
        <v>3061</v>
      </c>
      <c r="N894" t="s">
        <v>3087</v>
      </c>
      <c r="O894" t="s">
        <v>3078</v>
      </c>
    </row>
    <row r="895" spans="1:15" hidden="1" x14ac:dyDescent="0.35">
      <c r="A895">
        <v>894</v>
      </c>
      <c r="B895" s="1">
        <v>44330</v>
      </c>
      <c r="C895">
        <f t="shared" si="27"/>
        <v>2022</v>
      </c>
      <c r="D895">
        <v>4002</v>
      </c>
      <c r="E895" t="s">
        <v>1</v>
      </c>
      <c r="F895" t="s">
        <v>27</v>
      </c>
      <c r="G895" t="s">
        <v>12</v>
      </c>
      <c r="H895" t="s">
        <v>946</v>
      </c>
      <c r="I895" t="s">
        <v>3057</v>
      </c>
      <c r="J895">
        <v>188</v>
      </c>
      <c r="K895">
        <f>HLOOKUP(E895,Inputs!$B$5:$C$8,MATCH(YEAR(B895),Inputs!$A$5:$A$8,0),FALSE)</f>
        <v>10.49</v>
      </c>
      <c r="L895" s="3">
        <f t="shared" si="26"/>
        <v>1972.1200000000001</v>
      </c>
      <c r="M895" t="s">
        <v>3061</v>
      </c>
      <c r="N895" t="s">
        <v>3087</v>
      </c>
      <c r="O895" t="s">
        <v>3078</v>
      </c>
    </row>
    <row r="896" spans="1:15" hidden="1" x14ac:dyDescent="0.35">
      <c r="A896">
        <v>895</v>
      </c>
      <c r="B896" s="1">
        <v>44515</v>
      </c>
      <c r="C896">
        <f t="shared" si="27"/>
        <v>2022</v>
      </c>
      <c r="D896">
        <v>4001</v>
      </c>
      <c r="E896" t="s">
        <v>0</v>
      </c>
      <c r="F896" t="s">
        <v>27</v>
      </c>
      <c r="G896" t="s">
        <v>5</v>
      </c>
      <c r="H896" t="s">
        <v>947</v>
      </c>
      <c r="I896" t="s">
        <v>3057</v>
      </c>
      <c r="J896">
        <v>72</v>
      </c>
      <c r="K896">
        <f>HLOOKUP(E896,Inputs!$B$5:$C$8,MATCH(YEAR(B896),Inputs!$A$5:$A$8,0),FALSE)</f>
        <v>20.99</v>
      </c>
      <c r="L896" s="3">
        <f t="shared" si="26"/>
        <v>1511.28</v>
      </c>
      <c r="M896" t="s">
        <v>3059</v>
      </c>
      <c r="N896" t="s">
        <v>3085</v>
      </c>
      <c r="O896" t="s">
        <v>3073</v>
      </c>
    </row>
    <row r="897" spans="1:15" hidden="1" x14ac:dyDescent="0.35">
      <c r="A897">
        <v>896</v>
      </c>
      <c r="B897" s="1">
        <v>44361</v>
      </c>
      <c r="C897">
        <f t="shared" si="27"/>
        <v>2022</v>
      </c>
      <c r="D897">
        <v>4001</v>
      </c>
      <c r="E897" t="s">
        <v>0</v>
      </c>
      <c r="F897" t="s">
        <v>27</v>
      </c>
      <c r="G897" t="s">
        <v>7</v>
      </c>
      <c r="H897" t="s">
        <v>948</v>
      </c>
      <c r="I897" t="s">
        <v>3056</v>
      </c>
      <c r="J897">
        <v>188</v>
      </c>
      <c r="K897">
        <f>HLOOKUP(E897,Inputs!$B$5:$C$8,MATCH(YEAR(B897),Inputs!$A$5:$A$8,0),FALSE)</f>
        <v>20.99</v>
      </c>
      <c r="L897" s="3">
        <f t="shared" si="26"/>
        <v>3946.12</v>
      </c>
      <c r="M897" t="s">
        <v>3063</v>
      </c>
      <c r="N897" t="s">
        <v>3092</v>
      </c>
      <c r="O897" t="s">
        <v>3074</v>
      </c>
    </row>
    <row r="898" spans="1:15" hidden="1" x14ac:dyDescent="0.35">
      <c r="A898">
        <v>897</v>
      </c>
      <c r="B898" s="1">
        <v>44478</v>
      </c>
      <c r="C898">
        <f t="shared" si="27"/>
        <v>2022</v>
      </c>
      <c r="D898">
        <v>4002</v>
      </c>
      <c r="E898" t="s">
        <v>1</v>
      </c>
      <c r="F898" t="s">
        <v>27</v>
      </c>
      <c r="G898" t="s">
        <v>5</v>
      </c>
      <c r="H898" t="s">
        <v>949</v>
      </c>
      <c r="I898" t="s">
        <v>3057</v>
      </c>
      <c r="J898">
        <v>172</v>
      </c>
      <c r="K898">
        <f>HLOOKUP(E898,Inputs!$B$5:$C$8,MATCH(YEAR(B898),Inputs!$A$5:$A$8,0),FALSE)</f>
        <v>10.49</v>
      </c>
      <c r="L898" s="3">
        <f t="shared" ref="L898:L961" si="28">J898*K898</f>
        <v>1804.28</v>
      </c>
      <c r="M898" t="s">
        <v>3059</v>
      </c>
      <c r="N898" t="s">
        <v>3085</v>
      </c>
      <c r="O898" t="s">
        <v>3073</v>
      </c>
    </row>
    <row r="899" spans="1:15" hidden="1" x14ac:dyDescent="0.35">
      <c r="A899">
        <v>898</v>
      </c>
      <c r="B899" s="1">
        <v>44541</v>
      </c>
      <c r="C899">
        <f t="shared" ref="C899:C962" si="29">IF(MONTH(B899)&gt;3,YEAR(B899)+1,YEAR(B899))</f>
        <v>2022</v>
      </c>
      <c r="D899">
        <v>4002</v>
      </c>
      <c r="E899" t="s">
        <v>1</v>
      </c>
      <c r="F899" t="s">
        <v>27</v>
      </c>
      <c r="G899" t="s">
        <v>12</v>
      </c>
      <c r="H899" t="s">
        <v>950</v>
      </c>
      <c r="I899" t="s">
        <v>3057</v>
      </c>
      <c r="J899">
        <v>200</v>
      </c>
      <c r="K899">
        <f>HLOOKUP(E899,Inputs!$B$5:$C$8,MATCH(YEAR(B899),Inputs!$A$5:$A$8,0),FALSE)</f>
        <v>10.49</v>
      </c>
      <c r="L899" s="3">
        <f t="shared" si="28"/>
        <v>2098</v>
      </c>
      <c r="M899" t="s">
        <v>3061</v>
      </c>
      <c r="N899" t="s">
        <v>3087</v>
      </c>
      <c r="O899" t="s">
        <v>3078</v>
      </c>
    </row>
    <row r="900" spans="1:15" hidden="1" x14ac:dyDescent="0.35">
      <c r="A900">
        <v>899</v>
      </c>
      <c r="B900" s="1">
        <v>44219</v>
      </c>
      <c r="C900">
        <f t="shared" si="29"/>
        <v>2021</v>
      </c>
      <c r="D900">
        <v>4001</v>
      </c>
      <c r="E900" t="s">
        <v>0</v>
      </c>
      <c r="F900" t="s">
        <v>27</v>
      </c>
      <c r="G900" t="s">
        <v>11</v>
      </c>
      <c r="H900" t="s">
        <v>951</v>
      </c>
      <c r="I900" t="s">
        <v>3056</v>
      </c>
      <c r="J900">
        <v>140</v>
      </c>
      <c r="K900">
        <f>HLOOKUP(E900,Inputs!$B$5:$C$8,MATCH(YEAR(B900),Inputs!$A$5:$A$8,0),FALSE)</f>
        <v>20.99</v>
      </c>
      <c r="L900" s="3">
        <f t="shared" si="28"/>
        <v>2938.6</v>
      </c>
      <c r="M900" t="s">
        <v>3064</v>
      </c>
      <c r="N900" t="s">
        <v>3089</v>
      </c>
      <c r="O900" t="s">
        <v>3076</v>
      </c>
    </row>
    <row r="901" spans="1:15" hidden="1" x14ac:dyDescent="0.35">
      <c r="A901">
        <v>900</v>
      </c>
      <c r="B901" s="1">
        <v>44502</v>
      </c>
      <c r="C901">
        <f t="shared" si="29"/>
        <v>2022</v>
      </c>
      <c r="D901">
        <v>4002</v>
      </c>
      <c r="E901" t="s">
        <v>1</v>
      </c>
      <c r="F901" t="s">
        <v>27</v>
      </c>
      <c r="G901" t="s">
        <v>20</v>
      </c>
      <c r="H901" t="s">
        <v>952</v>
      </c>
      <c r="I901" t="s">
        <v>3056</v>
      </c>
      <c r="J901">
        <v>104</v>
      </c>
      <c r="K901">
        <f>HLOOKUP(E901,Inputs!$B$5:$C$8,MATCH(YEAR(B901),Inputs!$A$5:$A$8,0),FALSE)</f>
        <v>10.49</v>
      </c>
      <c r="L901" s="3">
        <f t="shared" si="28"/>
        <v>1090.96</v>
      </c>
      <c r="M901" t="s">
        <v>3059</v>
      </c>
      <c r="N901" t="s">
        <v>3085</v>
      </c>
      <c r="O901" t="s">
        <v>3073</v>
      </c>
    </row>
    <row r="902" spans="1:15" hidden="1" x14ac:dyDescent="0.35">
      <c r="A902">
        <v>901</v>
      </c>
      <c r="B902" s="1">
        <v>44442</v>
      </c>
      <c r="C902">
        <f t="shared" si="29"/>
        <v>2022</v>
      </c>
      <c r="D902">
        <v>4001</v>
      </c>
      <c r="E902" t="s">
        <v>0</v>
      </c>
      <c r="F902" t="s">
        <v>27</v>
      </c>
      <c r="G902" t="s">
        <v>21</v>
      </c>
      <c r="H902" t="s">
        <v>953</v>
      </c>
      <c r="I902" t="s">
        <v>3056</v>
      </c>
      <c r="J902">
        <v>136</v>
      </c>
      <c r="K902">
        <f>HLOOKUP(E902,Inputs!$B$5:$C$8,MATCH(YEAR(B902),Inputs!$A$5:$A$8,0),FALSE)</f>
        <v>20.99</v>
      </c>
      <c r="L902" s="3">
        <f t="shared" si="28"/>
        <v>2854.64</v>
      </c>
      <c r="M902" t="s">
        <v>3068</v>
      </c>
      <c r="N902" t="s">
        <v>3088</v>
      </c>
      <c r="O902" t="s">
        <v>3075</v>
      </c>
    </row>
    <row r="903" spans="1:15" hidden="1" x14ac:dyDescent="0.35">
      <c r="A903">
        <v>902</v>
      </c>
      <c r="B903" s="1">
        <v>44520</v>
      </c>
      <c r="C903">
        <f t="shared" si="29"/>
        <v>2022</v>
      </c>
      <c r="D903">
        <v>4002</v>
      </c>
      <c r="E903" t="s">
        <v>1</v>
      </c>
      <c r="F903" t="s">
        <v>27</v>
      </c>
      <c r="G903" t="s">
        <v>5</v>
      </c>
      <c r="H903" t="s">
        <v>954</v>
      </c>
      <c r="I903" t="s">
        <v>3057</v>
      </c>
      <c r="J903">
        <v>160</v>
      </c>
      <c r="K903">
        <f>HLOOKUP(E903,Inputs!$B$5:$C$8,MATCH(YEAR(B903),Inputs!$A$5:$A$8,0),FALSE)</f>
        <v>10.49</v>
      </c>
      <c r="L903" s="3">
        <f t="shared" si="28"/>
        <v>1678.4</v>
      </c>
      <c r="M903" t="s">
        <v>3059</v>
      </c>
      <c r="N903" t="s">
        <v>3085</v>
      </c>
      <c r="O903" t="s">
        <v>3073</v>
      </c>
    </row>
    <row r="904" spans="1:15" hidden="1" x14ac:dyDescent="0.35">
      <c r="A904">
        <v>903</v>
      </c>
      <c r="B904" s="1">
        <v>44502</v>
      </c>
      <c r="C904">
        <f t="shared" si="29"/>
        <v>2022</v>
      </c>
      <c r="D904">
        <v>4001</v>
      </c>
      <c r="E904" t="s">
        <v>0</v>
      </c>
      <c r="F904" t="s">
        <v>27</v>
      </c>
      <c r="G904" t="s">
        <v>9</v>
      </c>
      <c r="H904" t="s">
        <v>955</v>
      </c>
      <c r="I904" t="s">
        <v>3056</v>
      </c>
      <c r="J904">
        <v>188</v>
      </c>
      <c r="K904">
        <f>HLOOKUP(E904,Inputs!$B$5:$C$8,MATCH(YEAR(B904),Inputs!$A$5:$A$8,0),FALSE)</f>
        <v>20.99</v>
      </c>
      <c r="L904" s="3">
        <f t="shared" si="28"/>
        <v>3946.12</v>
      </c>
      <c r="M904" t="s">
        <v>3070</v>
      </c>
      <c r="N904" t="s">
        <v>3089</v>
      </c>
      <c r="O904" t="s">
        <v>3076</v>
      </c>
    </row>
    <row r="905" spans="1:15" hidden="1" x14ac:dyDescent="0.35">
      <c r="A905">
        <v>904</v>
      </c>
      <c r="B905" s="1">
        <v>44505</v>
      </c>
      <c r="C905">
        <f t="shared" si="29"/>
        <v>2022</v>
      </c>
      <c r="D905">
        <v>4002</v>
      </c>
      <c r="E905" t="s">
        <v>1</v>
      </c>
      <c r="F905" t="s">
        <v>27</v>
      </c>
      <c r="G905" t="s">
        <v>18</v>
      </c>
      <c r="H905" t="s">
        <v>956</v>
      </c>
      <c r="I905" t="s">
        <v>3056</v>
      </c>
      <c r="J905">
        <v>108</v>
      </c>
      <c r="K905">
        <f>HLOOKUP(E905,Inputs!$B$5:$C$8,MATCH(YEAR(B905),Inputs!$A$5:$A$8,0),FALSE)</f>
        <v>10.49</v>
      </c>
      <c r="L905" s="3">
        <f t="shared" si="28"/>
        <v>1132.92</v>
      </c>
      <c r="M905" t="s">
        <v>3069</v>
      </c>
      <c r="N905" t="s">
        <v>3093</v>
      </c>
      <c r="O905" t="s">
        <v>3077</v>
      </c>
    </row>
    <row r="906" spans="1:15" hidden="1" x14ac:dyDescent="0.35">
      <c r="A906">
        <v>905</v>
      </c>
      <c r="B906" s="1">
        <v>44469</v>
      </c>
      <c r="C906">
        <f t="shared" si="29"/>
        <v>2022</v>
      </c>
      <c r="D906">
        <v>4002</v>
      </c>
      <c r="E906" t="s">
        <v>1</v>
      </c>
      <c r="F906" t="s">
        <v>27</v>
      </c>
      <c r="G906" t="s">
        <v>20</v>
      </c>
      <c r="H906" t="s">
        <v>957</v>
      </c>
      <c r="I906" t="s">
        <v>3056</v>
      </c>
      <c r="J906">
        <v>100</v>
      </c>
      <c r="K906">
        <f>HLOOKUP(E906,Inputs!$B$5:$C$8,MATCH(YEAR(B906),Inputs!$A$5:$A$8,0),FALSE)</f>
        <v>10.49</v>
      </c>
      <c r="L906" s="3">
        <f t="shared" si="28"/>
        <v>1049</v>
      </c>
      <c r="M906" t="s">
        <v>3059</v>
      </c>
      <c r="N906" t="s">
        <v>3085</v>
      </c>
      <c r="O906" t="s">
        <v>3073</v>
      </c>
    </row>
    <row r="907" spans="1:15" hidden="1" x14ac:dyDescent="0.35">
      <c r="A907">
        <v>906</v>
      </c>
      <c r="B907" s="1">
        <v>44448</v>
      </c>
      <c r="C907">
        <f t="shared" si="29"/>
        <v>2022</v>
      </c>
      <c r="D907">
        <v>4002</v>
      </c>
      <c r="E907" t="s">
        <v>1</v>
      </c>
      <c r="F907" t="s">
        <v>27</v>
      </c>
      <c r="G907" t="s">
        <v>6</v>
      </c>
      <c r="H907" t="s">
        <v>958</v>
      </c>
      <c r="I907" t="s">
        <v>3056</v>
      </c>
      <c r="J907">
        <v>184</v>
      </c>
      <c r="K907">
        <f>HLOOKUP(E907,Inputs!$B$5:$C$8,MATCH(YEAR(B907),Inputs!$A$5:$A$8,0),FALSE)</f>
        <v>10.49</v>
      </c>
      <c r="L907" s="3">
        <f t="shared" si="28"/>
        <v>1930.16</v>
      </c>
      <c r="M907" t="s">
        <v>3059</v>
      </c>
      <c r="N907" t="s">
        <v>3085</v>
      </c>
      <c r="O907" t="s">
        <v>3073</v>
      </c>
    </row>
    <row r="908" spans="1:15" hidden="1" x14ac:dyDescent="0.35">
      <c r="A908">
        <v>907</v>
      </c>
      <c r="B908" s="1">
        <v>44512</v>
      </c>
      <c r="C908">
        <f t="shared" si="29"/>
        <v>2022</v>
      </c>
      <c r="D908">
        <v>4002</v>
      </c>
      <c r="E908" t="s">
        <v>1</v>
      </c>
      <c r="F908" t="s">
        <v>27</v>
      </c>
      <c r="G908" t="s">
        <v>18</v>
      </c>
      <c r="H908" t="s">
        <v>959</v>
      </c>
      <c r="I908" t="s">
        <v>3056</v>
      </c>
      <c r="J908">
        <v>268</v>
      </c>
      <c r="K908">
        <f>HLOOKUP(E908,Inputs!$B$5:$C$8,MATCH(YEAR(B908),Inputs!$A$5:$A$8,0),FALSE)</f>
        <v>10.49</v>
      </c>
      <c r="L908" s="3">
        <f t="shared" si="28"/>
        <v>2811.32</v>
      </c>
      <c r="M908" t="s">
        <v>3069</v>
      </c>
      <c r="N908" t="s">
        <v>3093</v>
      </c>
      <c r="O908" t="s">
        <v>3077</v>
      </c>
    </row>
    <row r="909" spans="1:15" hidden="1" x14ac:dyDescent="0.35">
      <c r="A909">
        <v>908</v>
      </c>
      <c r="B909" s="1">
        <v>44389</v>
      </c>
      <c r="C909">
        <f t="shared" si="29"/>
        <v>2022</v>
      </c>
      <c r="D909">
        <v>4001</v>
      </c>
      <c r="E909" t="s">
        <v>0</v>
      </c>
      <c r="F909" t="s">
        <v>27</v>
      </c>
      <c r="G909" t="s">
        <v>10</v>
      </c>
      <c r="H909" t="s">
        <v>960</v>
      </c>
      <c r="I909" t="s">
        <v>3056</v>
      </c>
      <c r="J909">
        <v>52</v>
      </c>
      <c r="K909">
        <f>HLOOKUP(E909,Inputs!$B$5:$C$8,MATCH(YEAR(B909),Inputs!$A$5:$A$8,0),FALSE)</f>
        <v>20.99</v>
      </c>
      <c r="L909" s="3">
        <f t="shared" si="28"/>
        <v>1091.48</v>
      </c>
      <c r="M909" t="s">
        <v>3059</v>
      </c>
      <c r="N909" t="s">
        <v>3085</v>
      </c>
      <c r="O909" t="s">
        <v>3073</v>
      </c>
    </row>
    <row r="910" spans="1:15" hidden="1" x14ac:dyDescent="0.35">
      <c r="A910">
        <v>909</v>
      </c>
      <c r="B910" s="1">
        <v>44546</v>
      </c>
      <c r="C910">
        <f t="shared" si="29"/>
        <v>2022</v>
      </c>
      <c r="D910">
        <v>4002</v>
      </c>
      <c r="E910" t="s">
        <v>1</v>
      </c>
      <c r="F910" t="s">
        <v>27</v>
      </c>
      <c r="G910" t="s">
        <v>10</v>
      </c>
      <c r="H910" t="s">
        <v>961</v>
      </c>
      <c r="I910" t="s">
        <v>3056</v>
      </c>
      <c r="J910">
        <v>276</v>
      </c>
      <c r="K910">
        <f>HLOOKUP(E910,Inputs!$B$5:$C$8,MATCH(YEAR(B910),Inputs!$A$5:$A$8,0),FALSE)</f>
        <v>10.49</v>
      </c>
      <c r="L910" s="3">
        <f t="shared" si="28"/>
        <v>2895.2400000000002</v>
      </c>
      <c r="M910" t="s">
        <v>3059</v>
      </c>
      <c r="N910" t="s">
        <v>3085</v>
      </c>
      <c r="O910" t="s">
        <v>3073</v>
      </c>
    </row>
    <row r="911" spans="1:15" hidden="1" x14ac:dyDescent="0.35">
      <c r="A911">
        <v>910</v>
      </c>
      <c r="B911" s="1">
        <v>44454</v>
      </c>
      <c r="C911">
        <f t="shared" si="29"/>
        <v>2022</v>
      </c>
      <c r="D911">
        <v>4001</v>
      </c>
      <c r="E911" t="s">
        <v>0</v>
      </c>
      <c r="F911" t="s">
        <v>27</v>
      </c>
      <c r="G911" t="s">
        <v>20</v>
      </c>
      <c r="H911" t="s">
        <v>962</v>
      </c>
      <c r="I911" t="s">
        <v>3056</v>
      </c>
      <c r="J911">
        <v>68</v>
      </c>
      <c r="K911">
        <f>HLOOKUP(E911,Inputs!$B$5:$C$8,MATCH(YEAR(B911),Inputs!$A$5:$A$8,0),FALSE)</f>
        <v>20.99</v>
      </c>
      <c r="L911" s="3">
        <f t="shared" si="28"/>
        <v>1427.32</v>
      </c>
      <c r="M911" t="s">
        <v>3059</v>
      </c>
      <c r="N911" t="s">
        <v>3085</v>
      </c>
      <c r="O911" t="s">
        <v>3073</v>
      </c>
    </row>
    <row r="912" spans="1:15" hidden="1" x14ac:dyDescent="0.35">
      <c r="A912">
        <v>911</v>
      </c>
      <c r="B912" s="1">
        <v>44453</v>
      </c>
      <c r="C912">
        <f t="shared" si="29"/>
        <v>2022</v>
      </c>
      <c r="D912">
        <v>4002</v>
      </c>
      <c r="E912" t="s">
        <v>1</v>
      </c>
      <c r="F912" t="s">
        <v>27</v>
      </c>
      <c r="G912" t="s">
        <v>10</v>
      </c>
      <c r="H912" t="s">
        <v>963</v>
      </c>
      <c r="I912" t="s">
        <v>3056</v>
      </c>
      <c r="J912">
        <v>104</v>
      </c>
      <c r="K912">
        <f>HLOOKUP(E912,Inputs!$B$5:$C$8,MATCH(YEAR(B912),Inputs!$A$5:$A$8,0),FALSE)</f>
        <v>10.49</v>
      </c>
      <c r="L912" s="3">
        <f t="shared" si="28"/>
        <v>1090.96</v>
      </c>
      <c r="M912" t="s">
        <v>3059</v>
      </c>
      <c r="N912" t="s">
        <v>3085</v>
      </c>
      <c r="O912" t="s">
        <v>3073</v>
      </c>
    </row>
    <row r="913" spans="1:15" hidden="1" x14ac:dyDescent="0.35">
      <c r="A913">
        <v>912</v>
      </c>
      <c r="B913" s="1">
        <v>44470</v>
      </c>
      <c r="C913">
        <f t="shared" si="29"/>
        <v>2022</v>
      </c>
      <c r="D913">
        <v>4002</v>
      </c>
      <c r="E913" t="s">
        <v>1</v>
      </c>
      <c r="F913" t="s">
        <v>27</v>
      </c>
      <c r="G913" t="s">
        <v>22</v>
      </c>
      <c r="H913" t="s">
        <v>964</v>
      </c>
      <c r="I913" t="s">
        <v>3056</v>
      </c>
      <c r="J913">
        <v>180</v>
      </c>
      <c r="K913">
        <f>HLOOKUP(E913,Inputs!$B$5:$C$8,MATCH(YEAR(B913),Inputs!$A$5:$A$8,0),FALSE)</f>
        <v>10.49</v>
      </c>
      <c r="L913" s="3">
        <f t="shared" si="28"/>
        <v>1888.2</v>
      </c>
      <c r="M913" t="s">
        <v>3064</v>
      </c>
      <c r="N913" t="s">
        <v>3089</v>
      </c>
      <c r="O913" t="s">
        <v>3076</v>
      </c>
    </row>
    <row r="914" spans="1:15" hidden="1" x14ac:dyDescent="0.35">
      <c r="A914">
        <v>913</v>
      </c>
      <c r="B914" s="1">
        <v>44519</v>
      </c>
      <c r="C914">
        <f t="shared" si="29"/>
        <v>2022</v>
      </c>
      <c r="D914">
        <v>4001</v>
      </c>
      <c r="E914" t="s">
        <v>0</v>
      </c>
      <c r="F914" t="s">
        <v>27</v>
      </c>
      <c r="G914" t="s">
        <v>13</v>
      </c>
      <c r="H914" t="s">
        <v>965</v>
      </c>
      <c r="I914" t="s">
        <v>3056</v>
      </c>
      <c r="J914">
        <v>184</v>
      </c>
      <c r="K914">
        <f>HLOOKUP(E914,Inputs!$B$5:$C$8,MATCH(YEAR(B914),Inputs!$A$5:$A$8,0),FALSE)</f>
        <v>20.99</v>
      </c>
      <c r="L914" s="3">
        <f t="shared" si="28"/>
        <v>3862.16</v>
      </c>
      <c r="M914" t="s">
        <v>3061</v>
      </c>
      <c r="N914" t="s">
        <v>3087</v>
      </c>
      <c r="O914" t="s">
        <v>3078</v>
      </c>
    </row>
    <row r="915" spans="1:15" hidden="1" x14ac:dyDescent="0.35">
      <c r="A915">
        <v>914</v>
      </c>
      <c r="B915" s="1">
        <v>44473</v>
      </c>
      <c r="C915">
        <f t="shared" si="29"/>
        <v>2022</v>
      </c>
      <c r="D915">
        <v>4001</v>
      </c>
      <c r="E915" t="s">
        <v>0</v>
      </c>
      <c r="F915" t="s">
        <v>27</v>
      </c>
      <c r="G915" t="s">
        <v>10</v>
      </c>
      <c r="H915" t="s">
        <v>966</v>
      </c>
      <c r="I915" t="s">
        <v>3056</v>
      </c>
      <c r="J915">
        <v>124</v>
      </c>
      <c r="K915">
        <f>HLOOKUP(E915,Inputs!$B$5:$C$8,MATCH(YEAR(B915),Inputs!$A$5:$A$8,0),FALSE)</f>
        <v>20.99</v>
      </c>
      <c r="L915" s="3">
        <f t="shared" si="28"/>
        <v>2602.7599999999998</v>
      </c>
      <c r="M915" t="s">
        <v>3059</v>
      </c>
      <c r="N915" t="s">
        <v>3085</v>
      </c>
      <c r="O915" t="s">
        <v>3073</v>
      </c>
    </row>
    <row r="916" spans="1:15" hidden="1" x14ac:dyDescent="0.35">
      <c r="A916">
        <v>915</v>
      </c>
      <c r="B916" s="1">
        <v>44448</v>
      </c>
      <c r="C916">
        <f t="shared" si="29"/>
        <v>2022</v>
      </c>
      <c r="D916">
        <v>4002</v>
      </c>
      <c r="E916" t="s">
        <v>1</v>
      </c>
      <c r="F916" t="s">
        <v>27</v>
      </c>
      <c r="G916" t="s">
        <v>6</v>
      </c>
      <c r="H916" t="s">
        <v>967</v>
      </c>
      <c r="I916" t="s">
        <v>3056</v>
      </c>
      <c r="J916">
        <v>132</v>
      </c>
      <c r="K916">
        <f>HLOOKUP(E916,Inputs!$B$5:$C$8,MATCH(YEAR(B916),Inputs!$A$5:$A$8,0),FALSE)</f>
        <v>10.49</v>
      </c>
      <c r="L916" s="3">
        <f t="shared" si="28"/>
        <v>1384.68</v>
      </c>
      <c r="M916" t="s">
        <v>3059</v>
      </c>
      <c r="N916" t="s">
        <v>3085</v>
      </c>
      <c r="O916" t="s">
        <v>3073</v>
      </c>
    </row>
    <row r="917" spans="1:15" hidden="1" x14ac:dyDescent="0.35">
      <c r="A917">
        <v>916</v>
      </c>
      <c r="B917" s="1">
        <v>44248</v>
      </c>
      <c r="C917">
        <f t="shared" si="29"/>
        <v>2021</v>
      </c>
      <c r="D917">
        <v>4001</v>
      </c>
      <c r="E917" t="s">
        <v>0</v>
      </c>
      <c r="F917" t="s">
        <v>27</v>
      </c>
      <c r="G917" t="s">
        <v>18</v>
      </c>
      <c r="H917" t="s">
        <v>968</v>
      </c>
      <c r="I917" t="s">
        <v>3056</v>
      </c>
      <c r="J917">
        <v>144</v>
      </c>
      <c r="K917">
        <f>HLOOKUP(E917,Inputs!$B$5:$C$8,MATCH(YEAR(B917),Inputs!$A$5:$A$8,0),FALSE)</f>
        <v>20.99</v>
      </c>
      <c r="L917" s="3">
        <f t="shared" si="28"/>
        <v>3022.56</v>
      </c>
      <c r="M917" t="s">
        <v>3069</v>
      </c>
      <c r="N917" t="s">
        <v>3093</v>
      </c>
      <c r="O917" t="s">
        <v>3077</v>
      </c>
    </row>
    <row r="918" spans="1:15" hidden="1" x14ac:dyDescent="0.35">
      <c r="A918">
        <v>917</v>
      </c>
      <c r="B918" s="1">
        <v>44308</v>
      </c>
      <c r="C918">
        <f t="shared" si="29"/>
        <v>2022</v>
      </c>
      <c r="D918">
        <v>4001</v>
      </c>
      <c r="E918" t="s">
        <v>0</v>
      </c>
      <c r="F918" t="s">
        <v>27</v>
      </c>
      <c r="G918" t="s">
        <v>6</v>
      </c>
      <c r="H918" t="s">
        <v>969</v>
      </c>
      <c r="I918" t="s">
        <v>3056</v>
      </c>
      <c r="J918">
        <v>128</v>
      </c>
      <c r="K918">
        <f>HLOOKUP(E918,Inputs!$B$5:$C$8,MATCH(YEAR(B918),Inputs!$A$5:$A$8,0),FALSE)</f>
        <v>20.99</v>
      </c>
      <c r="L918" s="3">
        <f t="shared" si="28"/>
        <v>2686.72</v>
      </c>
      <c r="M918" t="s">
        <v>3059</v>
      </c>
      <c r="N918" t="s">
        <v>3085</v>
      </c>
      <c r="O918" t="s">
        <v>3073</v>
      </c>
    </row>
    <row r="919" spans="1:15" hidden="1" x14ac:dyDescent="0.35">
      <c r="A919">
        <v>918</v>
      </c>
      <c r="B919" s="1">
        <v>44553</v>
      </c>
      <c r="C919">
        <f t="shared" si="29"/>
        <v>2022</v>
      </c>
      <c r="D919">
        <v>4002</v>
      </c>
      <c r="E919" t="s">
        <v>1</v>
      </c>
      <c r="F919" t="s">
        <v>27</v>
      </c>
      <c r="G919" t="s">
        <v>11</v>
      </c>
      <c r="H919" t="s">
        <v>970</v>
      </c>
      <c r="I919" t="s">
        <v>3056</v>
      </c>
      <c r="J919">
        <v>176</v>
      </c>
      <c r="K919">
        <f>HLOOKUP(E919,Inputs!$B$5:$C$8,MATCH(YEAR(B919),Inputs!$A$5:$A$8,0),FALSE)</f>
        <v>10.49</v>
      </c>
      <c r="L919" s="3">
        <f t="shared" si="28"/>
        <v>1846.24</v>
      </c>
      <c r="M919" t="s">
        <v>3064</v>
      </c>
      <c r="N919" t="s">
        <v>3089</v>
      </c>
      <c r="O919" t="s">
        <v>3076</v>
      </c>
    </row>
    <row r="920" spans="1:15" hidden="1" x14ac:dyDescent="0.35">
      <c r="A920">
        <v>919</v>
      </c>
      <c r="B920" s="1">
        <v>44522</v>
      </c>
      <c r="C920">
        <f t="shared" si="29"/>
        <v>2022</v>
      </c>
      <c r="D920">
        <v>4002</v>
      </c>
      <c r="E920" t="s">
        <v>1</v>
      </c>
      <c r="F920" t="s">
        <v>27</v>
      </c>
      <c r="G920" t="s">
        <v>20</v>
      </c>
      <c r="H920" t="s">
        <v>971</v>
      </c>
      <c r="I920" t="s">
        <v>3056</v>
      </c>
      <c r="J920">
        <v>132</v>
      </c>
      <c r="K920">
        <f>HLOOKUP(E920,Inputs!$B$5:$C$8,MATCH(YEAR(B920),Inputs!$A$5:$A$8,0),FALSE)</f>
        <v>10.49</v>
      </c>
      <c r="L920" s="3">
        <f t="shared" si="28"/>
        <v>1384.68</v>
      </c>
      <c r="M920" t="s">
        <v>3059</v>
      </c>
      <c r="N920" t="s">
        <v>3085</v>
      </c>
      <c r="O920" t="s">
        <v>3073</v>
      </c>
    </row>
    <row r="921" spans="1:15" hidden="1" x14ac:dyDescent="0.35">
      <c r="A921">
        <v>920</v>
      </c>
      <c r="B921" s="1">
        <v>44552</v>
      </c>
      <c r="C921">
        <f t="shared" si="29"/>
        <v>2022</v>
      </c>
      <c r="D921">
        <v>4001</v>
      </c>
      <c r="E921" t="s">
        <v>0</v>
      </c>
      <c r="F921" t="s">
        <v>27</v>
      </c>
      <c r="G921" t="s">
        <v>19</v>
      </c>
      <c r="H921" t="s">
        <v>972</v>
      </c>
      <c r="I921" t="s">
        <v>3056</v>
      </c>
      <c r="J921">
        <v>148</v>
      </c>
      <c r="K921">
        <f>HLOOKUP(E921,Inputs!$B$5:$C$8,MATCH(YEAR(B921),Inputs!$A$5:$A$8,0),FALSE)</f>
        <v>20.99</v>
      </c>
      <c r="L921" s="3">
        <f t="shared" si="28"/>
        <v>3106.52</v>
      </c>
      <c r="M921" t="s">
        <v>3061</v>
      </c>
      <c r="N921" t="s">
        <v>3087</v>
      </c>
      <c r="O921" t="s">
        <v>3078</v>
      </c>
    </row>
    <row r="922" spans="1:15" hidden="1" x14ac:dyDescent="0.35">
      <c r="A922">
        <v>921</v>
      </c>
      <c r="B922" s="1">
        <v>44447</v>
      </c>
      <c r="C922">
        <f t="shared" si="29"/>
        <v>2022</v>
      </c>
      <c r="D922">
        <v>4001</v>
      </c>
      <c r="E922" t="s">
        <v>0</v>
      </c>
      <c r="F922" t="s">
        <v>27</v>
      </c>
      <c r="G922" t="s">
        <v>21</v>
      </c>
      <c r="H922" t="s">
        <v>973</v>
      </c>
      <c r="I922" t="s">
        <v>3056</v>
      </c>
      <c r="J922">
        <v>200</v>
      </c>
      <c r="K922">
        <f>HLOOKUP(E922,Inputs!$B$5:$C$8,MATCH(YEAR(B922),Inputs!$A$5:$A$8,0),FALSE)</f>
        <v>20.99</v>
      </c>
      <c r="L922" s="3">
        <f t="shared" si="28"/>
        <v>4198</v>
      </c>
      <c r="M922" t="s">
        <v>3068</v>
      </c>
      <c r="N922" t="s">
        <v>3088</v>
      </c>
      <c r="O922" t="s">
        <v>3075</v>
      </c>
    </row>
    <row r="923" spans="1:15" hidden="1" x14ac:dyDescent="0.35">
      <c r="A923">
        <v>922</v>
      </c>
      <c r="B923" s="1">
        <v>44544</v>
      </c>
      <c r="C923">
        <f t="shared" si="29"/>
        <v>2022</v>
      </c>
      <c r="D923">
        <v>4001</v>
      </c>
      <c r="E923" t="s">
        <v>0</v>
      </c>
      <c r="F923" t="s">
        <v>27</v>
      </c>
      <c r="G923" t="s">
        <v>10</v>
      </c>
      <c r="H923" t="s">
        <v>974</v>
      </c>
      <c r="I923" t="s">
        <v>3056</v>
      </c>
      <c r="J923">
        <v>148</v>
      </c>
      <c r="K923">
        <f>HLOOKUP(E923,Inputs!$B$5:$C$8,MATCH(YEAR(B923),Inputs!$A$5:$A$8,0),FALSE)</f>
        <v>20.99</v>
      </c>
      <c r="L923" s="3">
        <f t="shared" si="28"/>
        <v>3106.52</v>
      </c>
      <c r="M923" t="s">
        <v>3059</v>
      </c>
      <c r="N923" t="s">
        <v>3085</v>
      </c>
      <c r="O923" t="s">
        <v>3073</v>
      </c>
    </row>
    <row r="924" spans="1:15" hidden="1" x14ac:dyDescent="0.35">
      <c r="A924">
        <v>923</v>
      </c>
      <c r="B924" s="1">
        <v>44429</v>
      </c>
      <c r="C924">
        <f t="shared" si="29"/>
        <v>2022</v>
      </c>
      <c r="D924">
        <v>4002</v>
      </c>
      <c r="E924" t="s">
        <v>1</v>
      </c>
      <c r="F924" t="s">
        <v>27</v>
      </c>
      <c r="G924" t="s">
        <v>20</v>
      </c>
      <c r="H924" t="s">
        <v>975</v>
      </c>
      <c r="I924" t="s">
        <v>3056</v>
      </c>
      <c r="J924">
        <v>220</v>
      </c>
      <c r="K924">
        <f>HLOOKUP(E924,Inputs!$B$5:$C$8,MATCH(YEAR(B924),Inputs!$A$5:$A$8,0),FALSE)</f>
        <v>10.49</v>
      </c>
      <c r="L924" s="3">
        <f t="shared" si="28"/>
        <v>2307.8000000000002</v>
      </c>
      <c r="M924" t="s">
        <v>3059</v>
      </c>
      <c r="N924" t="s">
        <v>3085</v>
      </c>
      <c r="O924" t="s">
        <v>3073</v>
      </c>
    </row>
    <row r="925" spans="1:15" hidden="1" x14ac:dyDescent="0.35">
      <c r="A925">
        <v>924</v>
      </c>
      <c r="B925" s="1">
        <v>44359</v>
      </c>
      <c r="C925">
        <f t="shared" si="29"/>
        <v>2022</v>
      </c>
      <c r="D925">
        <v>4002</v>
      </c>
      <c r="E925" t="s">
        <v>1</v>
      </c>
      <c r="F925" t="s">
        <v>27</v>
      </c>
      <c r="G925" t="s">
        <v>14</v>
      </c>
      <c r="H925" t="s">
        <v>976</v>
      </c>
      <c r="I925" t="s">
        <v>3056</v>
      </c>
      <c r="J925">
        <v>228</v>
      </c>
      <c r="K925">
        <f>HLOOKUP(E925,Inputs!$B$5:$C$8,MATCH(YEAR(B925),Inputs!$A$5:$A$8,0),FALSE)</f>
        <v>10.49</v>
      </c>
      <c r="L925" s="3">
        <f t="shared" si="28"/>
        <v>2391.7200000000003</v>
      </c>
      <c r="M925" t="s">
        <v>3066</v>
      </c>
      <c r="N925" t="s">
        <v>3094</v>
      </c>
      <c r="O925" t="s">
        <v>3080</v>
      </c>
    </row>
    <row r="926" spans="1:15" hidden="1" x14ac:dyDescent="0.35">
      <c r="A926">
        <v>925</v>
      </c>
      <c r="B926" s="1">
        <v>44361</v>
      </c>
      <c r="C926">
        <f t="shared" si="29"/>
        <v>2022</v>
      </c>
      <c r="D926">
        <v>4002</v>
      </c>
      <c r="E926" t="s">
        <v>1</v>
      </c>
      <c r="F926" t="s">
        <v>27</v>
      </c>
      <c r="G926" t="s">
        <v>14</v>
      </c>
      <c r="H926" t="s">
        <v>977</v>
      </c>
      <c r="I926" t="s">
        <v>3056</v>
      </c>
      <c r="J926">
        <v>272</v>
      </c>
      <c r="K926">
        <f>HLOOKUP(E926,Inputs!$B$5:$C$8,MATCH(YEAR(B926),Inputs!$A$5:$A$8,0),FALSE)</f>
        <v>10.49</v>
      </c>
      <c r="L926" s="3">
        <f t="shared" si="28"/>
        <v>2853.28</v>
      </c>
      <c r="M926" t="s">
        <v>3066</v>
      </c>
      <c r="N926" t="s">
        <v>3094</v>
      </c>
      <c r="O926" t="s">
        <v>3080</v>
      </c>
    </row>
    <row r="927" spans="1:15" hidden="1" x14ac:dyDescent="0.35">
      <c r="A927">
        <v>926</v>
      </c>
      <c r="B927" s="1">
        <v>44464</v>
      </c>
      <c r="C927">
        <f t="shared" si="29"/>
        <v>2022</v>
      </c>
      <c r="D927">
        <v>4001</v>
      </c>
      <c r="E927" t="s">
        <v>0</v>
      </c>
      <c r="F927" t="s">
        <v>27</v>
      </c>
      <c r="G927" t="s">
        <v>10</v>
      </c>
      <c r="H927" t="s">
        <v>978</v>
      </c>
      <c r="I927" t="s">
        <v>3056</v>
      </c>
      <c r="J927">
        <v>44</v>
      </c>
      <c r="K927">
        <f>HLOOKUP(E927,Inputs!$B$5:$C$8,MATCH(YEAR(B927),Inputs!$A$5:$A$8,0),FALSE)</f>
        <v>20.99</v>
      </c>
      <c r="L927" s="3">
        <f t="shared" si="28"/>
        <v>923.56</v>
      </c>
      <c r="M927" t="s">
        <v>3059</v>
      </c>
      <c r="N927" t="s">
        <v>3085</v>
      </c>
      <c r="O927" t="s">
        <v>3073</v>
      </c>
    </row>
    <row r="928" spans="1:15" hidden="1" x14ac:dyDescent="0.35">
      <c r="A928">
        <v>927</v>
      </c>
      <c r="B928" s="1">
        <v>44552</v>
      </c>
      <c r="C928">
        <f t="shared" si="29"/>
        <v>2022</v>
      </c>
      <c r="D928">
        <v>4001</v>
      </c>
      <c r="E928" t="s">
        <v>0</v>
      </c>
      <c r="F928" t="s">
        <v>27</v>
      </c>
      <c r="G928" t="s">
        <v>9</v>
      </c>
      <c r="H928" t="s">
        <v>979</v>
      </c>
      <c r="I928" t="s">
        <v>3056</v>
      </c>
      <c r="J928">
        <v>160</v>
      </c>
      <c r="K928">
        <f>HLOOKUP(E928,Inputs!$B$5:$C$8,MATCH(YEAR(B928),Inputs!$A$5:$A$8,0),FALSE)</f>
        <v>20.99</v>
      </c>
      <c r="L928" s="3">
        <f t="shared" si="28"/>
        <v>3358.3999999999996</v>
      </c>
      <c r="M928" t="s">
        <v>3070</v>
      </c>
      <c r="N928" t="s">
        <v>3089</v>
      </c>
      <c r="O928" t="s">
        <v>3076</v>
      </c>
    </row>
    <row r="929" spans="1:15" hidden="1" x14ac:dyDescent="0.35">
      <c r="A929">
        <v>928</v>
      </c>
      <c r="B929" s="1">
        <v>44452</v>
      </c>
      <c r="C929">
        <f t="shared" si="29"/>
        <v>2022</v>
      </c>
      <c r="D929">
        <v>4001</v>
      </c>
      <c r="E929" t="s">
        <v>0</v>
      </c>
      <c r="F929" t="s">
        <v>27</v>
      </c>
      <c r="G929" t="s">
        <v>20</v>
      </c>
      <c r="H929" t="s">
        <v>980</v>
      </c>
      <c r="I929" t="s">
        <v>3056</v>
      </c>
      <c r="J929">
        <v>80</v>
      </c>
      <c r="K929">
        <f>HLOOKUP(E929,Inputs!$B$5:$C$8,MATCH(YEAR(B929),Inputs!$A$5:$A$8,0),FALSE)</f>
        <v>20.99</v>
      </c>
      <c r="L929" s="3">
        <f t="shared" si="28"/>
        <v>1679.1999999999998</v>
      </c>
      <c r="M929" t="s">
        <v>3059</v>
      </c>
      <c r="N929" t="s">
        <v>3085</v>
      </c>
      <c r="O929" t="s">
        <v>3073</v>
      </c>
    </row>
    <row r="930" spans="1:15" hidden="1" x14ac:dyDescent="0.35">
      <c r="A930">
        <v>929</v>
      </c>
      <c r="B930" s="1">
        <v>44467</v>
      </c>
      <c r="C930">
        <f t="shared" si="29"/>
        <v>2022</v>
      </c>
      <c r="D930">
        <v>4002</v>
      </c>
      <c r="E930" t="s">
        <v>1</v>
      </c>
      <c r="F930" t="s">
        <v>27</v>
      </c>
      <c r="G930" t="s">
        <v>10</v>
      </c>
      <c r="H930" t="s">
        <v>981</v>
      </c>
      <c r="I930" t="s">
        <v>3056</v>
      </c>
      <c r="J930">
        <v>188</v>
      </c>
      <c r="K930">
        <f>HLOOKUP(E930,Inputs!$B$5:$C$8,MATCH(YEAR(B930),Inputs!$A$5:$A$8,0),FALSE)</f>
        <v>10.49</v>
      </c>
      <c r="L930" s="3">
        <f t="shared" si="28"/>
        <v>1972.1200000000001</v>
      </c>
      <c r="M930" t="s">
        <v>3059</v>
      </c>
      <c r="N930" t="s">
        <v>3085</v>
      </c>
      <c r="O930" t="s">
        <v>3073</v>
      </c>
    </row>
    <row r="931" spans="1:15" hidden="1" x14ac:dyDescent="0.35">
      <c r="A931">
        <v>930</v>
      </c>
      <c r="B931" s="1">
        <v>44322</v>
      </c>
      <c r="C931">
        <f t="shared" si="29"/>
        <v>2022</v>
      </c>
      <c r="D931">
        <v>4002</v>
      </c>
      <c r="E931" t="s">
        <v>1</v>
      </c>
      <c r="F931" t="s">
        <v>27</v>
      </c>
      <c r="G931" t="s">
        <v>10</v>
      </c>
      <c r="H931" t="s">
        <v>982</v>
      </c>
      <c r="I931" t="s">
        <v>3056</v>
      </c>
      <c r="J931">
        <v>164</v>
      </c>
      <c r="K931">
        <f>HLOOKUP(E931,Inputs!$B$5:$C$8,MATCH(YEAR(B931),Inputs!$A$5:$A$8,0),FALSE)</f>
        <v>10.49</v>
      </c>
      <c r="L931" s="3">
        <f t="shared" si="28"/>
        <v>1720.3600000000001</v>
      </c>
      <c r="M931" t="s">
        <v>3059</v>
      </c>
      <c r="N931" t="s">
        <v>3085</v>
      </c>
      <c r="O931" t="s">
        <v>3073</v>
      </c>
    </row>
    <row r="932" spans="1:15" hidden="1" x14ac:dyDescent="0.35">
      <c r="A932">
        <v>931</v>
      </c>
      <c r="B932" s="1">
        <v>44344</v>
      </c>
      <c r="C932">
        <f t="shared" si="29"/>
        <v>2022</v>
      </c>
      <c r="D932">
        <v>4002</v>
      </c>
      <c r="E932" t="s">
        <v>1</v>
      </c>
      <c r="F932" t="s">
        <v>27</v>
      </c>
      <c r="G932" t="s">
        <v>20</v>
      </c>
      <c r="H932" t="s">
        <v>983</v>
      </c>
      <c r="I932" t="s">
        <v>3056</v>
      </c>
      <c r="J932">
        <v>112</v>
      </c>
      <c r="K932">
        <f>HLOOKUP(E932,Inputs!$B$5:$C$8,MATCH(YEAR(B932),Inputs!$A$5:$A$8,0),FALSE)</f>
        <v>10.49</v>
      </c>
      <c r="L932" s="3">
        <f t="shared" si="28"/>
        <v>1174.8800000000001</v>
      </c>
      <c r="M932" t="s">
        <v>3059</v>
      </c>
      <c r="N932" t="s">
        <v>3085</v>
      </c>
      <c r="O932" t="s">
        <v>3073</v>
      </c>
    </row>
    <row r="933" spans="1:15" hidden="1" x14ac:dyDescent="0.35">
      <c r="A933">
        <v>932</v>
      </c>
      <c r="B933" s="1">
        <v>44277</v>
      </c>
      <c r="C933">
        <f t="shared" si="29"/>
        <v>2021</v>
      </c>
      <c r="D933">
        <v>4001</v>
      </c>
      <c r="E933" t="s">
        <v>0</v>
      </c>
      <c r="F933" t="s">
        <v>27</v>
      </c>
      <c r="G933" t="s">
        <v>20</v>
      </c>
      <c r="H933" t="s">
        <v>984</v>
      </c>
      <c r="I933" t="s">
        <v>3056</v>
      </c>
      <c r="J933">
        <v>64</v>
      </c>
      <c r="K933">
        <f>HLOOKUP(E933,Inputs!$B$5:$C$8,MATCH(YEAR(B933),Inputs!$A$5:$A$8,0),FALSE)</f>
        <v>20.99</v>
      </c>
      <c r="L933" s="3">
        <f t="shared" si="28"/>
        <v>1343.36</v>
      </c>
      <c r="M933" t="s">
        <v>3059</v>
      </c>
      <c r="N933" t="s">
        <v>3085</v>
      </c>
      <c r="O933" t="s">
        <v>3073</v>
      </c>
    </row>
    <row r="934" spans="1:15" hidden="1" x14ac:dyDescent="0.35">
      <c r="A934">
        <v>933</v>
      </c>
      <c r="B934" s="1">
        <v>44392</v>
      </c>
      <c r="C934">
        <f t="shared" si="29"/>
        <v>2022</v>
      </c>
      <c r="D934">
        <v>4001</v>
      </c>
      <c r="E934" t="s">
        <v>0</v>
      </c>
      <c r="F934" t="s">
        <v>27</v>
      </c>
      <c r="G934" t="s">
        <v>22</v>
      </c>
      <c r="H934" t="s">
        <v>985</v>
      </c>
      <c r="I934" t="s">
        <v>3056</v>
      </c>
      <c r="J934">
        <v>64</v>
      </c>
      <c r="K934">
        <f>HLOOKUP(E934,Inputs!$B$5:$C$8,MATCH(YEAR(B934),Inputs!$A$5:$A$8,0),FALSE)</f>
        <v>20.99</v>
      </c>
      <c r="L934" s="3">
        <f t="shared" si="28"/>
        <v>1343.36</v>
      </c>
      <c r="M934" t="s">
        <v>3064</v>
      </c>
      <c r="N934" t="s">
        <v>3089</v>
      </c>
      <c r="O934" t="s">
        <v>3076</v>
      </c>
    </row>
    <row r="935" spans="1:15" hidden="1" x14ac:dyDescent="0.35">
      <c r="A935">
        <v>934</v>
      </c>
      <c r="B935" s="1">
        <v>44383</v>
      </c>
      <c r="C935">
        <f t="shared" si="29"/>
        <v>2022</v>
      </c>
      <c r="D935">
        <v>4001</v>
      </c>
      <c r="E935" t="s">
        <v>0</v>
      </c>
      <c r="F935" t="s">
        <v>27</v>
      </c>
      <c r="G935" t="s">
        <v>13</v>
      </c>
      <c r="H935" t="s">
        <v>986</v>
      </c>
      <c r="I935" t="s">
        <v>3056</v>
      </c>
      <c r="J935">
        <v>96</v>
      </c>
      <c r="K935">
        <f>HLOOKUP(E935,Inputs!$B$5:$C$8,MATCH(YEAR(B935),Inputs!$A$5:$A$8,0),FALSE)</f>
        <v>20.99</v>
      </c>
      <c r="L935" s="3">
        <f t="shared" si="28"/>
        <v>2015.04</v>
      </c>
      <c r="M935" t="s">
        <v>3061</v>
      </c>
      <c r="N935" t="s">
        <v>3087</v>
      </c>
      <c r="O935" t="s">
        <v>3078</v>
      </c>
    </row>
    <row r="936" spans="1:15" hidden="1" x14ac:dyDescent="0.35">
      <c r="A936">
        <v>935</v>
      </c>
      <c r="B936" s="1">
        <v>44470</v>
      </c>
      <c r="C936">
        <f t="shared" si="29"/>
        <v>2022</v>
      </c>
      <c r="D936">
        <v>4002</v>
      </c>
      <c r="E936" t="s">
        <v>1</v>
      </c>
      <c r="F936" t="s">
        <v>27</v>
      </c>
      <c r="G936" t="s">
        <v>10</v>
      </c>
      <c r="H936" t="s">
        <v>987</v>
      </c>
      <c r="I936" t="s">
        <v>3056</v>
      </c>
      <c r="J936">
        <v>108</v>
      </c>
      <c r="K936">
        <f>HLOOKUP(E936,Inputs!$B$5:$C$8,MATCH(YEAR(B936),Inputs!$A$5:$A$8,0),FALSE)</f>
        <v>10.49</v>
      </c>
      <c r="L936" s="3">
        <f t="shared" si="28"/>
        <v>1132.92</v>
      </c>
      <c r="M936" t="s">
        <v>3059</v>
      </c>
      <c r="N936" t="s">
        <v>3085</v>
      </c>
      <c r="O936" t="s">
        <v>3073</v>
      </c>
    </row>
    <row r="937" spans="1:15" hidden="1" x14ac:dyDescent="0.35">
      <c r="A937">
        <v>936</v>
      </c>
      <c r="B937" s="1">
        <v>44479</v>
      </c>
      <c r="C937">
        <f t="shared" si="29"/>
        <v>2022</v>
      </c>
      <c r="D937">
        <v>4001</v>
      </c>
      <c r="E937" t="s">
        <v>0</v>
      </c>
      <c r="F937" t="s">
        <v>27</v>
      </c>
      <c r="G937" t="s">
        <v>18</v>
      </c>
      <c r="H937" t="s">
        <v>988</v>
      </c>
      <c r="I937" t="s">
        <v>3056</v>
      </c>
      <c r="J937">
        <v>80</v>
      </c>
      <c r="K937">
        <f>HLOOKUP(E937,Inputs!$B$5:$C$8,MATCH(YEAR(B937),Inputs!$A$5:$A$8,0),FALSE)</f>
        <v>20.99</v>
      </c>
      <c r="L937" s="3">
        <f t="shared" si="28"/>
        <v>1679.1999999999998</v>
      </c>
      <c r="M937" t="s">
        <v>3069</v>
      </c>
      <c r="N937" t="s">
        <v>3093</v>
      </c>
      <c r="O937" t="s">
        <v>3077</v>
      </c>
    </row>
    <row r="938" spans="1:15" hidden="1" x14ac:dyDescent="0.35">
      <c r="A938">
        <v>937</v>
      </c>
      <c r="B938" s="1">
        <v>44239</v>
      </c>
      <c r="C938">
        <f t="shared" si="29"/>
        <v>2021</v>
      </c>
      <c r="D938">
        <v>4002</v>
      </c>
      <c r="E938" t="s">
        <v>1</v>
      </c>
      <c r="F938" t="s">
        <v>27</v>
      </c>
      <c r="G938" t="s">
        <v>15</v>
      </c>
      <c r="H938" t="s">
        <v>989</v>
      </c>
      <c r="I938" t="s">
        <v>3056</v>
      </c>
      <c r="J938">
        <v>212</v>
      </c>
      <c r="K938">
        <f>HLOOKUP(E938,Inputs!$B$5:$C$8,MATCH(YEAR(B938),Inputs!$A$5:$A$8,0),FALSE)</f>
        <v>10.49</v>
      </c>
      <c r="L938" s="3">
        <f t="shared" si="28"/>
        <v>2223.88</v>
      </c>
      <c r="M938" t="s">
        <v>3062</v>
      </c>
      <c r="N938" t="s">
        <v>3090</v>
      </c>
      <c r="O938" t="s">
        <v>3079</v>
      </c>
    </row>
    <row r="939" spans="1:15" hidden="1" x14ac:dyDescent="0.35">
      <c r="A939">
        <v>938</v>
      </c>
      <c r="B939" s="1">
        <v>44260</v>
      </c>
      <c r="C939">
        <f t="shared" si="29"/>
        <v>2021</v>
      </c>
      <c r="D939">
        <v>4001</v>
      </c>
      <c r="E939" t="s">
        <v>0</v>
      </c>
      <c r="F939" t="s">
        <v>27</v>
      </c>
      <c r="G939" t="s">
        <v>19</v>
      </c>
      <c r="H939" t="s">
        <v>990</v>
      </c>
      <c r="I939" t="s">
        <v>3056</v>
      </c>
      <c r="J939">
        <v>124</v>
      </c>
      <c r="K939">
        <f>HLOOKUP(E939,Inputs!$B$5:$C$8,MATCH(YEAR(B939),Inputs!$A$5:$A$8,0),FALSE)</f>
        <v>20.99</v>
      </c>
      <c r="L939" s="3">
        <f t="shared" si="28"/>
        <v>2602.7599999999998</v>
      </c>
      <c r="M939" t="s">
        <v>3061</v>
      </c>
      <c r="N939" t="s">
        <v>3087</v>
      </c>
      <c r="O939" t="s">
        <v>3078</v>
      </c>
    </row>
    <row r="940" spans="1:15" hidden="1" x14ac:dyDescent="0.35">
      <c r="A940">
        <v>939</v>
      </c>
      <c r="B940" s="1">
        <v>44428</v>
      </c>
      <c r="C940">
        <f t="shared" si="29"/>
        <v>2022</v>
      </c>
      <c r="D940">
        <v>4002</v>
      </c>
      <c r="E940" t="s">
        <v>1</v>
      </c>
      <c r="F940" t="s">
        <v>27</v>
      </c>
      <c r="G940" t="s">
        <v>21</v>
      </c>
      <c r="H940" t="s">
        <v>991</v>
      </c>
      <c r="I940" t="s">
        <v>3056</v>
      </c>
      <c r="J940">
        <v>148</v>
      </c>
      <c r="K940">
        <f>HLOOKUP(E940,Inputs!$B$5:$C$8,MATCH(YEAR(B940),Inputs!$A$5:$A$8,0),FALSE)</f>
        <v>10.49</v>
      </c>
      <c r="L940" s="3">
        <f t="shared" si="28"/>
        <v>1552.52</v>
      </c>
      <c r="M940" t="s">
        <v>3068</v>
      </c>
      <c r="N940" t="s">
        <v>3088</v>
      </c>
      <c r="O940" t="s">
        <v>3075</v>
      </c>
    </row>
    <row r="941" spans="1:15" hidden="1" x14ac:dyDescent="0.35">
      <c r="A941">
        <v>940</v>
      </c>
      <c r="B941" s="1">
        <v>44552</v>
      </c>
      <c r="C941">
        <f t="shared" si="29"/>
        <v>2022</v>
      </c>
      <c r="D941">
        <v>4001</v>
      </c>
      <c r="E941" t="s">
        <v>0</v>
      </c>
      <c r="F941" t="s">
        <v>27</v>
      </c>
      <c r="G941" t="s">
        <v>21</v>
      </c>
      <c r="H941" t="s">
        <v>992</v>
      </c>
      <c r="I941" t="s">
        <v>3056</v>
      </c>
      <c r="J941">
        <v>108</v>
      </c>
      <c r="K941">
        <f>HLOOKUP(E941,Inputs!$B$5:$C$8,MATCH(YEAR(B941),Inputs!$A$5:$A$8,0),FALSE)</f>
        <v>20.99</v>
      </c>
      <c r="L941" s="3">
        <f t="shared" si="28"/>
        <v>2266.9199999999996</v>
      </c>
      <c r="M941" t="s">
        <v>3068</v>
      </c>
      <c r="N941" t="s">
        <v>3088</v>
      </c>
      <c r="O941" t="s">
        <v>3075</v>
      </c>
    </row>
    <row r="942" spans="1:15" hidden="1" x14ac:dyDescent="0.35">
      <c r="A942">
        <v>941</v>
      </c>
      <c r="B942" s="1">
        <v>44504</v>
      </c>
      <c r="C942">
        <f t="shared" si="29"/>
        <v>2022</v>
      </c>
      <c r="D942">
        <v>4001</v>
      </c>
      <c r="E942" t="s">
        <v>0</v>
      </c>
      <c r="F942" t="s">
        <v>27</v>
      </c>
      <c r="G942" t="s">
        <v>10</v>
      </c>
      <c r="H942" t="s">
        <v>993</v>
      </c>
      <c r="I942" t="s">
        <v>3056</v>
      </c>
      <c r="J942">
        <v>116</v>
      </c>
      <c r="K942">
        <f>HLOOKUP(E942,Inputs!$B$5:$C$8,MATCH(YEAR(B942),Inputs!$A$5:$A$8,0),FALSE)</f>
        <v>20.99</v>
      </c>
      <c r="L942" s="3">
        <f t="shared" si="28"/>
        <v>2434.8399999999997</v>
      </c>
      <c r="M942" t="s">
        <v>3059</v>
      </c>
      <c r="N942" t="s">
        <v>3085</v>
      </c>
      <c r="O942" t="s">
        <v>3073</v>
      </c>
    </row>
    <row r="943" spans="1:15" hidden="1" x14ac:dyDescent="0.35">
      <c r="A943">
        <v>942</v>
      </c>
      <c r="B943" s="1">
        <v>44456</v>
      </c>
      <c r="C943">
        <f t="shared" si="29"/>
        <v>2022</v>
      </c>
      <c r="D943">
        <v>4001</v>
      </c>
      <c r="E943" t="s">
        <v>0</v>
      </c>
      <c r="F943" t="s">
        <v>27</v>
      </c>
      <c r="G943" t="s">
        <v>16</v>
      </c>
      <c r="H943" t="s">
        <v>994</v>
      </c>
      <c r="I943" t="s">
        <v>3056</v>
      </c>
      <c r="J943">
        <v>156</v>
      </c>
      <c r="K943">
        <f>HLOOKUP(E943,Inputs!$B$5:$C$8,MATCH(YEAR(B943),Inputs!$A$5:$A$8,0),FALSE)</f>
        <v>20.99</v>
      </c>
      <c r="L943" s="3">
        <f t="shared" si="28"/>
        <v>3274.4399999999996</v>
      </c>
      <c r="M943" t="s">
        <v>3067</v>
      </c>
      <c r="N943" t="s">
        <v>3092</v>
      </c>
      <c r="O943" t="s">
        <v>3074</v>
      </c>
    </row>
    <row r="944" spans="1:15" hidden="1" x14ac:dyDescent="0.35">
      <c r="A944">
        <v>943</v>
      </c>
      <c r="B944" s="1">
        <v>44538</v>
      </c>
      <c r="C944">
        <f t="shared" si="29"/>
        <v>2022</v>
      </c>
      <c r="D944">
        <v>4001</v>
      </c>
      <c r="E944" t="s">
        <v>0</v>
      </c>
      <c r="F944" t="s">
        <v>27</v>
      </c>
      <c r="G944" t="s">
        <v>19</v>
      </c>
      <c r="H944" t="s">
        <v>995</v>
      </c>
      <c r="I944" t="s">
        <v>3056</v>
      </c>
      <c r="J944">
        <v>80</v>
      </c>
      <c r="K944">
        <f>HLOOKUP(E944,Inputs!$B$5:$C$8,MATCH(YEAR(B944),Inputs!$A$5:$A$8,0),FALSE)</f>
        <v>20.99</v>
      </c>
      <c r="L944" s="3">
        <f t="shared" si="28"/>
        <v>1679.1999999999998</v>
      </c>
      <c r="M944" t="s">
        <v>3061</v>
      </c>
      <c r="N944" t="s">
        <v>3087</v>
      </c>
      <c r="O944" t="s">
        <v>3078</v>
      </c>
    </row>
    <row r="945" spans="1:15" hidden="1" x14ac:dyDescent="0.35">
      <c r="A945">
        <v>944</v>
      </c>
      <c r="B945" s="1">
        <v>44468</v>
      </c>
      <c r="C945">
        <f t="shared" si="29"/>
        <v>2022</v>
      </c>
      <c r="D945">
        <v>4002</v>
      </c>
      <c r="E945" t="s">
        <v>1</v>
      </c>
      <c r="F945" t="s">
        <v>27</v>
      </c>
      <c r="G945" t="s">
        <v>13</v>
      </c>
      <c r="H945" t="s">
        <v>996</v>
      </c>
      <c r="I945" t="s">
        <v>3056</v>
      </c>
      <c r="J945">
        <v>232</v>
      </c>
      <c r="K945">
        <f>HLOOKUP(E945,Inputs!$B$5:$C$8,MATCH(YEAR(B945),Inputs!$A$5:$A$8,0),FALSE)</f>
        <v>10.49</v>
      </c>
      <c r="L945" s="3">
        <f t="shared" si="28"/>
        <v>2433.6799999999998</v>
      </c>
      <c r="M945" t="s">
        <v>3061</v>
      </c>
      <c r="N945" t="s">
        <v>3087</v>
      </c>
      <c r="O945" t="s">
        <v>3078</v>
      </c>
    </row>
    <row r="946" spans="1:15" hidden="1" x14ac:dyDescent="0.35">
      <c r="A946">
        <v>945</v>
      </c>
      <c r="B946" s="1">
        <v>44220</v>
      </c>
      <c r="C946">
        <f t="shared" si="29"/>
        <v>2021</v>
      </c>
      <c r="D946">
        <v>4002</v>
      </c>
      <c r="E946" t="s">
        <v>1</v>
      </c>
      <c r="F946" t="s">
        <v>27</v>
      </c>
      <c r="G946" t="s">
        <v>11</v>
      </c>
      <c r="H946" t="s">
        <v>997</v>
      </c>
      <c r="I946" t="s">
        <v>3056</v>
      </c>
      <c r="J946">
        <v>152</v>
      </c>
      <c r="K946">
        <f>HLOOKUP(E946,Inputs!$B$5:$C$8,MATCH(YEAR(B946),Inputs!$A$5:$A$8,0),FALSE)</f>
        <v>10.49</v>
      </c>
      <c r="L946" s="3">
        <f t="shared" si="28"/>
        <v>1594.48</v>
      </c>
      <c r="M946" t="s">
        <v>3064</v>
      </c>
      <c r="N946" t="s">
        <v>3089</v>
      </c>
      <c r="O946" t="s">
        <v>3076</v>
      </c>
    </row>
    <row r="947" spans="1:15" hidden="1" x14ac:dyDescent="0.35">
      <c r="A947">
        <v>946</v>
      </c>
      <c r="B947" s="1">
        <v>44461</v>
      </c>
      <c r="C947">
        <f t="shared" si="29"/>
        <v>2022</v>
      </c>
      <c r="D947">
        <v>4002</v>
      </c>
      <c r="E947" t="s">
        <v>1</v>
      </c>
      <c r="F947" t="s">
        <v>27</v>
      </c>
      <c r="G947" t="s">
        <v>13</v>
      </c>
      <c r="H947" t="s">
        <v>998</v>
      </c>
      <c r="I947" t="s">
        <v>3056</v>
      </c>
      <c r="J947">
        <v>140</v>
      </c>
      <c r="K947">
        <f>HLOOKUP(E947,Inputs!$B$5:$C$8,MATCH(YEAR(B947),Inputs!$A$5:$A$8,0),FALSE)</f>
        <v>10.49</v>
      </c>
      <c r="L947" s="3">
        <f t="shared" si="28"/>
        <v>1468.6000000000001</v>
      </c>
      <c r="M947" t="s">
        <v>3061</v>
      </c>
      <c r="N947" t="s">
        <v>3087</v>
      </c>
      <c r="O947" t="s">
        <v>3078</v>
      </c>
    </row>
    <row r="948" spans="1:15" hidden="1" x14ac:dyDescent="0.35">
      <c r="A948">
        <v>947</v>
      </c>
      <c r="B948" s="1">
        <v>44560</v>
      </c>
      <c r="C948">
        <f t="shared" si="29"/>
        <v>2022</v>
      </c>
      <c r="D948">
        <v>4001</v>
      </c>
      <c r="E948" t="s">
        <v>0</v>
      </c>
      <c r="F948" t="s">
        <v>27</v>
      </c>
      <c r="G948" t="s">
        <v>13</v>
      </c>
      <c r="H948" t="s">
        <v>999</v>
      </c>
      <c r="I948" t="s">
        <v>3056</v>
      </c>
      <c r="J948">
        <v>176</v>
      </c>
      <c r="K948">
        <f>HLOOKUP(E948,Inputs!$B$5:$C$8,MATCH(YEAR(B948),Inputs!$A$5:$A$8,0),FALSE)</f>
        <v>20.99</v>
      </c>
      <c r="L948" s="3">
        <f t="shared" si="28"/>
        <v>3694.24</v>
      </c>
      <c r="M948" t="s">
        <v>3061</v>
      </c>
      <c r="N948" t="s">
        <v>3087</v>
      </c>
      <c r="O948" t="s">
        <v>3078</v>
      </c>
    </row>
    <row r="949" spans="1:15" hidden="1" x14ac:dyDescent="0.35">
      <c r="A949">
        <v>948</v>
      </c>
      <c r="B949" s="1">
        <v>44509</v>
      </c>
      <c r="C949">
        <f t="shared" si="29"/>
        <v>2022</v>
      </c>
      <c r="D949">
        <v>4001</v>
      </c>
      <c r="E949" t="s">
        <v>0</v>
      </c>
      <c r="F949" t="s">
        <v>27</v>
      </c>
      <c r="G949" t="s">
        <v>11</v>
      </c>
      <c r="H949" t="s">
        <v>1000</v>
      </c>
      <c r="I949" t="s">
        <v>3056</v>
      </c>
      <c r="J949">
        <v>76</v>
      </c>
      <c r="K949">
        <f>HLOOKUP(E949,Inputs!$B$5:$C$8,MATCH(YEAR(B949),Inputs!$A$5:$A$8,0),FALSE)</f>
        <v>20.99</v>
      </c>
      <c r="L949" s="3">
        <f t="shared" si="28"/>
        <v>1595.2399999999998</v>
      </c>
      <c r="M949" t="s">
        <v>3064</v>
      </c>
      <c r="N949" t="s">
        <v>3089</v>
      </c>
      <c r="O949" t="s">
        <v>3076</v>
      </c>
    </row>
    <row r="950" spans="1:15" hidden="1" x14ac:dyDescent="0.35">
      <c r="A950">
        <v>949</v>
      </c>
      <c r="B950" s="1">
        <v>44457</v>
      </c>
      <c r="C950">
        <f t="shared" si="29"/>
        <v>2022</v>
      </c>
      <c r="D950">
        <v>4001</v>
      </c>
      <c r="E950" t="s">
        <v>0</v>
      </c>
      <c r="F950" t="s">
        <v>27</v>
      </c>
      <c r="G950" t="s">
        <v>8</v>
      </c>
      <c r="H950" t="s">
        <v>1001</v>
      </c>
      <c r="I950" t="s">
        <v>3056</v>
      </c>
      <c r="J950">
        <v>96</v>
      </c>
      <c r="K950">
        <f>HLOOKUP(E950,Inputs!$B$5:$C$8,MATCH(YEAR(B950),Inputs!$A$5:$A$8,0),FALSE)</f>
        <v>20.99</v>
      </c>
      <c r="L950" s="3">
        <f t="shared" si="28"/>
        <v>2015.04</v>
      </c>
      <c r="M950" t="s">
        <v>3065</v>
      </c>
      <c r="N950" t="s">
        <v>3085</v>
      </c>
      <c r="O950" t="s">
        <v>3073</v>
      </c>
    </row>
    <row r="951" spans="1:15" hidden="1" x14ac:dyDescent="0.35">
      <c r="A951">
        <v>950</v>
      </c>
      <c r="B951" s="1">
        <v>44449</v>
      </c>
      <c r="C951">
        <f t="shared" si="29"/>
        <v>2022</v>
      </c>
      <c r="D951">
        <v>4002</v>
      </c>
      <c r="E951" t="s">
        <v>1</v>
      </c>
      <c r="F951" t="s">
        <v>27</v>
      </c>
      <c r="G951" t="s">
        <v>11</v>
      </c>
      <c r="H951" t="s">
        <v>1002</v>
      </c>
      <c r="I951" t="s">
        <v>3056</v>
      </c>
      <c r="J951">
        <v>188</v>
      </c>
      <c r="K951">
        <f>HLOOKUP(E951,Inputs!$B$5:$C$8,MATCH(YEAR(B951),Inputs!$A$5:$A$8,0),FALSE)</f>
        <v>10.49</v>
      </c>
      <c r="L951" s="3">
        <f t="shared" si="28"/>
        <v>1972.1200000000001</v>
      </c>
      <c r="M951" t="s">
        <v>3064</v>
      </c>
      <c r="N951" t="s">
        <v>3089</v>
      </c>
      <c r="O951" t="s">
        <v>3076</v>
      </c>
    </row>
    <row r="952" spans="1:15" hidden="1" x14ac:dyDescent="0.35">
      <c r="A952">
        <v>951</v>
      </c>
      <c r="B952" s="1">
        <v>44368</v>
      </c>
      <c r="C952">
        <f t="shared" si="29"/>
        <v>2022</v>
      </c>
      <c r="D952">
        <v>4001</v>
      </c>
      <c r="E952" t="s">
        <v>0</v>
      </c>
      <c r="F952" t="s">
        <v>27</v>
      </c>
      <c r="G952" t="s">
        <v>8</v>
      </c>
      <c r="H952" t="s">
        <v>1003</v>
      </c>
      <c r="I952" t="s">
        <v>3056</v>
      </c>
      <c r="J952">
        <v>140</v>
      </c>
      <c r="K952">
        <f>HLOOKUP(E952,Inputs!$B$5:$C$8,MATCH(YEAR(B952),Inputs!$A$5:$A$8,0),FALSE)</f>
        <v>20.99</v>
      </c>
      <c r="L952" s="3">
        <f t="shared" si="28"/>
        <v>2938.6</v>
      </c>
      <c r="M952" t="s">
        <v>3065</v>
      </c>
      <c r="N952" t="s">
        <v>3085</v>
      </c>
      <c r="O952" t="s">
        <v>3073</v>
      </c>
    </row>
    <row r="953" spans="1:15" hidden="1" x14ac:dyDescent="0.35">
      <c r="A953">
        <v>952</v>
      </c>
      <c r="B953" s="1">
        <v>44415</v>
      </c>
      <c r="C953">
        <f t="shared" si="29"/>
        <v>2022</v>
      </c>
      <c r="D953">
        <v>4001</v>
      </c>
      <c r="E953" t="s">
        <v>0</v>
      </c>
      <c r="F953" t="s">
        <v>27</v>
      </c>
      <c r="G953" t="s">
        <v>8</v>
      </c>
      <c r="H953" t="s">
        <v>1004</v>
      </c>
      <c r="I953" t="s">
        <v>3056</v>
      </c>
      <c r="J953">
        <v>140</v>
      </c>
      <c r="K953">
        <f>HLOOKUP(E953,Inputs!$B$5:$C$8,MATCH(YEAR(B953),Inputs!$A$5:$A$8,0),FALSE)</f>
        <v>20.99</v>
      </c>
      <c r="L953" s="3">
        <f t="shared" si="28"/>
        <v>2938.6</v>
      </c>
      <c r="M953" t="s">
        <v>3065</v>
      </c>
      <c r="N953" t="s">
        <v>3085</v>
      </c>
      <c r="O953" t="s">
        <v>3073</v>
      </c>
    </row>
    <row r="954" spans="1:15" hidden="1" x14ac:dyDescent="0.35">
      <c r="A954">
        <v>953</v>
      </c>
      <c r="B954" s="1">
        <v>44508</v>
      </c>
      <c r="C954">
        <f t="shared" si="29"/>
        <v>2022</v>
      </c>
      <c r="D954">
        <v>4002</v>
      </c>
      <c r="E954" t="s">
        <v>1</v>
      </c>
      <c r="F954" t="s">
        <v>27</v>
      </c>
      <c r="G954" t="s">
        <v>12</v>
      </c>
      <c r="H954" t="s">
        <v>1005</v>
      </c>
      <c r="I954" t="s">
        <v>3057</v>
      </c>
      <c r="J954">
        <v>220</v>
      </c>
      <c r="K954">
        <f>HLOOKUP(E954,Inputs!$B$5:$C$8,MATCH(YEAR(B954),Inputs!$A$5:$A$8,0),FALSE)</f>
        <v>10.49</v>
      </c>
      <c r="L954" s="3">
        <f t="shared" si="28"/>
        <v>2307.8000000000002</v>
      </c>
      <c r="M954" t="s">
        <v>3061</v>
      </c>
      <c r="N954" t="s">
        <v>3087</v>
      </c>
      <c r="O954" t="s">
        <v>3078</v>
      </c>
    </row>
    <row r="955" spans="1:15" hidden="1" x14ac:dyDescent="0.35">
      <c r="A955">
        <v>954</v>
      </c>
      <c r="B955" s="1">
        <v>44314</v>
      </c>
      <c r="C955">
        <f t="shared" si="29"/>
        <v>2022</v>
      </c>
      <c r="D955">
        <v>4001</v>
      </c>
      <c r="E955" t="s">
        <v>0</v>
      </c>
      <c r="F955" t="s">
        <v>27</v>
      </c>
      <c r="G955" t="s">
        <v>12</v>
      </c>
      <c r="H955" t="s">
        <v>1006</v>
      </c>
      <c r="I955" t="s">
        <v>3057</v>
      </c>
      <c r="J955">
        <v>92</v>
      </c>
      <c r="K955">
        <f>HLOOKUP(E955,Inputs!$B$5:$C$8,MATCH(YEAR(B955),Inputs!$A$5:$A$8,0),FALSE)</f>
        <v>20.99</v>
      </c>
      <c r="L955" s="3">
        <f t="shared" si="28"/>
        <v>1931.08</v>
      </c>
      <c r="M955" t="s">
        <v>3061</v>
      </c>
      <c r="N955" t="s">
        <v>3087</v>
      </c>
      <c r="O955" t="s">
        <v>3078</v>
      </c>
    </row>
    <row r="956" spans="1:15" hidden="1" x14ac:dyDescent="0.35">
      <c r="A956">
        <v>955</v>
      </c>
      <c r="B956" s="1">
        <v>44550</v>
      </c>
      <c r="C956">
        <f t="shared" si="29"/>
        <v>2022</v>
      </c>
      <c r="D956">
        <v>4002</v>
      </c>
      <c r="E956" t="s">
        <v>1</v>
      </c>
      <c r="F956" t="s">
        <v>27</v>
      </c>
      <c r="G956" t="s">
        <v>10</v>
      </c>
      <c r="H956" t="s">
        <v>1007</v>
      </c>
      <c r="I956" t="s">
        <v>3056</v>
      </c>
      <c r="J956">
        <v>280</v>
      </c>
      <c r="K956">
        <f>HLOOKUP(E956,Inputs!$B$5:$C$8,MATCH(YEAR(B956),Inputs!$A$5:$A$8,0),FALSE)</f>
        <v>10.49</v>
      </c>
      <c r="L956" s="3">
        <f t="shared" si="28"/>
        <v>2937.2000000000003</v>
      </c>
      <c r="M956" t="s">
        <v>3059</v>
      </c>
      <c r="N956" t="s">
        <v>3085</v>
      </c>
      <c r="O956" t="s">
        <v>3073</v>
      </c>
    </row>
    <row r="957" spans="1:15" hidden="1" x14ac:dyDescent="0.35">
      <c r="A957">
        <v>956</v>
      </c>
      <c r="B957" s="1">
        <v>44441</v>
      </c>
      <c r="C957">
        <f t="shared" si="29"/>
        <v>2022</v>
      </c>
      <c r="D957">
        <v>4002</v>
      </c>
      <c r="E957" t="s">
        <v>1</v>
      </c>
      <c r="F957" t="s">
        <v>27</v>
      </c>
      <c r="G957" t="s">
        <v>10</v>
      </c>
      <c r="H957" t="s">
        <v>1008</v>
      </c>
      <c r="I957" t="s">
        <v>3056</v>
      </c>
      <c r="J957">
        <v>224</v>
      </c>
      <c r="K957">
        <f>HLOOKUP(E957,Inputs!$B$5:$C$8,MATCH(YEAR(B957),Inputs!$A$5:$A$8,0),FALSE)</f>
        <v>10.49</v>
      </c>
      <c r="L957" s="3">
        <f t="shared" si="28"/>
        <v>2349.7600000000002</v>
      </c>
      <c r="M957" t="s">
        <v>3059</v>
      </c>
      <c r="N957" t="s">
        <v>3085</v>
      </c>
      <c r="O957" t="s">
        <v>3073</v>
      </c>
    </row>
    <row r="958" spans="1:15" hidden="1" x14ac:dyDescent="0.35">
      <c r="A958">
        <v>957</v>
      </c>
      <c r="B958" s="1">
        <v>44455</v>
      </c>
      <c r="C958">
        <f t="shared" si="29"/>
        <v>2022</v>
      </c>
      <c r="D958">
        <v>4001</v>
      </c>
      <c r="E958" t="s">
        <v>0</v>
      </c>
      <c r="F958" t="s">
        <v>27</v>
      </c>
      <c r="G958" t="s">
        <v>20</v>
      </c>
      <c r="H958" t="s">
        <v>1009</v>
      </c>
      <c r="I958" t="s">
        <v>3056</v>
      </c>
      <c r="J958">
        <v>48</v>
      </c>
      <c r="K958">
        <f>HLOOKUP(E958,Inputs!$B$5:$C$8,MATCH(YEAR(B958),Inputs!$A$5:$A$8,0),FALSE)</f>
        <v>20.99</v>
      </c>
      <c r="L958" s="3">
        <f t="shared" si="28"/>
        <v>1007.52</v>
      </c>
      <c r="M958" t="s">
        <v>3059</v>
      </c>
      <c r="N958" t="s">
        <v>3085</v>
      </c>
      <c r="O958" t="s">
        <v>3073</v>
      </c>
    </row>
    <row r="959" spans="1:15" hidden="1" x14ac:dyDescent="0.35">
      <c r="A959">
        <v>958</v>
      </c>
      <c r="B959" s="1">
        <v>44457</v>
      </c>
      <c r="C959">
        <f t="shared" si="29"/>
        <v>2022</v>
      </c>
      <c r="D959">
        <v>4002</v>
      </c>
      <c r="E959" t="s">
        <v>1</v>
      </c>
      <c r="F959" t="s">
        <v>27</v>
      </c>
      <c r="G959" t="s">
        <v>18</v>
      </c>
      <c r="H959" t="s">
        <v>1010</v>
      </c>
      <c r="I959" t="s">
        <v>3056</v>
      </c>
      <c r="J959">
        <v>188</v>
      </c>
      <c r="K959">
        <f>HLOOKUP(E959,Inputs!$B$5:$C$8,MATCH(YEAR(B959),Inputs!$A$5:$A$8,0),FALSE)</f>
        <v>10.49</v>
      </c>
      <c r="L959" s="3">
        <f t="shared" si="28"/>
        <v>1972.1200000000001</v>
      </c>
      <c r="M959" t="s">
        <v>3069</v>
      </c>
      <c r="N959" t="s">
        <v>3093</v>
      </c>
      <c r="O959" t="s">
        <v>3077</v>
      </c>
    </row>
    <row r="960" spans="1:15" hidden="1" x14ac:dyDescent="0.35">
      <c r="A960">
        <v>959</v>
      </c>
      <c r="B960" s="1">
        <v>44455</v>
      </c>
      <c r="C960">
        <f t="shared" si="29"/>
        <v>2022</v>
      </c>
      <c r="D960">
        <v>4001</v>
      </c>
      <c r="E960" t="s">
        <v>0</v>
      </c>
      <c r="F960" t="s">
        <v>27</v>
      </c>
      <c r="G960" t="s">
        <v>19</v>
      </c>
      <c r="H960" t="s">
        <v>1011</v>
      </c>
      <c r="I960" t="s">
        <v>3056</v>
      </c>
      <c r="J960">
        <v>44</v>
      </c>
      <c r="K960">
        <f>HLOOKUP(E960,Inputs!$B$5:$C$8,MATCH(YEAR(B960),Inputs!$A$5:$A$8,0),FALSE)</f>
        <v>20.99</v>
      </c>
      <c r="L960" s="3">
        <f t="shared" si="28"/>
        <v>923.56</v>
      </c>
      <c r="M960" t="s">
        <v>3061</v>
      </c>
      <c r="N960" t="s">
        <v>3087</v>
      </c>
      <c r="O960" t="s">
        <v>3078</v>
      </c>
    </row>
    <row r="961" spans="1:15" hidden="1" x14ac:dyDescent="0.35">
      <c r="A961">
        <v>960</v>
      </c>
      <c r="B961" s="1">
        <v>44211</v>
      </c>
      <c r="C961">
        <f t="shared" si="29"/>
        <v>2021</v>
      </c>
      <c r="D961">
        <v>4002</v>
      </c>
      <c r="E961" t="s">
        <v>1</v>
      </c>
      <c r="F961" t="s">
        <v>27</v>
      </c>
      <c r="G961" t="s">
        <v>20</v>
      </c>
      <c r="H961" t="s">
        <v>1012</v>
      </c>
      <c r="I961" t="s">
        <v>3056</v>
      </c>
      <c r="J961">
        <v>224</v>
      </c>
      <c r="K961">
        <f>HLOOKUP(E961,Inputs!$B$5:$C$8,MATCH(YEAR(B961),Inputs!$A$5:$A$8,0),FALSE)</f>
        <v>10.49</v>
      </c>
      <c r="L961" s="3">
        <f t="shared" si="28"/>
        <v>2349.7600000000002</v>
      </c>
      <c r="M961" t="s">
        <v>3059</v>
      </c>
      <c r="N961" t="s">
        <v>3085</v>
      </c>
      <c r="O961" t="s">
        <v>3073</v>
      </c>
    </row>
    <row r="962" spans="1:15" hidden="1" x14ac:dyDescent="0.35">
      <c r="A962">
        <v>961</v>
      </c>
      <c r="B962" s="1">
        <v>44393</v>
      </c>
      <c r="C962">
        <f t="shared" si="29"/>
        <v>2022</v>
      </c>
      <c r="D962">
        <v>4002</v>
      </c>
      <c r="E962" t="s">
        <v>1</v>
      </c>
      <c r="F962" t="s">
        <v>27</v>
      </c>
      <c r="G962" t="s">
        <v>18</v>
      </c>
      <c r="H962" t="s">
        <v>1013</v>
      </c>
      <c r="I962" t="s">
        <v>3056</v>
      </c>
      <c r="J962">
        <v>124</v>
      </c>
      <c r="K962">
        <f>HLOOKUP(E962,Inputs!$B$5:$C$8,MATCH(YEAR(B962),Inputs!$A$5:$A$8,0),FALSE)</f>
        <v>10.49</v>
      </c>
      <c r="L962" s="3">
        <f t="shared" ref="L962:L1025" si="30">J962*K962</f>
        <v>1300.76</v>
      </c>
      <c r="M962" t="s">
        <v>3069</v>
      </c>
      <c r="N962" t="s">
        <v>3093</v>
      </c>
      <c r="O962" t="s">
        <v>3077</v>
      </c>
    </row>
    <row r="963" spans="1:15" hidden="1" x14ac:dyDescent="0.35">
      <c r="A963">
        <v>962</v>
      </c>
      <c r="B963" s="1">
        <v>44254</v>
      </c>
      <c r="C963">
        <f t="shared" ref="C963:C1026" si="31">IF(MONTH(B963)&gt;3,YEAR(B963)+1,YEAR(B963))</f>
        <v>2021</v>
      </c>
      <c r="D963">
        <v>4001</v>
      </c>
      <c r="E963" t="s">
        <v>0</v>
      </c>
      <c r="F963" t="s">
        <v>27</v>
      </c>
      <c r="G963" t="s">
        <v>13</v>
      </c>
      <c r="H963" t="s">
        <v>1014</v>
      </c>
      <c r="I963" t="s">
        <v>3056</v>
      </c>
      <c r="J963">
        <v>152</v>
      </c>
      <c r="K963">
        <f>HLOOKUP(E963,Inputs!$B$5:$C$8,MATCH(YEAR(B963),Inputs!$A$5:$A$8,0),FALSE)</f>
        <v>20.99</v>
      </c>
      <c r="L963" s="3">
        <f t="shared" si="30"/>
        <v>3190.4799999999996</v>
      </c>
      <c r="M963" t="s">
        <v>3061</v>
      </c>
      <c r="N963" t="s">
        <v>3087</v>
      </c>
      <c r="O963" t="s">
        <v>3078</v>
      </c>
    </row>
    <row r="964" spans="1:15" hidden="1" x14ac:dyDescent="0.35">
      <c r="A964">
        <v>963</v>
      </c>
      <c r="B964" s="1">
        <v>44240</v>
      </c>
      <c r="C964">
        <f t="shared" si="31"/>
        <v>2021</v>
      </c>
      <c r="D964">
        <v>4001</v>
      </c>
      <c r="E964" t="s">
        <v>0</v>
      </c>
      <c r="F964" t="s">
        <v>27</v>
      </c>
      <c r="G964" t="s">
        <v>20</v>
      </c>
      <c r="H964" t="s">
        <v>1015</v>
      </c>
      <c r="I964" t="s">
        <v>3056</v>
      </c>
      <c r="J964">
        <v>80</v>
      </c>
      <c r="K964">
        <f>HLOOKUP(E964,Inputs!$B$5:$C$8,MATCH(YEAR(B964),Inputs!$A$5:$A$8,0),FALSE)</f>
        <v>20.99</v>
      </c>
      <c r="L964" s="3">
        <f t="shared" si="30"/>
        <v>1679.1999999999998</v>
      </c>
      <c r="M964" t="s">
        <v>3059</v>
      </c>
      <c r="N964" t="s">
        <v>3085</v>
      </c>
      <c r="O964" t="s">
        <v>3073</v>
      </c>
    </row>
    <row r="965" spans="1:15" hidden="1" x14ac:dyDescent="0.35">
      <c r="A965">
        <v>964</v>
      </c>
      <c r="B965" s="1">
        <v>44454</v>
      </c>
      <c r="C965">
        <f t="shared" si="31"/>
        <v>2022</v>
      </c>
      <c r="D965">
        <v>4001</v>
      </c>
      <c r="E965" t="s">
        <v>0</v>
      </c>
      <c r="F965" t="s">
        <v>27</v>
      </c>
      <c r="G965" t="s">
        <v>4</v>
      </c>
      <c r="H965" t="s">
        <v>1016</v>
      </c>
      <c r="I965" t="s">
        <v>3057</v>
      </c>
      <c r="J965">
        <v>140</v>
      </c>
      <c r="K965">
        <f>HLOOKUP(E965,Inputs!$B$5:$C$8,MATCH(YEAR(B965),Inputs!$A$5:$A$8,0),FALSE)</f>
        <v>20.99</v>
      </c>
      <c r="L965" s="3">
        <f t="shared" si="30"/>
        <v>2938.6</v>
      </c>
      <c r="M965" t="s">
        <v>3063</v>
      </c>
      <c r="N965" t="s">
        <v>3092</v>
      </c>
      <c r="O965" t="s">
        <v>3074</v>
      </c>
    </row>
    <row r="966" spans="1:15" hidden="1" x14ac:dyDescent="0.35">
      <c r="A966">
        <v>965</v>
      </c>
      <c r="B966" s="1">
        <v>44340</v>
      </c>
      <c r="C966">
        <f t="shared" si="31"/>
        <v>2022</v>
      </c>
      <c r="D966">
        <v>4002</v>
      </c>
      <c r="E966" t="s">
        <v>1</v>
      </c>
      <c r="F966" t="s">
        <v>27</v>
      </c>
      <c r="G966" t="s">
        <v>5</v>
      </c>
      <c r="H966" t="s">
        <v>1017</v>
      </c>
      <c r="I966" t="s">
        <v>3057</v>
      </c>
      <c r="J966">
        <v>104</v>
      </c>
      <c r="K966">
        <f>HLOOKUP(E966,Inputs!$B$5:$C$8,MATCH(YEAR(B966),Inputs!$A$5:$A$8,0),FALSE)</f>
        <v>10.49</v>
      </c>
      <c r="L966" s="3">
        <f t="shared" si="30"/>
        <v>1090.96</v>
      </c>
      <c r="M966" t="s">
        <v>3059</v>
      </c>
      <c r="N966" t="s">
        <v>3085</v>
      </c>
      <c r="O966" t="s">
        <v>3073</v>
      </c>
    </row>
    <row r="967" spans="1:15" hidden="1" x14ac:dyDescent="0.35">
      <c r="A967">
        <v>966</v>
      </c>
      <c r="B967" s="1">
        <v>44450</v>
      </c>
      <c r="C967">
        <f t="shared" si="31"/>
        <v>2022</v>
      </c>
      <c r="D967">
        <v>4001</v>
      </c>
      <c r="E967" t="s">
        <v>0</v>
      </c>
      <c r="F967" t="s">
        <v>27</v>
      </c>
      <c r="G967" t="s">
        <v>8</v>
      </c>
      <c r="H967" t="s">
        <v>1018</v>
      </c>
      <c r="I967" t="s">
        <v>3056</v>
      </c>
      <c r="J967">
        <v>172</v>
      </c>
      <c r="K967">
        <f>HLOOKUP(E967,Inputs!$B$5:$C$8,MATCH(YEAR(B967),Inputs!$A$5:$A$8,0),FALSE)</f>
        <v>20.99</v>
      </c>
      <c r="L967" s="3">
        <f t="shared" si="30"/>
        <v>3610.2799999999997</v>
      </c>
      <c r="M967" t="s">
        <v>3065</v>
      </c>
      <c r="N967" t="s">
        <v>3085</v>
      </c>
      <c r="O967" t="s">
        <v>3073</v>
      </c>
    </row>
    <row r="968" spans="1:15" hidden="1" x14ac:dyDescent="0.35">
      <c r="A968">
        <v>967</v>
      </c>
      <c r="B968" s="1">
        <v>44553</v>
      </c>
      <c r="C968">
        <f t="shared" si="31"/>
        <v>2022</v>
      </c>
      <c r="D968">
        <v>4001</v>
      </c>
      <c r="E968" t="s">
        <v>0</v>
      </c>
      <c r="F968" t="s">
        <v>27</v>
      </c>
      <c r="G968" t="s">
        <v>14</v>
      </c>
      <c r="H968" t="s">
        <v>1019</v>
      </c>
      <c r="I968" t="s">
        <v>3056</v>
      </c>
      <c r="J968">
        <v>200</v>
      </c>
      <c r="K968">
        <f>HLOOKUP(E968,Inputs!$B$5:$C$8,MATCH(YEAR(B968),Inputs!$A$5:$A$8,0),FALSE)</f>
        <v>20.99</v>
      </c>
      <c r="L968" s="3">
        <f t="shared" si="30"/>
        <v>4198</v>
      </c>
      <c r="M968" t="s">
        <v>3066</v>
      </c>
      <c r="N968" t="s">
        <v>3094</v>
      </c>
      <c r="O968" t="s">
        <v>3080</v>
      </c>
    </row>
    <row r="969" spans="1:15" hidden="1" x14ac:dyDescent="0.35">
      <c r="A969">
        <v>968</v>
      </c>
      <c r="B969" s="1">
        <v>44516</v>
      </c>
      <c r="C969">
        <f t="shared" si="31"/>
        <v>2022</v>
      </c>
      <c r="D969">
        <v>4002</v>
      </c>
      <c r="E969" t="s">
        <v>1</v>
      </c>
      <c r="F969" t="s">
        <v>27</v>
      </c>
      <c r="G969" t="s">
        <v>21</v>
      </c>
      <c r="H969" t="s">
        <v>1020</v>
      </c>
      <c r="I969" t="s">
        <v>3056</v>
      </c>
      <c r="J969">
        <v>100</v>
      </c>
      <c r="K969">
        <f>HLOOKUP(E969,Inputs!$B$5:$C$8,MATCH(YEAR(B969),Inputs!$A$5:$A$8,0),FALSE)</f>
        <v>10.49</v>
      </c>
      <c r="L969" s="3">
        <f t="shared" si="30"/>
        <v>1049</v>
      </c>
      <c r="M969" t="s">
        <v>3068</v>
      </c>
      <c r="N969" t="s">
        <v>3088</v>
      </c>
      <c r="O969" t="s">
        <v>3075</v>
      </c>
    </row>
    <row r="970" spans="1:15" hidden="1" x14ac:dyDescent="0.35">
      <c r="A970">
        <v>969</v>
      </c>
      <c r="B970" s="1">
        <v>44547</v>
      </c>
      <c r="C970">
        <f t="shared" si="31"/>
        <v>2022</v>
      </c>
      <c r="D970">
        <v>4002</v>
      </c>
      <c r="E970" t="s">
        <v>1</v>
      </c>
      <c r="F970" t="s">
        <v>27</v>
      </c>
      <c r="G970" t="s">
        <v>10</v>
      </c>
      <c r="H970" t="s">
        <v>1021</v>
      </c>
      <c r="I970" t="s">
        <v>3056</v>
      </c>
      <c r="J970">
        <v>252</v>
      </c>
      <c r="K970">
        <f>HLOOKUP(E970,Inputs!$B$5:$C$8,MATCH(YEAR(B970),Inputs!$A$5:$A$8,0),FALSE)</f>
        <v>10.49</v>
      </c>
      <c r="L970" s="3">
        <f t="shared" si="30"/>
        <v>2643.48</v>
      </c>
      <c r="M970" t="s">
        <v>3059</v>
      </c>
      <c r="N970" t="s">
        <v>3085</v>
      </c>
      <c r="O970" t="s">
        <v>3073</v>
      </c>
    </row>
    <row r="971" spans="1:15" hidden="1" x14ac:dyDescent="0.35">
      <c r="A971">
        <v>970</v>
      </c>
      <c r="B971" s="1">
        <v>44466</v>
      </c>
      <c r="C971">
        <f t="shared" si="31"/>
        <v>2022</v>
      </c>
      <c r="D971">
        <v>4002</v>
      </c>
      <c r="E971" t="s">
        <v>1</v>
      </c>
      <c r="F971" t="s">
        <v>27</v>
      </c>
      <c r="G971" t="s">
        <v>14</v>
      </c>
      <c r="H971" t="s">
        <v>1022</v>
      </c>
      <c r="I971" t="s">
        <v>3056</v>
      </c>
      <c r="J971">
        <v>88</v>
      </c>
      <c r="K971">
        <f>HLOOKUP(E971,Inputs!$B$5:$C$8,MATCH(YEAR(B971),Inputs!$A$5:$A$8,0),FALSE)</f>
        <v>10.49</v>
      </c>
      <c r="L971" s="3">
        <f t="shared" si="30"/>
        <v>923.12</v>
      </c>
      <c r="M971" t="s">
        <v>3066</v>
      </c>
      <c r="N971" t="s">
        <v>3094</v>
      </c>
      <c r="O971" t="s">
        <v>3080</v>
      </c>
    </row>
    <row r="972" spans="1:15" hidden="1" x14ac:dyDescent="0.35">
      <c r="A972">
        <v>971</v>
      </c>
      <c r="B972" s="1">
        <v>44262</v>
      </c>
      <c r="C972">
        <f t="shared" si="31"/>
        <v>2021</v>
      </c>
      <c r="D972">
        <v>4001</v>
      </c>
      <c r="E972" t="s">
        <v>0</v>
      </c>
      <c r="F972" t="s">
        <v>27</v>
      </c>
      <c r="G972" t="s">
        <v>11</v>
      </c>
      <c r="H972" t="s">
        <v>1023</v>
      </c>
      <c r="I972" t="s">
        <v>3056</v>
      </c>
      <c r="J972">
        <v>64</v>
      </c>
      <c r="K972">
        <f>HLOOKUP(E972,Inputs!$B$5:$C$8,MATCH(YEAR(B972),Inputs!$A$5:$A$8,0),FALSE)</f>
        <v>20.99</v>
      </c>
      <c r="L972" s="3">
        <f t="shared" si="30"/>
        <v>1343.36</v>
      </c>
      <c r="M972" t="s">
        <v>3064</v>
      </c>
      <c r="N972" t="s">
        <v>3089</v>
      </c>
      <c r="O972" t="s">
        <v>3076</v>
      </c>
    </row>
    <row r="973" spans="1:15" hidden="1" x14ac:dyDescent="0.35">
      <c r="A973">
        <v>972</v>
      </c>
      <c r="B973" s="1">
        <v>44460</v>
      </c>
      <c r="C973">
        <f t="shared" si="31"/>
        <v>2022</v>
      </c>
      <c r="D973">
        <v>4002</v>
      </c>
      <c r="E973" t="s">
        <v>1</v>
      </c>
      <c r="F973" t="s">
        <v>27</v>
      </c>
      <c r="G973" t="s">
        <v>13</v>
      </c>
      <c r="H973" t="s">
        <v>1024</v>
      </c>
      <c r="I973" t="s">
        <v>3056</v>
      </c>
      <c r="J973">
        <v>116</v>
      </c>
      <c r="K973">
        <f>HLOOKUP(E973,Inputs!$B$5:$C$8,MATCH(YEAR(B973),Inputs!$A$5:$A$8,0),FALSE)</f>
        <v>10.49</v>
      </c>
      <c r="L973" s="3">
        <f t="shared" si="30"/>
        <v>1216.8399999999999</v>
      </c>
      <c r="M973" t="s">
        <v>3061</v>
      </c>
      <c r="N973" t="s">
        <v>3087</v>
      </c>
      <c r="O973" t="s">
        <v>3078</v>
      </c>
    </row>
    <row r="974" spans="1:15" hidden="1" x14ac:dyDescent="0.35">
      <c r="A974">
        <v>973</v>
      </c>
      <c r="B974" s="1">
        <v>44484</v>
      </c>
      <c r="C974">
        <f t="shared" si="31"/>
        <v>2022</v>
      </c>
      <c r="D974">
        <v>4002</v>
      </c>
      <c r="E974" t="s">
        <v>1</v>
      </c>
      <c r="F974" t="s">
        <v>27</v>
      </c>
      <c r="G974" t="s">
        <v>22</v>
      </c>
      <c r="H974" t="s">
        <v>1025</v>
      </c>
      <c r="I974" t="s">
        <v>3056</v>
      </c>
      <c r="J974">
        <v>172</v>
      </c>
      <c r="K974">
        <f>HLOOKUP(E974,Inputs!$B$5:$C$8,MATCH(YEAR(B974),Inputs!$A$5:$A$8,0),FALSE)</f>
        <v>10.49</v>
      </c>
      <c r="L974" s="3">
        <f t="shared" si="30"/>
        <v>1804.28</v>
      </c>
      <c r="M974" t="s">
        <v>3064</v>
      </c>
      <c r="N974" t="s">
        <v>3089</v>
      </c>
      <c r="O974" t="s">
        <v>3076</v>
      </c>
    </row>
    <row r="975" spans="1:15" hidden="1" x14ac:dyDescent="0.35">
      <c r="A975">
        <v>974</v>
      </c>
      <c r="B975" s="1">
        <v>44413</v>
      </c>
      <c r="C975">
        <f t="shared" si="31"/>
        <v>2022</v>
      </c>
      <c r="D975">
        <v>4002</v>
      </c>
      <c r="E975" t="s">
        <v>1</v>
      </c>
      <c r="F975" t="s">
        <v>27</v>
      </c>
      <c r="G975" t="s">
        <v>10</v>
      </c>
      <c r="H975" t="s">
        <v>1026</v>
      </c>
      <c r="I975" t="s">
        <v>3056</v>
      </c>
      <c r="J975">
        <v>168</v>
      </c>
      <c r="K975">
        <f>HLOOKUP(E975,Inputs!$B$5:$C$8,MATCH(YEAR(B975),Inputs!$A$5:$A$8,0),FALSE)</f>
        <v>10.49</v>
      </c>
      <c r="L975" s="3">
        <f t="shared" si="30"/>
        <v>1762.32</v>
      </c>
      <c r="M975" t="s">
        <v>3059</v>
      </c>
      <c r="N975" t="s">
        <v>3085</v>
      </c>
      <c r="O975" t="s">
        <v>3073</v>
      </c>
    </row>
    <row r="976" spans="1:15" hidden="1" x14ac:dyDescent="0.35">
      <c r="A976">
        <v>975</v>
      </c>
      <c r="B976" s="1">
        <v>44451</v>
      </c>
      <c r="C976">
        <f t="shared" si="31"/>
        <v>2022</v>
      </c>
      <c r="D976">
        <v>4001</v>
      </c>
      <c r="E976" t="s">
        <v>0</v>
      </c>
      <c r="F976" t="s">
        <v>27</v>
      </c>
      <c r="G976" t="s">
        <v>20</v>
      </c>
      <c r="H976" t="s">
        <v>1027</v>
      </c>
      <c r="I976" t="s">
        <v>3056</v>
      </c>
      <c r="J976">
        <v>192</v>
      </c>
      <c r="K976">
        <f>HLOOKUP(E976,Inputs!$B$5:$C$8,MATCH(YEAR(B976),Inputs!$A$5:$A$8,0),FALSE)</f>
        <v>20.99</v>
      </c>
      <c r="L976" s="3">
        <f t="shared" si="30"/>
        <v>4030.08</v>
      </c>
      <c r="M976" t="s">
        <v>3059</v>
      </c>
      <c r="N976" t="s">
        <v>3085</v>
      </c>
      <c r="O976" t="s">
        <v>3073</v>
      </c>
    </row>
    <row r="977" spans="1:15" hidden="1" x14ac:dyDescent="0.35">
      <c r="A977">
        <v>976</v>
      </c>
      <c r="B977" s="1">
        <v>44536</v>
      </c>
      <c r="C977">
        <f t="shared" si="31"/>
        <v>2022</v>
      </c>
      <c r="D977">
        <v>4001</v>
      </c>
      <c r="E977" t="s">
        <v>0</v>
      </c>
      <c r="F977" t="s">
        <v>27</v>
      </c>
      <c r="G977" t="s">
        <v>10</v>
      </c>
      <c r="H977" t="s">
        <v>1028</v>
      </c>
      <c r="I977" t="s">
        <v>3056</v>
      </c>
      <c r="J977">
        <v>56</v>
      </c>
      <c r="K977">
        <f>HLOOKUP(E977,Inputs!$B$5:$C$8,MATCH(YEAR(B977),Inputs!$A$5:$A$8,0),FALSE)</f>
        <v>20.99</v>
      </c>
      <c r="L977" s="3">
        <f t="shared" si="30"/>
        <v>1175.4399999999998</v>
      </c>
      <c r="M977" t="s">
        <v>3059</v>
      </c>
      <c r="N977" t="s">
        <v>3085</v>
      </c>
      <c r="O977" t="s">
        <v>3073</v>
      </c>
    </row>
    <row r="978" spans="1:15" hidden="1" x14ac:dyDescent="0.35">
      <c r="A978">
        <v>977</v>
      </c>
      <c r="B978" s="1">
        <v>44450</v>
      </c>
      <c r="C978">
        <f t="shared" si="31"/>
        <v>2022</v>
      </c>
      <c r="D978">
        <v>4001</v>
      </c>
      <c r="E978" t="s">
        <v>0</v>
      </c>
      <c r="F978" t="s">
        <v>27</v>
      </c>
      <c r="G978" t="s">
        <v>6</v>
      </c>
      <c r="H978" t="s">
        <v>1029</v>
      </c>
      <c r="I978" t="s">
        <v>3056</v>
      </c>
      <c r="J978">
        <v>84</v>
      </c>
      <c r="K978">
        <f>HLOOKUP(E978,Inputs!$B$5:$C$8,MATCH(YEAR(B978),Inputs!$A$5:$A$8,0),FALSE)</f>
        <v>20.99</v>
      </c>
      <c r="L978" s="3">
        <f t="shared" si="30"/>
        <v>1763.1599999999999</v>
      </c>
      <c r="M978" t="s">
        <v>3059</v>
      </c>
      <c r="N978" t="s">
        <v>3085</v>
      </c>
      <c r="O978" t="s">
        <v>3073</v>
      </c>
    </row>
    <row r="979" spans="1:15" hidden="1" x14ac:dyDescent="0.35">
      <c r="A979">
        <v>978</v>
      </c>
      <c r="B979" s="1">
        <v>44416</v>
      </c>
      <c r="C979">
        <f t="shared" si="31"/>
        <v>2022</v>
      </c>
      <c r="D979">
        <v>4001</v>
      </c>
      <c r="E979" t="s">
        <v>0</v>
      </c>
      <c r="F979" t="s">
        <v>27</v>
      </c>
      <c r="G979" t="s">
        <v>13</v>
      </c>
      <c r="H979" t="s">
        <v>1030</v>
      </c>
      <c r="I979" t="s">
        <v>3056</v>
      </c>
      <c r="J979">
        <v>68</v>
      </c>
      <c r="K979">
        <f>HLOOKUP(E979,Inputs!$B$5:$C$8,MATCH(YEAR(B979),Inputs!$A$5:$A$8,0),FALSE)</f>
        <v>20.99</v>
      </c>
      <c r="L979" s="3">
        <f t="shared" si="30"/>
        <v>1427.32</v>
      </c>
      <c r="M979" t="s">
        <v>3061</v>
      </c>
      <c r="N979" t="s">
        <v>3087</v>
      </c>
      <c r="O979" t="s">
        <v>3078</v>
      </c>
    </row>
    <row r="980" spans="1:15" hidden="1" x14ac:dyDescent="0.35">
      <c r="A980">
        <v>979</v>
      </c>
      <c r="B980" s="1">
        <v>44428</v>
      </c>
      <c r="C980">
        <f t="shared" si="31"/>
        <v>2022</v>
      </c>
      <c r="D980">
        <v>4001</v>
      </c>
      <c r="E980" t="s">
        <v>0</v>
      </c>
      <c r="F980" t="s">
        <v>27</v>
      </c>
      <c r="G980" t="s">
        <v>14</v>
      </c>
      <c r="H980" t="s">
        <v>1031</v>
      </c>
      <c r="I980" t="s">
        <v>3056</v>
      </c>
      <c r="J980">
        <v>196</v>
      </c>
      <c r="K980">
        <f>HLOOKUP(E980,Inputs!$B$5:$C$8,MATCH(YEAR(B980),Inputs!$A$5:$A$8,0),FALSE)</f>
        <v>20.99</v>
      </c>
      <c r="L980" s="3">
        <f t="shared" si="30"/>
        <v>4114.04</v>
      </c>
      <c r="M980" t="s">
        <v>3066</v>
      </c>
      <c r="N980" t="s">
        <v>3094</v>
      </c>
      <c r="O980" t="s">
        <v>3080</v>
      </c>
    </row>
    <row r="981" spans="1:15" hidden="1" x14ac:dyDescent="0.35">
      <c r="A981">
        <v>980</v>
      </c>
      <c r="B981" s="1">
        <v>44459</v>
      </c>
      <c r="C981">
        <f t="shared" si="31"/>
        <v>2022</v>
      </c>
      <c r="D981">
        <v>4001</v>
      </c>
      <c r="E981" t="s">
        <v>0</v>
      </c>
      <c r="F981" t="s">
        <v>27</v>
      </c>
      <c r="G981" t="s">
        <v>11</v>
      </c>
      <c r="H981" t="s">
        <v>1032</v>
      </c>
      <c r="I981" t="s">
        <v>3056</v>
      </c>
      <c r="J981">
        <v>48</v>
      </c>
      <c r="K981">
        <f>HLOOKUP(E981,Inputs!$B$5:$C$8,MATCH(YEAR(B981),Inputs!$A$5:$A$8,0),FALSE)</f>
        <v>20.99</v>
      </c>
      <c r="L981" s="3">
        <f t="shared" si="30"/>
        <v>1007.52</v>
      </c>
      <c r="M981" t="s">
        <v>3064</v>
      </c>
      <c r="N981" t="s">
        <v>3089</v>
      </c>
      <c r="O981" t="s">
        <v>3076</v>
      </c>
    </row>
    <row r="982" spans="1:15" hidden="1" x14ac:dyDescent="0.35">
      <c r="A982">
        <v>981</v>
      </c>
      <c r="B982" s="1">
        <v>44511</v>
      </c>
      <c r="C982">
        <f t="shared" si="31"/>
        <v>2022</v>
      </c>
      <c r="D982">
        <v>4002</v>
      </c>
      <c r="E982" t="s">
        <v>1</v>
      </c>
      <c r="F982" t="s">
        <v>27</v>
      </c>
      <c r="G982" t="s">
        <v>11</v>
      </c>
      <c r="H982" t="s">
        <v>1033</v>
      </c>
      <c r="I982" t="s">
        <v>3056</v>
      </c>
      <c r="J982">
        <v>148</v>
      </c>
      <c r="K982">
        <f>HLOOKUP(E982,Inputs!$B$5:$C$8,MATCH(YEAR(B982),Inputs!$A$5:$A$8,0),FALSE)</f>
        <v>10.49</v>
      </c>
      <c r="L982" s="3">
        <f t="shared" si="30"/>
        <v>1552.52</v>
      </c>
      <c r="M982" t="s">
        <v>3064</v>
      </c>
      <c r="N982" t="s">
        <v>3089</v>
      </c>
      <c r="O982" t="s">
        <v>3076</v>
      </c>
    </row>
    <row r="983" spans="1:15" hidden="1" x14ac:dyDescent="0.35">
      <c r="A983">
        <v>982</v>
      </c>
      <c r="B983" s="1">
        <v>44261</v>
      </c>
      <c r="C983">
        <f t="shared" si="31"/>
        <v>2021</v>
      </c>
      <c r="D983">
        <v>4001</v>
      </c>
      <c r="E983" t="s">
        <v>0</v>
      </c>
      <c r="F983" t="s">
        <v>27</v>
      </c>
      <c r="G983" t="s">
        <v>5</v>
      </c>
      <c r="H983" t="s">
        <v>1034</v>
      </c>
      <c r="I983" t="s">
        <v>3057</v>
      </c>
      <c r="J983">
        <v>92</v>
      </c>
      <c r="K983">
        <f>HLOOKUP(E983,Inputs!$B$5:$C$8,MATCH(YEAR(B983),Inputs!$A$5:$A$8,0),FALSE)</f>
        <v>20.99</v>
      </c>
      <c r="L983" s="3">
        <f t="shared" si="30"/>
        <v>1931.08</v>
      </c>
      <c r="M983" t="s">
        <v>3059</v>
      </c>
      <c r="N983" t="s">
        <v>3085</v>
      </c>
      <c r="O983" t="s">
        <v>3073</v>
      </c>
    </row>
    <row r="984" spans="1:15" hidden="1" x14ac:dyDescent="0.35">
      <c r="A984">
        <v>983</v>
      </c>
      <c r="B984" s="1">
        <v>44431</v>
      </c>
      <c r="C984">
        <f t="shared" si="31"/>
        <v>2022</v>
      </c>
      <c r="D984">
        <v>4001</v>
      </c>
      <c r="E984" t="s">
        <v>0</v>
      </c>
      <c r="F984" t="s">
        <v>27</v>
      </c>
      <c r="G984" t="s">
        <v>10</v>
      </c>
      <c r="H984" t="s">
        <v>1035</v>
      </c>
      <c r="I984" t="s">
        <v>3056</v>
      </c>
      <c r="J984">
        <v>72</v>
      </c>
      <c r="K984">
        <f>HLOOKUP(E984,Inputs!$B$5:$C$8,MATCH(YEAR(B984),Inputs!$A$5:$A$8,0),FALSE)</f>
        <v>20.99</v>
      </c>
      <c r="L984" s="3">
        <f t="shared" si="30"/>
        <v>1511.28</v>
      </c>
      <c r="M984" t="s">
        <v>3059</v>
      </c>
      <c r="N984" t="s">
        <v>3085</v>
      </c>
      <c r="O984" t="s">
        <v>3073</v>
      </c>
    </row>
    <row r="985" spans="1:15" hidden="1" x14ac:dyDescent="0.35">
      <c r="A985">
        <v>984</v>
      </c>
      <c r="B985" s="1">
        <v>44387</v>
      </c>
      <c r="C985">
        <f t="shared" si="31"/>
        <v>2022</v>
      </c>
      <c r="D985">
        <v>4002</v>
      </c>
      <c r="E985" t="s">
        <v>1</v>
      </c>
      <c r="F985" t="s">
        <v>27</v>
      </c>
      <c r="G985" t="s">
        <v>10</v>
      </c>
      <c r="H985" t="s">
        <v>1036</v>
      </c>
      <c r="I985" t="s">
        <v>3056</v>
      </c>
      <c r="J985">
        <v>112</v>
      </c>
      <c r="K985">
        <f>HLOOKUP(E985,Inputs!$B$5:$C$8,MATCH(YEAR(B985),Inputs!$A$5:$A$8,0),FALSE)</f>
        <v>10.49</v>
      </c>
      <c r="L985" s="3">
        <f t="shared" si="30"/>
        <v>1174.8800000000001</v>
      </c>
      <c r="M985" t="s">
        <v>3059</v>
      </c>
      <c r="N985" t="s">
        <v>3085</v>
      </c>
      <c r="O985" t="s">
        <v>3073</v>
      </c>
    </row>
    <row r="986" spans="1:15" hidden="1" x14ac:dyDescent="0.35">
      <c r="A986">
        <v>985</v>
      </c>
      <c r="B986" s="1">
        <v>44307</v>
      </c>
      <c r="C986">
        <f t="shared" si="31"/>
        <v>2022</v>
      </c>
      <c r="D986">
        <v>4002</v>
      </c>
      <c r="E986" t="s">
        <v>1</v>
      </c>
      <c r="F986" t="s">
        <v>27</v>
      </c>
      <c r="G986" t="s">
        <v>11</v>
      </c>
      <c r="H986" t="s">
        <v>1037</v>
      </c>
      <c r="I986" t="s">
        <v>3056</v>
      </c>
      <c r="J986">
        <v>268</v>
      </c>
      <c r="K986">
        <f>HLOOKUP(E986,Inputs!$B$5:$C$8,MATCH(YEAR(B986),Inputs!$A$5:$A$8,0),FALSE)</f>
        <v>10.49</v>
      </c>
      <c r="L986" s="3">
        <f t="shared" si="30"/>
        <v>2811.32</v>
      </c>
      <c r="M986" t="s">
        <v>3064</v>
      </c>
      <c r="N986" t="s">
        <v>3089</v>
      </c>
      <c r="O986" t="s">
        <v>3076</v>
      </c>
    </row>
    <row r="987" spans="1:15" hidden="1" x14ac:dyDescent="0.35">
      <c r="A987">
        <v>986</v>
      </c>
      <c r="B987" s="1">
        <v>44213</v>
      </c>
      <c r="C987">
        <f t="shared" si="31"/>
        <v>2021</v>
      </c>
      <c r="D987">
        <v>4002</v>
      </c>
      <c r="E987" t="s">
        <v>1</v>
      </c>
      <c r="F987" t="s">
        <v>27</v>
      </c>
      <c r="G987" t="s">
        <v>19</v>
      </c>
      <c r="H987" t="s">
        <v>1038</v>
      </c>
      <c r="I987" t="s">
        <v>3056</v>
      </c>
      <c r="J987">
        <v>88</v>
      </c>
      <c r="K987">
        <f>HLOOKUP(E987,Inputs!$B$5:$C$8,MATCH(YEAR(B987),Inputs!$A$5:$A$8,0),FALSE)</f>
        <v>10.49</v>
      </c>
      <c r="L987" s="3">
        <f t="shared" si="30"/>
        <v>923.12</v>
      </c>
      <c r="M987" t="s">
        <v>3061</v>
      </c>
      <c r="N987" t="s">
        <v>3087</v>
      </c>
      <c r="O987" t="s">
        <v>3078</v>
      </c>
    </row>
    <row r="988" spans="1:15" hidden="1" x14ac:dyDescent="0.35">
      <c r="A988">
        <v>987</v>
      </c>
      <c r="B988" s="1">
        <v>44301</v>
      </c>
      <c r="C988">
        <f t="shared" si="31"/>
        <v>2022</v>
      </c>
      <c r="D988">
        <v>4001</v>
      </c>
      <c r="E988" t="s">
        <v>0</v>
      </c>
      <c r="F988" t="s">
        <v>27</v>
      </c>
      <c r="G988" t="s">
        <v>22</v>
      </c>
      <c r="H988" t="s">
        <v>1039</v>
      </c>
      <c r="I988" t="s">
        <v>3056</v>
      </c>
      <c r="J988">
        <v>116</v>
      </c>
      <c r="K988">
        <f>HLOOKUP(E988,Inputs!$B$5:$C$8,MATCH(YEAR(B988),Inputs!$A$5:$A$8,0),FALSE)</f>
        <v>20.99</v>
      </c>
      <c r="L988" s="3">
        <f t="shared" si="30"/>
        <v>2434.8399999999997</v>
      </c>
      <c r="M988" t="s">
        <v>3064</v>
      </c>
      <c r="N988" t="s">
        <v>3089</v>
      </c>
      <c r="O988" t="s">
        <v>3076</v>
      </c>
    </row>
    <row r="989" spans="1:15" hidden="1" x14ac:dyDescent="0.35">
      <c r="A989">
        <v>988</v>
      </c>
      <c r="B989" s="1">
        <v>44401</v>
      </c>
      <c r="C989">
        <f t="shared" si="31"/>
        <v>2022</v>
      </c>
      <c r="D989">
        <v>4001</v>
      </c>
      <c r="E989" t="s">
        <v>0</v>
      </c>
      <c r="F989" t="s">
        <v>27</v>
      </c>
      <c r="G989" t="s">
        <v>20</v>
      </c>
      <c r="H989" t="s">
        <v>1040</v>
      </c>
      <c r="I989" t="s">
        <v>3056</v>
      </c>
      <c r="J989">
        <v>88</v>
      </c>
      <c r="K989">
        <f>HLOOKUP(E989,Inputs!$B$5:$C$8,MATCH(YEAR(B989),Inputs!$A$5:$A$8,0),FALSE)</f>
        <v>20.99</v>
      </c>
      <c r="L989" s="3">
        <f t="shared" si="30"/>
        <v>1847.12</v>
      </c>
      <c r="M989" t="s">
        <v>3059</v>
      </c>
      <c r="N989" t="s">
        <v>3085</v>
      </c>
      <c r="O989" t="s">
        <v>3073</v>
      </c>
    </row>
    <row r="990" spans="1:15" hidden="1" x14ac:dyDescent="0.35">
      <c r="A990">
        <v>989</v>
      </c>
      <c r="B990" s="1">
        <v>44400</v>
      </c>
      <c r="C990">
        <f t="shared" si="31"/>
        <v>2022</v>
      </c>
      <c r="D990">
        <v>4002</v>
      </c>
      <c r="E990" t="s">
        <v>1</v>
      </c>
      <c r="F990" t="s">
        <v>27</v>
      </c>
      <c r="G990" t="s">
        <v>5</v>
      </c>
      <c r="H990" t="s">
        <v>1041</v>
      </c>
      <c r="I990" t="s">
        <v>3057</v>
      </c>
      <c r="J990">
        <v>252</v>
      </c>
      <c r="K990">
        <f>HLOOKUP(E990,Inputs!$B$5:$C$8,MATCH(YEAR(B990),Inputs!$A$5:$A$8,0),FALSE)</f>
        <v>10.49</v>
      </c>
      <c r="L990" s="3">
        <f t="shared" si="30"/>
        <v>2643.48</v>
      </c>
      <c r="M990" t="s">
        <v>3059</v>
      </c>
      <c r="N990" t="s">
        <v>3085</v>
      </c>
      <c r="O990" t="s">
        <v>3073</v>
      </c>
    </row>
    <row r="991" spans="1:15" hidden="1" x14ac:dyDescent="0.35">
      <c r="A991">
        <v>990</v>
      </c>
      <c r="B991" s="1">
        <v>44481</v>
      </c>
      <c r="C991">
        <f t="shared" si="31"/>
        <v>2022</v>
      </c>
      <c r="D991">
        <v>4002</v>
      </c>
      <c r="E991" t="s">
        <v>1</v>
      </c>
      <c r="F991" t="s">
        <v>27</v>
      </c>
      <c r="G991" t="s">
        <v>14</v>
      </c>
      <c r="H991" t="s">
        <v>1042</v>
      </c>
      <c r="I991" t="s">
        <v>3056</v>
      </c>
      <c r="J991">
        <v>140</v>
      </c>
      <c r="K991">
        <f>HLOOKUP(E991,Inputs!$B$5:$C$8,MATCH(YEAR(B991),Inputs!$A$5:$A$8,0),FALSE)</f>
        <v>10.49</v>
      </c>
      <c r="L991" s="3">
        <f t="shared" si="30"/>
        <v>1468.6000000000001</v>
      </c>
      <c r="M991" t="s">
        <v>3066</v>
      </c>
      <c r="N991" t="s">
        <v>3094</v>
      </c>
      <c r="O991" t="s">
        <v>3080</v>
      </c>
    </row>
    <row r="992" spans="1:15" hidden="1" x14ac:dyDescent="0.35">
      <c r="A992">
        <v>991</v>
      </c>
      <c r="B992" s="1">
        <v>44400</v>
      </c>
      <c r="C992">
        <f t="shared" si="31"/>
        <v>2022</v>
      </c>
      <c r="D992">
        <v>4002</v>
      </c>
      <c r="E992" t="s">
        <v>1</v>
      </c>
      <c r="F992" t="s">
        <v>27</v>
      </c>
      <c r="G992" t="s">
        <v>12</v>
      </c>
      <c r="H992" t="s">
        <v>1043</v>
      </c>
      <c r="I992" t="s">
        <v>3057</v>
      </c>
      <c r="J992">
        <v>128</v>
      </c>
      <c r="K992">
        <f>HLOOKUP(E992,Inputs!$B$5:$C$8,MATCH(YEAR(B992),Inputs!$A$5:$A$8,0),FALSE)</f>
        <v>10.49</v>
      </c>
      <c r="L992" s="3">
        <f t="shared" si="30"/>
        <v>1342.72</v>
      </c>
      <c r="M992" t="s">
        <v>3061</v>
      </c>
      <c r="N992" t="s">
        <v>3087</v>
      </c>
      <c r="O992" t="s">
        <v>3078</v>
      </c>
    </row>
    <row r="993" spans="1:15" hidden="1" x14ac:dyDescent="0.35">
      <c r="A993">
        <v>992</v>
      </c>
      <c r="B993" s="1">
        <v>44529</v>
      </c>
      <c r="C993">
        <f t="shared" si="31"/>
        <v>2022</v>
      </c>
      <c r="D993">
        <v>4002</v>
      </c>
      <c r="E993" t="s">
        <v>1</v>
      </c>
      <c r="F993" t="s">
        <v>27</v>
      </c>
      <c r="G993" t="s">
        <v>6</v>
      </c>
      <c r="H993" t="s">
        <v>1044</v>
      </c>
      <c r="I993" t="s">
        <v>3056</v>
      </c>
      <c r="J993">
        <v>252</v>
      </c>
      <c r="K993">
        <f>HLOOKUP(E993,Inputs!$B$5:$C$8,MATCH(YEAR(B993),Inputs!$A$5:$A$8,0),FALSE)</f>
        <v>10.49</v>
      </c>
      <c r="L993" s="3">
        <f t="shared" si="30"/>
        <v>2643.48</v>
      </c>
      <c r="M993" t="s">
        <v>3059</v>
      </c>
      <c r="N993" t="s">
        <v>3085</v>
      </c>
      <c r="O993" t="s">
        <v>3073</v>
      </c>
    </row>
    <row r="994" spans="1:15" hidden="1" x14ac:dyDescent="0.35">
      <c r="A994">
        <v>993</v>
      </c>
      <c r="B994" s="1">
        <v>44523</v>
      </c>
      <c r="C994">
        <f t="shared" si="31"/>
        <v>2022</v>
      </c>
      <c r="D994">
        <v>4002</v>
      </c>
      <c r="E994" t="s">
        <v>1</v>
      </c>
      <c r="F994" t="s">
        <v>27</v>
      </c>
      <c r="G994" t="s">
        <v>6</v>
      </c>
      <c r="H994" t="s">
        <v>1045</v>
      </c>
      <c r="I994" t="s">
        <v>3056</v>
      </c>
      <c r="J994">
        <v>184</v>
      </c>
      <c r="K994">
        <f>HLOOKUP(E994,Inputs!$B$5:$C$8,MATCH(YEAR(B994),Inputs!$A$5:$A$8,0),FALSE)</f>
        <v>10.49</v>
      </c>
      <c r="L994" s="3">
        <f t="shared" si="30"/>
        <v>1930.16</v>
      </c>
      <c r="M994" t="s">
        <v>3059</v>
      </c>
      <c r="N994" t="s">
        <v>3085</v>
      </c>
      <c r="O994" t="s">
        <v>3073</v>
      </c>
    </row>
    <row r="995" spans="1:15" hidden="1" x14ac:dyDescent="0.35">
      <c r="A995">
        <v>994</v>
      </c>
      <c r="B995" s="1">
        <v>44404</v>
      </c>
      <c r="C995">
        <f t="shared" si="31"/>
        <v>2022</v>
      </c>
      <c r="D995">
        <v>4002</v>
      </c>
      <c r="E995" t="s">
        <v>1</v>
      </c>
      <c r="F995" t="s">
        <v>27</v>
      </c>
      <c r="G995" t="s">
        <v>22</v>
      </c>
      <c r="H995" t="s">
        <v>1046</v>
      </c>
      <c r="I995" t="s">
        <v>3056</v>
      </c>
      <c r="J995">
        <v>80</v>
      </c>
      <c r="K995">
        <f>HLOOKUP(E995,Inputs!$B$5:$C$8,MATCH(YEAR(B995),Inputs!$A$5:$A$8,0),FALSE)</f>
        <v>10.49</v>
      </c>
      <c r="L995" s="3">
        <f t="shared" si="30"/>
        <v>839.2</v>
      </c>
      <c r="M995" t="s">
        <v>3064</v>
      </c>
      <c r="N995" t="s">
        <v>3089</v>
      </c>
      <c r="O995" t="s">
        <v>3076</v>
      </c>
    </row>
    <row r="996" spans="1:15" hidden="1" x14ac:dyDescent="0.35">
      <c r="A996">
        <v>995</v>
      </c>
      <c r="B996" s="1">
        <v>44285</v>
      </c>
      <c r="C996">
        <f t="shared" si="31"/>
        <v>2021</v>
      </c>
      <c r="D996">
        <v>4001</v>
      </c>
      <c r="E996" t="s">
        <v>0</v>
      </c>
      <c r="F996" t="s">
        <v>27</v>
      </c>
      <c r="G996" t="s">
        <v>20</v>
      </c>
      <c r="H996" t="s">
        <v>1047</v>
      </c>
      <c r="I996" t="s">
        <v>3056</v>
      </c>
      <c r="J996">
        <v>148</v>
      </c>
      <c r="K996">
        <f>HLOOKUP(E996,Inputs!$B$5:$C$8,MATCH(YEAR(B996),Inputs!$A$5:$A$8,0),FALSE)</f>
        <v>20.99</v>
      </c>
      <c r="L996" s="3">
        <f t="shared" si="30"/>
        <v>3106.52</v>
      </c>
      <c r="M996" t="s">
        <v>3059</v>
      </c>
      <c r="N996" t="s">
        <v>3085</v>
      </c>
      <c r="O996" t="s">
        <v>3073</v>
      </c>
    </row>
    <row r="997" spans="1:15" hidden="1" x14ac:dyDescent="0.35">
      <c r="A997">
        <v>996</v>
      </c>
      <c r="B997" s="1">
        <v>44541</v>
      </c>
      <c r="C997">
        <f t="shared" si="31"/>
        <v>2022</v>
      </c>
      <c r="D997">
        <v>4002</v>
      </c>
      <c r="E997" t="s">
        <v>1</v>
      </c>
      <c r="F997" t="s">
        <v>27</v>
      </c>
      <c r="G997" t="s">
        <v>8</v>
      </c>
      <c r="H997" t="s">
        <v>1048</v>
      </c>
      <c r="I997" t="s">
        <v>3056</v>
      </c>
      <c r="J997">
        <v>264</v>
      </c>
      <c r="K997">
        <f>HLOOKUP(E997,Inputs!$B$5:$C$8,MATCH(YEAR(B997),Inputs!$A$5:$A$8,0),FALSE)</f>
        <v>10.49</v>
      </c>
      <c r="L997" s="3">
        <f t="shared" si="30"/>
        <v>2769.36</v>
      </c>
      <c r="M997" t="s">
        <v>3065</v>
      </c>
      <c r="N997" t="s">
        <v>3085</v>
      </c>
      <c r="O997" t="s">
        <v>3073</v>
      </c>
    </row>
    <row r="998" spans="1:15" hidden="1" x14ac:dyDescent="0.35">
      <c r="A998">
        <v>997</v>
      </c>
      <c r="B998" s="1">
        <v>44553</v>
      </c>
      <c r="C998">
        <f t="shared" si="31"/>
        <v>2022</v>
      </c>
      <c r="D998">
        <v>4002</v>
      </c>
      <c r="E998" t="s">
        <v>1</v>
      </c>
      <c r="F998" t="s">
        <v>27</v>
      </c>
      <c r="G998" t="s">
        <v>18</v>
      </c>
      <c r="H998" t="s">
        <v>1049</v>
      </c>
      <c r="I998" t="s">
        <v>3056</v>
      </c>
      <c r="J998">
        <v>220</v>
      </c>
      <c r="K998">
        <f>HLOOKUP(E998,Inputs!$B$5:$C$8,MATCH(YEAR(B998),Inputs!$A$5:$A$8,0),FALSE)</f>
        <v>10.49</v>
      </c>
      <c r="L998" s="3">
        <f t="shared" si="30"/>
        <v>2307.8000000000002</v>
      </c>
      <c r="M998" t="s">
        <v>3069</v>
      </c>
      <c r="N998" t="s">
        <v>3093</v>
      </c>
      <c r="O998" t="s">
        <v>3077</v>
      </c>
    </row>
    <row r="999" spans="1:15" hidden="1" x14ac:dyDescent="0.35">
      <c r="A999">
        <v>998</v>
      </c>
      <c r="B999" s="1">
        <v>44265</v>
      </c>
      <c r="C999">
        <f t="shared" si="31"/>
        <v>2021</v>
      </c>
      <c r="D999">
        <v>4002</v>
      </c>
      <c r="E999" t="s">
        <v>1</v>
      </c>
      <c r="F999" t="s">
        <v>27</v>
      </c>
      <c r="G999" t="s">
        <v>9</v>
      </c>
      <c r="H999" t="s">
        <v>1050</v>
      </c>
      <c r="I999" t="s">
        <v>3056</v>
      </c>
      <c r="J999">
        <v>240</v>
      </c>
      <c r="K999">
        <f>HLOOKUP(E999,Inputs!$B$5:$C$8,MATCH(YEAR(B999),Inputs!$A$5:$A$8,0),FALSE)</f>
        <v>10.49</v>
      </c>
      <c r="L999" s="3">
        <f t="shared" si="30"/>
        <v>2517.6</v>
      </c>
      <c r="M999" t="s">
        <v>3070</v>
      </c>
      <c r="N999" t="s">
        <v>3089</v>
      </c>
      <c r="O999" t="s">
        <v>3076</v>
      </c>
    </row>
    <row r="1000" spans="1:15" hidden="1" x14ac:dyDescent="0.35">
      <c r="A1000">
        <v>999</v>
      </c>
      <c r="B1000" s="1">
        <v>44514</v>
      </c>
      <c r="C1000">
        <f t="shared" si="31"/>
        <v>2022</v>
      </c>
      <c r="D1000">
        <v>4001</v>
      </c>
      <c r="E1000" t="s">
        <v>0</v>
      </c>
      <c r="F1000" t="s">
        <v>27</v>
      </c>
      <c r="G1000" t="s">
        <v>11</v>
      </c>
      <c r="H1000" t="s">
        <v>1051</v>
      </c>
      <c r="I1000" t="s">
        <v>3056</v>
      </c>
      <c r="J1000">
        <v>168</v>
      </c>
      <c r="K1000">
        <f>HLOOKUP(E1000,Inputs!$B$5:$C$8,MATCH(YEAR(B1000),Inputs!$A$5:$A$8,0),FALSE)</f>
        <v>20.99</v>
      </c>
      <c r="L1000" s="3">
        <f t="shared" si="30"/>
        <v>3526.3199999999997</v>
      </c>
      <c r="M1000" t="s">
        <v>3064</v>
      </c>
      <c r="N1000" t="s">
        <v>3089</v>
      </c>
      <c r="O1000" t="s">
        <v>3076</v>
      </c>
    </row>
    <row r="1001" spans="1:15" hidden="1" x14ac:dyDescent="0.35">
      <c r="A1001">
        <v>1000</v>
      </c>
      <c r="B1001" s="1">
        <v>44560</v>
      </c>
      <c r="C1001">
        <f t="shared" si="31"/>
        <v>2022</v>
      </c>
      <c r="D1001">
        <v>4002</v>
      </c>
      <c r="E1001" t="s">
        <v>1</v>
      </c>
      <c r="F1001" t="s">
        <v>27</v>
      </c>
      <c r="G1001" t="s">
        <v>14</v>
      </c>
      <c r="H1001" t="s">
        <v>1052</v>
      </c>
      <c r="I1001" t="s">
        <v>3056</v>
      </c>
      <c r="J1001">
        <v>252</v>
      </c>
      <c r="K1001">
        <f>HLOOKUP(E1001,Inputs!$B$5:$C$8,MATCH(YEAR(B1001),Inputs!$A$5:$A$8,0),FALSE)</f>
        <v>10.49</v>
      </c>
      <c r="L1001" s="3">
        <f t="shared" si="30"/>
        <v>2643.48</v>
      </c>
      <c r="M1001" t="s">
        <v>3066</v>
      </c>
      <c r="N1001" t="s">
        <v>3094</v>
      </c>
      <c r="O1001" t="s">
        <v>3080</v>
      </c>
    </row>
    <row r="1002" spans="1:15" hidden="1" x14ac:dyDescent="0.35">
      <c r="A1002">
        <v>1001</v>
      </c>
      <c r="B1002" s="1">
        <v>44899</v>
      </c>
      <c r="C1002">
        <f t="shared" si="31"/>
        <v>2023</v>
      </c>
      <c r="D1002">
        <v>4002</v>
      </c>
      <c r="E1002" t="s">
        <v>1</v>
      </c>
      <c r="F1002" t="s">
        <v>27</v>
      </c>
      <c r="G1002" t="s">
        <v>13</v>
      </c>
      <c r="H1002" t="s">
        <v>1053</v>
      </c>
      <c r="I1002" t="s">
        <v>3056</v>
      </c>
      <c r="J1002">
        <v>204</v>
      </c>
      <c r="K1002">
        <f>HLOOKUP(E1002,Inputs!$B$5:$C$8,MATCH(YEAR(B1002),Inputs!$A$5:$A$8,0),FALSE)</f>
        <v>10.89</v>
      </c>
      <c r="L1002" s="3">
        <f t="shared" si="30"/>
        <v>2221.56</v>
      </c>
      <c r="M1002" t="s">
        <v>3061</v>
      </c>
      <c r="N1002" t="s">
        <v>3087</v>
      </c>
      <c r="O1002" t="s">
        <v>3078</v>
      </c>
    </row>
    <row r="1003" spans="1:15" hidden="1" x14ac:dyDescent="0.35">
      <c r="A1003">
        <v>1002</v>
      </c>
      <c r="B1003" s="1">
        <v>44874</v>
      </c>
      <c r="C1003">
        <f t="shared" si="31"/>
        <v>2023</v>
      </c>
      <c r="D1003">
        <v>4001</v>
      </c>
      <c r="E1003" t="s">
        <v>0</v>
      </c>
      <c r="F1003" t="s">
        <v>27</v>
      </c>
      <c r="G1003" t="s">
        <v>21</v>
      </c>
      <c r="H1003" t="s">
        <v>1054</v>
      </c>
      <c r="I1003" t="s">
        <v>3056</v>
      </c>
      <c r="J1003">
        <v>196</v>
      </c>
      <c r="K1003">
        <f>HLOOKUP(E1003,Inputs!$B$5:$C$8,MATCH(YEAR(B1003),Inputs!$A$5:$A$8,0),FALSE)</f>
        <v>25.99</v>
      </c>
      <c r="L1003" s="3">
        <f t="shared" si="30"/>
        <v>5094.04</v>
      </c>
      <c r="M1003" t="s">
        <v>3068</v>
      </c>
      <c r="N1003" t="s">
        <v>3088</v>
      </c>
      <c r="O1003" t="s">
        <v>3075</v>
      </c>
    </row>
    <row r="1004" spans="1:15" hidden="1" x14ac:dyDescent="0.35">
      <c r="A1004">
        <v>1003</v>
      </c>
      <c r="B1004" s="1">
        <v>44906</v>
      </c>
      <c r="C1004">
        <f t="shared" si="31"/>
        <v>2023</v>
      </c>
      <c r="D1004">
        <v>4002</v>
      </c>
      <c r="E1004" t="s">
        <v>1</v>
      </c>
      <c r="F1004" t="s">
        <v>27</v>
      </c>
      <c r="G1004" t="s">
        <v>10</v>
      </c>
      <c r="H1004" t="s">
        <v>1055</v>
      </c>
      <c r="I1004" t="s">
        <v>3056</v>
      </c>
      <c r="J1004">
        <v>248</v>
      </c>
      <c r="K1004">
        <f>HLOOKUP(E1004,Inputs!$B$5:$C$8,MATCH(YEAR(B1004),Inputs!$A$5:$A$8,0),FALSE)</f>
        <v>10.89</v>
      </c>
      <c r="L1004" s="3">
        <f t="shared" si="30"/>
        <v>2700.7200000000003</v>
      </c>
      <c r="M1004" t="s">
        <v>3059</v>
      </c>
      <c r="N1004" t="s">
        <v>3085</v>
      </c>
      <c r="O1004" t="s">
        <v>3073</v>
      </c>
    </row>
    <row r="1005" spans="1:15" hidden="1" x14ac:dyDescent="0.35">
      <c r="A1005">
        <v>1004</v>
      </c>
      <c r="B1005" s="1">
        <v>44636</v>
      </c>
      <c r="C1005">
        <f t="shared" si="31"/>
        <v>2022</v>
      </c>
      <c r="D1005">
        <v>4002</v>
      </c>
      <c r="E1005" t="s">
        <v>1</v>
      </c>
      <c r="F1005" t="s">
        <v>27</v>
      </c>
      <c r="G1005" t="s">
        <v>9</v>
      </c>
      <c r="H1005" t="s">
        <v>1056</v>
      </c>
      <c r="I1005" t="s">
        <v>3056</v>
      </c>
      <c r="J1005">
        <v>276</v>
      </c>
      <c r="K1005">
        <f>HLOOKUP(E1005,Inputs!$B$5:$C$8,MATCH(YEAR(B1005),Inputs!$A$5:$A$8,0),FALSE)</f>
        <v>10.89</v>
      </c>
      <c r="L1005" s="3">
        <f t="shared" si="30"/>
        <v>3005.6400000000003</v>
      </c>
      <c r="M1005" t="s">
        <v>3070</v>
      </c>
      <c r="N1005" t="s">
        <v>3089</v>
      </c>
      <c r="O1005" t="s">
        <v>3076</v>
      </c>
    </row>
    <row r="1006" spans="1:15" hidden="1" x14ac:dyDescent="0.35">
      <c r="A1006">
        <v>1005</v>
      </c>
      <c r="B1006" s="1">
        <v>44904</v>
      </c>
      <c r="C1006">
        <f t="shared" si="31"/>
        <v>2023</v>
      </c>
      <c r="D1006">
        <v>4001</v>
      </c>
      <c r="E1006" t="s">
        <v>0</v>
      </c>
      <c r="F1006" t="s">
        <v>27</v>
      </c>
      <c r="G1006" t="s">
        <v>8</v>
      </c>
      <c r="H1006" t="s">
        <v>1057</v>
      </c>
      <c r="I1006" t="s">
        <v>3056</v>
      </c>
      <c r="J1006">
        <v>52</v>
      </c>
      <c r="K1006">
        <f>HLOOKUP(E1006,Inputs!$B$5:$C$8,MATCH(YEAR(B1006),Inputs!$A$5:$A$8,0),FALSE)</f>
        <v>25.99</v>
      </c>
      <c r="L1006" s="3">
        <f t="shared" si="30"/>
        <v>1351.48</v>
      </c>
      <c r="M1006" t="s">
        <v>3065</v>
      </c>
      <c r="N1006" t="s">
        <v>3085</v>
      </c>
      <c r="O1006" t="s">
        <v>3073</v>
      </c>
    </row>
    <row r="1007" spans="1:15" hidden="1" x14ac:dyDescent="0.35">
      <c r="A1007">
        <v>1006</v>
      </c>
      <c r="B1007" s="1">
        <v>44919</v>
      </c>
      <c r="C1007">
        <f t="shared" si="31"/>
        <v>2023</v>
      </c>
      <c r="D1007">
        <v>4001</v>
      </c>
      <c r="E1007" t="s">
        <v>0</v>
      </c>
      <c r="F1007" t="s">
        <v>27</v>
      </c>
      <c r="G1007" t="s">
        <v>10</v>
      </c>
      <c r="H1007" t="s">
        <v>1058</v>
      </c>
      <c r="I1007" t="s">
        <v>3056</v>
      </c>
      <c r="J1007">
        <v>176</v>
      </c>
      <c r="K1007">
        <f>HLOOKUP(E1007,Inputs!$B$5:$C$8,MATCH(YEAR(B1007),Inputs!$A$5:$A$8,0),FALSE)</f>
        <v>25.99</v>
      </c>
      <c r="L1007" s="3">
        <f t="shared" si="30"/>
        <v>4574.24</v>
      </c>
      <c r="M1007" t="s">
        <v>3059</v>
      </c>
      <c r="N1007" t="s">
        <v>3085</v>
      </c>
      <c r="O1007" t="s">
        <v>3073</v>
      </c>
    </row>
    <row r="1008" spans="1:15" hidden="1" x14ac:dyDescent="0.35">
      <c r="A1008">
        <v>1007</v>
      </c>
      <c r="B1008" s="1">
        <v>44702</v>
      </c>
      <c r="C1008">
        <f t="shared" si="31"/>
        <v>2023</v>
      </c>
      <c r="D1008">
        <v>4002</v>
      </c>
      <c r="E1008" t="s">
        <v>1</v>
      </c>
      <c r="F1008" t="s">
        <v>27</v>
      </c>
      <c r="G1008" t="s">
        <v>6</v>
      </c>
      <c r="H1008" t="s">
        <v>1059</v>
      </c>
      <c r="I1008" t="s">
        <v>3056</v>
      </c>
      <c r="J1008">
        <v>272</v>
      </c>
      <c r="K1008">
        <f>HLOOKUP(E1008,Inputs!$B$5:$C$8,MATCH(YEAR(B1008),Inputs!$A$5:$A$8,0),FALSE)</f>
        <v>10.89</v>
      </c>
      <c r="L1008" s="3">
        <f t="shared" si="30"/>
        <v>2962.08</v>
      </c>
      <c r="M1008" t="s">
        <v>3059</v>
      </c>
      <c r="N1008" t="s">
        <v>3085</v>
      </c>
      <c r="O1008" t="s">
        <v>3073</v>
      </c>
    </row>
    <row r="1009" spans="1:15" hidden="1" x14ac:dyDescent="0.35">
      <c r="A1009">
        <v>1008</v>
      </c>
      <c r="B1009" s="1">
        <v>44883</v>
      </c>
      <c r="C1009">
        <f t="shared" si="31"/>
        <v>2023</v>
      </c>
      <c r="D1009">
        <v>4001</v>
      </c>
      <c r="E1009" t="s">
        <v>0</v>
      </c>
      <c r="F1009" t="s">
        <v>27</v>
      </c>
      <c r="G1009" t="s">
        <v>11</v>
      </c>
      <c r="H1009" t="s">
        <v>1060</v>
      </c>
      <c r="I1009" t="s">
        <v>3056</v>
      </c>
      <c r="J1009">
        <v>256</v>
      </c>
      <c r="K1009">
        <f>HLOOKUP(E1009,Inputs!$B$5:$C$8,MATCH(YEAR(B1009),Inputs!$A$5:$A$8,0),FALSE)</f>
        <v>25.99</v>
      </c>
      <c r="L1009" s="3">
        <f t="shared" si="30"/>
        <v>6653.44</v>
      </c>
      <c r="M1009" t="s">
        <v>3064</v>
      </c>
      <c r="N1009" t="s">
        <v>3089</v>
      </c>
      <c r="O1009" t="s">
        <v>3076</v>
      </c>
    </row>
    <row r="1010" spans="1:15" hidden="1" x14ac:dyDescent="0.35">
      <c r="A1010">
        <v>1009</v>
      </c>
      <c r="B1010" s="1">
        <v>44720</v>
      </c>
      <c r="C1010">
        <f t="shared" si="31"/>
        <v>2023</v>
      </c>
      <c r="D1010">
        <v>4001</v>
      </c>
      <c r="E1010" t="s">
        <v>0</v>
      </c>
      <c r="F1010" t="s">
        <v>27</v>
      </c>
      <c r="G1010" t="s">
        <v>11</v>
      </c>
      <c r="H1010" t="s">
        <v>1061</v>
      </c>
      <c r="I1010" t="s">
        <v>3056</v>
      </c>
      <c r="J1010">
        <v>116</v>
      </c>
      <c r="K1010">
        <f>HLOOKUP(E1010,Inputs!$B$5:$C$8,MATCH(YEAR(B1010),Inputs!$A$5:$A$8,0),FALSE)</f>
        <v>25.99</v>
      </c>
      <c r="L1010" s="3">
        <f t="shared" si="30"/>
        <v>3014.8399999999997</v>
      </c>
      <c r="M1010" t="s">
        <v>3064</v>
      </c>
      <c r="N1010" t="s">
        <v>3089</v>
      </c>
      <c r="O1010" t="s">
        <v>3076</v>
      </c>
    </row>
    <row r="1011" spans="1:15" hidden="1" x14ac:dyDescent="0.35">
      <c r="A1011">
        <v>1010</v>
      </c>
      <c r="B1011" s="1">
        <v>44760</v>
      </c>
      <c r="C1011">
        <f t="shared" si="31"/>
        <v>2023</v>
      </c>
      <c r="D1011">
        <v>4001</v>
      </c>
      <c r="E1011" t="s">
        <v>0</v>
      </c>
      <c r="F1011" t="s">
        <v>27</v>
      </c>
      <c r="G1011" t="s">
        <v>4</v>
      </c>
      <c r="H1011" t="s">
        <v>1062</v>
      </c>
      <c r="I1011" t="s">
        <v>3057</v>
      </c>
      <c r="J1011">
        <v>240</v>
      </c>
      <c r="K1011">
        <f>HLOOKUP(E1011,Inputs!$B$5:$C$8,MATCH(YEAR(B1011),Inputs!$A$5:$A$8,0),FALSE)</f>
        <v>25.99</v>
      </c>
      <c r="L1011" s="3">
        <f t="shared" si="30"/>
        <v>6237.5999999999995</v>
      </c>
      <c r="M1011" t="s">
        <v>3063</v>
      </c>
      <c r="N1011" t="s">
        <v>3092</v>
      </c>
      <c r="O1011" t="s">
        <v>3074</v>
      </c>
    </row>
    <row r="1012" spans="1:15" hidden="1" x14ac:dyDescent="0.35">
      <c r="A1012">
        <v>1011</v>
      </c>
      <c r="B1012" s="1">
        <v>44690</v>
      </c>
      <c r="C1012">
        <f t="shared" si="31"/>
        <v>2023</v>
      </c>
      <c r="D1012">
        <v>4001</v>
      </c>
      <c r="E1012" t="s">
        <v>0</v>
      </c>
      <c r="F1012" t="s">
        <v>27</v>
      </c>
      <c r="G1012" t="s">
        <v>13</v>
      </c>
      <c r="H1012" t="s">
        <v>1063</v>
      </c>
      <c r="I1012" t="s">
        <v>3056</v>
      </c>
      <c r="J1012">
        <v>40</v>
      </c>
      <c r="K1012">
        <f>HLOOKUP(E1012,Inputs!$B$5:$C$8,MATCH(YEAR(B1012),Inputs!$A$5:$A$8,0),FALSE)</f>
        <v>25.99</v>
      </c>
      <c r="L1012" s="3">
        <f t="shared" si="30"/>
        <v>1039.5999999999999</v>
      </c>
      <c r="M1012" t="s">
        <v>3061</v>
      </c>
      <c r="N1012" t="s">
        <v>3087</v>
      </c>
      <c r="O1012" t="s">
        <v>3078</v>
      </c>
    </row>
    <row r="1013" spans="1:15" hidden="1" x14ac:dyDescent="0.35">
      <c r="A1013">
        <v>1012</v>
      </c>
      <c r="B1013" s="1">
        <v>44728</v>
      </c>
      <c r="C1013">
        <f t="shared" si="31"/>
        <v>2023</v>
      </c>
      <c r="D1013">
        <v>4001</v>
      </c>
      <c r="E1013" t="s">
        <v>0</v>
      </c>
      <c r="F1013" t="s">
        <v>27</v>
      </c>
      <c r="G1013" t="s">
        <v>20</v>
      </c>
      <c r="H1013" t="s">
        <v>1064</v>
      </c>
      <c r="I1013" t="s">
        <v>3056</v>
      </c>
      <c r="J1013">
        <v>176</v>
      </c>
      <c r="K1013">
        <f>HLOOKUP(E1013,Inputs!$B$5:$C$8,MATCH(YEAR(B1013),Inputs!$A$5:$A$8,0),FALSE)</f>
        <v>25.99</v>
      </c>
      <c r="L1013" s="3">
        <f t="shared" si="30"/>
        <v>4574.24</v>
      </c>
      <c r="M1013" t="s">
        <v>3059</v>
      </c>
      <c r="N1013" t="s">
        <v>3085</v>
      </c>
      <c r="O1013" t="s">
        <v>3073</v>
      </c>
    </row>
    <row r="1014" spans="1:15" hidden="1" x14ac:dyDescent="0.35">
      <c r="A1014">
        <v>1013</v>
      </c>
      <c r="B1014" s="1">
        <v>44893</v>
      </c>
      <c r="C1014">
        <f t="shared" si="31"/>
        <v>2023</v>
      </c>
      <c r="D1014">
        <v>4002</v>
      </c>
      <c r="E1014" t="s">
        <v>1</v>
      </c>
      <c r="F1014" t="s">
        <v>27</v>
      </c>
      <c r="G1014" t="s">
        <v>18</v>
      </c>
      <c r="H1014" t="s">
        <v>1065</v>
      </c>
      <c r="I1014" t="s">
        <v>3056</v>
      </c>
      <c r="J1014">
        <v>180</v>
      </c>
      <c r="K1014">
        <f>HLOOKUP(E1014,Inputs!$B$5:$C$8,MATCH(YEAR(B1014),Inputs!$A$5:$A$8,0),FALSE)</f>
        <v>10.89</v>
      </c>
      <c r="L1014" s="3">
        <f t="shared" si="30"/>
        <v>1960.2</v>
      </c>
      <c r="M1014" t="s">
        <v>3069</v>
      </c>
      <c r="N1014" t="s">
        <v>3093</v>
      </c>
      <c r="O1014" t="s">
        <v>3077</v>
      </c>
    </row>
    <row r="1015" spans="1:15" hidden="1" x14ac:dyDescent="0.35">
      <c r="A1015">
        <v>1014</v>
      </c>
      <c r="B1015" s="1">
        <v>44598</v>
      </c>
      <c r="C1015">
        <f t="shared" si="31"/>
        <v>2022</v>
      </c>
      <c r="D1015">
        <v>4001</v>
      </c>
      <c r="E1015" t="s">
        <v>0</v>
      </c>
      <c r="F1015" t="s">
        <v>27</v>
      </c>
      <c r="G1015" t="s">
        <v>13</v>
      </c>
      <c r="H1015" t="s">
        <v>1066</v>
      </c>
      <c r="I1015" t="s">
        <v>3056</v>
      </c>
      <c r="J1015">
        <v>84</v>
      </c>
      <c r="K1015">
        <f>HLOOKUP(E1015,Inputs!$B$5:$C$8,MATCH(YEAR(B1015),Inputs!$A$5:$A$8,0),FALSE)</f>
        <v>25.99</v>
      </c>
      <c r="L1015" s="3">
        <f t="shared" si="30"/>
        <v>2183.16</v>
      </c>
      <c r="M1015" t="s">
        <v>3061</v>
      </c>
      <c r="N1015" t="s">
        <v>3087</v>
      </c>
      <c r="O1015" t="s">
        <v>3078</v>
      </c>
    </row>
    <row r="1016" spans="1:15" hidden="1" x14ac:dyDescent="0.35">
      <c r="A1016">
        <v>1015</v>
      </c>
      <c r="B1016" s="1">
        <v>44799</v>
      </c>
      <c r="C1016">
        <f t="shared" si="31"/>
        <v>2023</v>
      </c>
      <c r="D1016">
        <v>4001</v>
      </c>
      <c r="E1016" t="s">
        <v>0</v>
      </c>
      <c r="F1016" t="s">
        <v>27</v>
      </c>
      <c r="G1016" t="s">
        <v>8</v>
      </c>
      <c r="H1016" t="s">
        <v>1067</v>
      </c>
      <c r="I1016" t="s">
        <v>3056</v>
      </c>
      <c r="J1016">
        <v>40</v>
      </c>
      <c r="K1016">
        <f>HLOOKUP(E1016,Inputs!$B$5:$C$8,MATCH(YEAR(B1016),Inputs!$A$5:$A$8,0),FALSE)</f>
        <v>25.99</v>
      </c>
      <c r="L1016" s="3">
        <f t="shared" si="30"/>
        <v>1039.5999999999999</v>
      </c>
      <c r="M1016" t="s">
        <v>3065</v>
      </c>
      <c r="N1016" t="s">
        <v>3085</v>
      </c>
      <c r="O1016" t="s">
        <v>3073</v>
      </c>
    </row>
    <row r="1017" spans="1:15" hidden="1" x14ac:dyDescent="0.35">
      <c r="A1017">
        <v>1016</v>
      </c>
      <c r="B1017" s="1">
        <v>44635</v>
      </c>
      <c r="C1017">
        <f t="shared" si="31"/>
        <v>2022</v>
      </c>
      <c r="D1017">
        <v>4002</v>
      </c>
      <c r="E1017" t="s">
        <v>1</v>
      </c>
      <c r="F1017" t="s">
        <v>27</v>
      </c>
      <c r="G1017" t="s">
        <v>10</v>
      </c>
      <c r="H1017" t="s">
        <v>1068</v>
      </c>
      <c r="I1017" t="s">
        <v>3056</v>
      </c>
      <c r="J1017">
        <v>196</v>
      </c>
      <c r="K1017">
        <f>HLOOKUP(E1017,Inputs!$B$5:$C$8,MATCH(YEAR(B1017),Inputs!$A$5:$A$8,0),FALSE)</f>
        <v>10.89</v>
      </c>
      <c r="L1017" s="3">
        <f t="shared" si="30"/>
        <v>2134.44</v>
      </c>
      <c r="M1017" t="s">
        <v>3059</v>
      </c>
      <c r="N1017" t="s">
        <v>3085</v>
      </c>
      <c r="O1017" t="s">
        <v>3073</v>
      </c>
    </row>
    <row r="1018" spans="1:15" hidden="1" x14ac:dyDescent="0.35">
      <c r="A1018">
        <v>1017</v>
      </c>
      <c r="B1018" s="1">
        <v>44722</v>
      </c>
      <c r="C1018">
        <f t="shared" si="31"/>
        <v>2023</v>
      </c>
      <c r="D1018">
        <v>4002</v>
      </c>
      <c r="E1018" t="s">
        <v>1</v>
      </c>
      <c r="F1018" t="s">
        <v>27</v>
      </c>
      <c r="G1018" t="s">
        <v>12</v>
      </c>
      <c r="H1018" t="s">
        <v>1069</v>
      </c>
      <c r="I1018" t="s">
        <v>3057</v>
      </c>
      <c r="J1018">
        <v>196</v>
      </c>
      <c r="K1018">
        <f>HLOOKUP(E1018,Inputs!$B$5:$C$8,MATCH(YEAR(B1018),Inputs!$A$5:$A$8,0),FALSE)</f>
        <v>10.89</v>
      </c>
      <c r="L1018" s="3">
        <f t="shared" si="30"/>
        <v>2134.44</v>
      </c>
      <c r="M1018" t="s">
        <v>3061</v>
      </c>
      <c r="N1018" t="s">
        <v>3087</v>
      </c>
      <c r="O1018" t="s">
        <v>3078</v>
      </c>
    </row>
    <row r="1019" spans="1:15" hidden="1" x14ac:dyDescent="0.35">
      <c r="A1019">
        <v>1018</v>
      </c>
      <c r="B1019" s="1">
        <v>44879</v>
      </c>
      <c r="C1019">
        <f t="shared" si="31"/>
        <v>2023</v>
      </c>
      <c r="D1019">
        <v>4001</v>
      </c>
      <c r="E1019" t="s">
        <v>0</v>
      </c>
      <c r="F1019" t="s">
        <v>27</v>
      </c>
      <c r="G1019" t="s">
        <v>11</v>
      </c>
      <c r="H1019" t="s">
        <v>1070</v>
      </c>
      <c r="I1019" t="s">
        <v>3056</v>
      </c>
      <c r="J1019">
        <v>236</v>
      </c>
      <c r="K1019">
        <f>HLOOKUP(E1019,Inputs!$B$5:$C$8,MATCH(YEAR(B1019),Inputs!$A$5:$A$8,0),FALSE)</f>
        <v>25.99</v>
      </c>
      <c r="L1019" s="3">
        <f t="shared" si="30"/>
        <v>6133.6399999999994</v>
      </c>
      <c r="M1019" t="s">
        <v>3064</v>
      </c>
      <c r="N1019" t="s">
        <v>3089</v>
      </c>
      <c r="O1019" t="s">
        <v>3076</v>
      </c>
    </row>
    <row r="1020" spans="1:15" hidden="1" x14ac:dyDescent="0.35">
      <c r="A1020">
        <v>1019</v>
      </c>
      <c r="B1020" s="1">
        <v>44740</v>
      </c>
      <c r="C1020">
        <f t="shared" si="31"/>
        <v>2023</v>
      </c>
      <c r="D1020">
        <v>4001</v>
      </c>
      <c r="E1020" t="s">
        <v>0</v>
      </c>
      <c r="F1020" t="s">
        <v>27</v>
      </c>
      <c r="G1020" t="s">
        <v>5</v>
      </c>
      <c r="H1020" t="s">
        <v>1071</v>
      </c>
      <c r="I1020" t="s">
        <v>3057</v>
      </c>
      <c r="J1020">
        <v>248</v>
      </c>
      <c r="K1020">
        <f>HLOOKUP(E1020,Inputs!$B$5:$C$8,MATCH(YEAR(B1020),Inputs!$A$5:$A$8,0),FALSE)</f>
        <v>25.99</v>
      </c>
      <c r="L1020" s="3">
        <f t="shared" si="30"/>
        <v>6445.5199999999995</v>
      </c>
      <c r="M1020" t="s">
        <v>3059</v>
      </c>
      <c r="N1020" t="s">
        <v>3085</v>
      </c>
      <c r="O1020" t="s">
        <v>3073</v>
      </c>
    </row>
    <row r="1021" spans="1:15" hidden="1" x14ac:dyDescent="0.35">
      <c r="A1021">
        <v>1020</v>
      </c>
      <c r="B1021" s="1">
        <v>44833</v>
      </c>
      <c r="C1021">
        <f t="shared" si="31"/>
        <v>2023</v>
      </c>
      <c r="D1021">
        <v>4002</v>
      </c>
      <c r="E1021" t="s">
        <v>1</v>
      </c>
      <c r="F1021" t="s">
        <v>27</v>
      </c>
      <c r="G1021" t="s">
        <v>5</v>
      </c>
      <c r="H1021" t="s">
        <v>1072</v>
      </c>
      <c r="I1021" t="s">
        <v>3057</v>
      </c>
      <c r="J1021">
        <v>84</v>
      </c>
      <c r="K1021">
        <f>HLOOKUP(E1021,Inputs!$B$5:$C$8,MATCH(YEAR(B1021),Inputs!$A$5:$A$8,0),FALSE)</f>
        <v>10.89</v>
      </c>
      <c r="L1021" s="3">
        <f t="shared" si="30"/>
        <v>914.76</v>
      </c>
      <c r="M1021" t="s">
        <v>3059</v>
      </c>
      <c r="N1021" t="s">
        <v>3085</v>
      </c>
      <c r="O1021" t="s">
        <v>3073</v>
      </c>
    </row>
    <row r="1022" spans="1:15" hidden="1" x14ac:dyDescent="0.35">
      <c r="A1022">
        <v>1021</v>
      </c>
      <c r="B1022" s="1">
        <v>44690</v>
      </c>
      <c r="C1022">
        <f t="shared" si="31"/>
        <v>2023</v>
      </c>
      <c r="D1022">
        <v>4001</v>
      </c>
      <c r="E1022" t="s">
        <v>0</v>
      </c>
      <c r="F1022" t="s">
        <v>27</v>
      </c>
      <c r="G1022" t="s">
        <v>11</v>
      </c>
      <c r="H1022" t="s">
        <v>1073</v>
      </c>
      <c r="I1022" t="s">
        <v>3056</v>
      </c>
      <c r="J1022">
        <v>140</v>
      </c>
      <c r="K1022">
        <f>HLOOKUP(E1022,Inputs!$B$5:$C$8,MATCH(YEAR(B1022),Inputs!$A$5:$A$8,0),FALSE)</f>
        <v>25.99</v>
      </c>
      <c r="L1022" s="3">
        <f t="shared" si="30"/>
        <v>3638.6</v>
      </c>
      <c r="M1022" t="s">
        <v>3064</v>
      </c>
      <c r="N1022" t="s">
        <v>3089</v>
      </c>
      <c r="O1022" t="s">
        <v>3076</v>
      </c>
    </row>
    <row r="1023" spans="1:15" hidden="1" x14ac:dyDescent="0.35">
      <c r="A1023">
        <v>1022</v>
      </c>
      <c r="B1023" s="1">
        <v>44661</v>
      </c>
      <c r="C1023">
        <f t="shared" si="31"/>
        <v>2023</v>
      </c>
      <c r="D1023">
        <v>4001</v>
      </c>
      <c r="E1023" t="s">
        <v>0</v>
      </c>
      <c r="F1023" t="s">
        <v>27</v>
      </c>
      <c r="G1023" t="s">
        <v>16</v>
      </c>
      <c r="H1023" t="s">
        <v>1074</v>
      </c>
      <c r="I1023" t="s">
        <v>3056</v>
      </c>
      <c r="J1023">
        <v>192</v>
      </c>
      <c r="K1023">
        <f>HLOOKUP(E1023,Inputs!$B$5:$C$8,MATCH(YEAR(B1023),Inputs!$A$5:$A$8,0),FALSE)</f>
        <v>25.99</v>
      </c>
      <c r="L1023" s="3">
        <f t="shared" si="30"/>
        <v>4990.08</v>
      </c>
      <c r="M1023" t="s">
        <v>3067</v>
      </c>
      <c r="N1023" t="s">
        <v>3092</v>
      </c>
      <c r="O1023" t="s">
        <v>3074</v>
      </c>
    </row>
    <row r="1024" spans="1:15" hidden="1" x14ac:dyDescent="0.35">
      <c r="A1024">
        <v>1023</v>
      </c>
      <c r="B1024" s="1">
        <v>44816</v>
      </c>
      <c r="C1024">
        <f t="shared" si="31"/>
        <v>2023</v>
      </c>
      <c r="D1024">
        <v>4001</v>
      </c>
      <c r="E1024" t="s">
        <v>0</v>
      </c>
      <c r="F1024" t="s">
        <v>27</v>
      </c>
      <c r="G1024" t="s">
        <v>13</v>
      </c>
      <c r="H1024" t="s">
        <v>1075</v>
      </c>
      <c r="I1024" t="s">
        <v>3056</v>
      </c>
      <c r="J1024">
        <v>176</v>
      </c>
      <c r="K1024">
        <f>HLOOKUP(E1024,Inputs!$B$5:$C$8,MATCH(YEAR(B1024),Inputs!$A$5:$A$8,0),FALSE)</f>
        <v>25.99</v>
      </c>
      <c r="L1024" s="3">
        <f t="shared" si="30"/>
        <v>4574.24</v>
      </c>
      <c r="M1024" t="s">
        <v>3061</v>
      </c>
      <c r="N1024" t="s">
        <v>3087</v>
      </c>
      <c r="O1024" t="s">
        <v>3078</v>
      </c>
    </row>
    <row r="1025" spans="1:15" hidden="1" x14ac:dyDescent="0.35">
      <c r="A1025">
        <v>1024</v>
      </c>
      <c r="B1025" s="1">
        <v>44708</v>
      </c>
      <c r="C1025">
        <f t="shared" si="31"/>
        <v>2023</v>
      </c>
      <c r="D1025">
        <v>4002</v>
      </c>
      <c r="E1025" t="s">
        <v>1</v>
      </c>
      <c r="F1025" t="s">
        <v>27</v>
      </c>
      <c r="G1025" t="s">
        <v>6</v>
      </c>
      <c r="H1025" t="s">
        <v>1076</v>
      </c>
      <c r="I1025" t="s">
        <v>3056</v>
      </c>
      <c r="J1025">
        <v>188</v>
      </c>
      <c r="K1025">
        <f>HLOOKUP(E1025,Inputs!$B$5:$C$8,MATCH(YEAR(B1025),Inputs!$A$5:$A$8,0),FALSE)</f>
        <v>10.89</v>
      </c>
      <c r="L1025" s="3">
        <f t="shared" si="30"/>
        <v>2047.3200000000002</v>
      </c>
      <c r="M1025" t="s">
        <v>3059</v>
      </c>
      <c r="N1025" t="s">
        <v>3085</v>
      </c>
      <c r="O1025" t="s">
        <v>3073</v>
      </c>
    </row>
    <row r="1026" spans="1:15" hidden="1" x14ac:dyDescent="0.35">
      <c r="A1026">
        <v>1025</v>
      </c>
      <c r="B1026" s="1">
        <v>44836</v>
      </c>
      <c r="C1026">
        <f t="shared" si="31"/>
        <v>2023</v>
      </c>
      <c r="D1026">
        <v>4001</v>
      </c>
      <c r="E1026" t="s">
        <v>0</v>
      </c>
      <c r="F1026" t="s">
        <v>27</v>
      </c>
      <c r="G1026" t="s">
        <v>6</v>
      </c>
      <c r="H1026" t="s">
        <v>1077</v>
      </c>
      <c r="I1026" t="s">
        <v>3056</v>
      </c>
      <c r="J1026">
        <v>136</v>
      </c>
      <c r="K1026">
        <f>HLOOKUP(E1026,Inputs!$B$5:$C$8,MATCH(YEAR(B1026),Inputs!$A$5:$A$8,0),FALSE)</f>
        <v>25.99</v>
      </c>
      <c r="L1026" s="3">
        <f t="shared" ref="L1026:L1089" si="32">J1026*K1026</f>
        <v>3534.64</v>
      </c>
      <c r="M1026" t="s">
        <v>3059</v>
      </c>
      <c r="N1026" t="s">
        <v>3085</v>
      </c>
      <c r="O1026" t="s">
        <v>3073</v>
      </c>
    </row>
    <row r="1027" spans="1:15" hidden="1" x14ac:dyDescent="0.35">
      <c r="A1027">
        <v>1026</v>
      </c>
      <c r="B1027" s="1">
        <v>44593</v>
      </c>
      <c r="C1027">
        <f t="shared" ref="C1027:C1090" si="33">IF(MONTH(B1027)&gt;3,YEAR(B1027)+1,YEAR(B1027))</f>
        <v>2022</v>
      </c>
      <c r="D1027">
        <v>4002</v>
      </c>
      <c r="E1027" t="s">
        <v>1</v>
      </c>
      <c r="F1027" t="s">
        <v>27</v>
      </c>
      <c r="G1027" t="s">
        <v>12</v>
      </c>
      <c r="H1027" t="s">
        <v>1078</v>
      </c>
      <c r="I1027" t="s">
        <v>3057</v>
      </c>
      <c r="J1027">
        <v>224</v>
      </c>
      <c r="K1027">
        <f>HLOOKUP(E1027,Inputs!$B$5:$C$8,MATCH(YEAR(B1027),Inputs!$A$5:$A$8,0),FALSE)</f>
        <v>10.89</v>
      </c>
      <c r="L1027" s="3">
        <f t="shared" si="32"/>
        <v>2439.36</v>
      </c>
      <c r="M1027" t="s">
        <v>3061</v>
      </c>
      <c r="N1027" t="s">
        <v>3087</v>
      </c>
      <c r="O1027" t="s">
        <v>3078</v>
      </c>
    </row>
    <row r="1028" spans="1:15" hidden="1" x14ac:dyDescent="0.35">
      <c r="A1028">
        <v>1027</v>
      </c>
      <c r="B1028" s="1">
        <v>44705</v>
      </c>
      <c r="C1028">
        <f t="shared" si="33"/>
        <v>2023</v>
      </c>
      <c r="D1028">
        <v>4002</v>
      </c>
      <c r="E1028" t="s">
        <v>1</v>
      </c>
      <c r="F1028" t="s">
        <v>27</v>
      </c>
      <c r="G1028" t="s">
        <v>10</v>
      </c>
      <c r="H1028" t="s">
        <v>1079</v>
      </c>
      <c r="I1028" t="s">
        <v>3056</v>
      </c>
      <c r="J1028">
        <v>240</v>
      </c>
      <c r="K1028">
        <f>HLOOKUP(E1028,Inputs!$B$5:$C$8,MATCH(YEAR(B1028),Inputs!$A$5:$A$8,0),FALSE)</f>
        <v>10.89</v>
      </c>
      <c r="L1028" s="3">
        <f t="shared" si="32"/>
        <v>2613.6000000000004</v>
      </c>
      <c r="M1028" t="s">
        <v>3059</v>
      </c>
      <c r="N1028" t="s">
        <v>3085</v>
      </c>
      <c r="O1028" t="s">
        <v>3073</v>
      </c>
    </row>
    <row r="1029" spans="1:15" hidden="1" x14ac:dyDescent="0.35">
      <c r="A1029">
        <v>1028</v>
      </c>
      <c r="B1029" s="1">
        <v>44696</v>
      </c>
      <c r="C1029">
        <f t="shared" si="33"/>
        <v>2023</v>
      </c>
      <c r="D1029">
        <v>4002</v>
      </c>
      <c r="E1029" t="s">
        <v>1</v>
      </c>
      <c r="F1029" t="s">
        <v>27</v>
      </c>
      <c r="G1029" t="s">
        <v>17</v>
      </c>
      <c r="H1029" t="s">
        <v>1080</v>
      </c>
      <c r="I1029" t="s">
        <v>3056</v>
      </c>
      <c r="J1029">
        <v>212</v>
      </c>
      <c r="K1029">
        <f>HLOOKUP(E1029,Inputs!$B$5:$C$8,MATCH(YEAR(B1029),Inputs!$A$5:$A$8,0),FALSE)</f>
        <v>10.89</v>
      </c>
      <c r="L1029" s="3">
        <f t="shared" si="32"/>
        <v>2308.6800000000003</v>
      </c>
      <c r="M1029" t="s">
        <v>3060</v>
      </c>
      <c r="N1029" t="s">
        <v>3095</v>
      </c>
      <c r="O1029" t="s">
        <v>3081</v>
      </c>
    </row>
    <row r="1030" spans="1:15" hidden="1" x14ac:dyDescent="0.35">
      <c r="A1030">
        <v>1029</v>
      </c>
      <c r="B1030" s="1">
        <v>44711</v>
      </c>
      <c r="C1030">
        <f t="shared" si="33"/>
        <v>2023</v>
      </c>
      <c r="D1030">
        <v>4002</v>
      </c>
      <c r="E1030" t="s">
        <v>1</v>
      </c>
      <c r="F1030" t="s">
        <v>27</v>
      </c>
      <c r="G1030" t="s">
        <v>20</v>
      </c>
      <c r="H1030" t="s">
        <v>1081</v>
      </c>
      <c r="I1030" t="s">
        <v>3056</v>
      </c>
      <c r="J1030">
        <v>116</v>
      </c>
      <c r="K1030">
        <f>HLOOKUP(E1030,Inputs!$B$5:$C$8,MATCH(YEAR(B1030),Inputs!$A$5:$A$8,0),FALSE)</f>
        <v>10.89</v>
      </c>
      <c r="L1030" s="3">
        <f t="shared" si="32"/>
        <v>1263.24</v>
      </c>
      <c r="M1030" t="s">
        <v>3059</v>
      </c>
      <c r="N1030" t="s">
        <v>3085</v>
      </c>
      <c r="O1030" t="s">
        <v>3073</v>
      </c>
    </row>
    <row r="1031" spans="1:15" hidden="1" x14ac:dyDescent="0.35">
      <c r="A1031">
        <v>1030</v>
      </c>
      <c r="B1031" s="1">
        <v>44583</v>
      </c>
      <c r="C1031">
        <f t="shared" si="33"/>
        <v>2022</v>
      </c>
      <c r="D1031">
        <v>4001</v>
      </c>
      <c r="E1031" t="s">
        <v>0</v>
      </c>
      <c r="F1031" t="s">
        <v>27</v>
      </c>
      <c r="G1031" t="s">
        <v>11</v>
      </c>
      <c r="H1031" t="s">
        <v>1082</v>
      </c>
      <c r="I1031" t="s">
        <v>3056</v>
      </c>
      <c r="J1031">
        <v>220</v>
      </c>
      <c r="K1031">
        <f>HLOOKUP(E1031,Inputs!$B$5:$C$8,MATCH(YEAR(B1031),Inputs!$A$5:$A$8,0),FALSE)</f>
        <v>25.99</v>
      </c>
      <c r="L1031" s="3">
        <f t="shared" si="32"/>
        <v>5717.7999999999993</v>
      </c>
      <c r="M1031" t="s">
        <v>3064</v>
      </c>
      <c r="N1031" t="s">
        <v>3089</v>
      </c>
      <c r="O1031" t="s">
        <v>3076</v>
      </c>
    </row>
    <row r="1032" spans="1:15" hidden="1" x14ac:dyDescent="0.35">
      <c r="A1032">
        <v>1031</v>
      </c>
      <c r="B1032" s="1">
        <v>44774</v>
      </c>
      <c r="C1032">
        <f t="shared" si="33"/>
        <v>2023</v>
      </c>
      <c r="D1032">
        <v>4002</v>
      </c>
      <c r="E1032" t="s">
        <v>1</v>
      </c>
      <c r="F1032" t="s">
        <v>27</v>
      </c>
      <c r="G1032" t="s">
        <v>11</v>
      </c>
      <c r="H1032" t="s">
        <v>1083</v>
      </c>
      <c r="I1032" t="s">
        <v>3056</v>
      </c>
      <c r="J1032">
        <v>212</v>
      </c>
      <c r="K1032">
        <f>HLOOKUP(E1032,Inputs!$B$5:$C$8,MATCH(YEAR(B1032),Inputs!$A$5:$A$8,0),FALSE)</f>
        <v>10.89</v>
      </c>
      <c r="L1032" s="3">
        <f t="shared" si="32"/>
        <v>2308.6800000000003</v>
      </c>
      <c r="M1032" t="s">
        <v>3064</v>
      </c>
      <c r="N1032" t="s">
        <v>3089</v>
      </c>
      <c r="O1032" t="s">
        <v>3076</v>
      </c>
    </row>
    <row r="1033" spans="1:15" hidden="1" x14ac:dyDescent="0.35">
      <c r="A1033">
        <v>1032</v>
      </c>
      <c r="B1033" s="1">
        <v>44788</v>
      </c>
      <c r="C1033">
        <f t="shared" si="33"/>
        <v>2023</v>
      </c>
      <c r="D1033">
        <v>4001</v>
      </c>
      <c r="E1033" t="s">
        <v>0</v>
      </c>
      <c r="F1033" t="s">
        <v>27</v>
      </c>
      <c r="G1033" t="s">
        <v>8</v>
      </c>
      <c r="H1033" t="s">
        <v>1084</v>
      </c>
      <c r="I1033" t="s">
        <v>3056</v>
      </c>
      <c r="J1033">
        <v>216</v>
      </c>
      <c r="K1033">
        <f>HLOOKUP(E1033,Inputs!$B$5:$C$8,MATCH(YEAR(B1033),Inputs!$A$5:$A$8,0),FALSE)</f>
        <v>25.99</v>
      </c>
      <c r="L1033" s="3">
        <f t="shared" si="32"/>
        <v>5613.8399999999992</v>
      </c>
      <c r="M1033" t="s">
        <v>3065</v>
      </c>
      <c r="N1033" t="s">
        <v>3085</v>
      </c>
      <c r="O1033" t="s">
        <v>3073</v>
      </c>
    </row>
    <row r="1034" spans="1:15" hidden="1" x14ac:dyDescent="0.35">
      <c r="A1034">
        <v>1033</v>
      </c>
      <c r="B1034" s="1">
        <v>44763</v>
      </c>
      <c r="C1034">
        <f t="shared" si="33"/>
        <v>2023</v>
      </c>
      <c r="D1034">
        <v>4002</v>
      </c>
      <c r="E1034" t="s">
        <v>1</v>
      </c>
      <c r="F1034" t="s">
        <v>27</v>
      </c>
      <c r="G1034" t="s">
        <v>10</v>
      </c>
      <c r="H1034" t="s">
        <v>1085</v>
      </c>
      <c r="I1034" t="s">
        <v>3056</v>
      </c>
      <c r="J1034">
        <v>268</v>
      </c>
      <c r="K1034">
        <f>HLOOKUP(E1034,Inputs!$B$5:$C$8,MATCH(YEAR(B1034),Inputs!$A$5:$A$8,0),FALSE)</f>
        <v>10.89</v>
      </c>
      <c r="L1034" s="3">
        <f t="shared" si="32"/>
        <v>2918.52</v>
      </c>
      <c r="M1034" t="s">
        <v>3059</v>
      </c>
      <c r="N1034" t="s">
        <v>3085</v>
      </c>
      <c r="O1034" t="s">
        <v>3073</v>
      </c>
    </row>
    <row r="1035" spans="1:15" hidden="1" x14ac:dyDescent="0.35">
      <c r="A1035">
        <v>1034</v>
      </c>
      <c r="B1035" s="1">
        <v>44595</v>
      </c>
      <c r="C1035">
        <f t="shared" si="33"/>
        <v>2022</v>
      </c>
      <c r="D1035">
        <v>4002</v>
      </c>
      <c r="E1035" t="s">
        <v>1</v>
      </c>
      <c r="F1035" t="s">
        <v>27</v>
      </c>
      <c r="G1035" t="s">
        <v>21</v>
      </c>
      <c r="H1035" t="s">
        <v>1086</v>
      </c>
      <c r="I1035" t="s">
        <v>3056</v>
      </c>
      <c r="J1035">
        <v>284</v>
      </c>
      <c r="K1035">
        <f>HLOOKUP(E1035,Inputs!$B$5:$C$8,MATCH(YEAR(B1035),Inputs!$A$5:$A$8,0),FALSE)</f>
        <v>10.89</v>
      </c>
      <c r="L1035" s="3">
        <f t="shared" si="32"/>
        <v>3092.76</v>
      </c>
      <c r="M1035" t="s">
        <v>3068</v>
      </c>
      <c r="N1035" t="s">
        <v>3088</v>
      </c>
      <c r="O1035" t="s">
        <v>3075</v>
      </c>
    </row>
    <row r="1036" spans="1:15" hidden="1" x14ac:dyDescent="0.35">
      <c r="A1036">
        <v>1035</v>
      </c>
      <c r="B1036" s="1">
        <v>44863</v>
      </c>
      <c r="C1036">
        <f t="shared" si="33"/>
        <v>2023</v>
      </c>
      <c r="D1036">
        <v>4001</v>
      </c>
      <c r="E1036" t="s">
        <v>0</v>
      </c>
      <c r="F1036" t="s">
        <v>27</v>
      </c>
      <c r="G1036" t="s">
        <v>5</v>
      </c>
      <c r="H1036" t="s">
        <v>1087</v>
      </c>
      <c r="I1036" t="s">
        <v>3057</v>
      </c>
      <c r="J1036">
        <v>220</v>
      </c>
      <c r="K1036">
        <f>HLOOKUP(E1036,Inputs!$B$5:$C$8,MATCH(YEAR(B1036),Inputs!$A$5:$A$8,0),FALSE)</f>
        <v>25.99</v>
      </c>
      <c r="L1036" s="3">
        <f t="shared" si="32"/>
        <v>5717.7999999999993</v>
      </c>
      <c r="M1036" t="s">
        <v>3059</v>
      </c>
      <c r="N1036" t="s">
        <v>3085</v>
      </c>
      <c r="O1036" t="s">
        <v>3073</v>
      </c>
    </row>
    <row r="1037" spans="1:15" hidden="1" x14ac:dyDescent="0.35">
      <c r="A1037">
        <v>1036</v>
      </c>
      <c r="B1037" s="1">
        <v>44813</v>
      </c>
      <c r="C1037">
        <f t="shared" si="33"/>
        <v>2023</v>
      </c>
      <c r="D1037">
        <v>4002</v>
      </c>
      <c r="E1037" t="s">
        <v>1</v>
      </c>
      <c r="F1037" t="s">
        <v>27</v>
      </c>
      <c r="G1037" t="s">
        <v>10</v>
      </c>
      <c r="H1037" t="s">
        <v>1088</v>
      </c>
      <c r="I1037" t="s">
        <v>3056</v>
      </c>
      <c r="J1037">
        <v>116</v>
      </c>
      <c r="K1037">
        <f>HLOOKUP(E1037,Inputs!$B$5:$C$8,MATCH(YEAR(B1037),Inputs!$A$5:$A$8,0),FALSE)</f>
        <v>10.89</v>
      </c>
      <c r="L1037" s="3">
        <f t="shared" si="32"/>
        <v>1263.24</v>
      </c>
      <c r="M1037" t="s">
        <v>3059</v>
      </c>
      <c r="N1037" t="s">
        <v>3085</v>
      </c>
      <c r="O1037" t="s">
        <v>3073</v>
      </c>
    </row>
    <row r="1038" spans="1:15" hidden="1" x14ac:dyDescent="0.35">
      <c r="A1038">
        <v>1037</v>
      </c>
      <c r="B1038" s="1">
        <v>44893</v>
      </c>
      <c r="C1038">
        <f t="shared" si="33"/>
        <v>2023</v>
      </c>
      <c r="D1038">
        <v>4002</v>
      </c>
      <c r="E1038" t="s">
        <v>1</v>
      </c>
      <c r="F1038" t="s">
        <v>27</v>
      </c>
      <c r="G1038" t="s">
        <v>11</v>
      </c>
      <c r="H1038" t="s">
        <v>1089</v>
      </c>
      <c r="I1038" t="s">
        <v>3056</v>
      </c>
      <c r="J1038">
        <v>228</v>
      </c>
      <c r="K1038">
        <f>HLOOKUP(E1038,Inputs!$B$5:$C$8,MATCH(YEAR(B1038),Inputs!$A$5:$A$8,0),FALSE)</f>
        <v>10.89</v>
      </c>
      <c r="L1038" s="3">
        <f t="shared" si="32"/>
        <v>2482.92</v>
      </c>
      <c r="M1038" t="s">
        <v>3064</v>
      </c>
      <c r="N1038" t="s">
        <v>3089</v>
      </c>
      <c r="O1038" t="s">
        <v>3076</v>
      </c>
    </row>
    <row r="1039" spans="1:15" hidden="1" x14ac:dyDescent="0.35">
      <c r="A1039">
        <v>1038</v>
      </c>
      <c r="B1039" s="1">
        <v>44705</v>
      </c>
      <c r="C1039">
        <f t="shared" si="33"/>
        <v>2023</v>
      </c>
      <c r="D1039">
        <v>4001</v>
      </c>
      <c r="E1039" t="s">
        <v>0</v>
      </c>
      <c r="F1039" t="s">
        <v>27</v>
      </c>
      <c r="G1039" t="s">
        <v>12</v>
      </c>
      <c r="H1039" t="s">
        <v>1090</v>
      </c>
      <c r="I1039" t="s">
        <v>3057</v>
      </c>
      <c r="J1039">
        <v>136</v>
      </c>
      <c r="K1039">
        <f>HLOOKUP(E1039,Inputs!$B$5:$C$8,MATCH(YEAR(B1039),Inputs!$A$5:$A$8,0),FALSE)</f>
        <v>25.99</v>
      </c>
      <c r="L1039" s="3">
        <f t="shared" si="32"/>
        <v>3534.64</v>
      </c>
      <c r="M1039" t="s">
        <v>3061</v>
      </c>
      <c r="N1039" t="s">
        <v>3087</v>
      </c>
      <c r="O1039" t="s">
        <v>3078</v>
      </c>
    </row>
    <row r="1040" spans="1:15" hidden="1" x14ac:dyDescent="0.35">
      <c r="A1040">
        <v>1039</v>
      </c>
      <c r="B1040" s="1">
        <v>44774</v>
      </c>
      <c r="C1040">
        <f t="shared" si="33"/>
        <v>2023</v>
      </c>
      <c r="D1040">
        <v>4001</v>
      </c>
      <c r="E1040" t="s">
        <v>0</v>
      </c>
      <c r="F1040" t="s">
        <v>27</v>
      </c>
      <c r="G1040" t="s">
        <v>21</v>
      </c>
      <c r="H1040" t="s">
        <v>1091</v>
      </c>
      <c r="I1040" t="s">
        <v>3056</v>
      </c>
      <c r="J1040">
        <v>80</v>
      </c>
      <c r="K1040">
        <f>HLOOKUP(E1040,Inputs!$B$5:$C$8,MATCH(YEAR(B1040),Inputs!$A$5:$A$8,0),FALSE)</f>
        <v>25.99</v>
      </c>
      <c r="L1040" s="3">
        <f t="shared" si="32"/>
        <v>2079.1999999999998</v>
      </c>
      <c r="M1040" t="s">
        <v>3068</v>
      </c>
      <c r="N1040" t="s">
        <v>3088</v>
      </c>
      <c r="O1040" t="s">
        <v>3075</v>
      </c>
    </row>
    <row r="1041" spans="1:15" hidden="1" x14ac:dyDescent="0.35">
      <c r="A1041">
        <v>1040</v>
      </c>
      <c r="B1041" s="1">
        <v>44826</v>
      </c>
      <c r="C1041">
        <f t="shared" si="33"/>
        <v>2023</v>
      </c>
      <c r="D1041">
        <v>4001</v>
      </c>
      <c r="E1041" t="s">
        <v>0</v>
      </c>
      <c r="F1041" t="s">
        <v>27</v>
      </c>
      <c r="G1041" t="s">
        <v>20</v>
      </c>
      <c r="H1041" t="s">
        <v>1092</v>
      </c>
      <c r="I1041" t="s">
        <v>3056</v>
      </c>
      <c r="J1041">
        <v>260</v>
      </c>
      <c r="K1041">
        <f>HLOOKUP(E1041,Inputs!$B$5:$C$8,MATCH(YEAR(B1041),Inputs!$A$5:$A$8,0),FALSE)</f>
        <v>25.99</v>
      </c>
      <c r="L1041" s="3">
        <f t="shared" si="32"/>
        <v>6757.4</v>
      </c>
      <c r="M1041" t="s">
        <v>3059</v>
      </c>
      <c r="N1041" t="s">
        <v>3085</v>
      </c>
      <c r="O1041" t="s">
        <v>3073</v>
      </c>
    </row>
    <row r="1042" spans="1:15" hidden="1" x14ac:dyDescent="0.35">
      <c r="A1042">
        <v>1041</v>
      </c>
      <c r="B1042" s="1">
        <v>44698</v>
      </c>
      <c r="C1042">
        <f t="shared" si="33"/>
        <v>2023</v>
      </c>
      <c r="D1042">
        <v>4002</v>
      </c>
      <c r="E1042" t="s">
        <v>1</v>
      </c>
      <c r="F1042" t="s">
        <v>27</v>
      </c>
      <c r="G1042" t="s">
        <v>22</v>
      </c>
      <c r="H1042" t="s">
        <v>1093</v>
      </c>
      <c r="I1042" t="s">
        <v>3056</v>
      </c>
      <c r="J1042">
        <v>80</v>
      </c>
      <c r="K1042">
        <f>HLOOKUP(E1042,Inputs!$B$5:$C$8,MATCH(YEAR(B1042),Inputs!$A$5:$A$8,0),FALSE)</f>
        <v>10.89</v>
      </c>
      <c r="L1042" s="3">
        <f t="shared" si="32"/>
        <v>871.2</v>
      </c>
      <c r="M1042" t="s">
        <v>3064</v>
      </c>
      <c r="N1042" t="s">
        <v>3089</v>
      </c>
      <c r="O1042" t="s">
        <v>3076</v>
      </c>
    </row>
    <row r="1043" spans="1:15" hidden="1" x14ac:dyDescent="0.35">
      <c r="A1043">
        <v>1042</v>
      </c>
      <c r="B1043" s="1">
        <v>44769</v>
      </c>
      <c r="C1043">
        <f t="shared" si="33"/>
        <v>2023</v>
      </c>
      <c r="D1043">
        <v>4001</v>
      </c>
      <c r="E1043" t="s">
        <v>0</v>
      </c>
      <c r="F1043" t="s">
        <v>27</v>
      </c>
      <c r="G1043" t="s">
        <v>13</v>
      </c>
      <c r="H1043" t="s">
        <v>1094</v>
      </c>
      <c r="I1043" t="s">
        <v>3056</v>
      </c>
      <c r="J1043">
        <v>124</v>
      </c>
      <c r="K1043">
        <f>HLOOKUP(E1043,Inputs!$B$5:$C$8,MATCH(YEAR(B1043),Inputs!$A$5:$A$8,0),FALSE)</f>
        <v>25.99</v>
      </c>
      <c r="L1043" s="3">
        <f t="shared" si="32"/>
        <v>3222.7599999999998</v>
      </c>
      <c r="M1043" t="s">
        <v>3061</v>
      </c>
      <c r="N1043" t="s">
        <v>3087</v>
      </c>
      <c r="O1043" t="s">
        <v>3078</v>
      </c>
    </row>
    <row r="1044" spans="1:15" hidden="1" x14ac:dyDescent="0.35">
      <c r="A1044">
        <v>1043</v>
      </c>
      <c r="B1044" s="1">
        <v>44674</v>
      </c>
      <c r="C1044">
        <f t="shared" si="33"/>
        <v>2023</v>
      </c>
      <c r="D1044">
        <v>4001</v>
      </c>
      <c r="E1044" t="s">
        <v>0</v>
      </c>
      <c r="F1044" t="s">
        <v>27</v>
      </c>
      <c r="G1044" t="s">
        <v>18</v>
      </c>
      <c r="H1044" t="s">
        <v>1095</v>
      </c>
      <c r="I1044" t="s">
        <v>3056</v>
      </c>
      <c r="J1044">
        <v>160</v>
      </c>
      <c r="K1044">
        <f>HLOOKUP(E1044,Inputs!$B$5:$C$8,MATCH(YEAR(B1044),Inputs!$A$5:$A$8,0),FALSE)</f>
        <v>25.99</v>
      </c>
      <c r="L1044" s="3">
        <f t="shared" si="32"/>
        <v>4158.3999999999996</v>
      </c>
      <c r="M1044" t="s">
        <v>3069</v>
      </c>
      <c r="N1044" t="s">
        <v>3093</v>
      </c>
      <c r="O1044" t="s">
        <v>3077</v>
      </c>
    </row>
    <row r="1045" spans="1:15" hidden="1" x14ac:dyDescent="0.35">
      <c r="A1045">
        <v>1044</v>
      </c>
      <c r="B1045" s="1">
        <v>44821</v>
      </c>
      <c r="C1045">
        <f t="shared" si="33"/>
        <v>2023</v>
      </c>
      <c r="D1045">
        <v>4001</v>
      </c>
      <c r="E1045" t="s">
        <v>0</v>
      </c>
      <c r="F1045" t="s">
        <v>27</v>
      </c>
      <c r="G1045" t="s">
        <v>12</v>
      </c>
      <c r="H1045" t="s">
        <v>1096</v>
      </c>
      <c r="I1045" t="s">
        <v>3057</v>
      </c>
      <c r="J1045">
        <v>232</v>
      </c>
      <c r="K1045">
        <f>HLOOKUP(E1045,Inputs!$B$5:$C$8,MATCH(YEAR(B1045),Inputs!$A$5:$A$8,0),FALSE)</f>
        <v>25.99</v>
      </c>
      <c r="L1045" s="3">
        <f t="shared" si="32"/>
        <v>6029.6799999999994</v>
      </c>
      <c r="M1045" t="s">
        <v>3061</v>
      </c>
      <c r="N1045" t="s">
        <v>3087</v>
      </c>
      <c r="O1045" t="s">
        <v>3078</v>
      </c>
    </row>
    <row r="1046" spans="1:15" hidden="1" x14ac:dyDescent="0.35">
      <c r="A1046">
        <v>1045</v>
      </c>
      <c r="B1046" s="1">
        <v>44868</v>
      </c>
      <c r="C1046">
        <f t="shared" si="33"/>
        <v>2023</v>
      </c>
      <c r="D1046">
        <v>4001</v>
      </c>
      <c r="E1046" t="s">
        <v>0</v>
      </c>
      <c r="F1046" t="s">
        <v>27</v>
      </c>
      <c r="G1046" t="s">
        <v>20</v>
      </c>
      <c r="H1046" t="s">
        <v>1097</v>
      </c>
      <c r="I1046" t="s">
        <v>3056</v>
      </c>
      <c r="J1046">
        <v>236</v>
      </c>
      <c r="K1046">
        <f>HLOOKUP(E1046,Inputs!$B$5:$C$8,MATCH(YEAR(B1046),Inputs!$A$5:$A$8,0),FALSE)</f>
        <v>25.99</v>
      </c>
      <c r="L1046" s="3">
        <f t="shared" si="32"/>
        <v>6133.6399999999994</v>
      </c>
      <c r="M1046" t="s">
        <v>3059</v>
      </c>
      <c r="N1046" t="s">
        <v>3085</v>
      </c>
      <c r="O1046" t="s">
        <v>3073</v>
      </c>
    </row>
    <row r="1047" spans="1:15" hidden="1" x14ac:dyDescent="0.35">
      <c r="A1047">
        <v>1046</v>
      </c>
      <c r="B1047" s="1">
        <v>44874</v>
      </c>
      <c r="C1047">
        <f t="shared" si="33"/>
        <v>2023</v>
      </c>
      <c r="D1047">
        <v>4002</v>
      </c>
      <c r="E1047" t="s">
        <v>1</v>
      </c>
      <c r="F1047" t="s">
        <v>27</v>
      </c>
      <c r="G1047" t="s">
        <v>19</v>
      </c>
      <c r="H1047" t="s">
        <v>1098</v>
      </c>
      <c r="I1047" t="s">
        <v>3056</v>
      </c>
      <c r="J1047">
        <v>84</v>
      </c>
      <c r="K1047">
        <f>HLOOKUP(E1047,Inputs!$B$5:$C$8,MATCH(YEAR(B1047),Inputs!$A$5:$A$8,0),FALSE)</f>
        <v>10.89</v>
      </c>
      <c r="L1047" s="3">
        <f t="shared" si="32"/>
        <v>914.76</v>
      </c>
      <c r="M1047" t="s">
        <v>3061</v>
      </c>
      <c r="N1047" t="s">
        <v>3087</v>
      </c>
      <c r="O1047" t="s">
        <v>3078</v>
      </c>
    </row>
    <row r="1048" spans="1:15" hidden="1" x14ac:dyDescent="0.35">
      <c r="A1048">
        <v>1047</v>
      </c>
      <c r="B1048" s="1">
        <v>44747</v>
      </c>
      <c r="C1048">
        <f t="shared" si="33"/>
        <v>2023</v>
      </c>
      <c r="D1048">
        <v>4001</v>
      </c>
      <c r="E1048" t="s">
        <v>0</v>
      </c>
      <c r="F1048" t="s">
        <v>27</v>
      </c>
      <c r="G1048" t="s">
        <v>18</v>
      </c>
      <c r="H1048" t="s">
        <v>1099</v>
      </c>
      <c r="I1048" t="s">
        <v>3056</v>
      </c>
      <c r="J1048">
        <v>208</v>
      </c>
      <c r="K1048">
        <f>HLOOKUP(E1048,Inputs!$B$5:$C$8,MATCH(YEAR(B1048),Inputs!$A$5:$A$8,0),FALSE)</f>
        <v>25.99</v>
      </c>
      <c r="L1048" s="3">
        <f t="shared" si="32"/>
        <v>5405.92</v>
      </c>
      <c r="M1048" t="s">
        <v>3069</v>
      </c>
      <c r="N1048" t="s">
        <v>3093</v>
      </c>
      <c r="O1048" t="s">
        <v>3077</v>
      </c>
    </row>
    <row r="1049" spans="1:15" hidden="1" x14ac:dyDescent="0.35">
      <c r="A1049">
        <v>1048</v>
      </c>
      <c r="B1049" s="1">
        <v>44722</v>
      </c>
      <c r="C1049">
        <f t="shared" si="33"/>
        <v>2023</v>
      </c>
      <c r="D1049">
        <v>4001</v>
      </c>
      <c r="E1049" t="s">
        <v>0</v>
      </c>
      <c r="F1049" t="s">
        <v>27</v>
      </c>
      <c r="G1049" t="s">
        <v>10</v>
      </c>
      <c r="H1049" t="s">
        <v>1100</v>
      </c>
      <c r="I1049" t="s">
        <v>3056</v>
      </c>
      <c r="J1049">
        <v>152</v>
      </c>
      <c r="K1049">
        <f>HLOOKUP(E1049,Inputs!$B$5:$C$8,MATCH(YEAR(B1049),Inputs!$A$5:$A$8,0),FALSE)</f>
        <v>25.99</v>
      </c>
      <c r="L1049" s="3">
        <f t="shared" si="32"/>
        <v>3950.4799999999996</v>
      </c>
      <c r="M1049" t="s">
        <v>3059</v>
      </c>
      <c r="N1049" t="s">
        <v>3085</v>
      </c>
      <c r="O1049" t="s">
        <v>3073</v>
      </c>
    </row>
    <row r="1050" spans="1:15" hidden="1" x14ac:dyDescent="0.35">
      <c r="A1050">
        <v>1049</v>
      </c>
      <c r="B1050" s="1">
        <v>44627</v>
      </c>
      <c r="C1050">
        <f t="shared" si="33"/>
        <v>2022</v>
      </c>
      <c r="D1050">
        <v>4002</v>
      </c>
      <c r="E1050" t="s">
        <v>1</v>
      </c>
      <c r="F1050" t="s">
        <v>27</v>
      </c>
      <c r="G1050" t="s">
        <v>11</v>
      </c>
      <c r="H1050" t="s">
        <v>1101</v>
      </c>
      <c r="I1050" t="s">
        <v>3056</v>
      </c>
      <c r="J1050">
        <v>160</v>
      </c>
      <c r="K1050">
        <f>HLOOKUP(E1050,Inputs!$B$5:$C$8,MATCH(YEAR(B1050),Inputs!$A$5:$A$8,0),FALSE)</f>
        <v>10.89</v>
      </c>
      <c r="L1050" s="3">
        <f t="shared" si="32"/>
        <v>1742.4</v>
      </c>
      <c r="M1050" t="s">
        <v>3064</v>
      </c>
      <c r="N1050" t="s">
        <v>3089</v>
      </c>
      <c r="O1050" t="s">
        <v>3076</v>
      </c>
    </row>
    <row r="1051" spans="1:15" hidden="1" x14ac:dyDescent="0.35">
      <c r="A1051">
        <v>1050</v>
      </c>
      <c r="B1051" s="1">
        <v>44680</v>
      </c>
      <c r="C1051">
        <f t="shared" si="33"/>
        <v>2023</v>
      </c>
      <c r="D1051">
        <v>4001</v>
      </c>
      <c r="E1051" t="s">
        <v>0</v>
      </c>
      <c r="F1051" t="s">
        <v>27</v>
      </c>
      <c r="G1051" t="s">
        <v>16</v>
      </c>
      <c r="H1051" t="s">
        <v>1102</v>
      </c>
      <c r="I1051" t="s">
        <v>3056</v>
      </c>
      <c r="J1051">
        <v>64</v>
      </c>
      <c r="K1051">
        <f>HLOOKUP(E1051,Inputs!$B$5:$C$8,MATCH(YEAR(B1051),Inputs!$A$5:$A$8,0),FALSE)</f>
        <v>25.99</v>
      </c>
      <c r="L1051" s="3">
        <f t="shared" si="32"/>
        <v>1663.36</v>
      </c>
      <c r="M1051" t="s">
        <v>3067</v>
      </c>
      <c r="N1051" t="s">
        <v>3092</v>
      </c>
      <c r="O1051" t="s">
        <v>3074</v>
      </c>
    </row>
    <row r="1052" spans="1:15" hidden="1" x14ac:dyDescent="0.35">
      <c r="A1052">
        <v>1051</v>
      </c>
      <c r="B1052" s="1">
        <v>44884</v>
      </c>
      <c r="C1052">
        <f t="shared" si="33"/>
        <v>2023</v>
      </c>
      <c r="D1052">
        <v>4001</v>
      </c>
      <c r="E1052" t="s">
        <v>0</v>
      </c>
      <c r="F1052" t="s">
        <v>27</v>
      </c>
      <c r="G1052" t="s">
        <v>12</v>
      </c>
      <c r="H1052" t="s">
        <v>1103</v>
      </c>
      <c r="I1052" t="s">
        <v>3057</v>
      </c>
      <c r="J1052">
        <v>160</v>
      </c>
      <c r="K1052">
        <f>HLOOKUP(E1052,Inputs!$B$5:$C$8,MATCH(YEAR(B1052),Inputs!$A$5:$A$8,0),FALSE)</f>
        <v>25.99</v>
      </c>
      <c r="L1052" s="3">
        <f t="shared" si="32"/>
        <v>4158.3999999999996</v>
      </c>
      <c r="M1052" t="s">
        <v>3061</v>
      </c>
      <c r="N1052" t="s">
        <v>3087</v>
      </c>
      <c r="O1052" t="s">
        <v>3078</v>
      </c>
    </row>
    <row r="1053" spans="1:15" hidden="1" x14ac:dyDescent="0.35">
      <c r="A1053">
        <v>1052</v>
      </c>
      <c r="B1053" s="1">
        <v>44772</v>
      </c>
      <c r="C1053">
        <f t="shared" si="33"/>
        <v>2023</v>
      </c>
      <c r="D1053">
        <v>4001</v>
      </c>
      <c r="E1053" t="s">
        <v>0</v>
      </c>
      <c r="F1053" t="s">
        <v>27</v>
      </c>
      <c r="G1053" t="s">
        <v>6</v>
      </c>
      <c r="H1053" t="s">
        <v>1104</v>
      </c>
      <c r="I1053" t="s">
        <v>3056</v>
      </c>
      <c r="J1053">
        <v>116</v>
      </c>
      <c r="K1053">
        <f>HLOOKUP(E1053,Inputs!$B$5:$C$8,MATCH(YEAR(B1053),Inputs!$A$5:$A$8,0),FALSE)</f>
        <v>25.99</v>
      </c>
      <c r="L1053" s="3">
        <f t="shared" si="32"/>
        <v>3014.8399999999997</v>
      </c>
      <c r="M1053" t="s">
        <v>3059</v>
      </c>
      <c r="N1053" t="s">
        <v>3085</v>
      </c>
      <c r="O1053" t="s">
        <v>3073</v>
      </c>
    </row>
    <row r="1054" spans="1:15" hidden="1" x14ac:dyDescent="0.35">
      <c r="A1054">
        <v>1053</v>
      </c>
      <c r="B1054" s="1">
        <v>44896</v>
      </c>
      <c r="C1054">
        <f t="shared" si="33"/>
        <v>2023</v>
      </c>
      <c r="D1054">
        <v>4001</v>
      </c>
      <c r="E1054" t="s">
        <v>0</v>
      </c>
      <c r="F1054" t="s">
        <v>27</v>
      </c>
      <c r="G1054" t="s">
        <v>19</v>
      </c>
      <c r="H1054" t="s">
        <v>1105</v>
      </c>
      <c r="I1054" t="s">
        <v>3056</v>
      </c>
      <c r="J1054">
        <v>156</v>
      </c>
      <c r="K1054">
        <f>HLOOKUP(E1054,Inputs!$B$5:$C$8,MATCH(YEAR(B1054),Inputs!$A$5:$A$8,0),FALSE)</f>
        <v>25.99</v>
      </c>
      <c r="L1054" s="3">
        <f t="shared" si="32"/>
        <v>4054.4399999999996</v>
      </c>
      <c r="M1054" t="s">
        <v>3061</v>
      </c>
      <c r="N1054" t="s">
        <v>3087</v>
      </c>
      <c r="O1054" t="s">
        <v>3078</v>
      </c>
    </row>
    <row r="1055" spans="1:15" hidden="1" x14ac:dyDescent="0.35">
      <c r="A1055">
        <v>1054</v>
      </c>
      <c r="B1055" s="1">
        <v>44751</v>
      </c>
      <c r="C1055">
        <f t="shared" si="33"/>
        <v>2023</v>
      </c>
      <c r="D1055">
        <v>4002</v>
      </c>
      <c r="E1055" t="s">
        <v>1</v>
      </c>
      <c r="F1055" t="s">
        <v>27</v>
      </c>
      <c r="G1055" t="s">
        <v>20</v>
      </c>
      <c r="H1055" t="s">
        <v>1106</v>
      </c>
      <c r="I1055" t="s">
        <v>3056</v>
      </c>
      <c r="J1055">
        <v>180</v>
      </c>
      <c r="K1055">
        <f>HLOOKUP(E1055,Inputs!$B$5:$C$8,MATCH(YEAR(B1055),Inputs!$A$5:$A$8,0),FALSE)</f>
        <v>10.89</v>
      </c>
      <c r="L1055" s="3">
        <f t="shared" si="32"/>
        <v>1960.2</v>
      </c>
      <c r="M1055" t="s">
        <v>3059</v>
      </c>
      <c r="N1055" t="s">
        <v>3085</v>
      </c>
      <c r="O1055" t="s">
        <v>3073</v>
      </c>
    </row>
    <row r="1056" spans="1:15" hidden="1" x14ac:dyDescent="0.35">
      <c r="A1056">
        <v>1055</v>
      </c>
      <c r="B1056" s="1">
        <v>44901</v>
      </c>
      <c r="C1056">
        <f t="shared" si="33"/>
        <v>2023</v>
      </c>
      <c r="D1056">
        <v>4002</v>
      </c>
      <c r="E1056" t="s">
        <v>1</v>
      </c>
      <c r="F1056" t="s">
        <v>27</v>
      </c>
      <c r="G1056" t="s">
        <v>14</v>
      </c>
      <c r="H1056" t="s">
        <v>1107</v>
      </c>
      <c r="I1056" t="s">
        <v>3056</v>
      </c>
      <c r="J1056">
        <v>184</v>
      </c>
      <c r="K1056">
        <f>HLOOKUP(E1056,Inputs!$B$5:$C$8,MATCH(YEAR(B1056),Inputs!$A$5:$A$8,0),FALSE)</f>
        <v>10.89</v>
      </c>
      <c r="L1056" s="3">
        <f t="shared" si="32"/>
        <v>2003.7600000000002</v>
      </c>
      <c r="M1056" t="s">
        <v>3066</v>
      </c>
      <c r="N1056" t="s">
        <v>3094</v>
      </c>
      <c r="O1056" t="s">
        <v>3080</v>
      </c>
    </row>
    <row r="1057" spans="1:15" hidden="1" x14ac:dyDescent="0.35">
      <c r="A1057">
        <v>1056</v>
      </c>
      <c r="B1057" s="1">
        <v>44772</v>
      </c>
      <c r="C1057">
        <f t="shared" si="33"/>
        <v>2023</v>
      </c>
      <c r="D1057">
        <v>4002</v>
      </c>
      <c r="E1057" t="s">
        <v>1</v>
      </c>
      <c r="F1057" t="s">
        <v>27</v>
      </c>
      <c r="G1057" t="s">
        <v>11</v>
      </c>
      <c r="H1057" t="s">
        <v>1108</v>
      </c>
      <c r="I1057" t="s">
        <v>3056</v>
      </c>
      <c r="J1057">
        <v>108</v>
      </c>
      <c r="K1057">
        <f>HLOOKUP(E1057,Inputs!$B$5:$C$8,MATCH(YEAR(B1057),Inputs!$A$5:$A$8,0),FALSE)</f>
        <v>10.89</v>
      </c>
      <c r="L1057" s="3">
        <f t="shared" si="32"/>
        <v>1176.1200000000001</v>
      </c>
      <c r="M1057" t="s">
        <v>3064</v>
      </c>
      <c r="N1057" t="s">
        <v>3089</v>
      </c>
      <c r="O1057" t="s">
        <v>3076</v>
      </c>
    </row>
    <row r="1058" spans="1:15" hidden="1" x14ac:dyDescent="0.35">
      <c r="A1058">
        <v>1057</v>
      </c>
      <c r="B1058" s="1">
        <v>44765</v>
      </c>
      <c r="C1058">
        <f t="shared" si="33"/>
        <v>2023</v>
      </c>
      <c r="D1058">
        <v>4001</v>
      </c>
      <c r="E1058" t="s">
        <v>0</v>
      </c>
      <c r="F1058" t="s">
        <v>27</v>
      </c>
      <c r="G1058" t="s">
        <v>20</v>
      </c>
      <c r="H1058" t="s">
        <v>1109</v>
      </c>
      <c r="I1058" t="s">
        <v>3056</v>
      </c>
      <c r="J1058">
        <v>112</v>
      </c>
      <c r="K1058">
        <f>HLOOKUP(E1058,Inputs!$B$5:$C$8,MATCH(YEAR(B1058),Inputs!$A$5:$A$8,0),FALSE)</f>
        <v>25.99</v>
      </c>
      <c r="L1058" s="3">
        <f t="shared" si="32"/>
        <v>2910.8799999999997</v>
      </c>
      <c r="M1058" t="s">
        <v>3059</v>
      </c>
      <c r="N1058" t="s">
        <v>3085</v>
      </c>
      <c r="O1058" t="s">
        <v>3073</v>
      </c>
    </row>
    <row r="1059" spans="1:15" hidden="1" x14ac:dyDescent="0.35">
      <c r="A1059">
        <v>1058</v>
      </c>
      <c r="B1059" s="1">
        <v>44902</v>
      </c>
      <c r="C1059">
        <f t="shared" si="33"/>
        <v>2023</v>
      </c>
      <c r="D1059">
        <v>4002</v>
      </c>
      <c r="E1059" t="s">
        <v>1</v>
      </c>
      <c r="F1059" t="s">
        <v>27</v>
      </c>
      <c r="G1059" t="s">
        <v>12</v>
      </c>
      <c r="H1059" t="s">
        <v>1110</v>
      </c>
      <c r="I1059" t="s">
        <v>3057</v>
      </c>
      <c r="J1059">
        <v>172</v>
      </c>
      <c r="K1059">
        <f>HLOOKUP(E1059,Inputs!$B$5:$C$8,MATCH(YEAR(B1059),Inputs!$A$5:$A$8,0),FALSE)</f>
        <v>10.89</v>
      </c>
      <c r="L1059" s="3">
        <f t="shared" si="32"/>
        <v>1873.0800000000002</v>
      </c>
      <c r="M1059" t="s">
        <v>3061</v>
      </c>
      <c r="N1059" t="s">
        <v>3087</v>
      </c>
      <c r="O1059" t="s">
        <v>3078</v>
      </c>
    </row>
    <row r="1060" spans="1:15" hidden="1" x14ac:dyDescent="0.35">
      <c r="A1060">
        <v>1059</v>
      </c>
      <c r="B1060" s="1">
        <v>44714</v>
      </c>
      <c r="C1060">
        <f t="shared" si="33"/>
        <v>2023</v>
      </c>
      <c r="D1060">
        <v>4001</v>
      </c>
      <c r="E1060" t="s">
        <v>0</v>
      </c>
      <c r="F1060" t="s">
        <v>27</v>
      </c>
      <c r="G1060" t="s">
        <v>10</v>
      </c>
      <c r="H1060" t="s">
        <v>1111</v>
      </c>
      <c r="I1060" t="s">
        <v>3056</v>
      </c>
      <c r="J1060">
        <v>112</v>
      </c>
      <c r="K1060">
        <f>HLOOKUP(E1060,Inputs!$B$5:$C$8,MATCH(YEAR(B1060),Inputs!$A$5:$A$8,0),FALSE)</f>
        <v>25.99</v>
      </c>
      <c r="L1060" s="3">
        <f t="shared" si="32"/>
        <v>2910.8799999999997</v>
      </c>
      <c r="M1060" t="s">
        <v>3059</v>
      </c>
      <c r="N1060" t="s">
        <v>3085</v>
      </c>
      <c r="O1060" t="s">
        <v>3073</v>
      </c>
    </row>
    <row r="1061" spans="1:15" hidden="1" x14ac:dyDescent="0.35">
      <c r="A1061">
        <v>1060</v>
      </c>
      <c r="B1061" s="1">
        <v>44822</v>
      </c>
      <c r="C1061">
        <f t="shared" si="33"/>
        <v>2023</v>
      </c>
      <c r="D1061">
        <v>4001</v>
      </c>
      <c r="E1061" t="s">
        <v>0</v>
      </c>
      <c r="F1061" t="s">
        <v>27</v>
      </c>
      <c r="G1061" t="s">
        <v>16</v>
      </c>
      <c r="H1061" t="s">
        <v>1112</v>
      </c>
      <c r="I1061" t="s">
        <v>3056</v>
      </c>
      <c r="J1061">
        <v>200</v>
      </c>
      <c r="K1061">
        <f>HLOOKUP(E1061,Inputs!$B$5:$C$8,MATCH(YEAR(B1061),Inputs!$A$5:$A$8,0),FALSE)</f>
        <v>25.99</v>
      </c>
      <c r="L1061" s="3">
        <f t="shared" si="32"/>
        <v>5198</v>
      </c>
      <c r="M1061" t="s">
        <v>3067</v>
      </c>
      <c r="N1061" t="s">
        <v>3092</v>
      </c>
      <c r="O1061" t="s">
        <v>3074</v>
      </c>
    </row>
    <row r="1062" spans="1:15" hidden="1" x14ac:dyDescent="0.35">
      <c r="A1062">
        <v>1061</v>
      </c>
      <c r="B1062" s="1">
        <v>44660</v>
      </c>
      <c r="C1062">
        <f t="shared" si="33"/>
        <v>2023</v>
      </c>
      <c r="D1062">
        <v>4001</v>
      </c>
      <c r="E1062" t="s">
        <v>0</v>
      </c>
      <c r="F1062" t="s">
        <v>27</v>
      </c>
      <c r="G1062" t="s">
        <v>5</v>
      </c>
      <c r="H1062" t="s">
        <v>1113</v>
      </c>
      <c r="I1062" t="s">
        <v>3057</v>
      </c>
      <c r="J1062">
        <v>208</v>
      </c>
      <c r="K1062">
        <f>HLOOKUP(E1062,Inputs!$B$5:$C$8,MATCH(YEAR(B1062),Inputs!$A$5:$A$8,0),FALSE)</f>
        <v>25.99</v>
      </c>
      <c r="L1062" s="3">
        <f t="shared" si="32"/>
        <v>5405.92</v>
      </c>
      <c r="M1062" t="s">
        <v>3059</v>
      </c>
      <c r="N1062" t="s">
        <v>3085</v>
      </c>
      <c r="O1062" t="s">
        <v>3073</v>
      </c>
    </row>
    <row r="1063" spans="1:15" hidden="1" x14ac:dyDescent="0.35">
      <c r="A1063">
        <v>1062</v>
      </c>
      <c r="B1063" s="1">
        <v>44896</v>
      </c>
      <c r="C1063">
        <f t="shared" si="33"/>
        <v>2023</v>
      </c>
      <c r="D1063">
        <v>4002</v>
      </c>
      <c r="E1063" t="s">
        <v>1</v>
      </c>
      <c r="F1063" t="s">
        <v>27</v>
      </c>
      <c r="G1063" t="s">
        <v>19</v>
      </c>
      <c r="H1063" t="s">
        <v>1114</v>
      </c>
      <c r="I1063" t="s">
        <v>3056</v>
      </c>
      <c r="J1063">
        <v>240</v>
      </c>
      <c r="K1063">
        <f>HLOOKUP(E1063,Inputs!$B$5:$C$8,MATCH(YEAR(B1063),Inputs!$A$5:$A$8,0),FALSE)</f>
        <v>10.89</v>
      </c>
      <c r="L1063" s="3">
        <f t="shared" si="32"/>
        <v>2613.6000000000004</v>
      </c>
      <c r="M1063" t="s">
        <v>3061</v>
      </c>
      <c r="N1063" t="s">
        <v>3087</v>
      </c>
      <c r="O1063" t="s">
        <v>3078</v>
      </c>
    </row>
    <row r="1064" spans="1:15" hidden="1" x14ac:dyDescent="0.35">
      <c r="A1064">
        <v>1063</v>
      </c>
      <c r="B1064" s="1">
        <v>44706</v>
      </c>
      <c r="C1064">
        <f t="shared" si="33"/>
        <v>2023</v>
      </c>
      <c r="D1064">
        <v>4002</v>
      </c>
      <c r="E1064" t="s">
        <v>1</v>
      </c>
      <c r="F1064" t="s">
        <v>27</v>
      </c>
      <c r="G1064" t="s">
        <v>5</v>
      </c>
      <c r="H1064" t="s">
        <v>1115</v>
      </c>
      <c r="I1064" t="s">
        <v>3057</v>
      </c>
      <c r="J1064">
        <v>184</v>
      </c>
      <c r="K1064">
        <f>HLOOKUP(E1064,Inputs!$B$5:$C$8,MATCH(YEAR(B1064),Inputs!$A$5:$A$8,0),FALSE)</f>
        <v>10.89</v>
      </c>
      <c r="L1064" s="3">
        <f t="shared" si="32"/>
        <v>2003.7600000000002</v>
      </c>
      <c r="M1064" t="s">
        <v>3059</v>
      </c>
      <c r="N1064" t="s">
        <v>3085</v>
      </c>
      <c r="O1064" t="s">
        <v>3073</v>
      </c>
    </row>
    <row r="1065" spans="1:15" hidden="1" x14ac:dyDescent="0.35">
      <c r="A1065">
        <v>1064</v>
      </c>
      <c r="B1065" s="1">
        <v>44744</v>
      </c>
      <c r="C1065">
        <f t="shared" si="33"/>
        <v>2023</v>
      </c>
      <c r="D1065">
        <v>4001</v>
      </c>
      <c r="E1065" t="s">
        <v>0</v>
      </c>
      <c r="F1065" t="s">
        <v>27</v>
      </c>
      <c r="G1065" t="s">
        <v>20</v>
      </c>
      <c r="H1065" t="s">
        <v>1116</v>
      </c>
      <c r="I1065" t="s">
        <v>3056</v>
      </c>
      <c r="J1065">
        <v>88</v>
      </c>
      <c r="K1065">
        <f>HLOOKUP(E1065,Inputs!$B$5:$C$8,MATCH(YEAR(B1065),Inputs!$A$5:$A$8,0),FALSE)</f>
        <v>25.99</v>
      </c>
      <c r="L1065" s="3">
        <f t="shared" si="32"/>
        <v>2287.12</v>
      </c>
      <c r="M1065" t="s">
        <v>3059</v>
      </c>
      <c r="N1065" t="s">
        <v>3085</v>
      </c>
      <c r="O1065" t="s">
        <v>3073</v>
      </c>
    </row>
    <row r="1066" spans="1:15" hidden="1" x14ac:dyDescent="0.35">
      <c r="A1066">
        <v>1065</v>
      </c>
      <c r="B1066" s="1">
        <v>44740</v>
      </c>
      <c r="C1066">
        <f t="shared" si="33"/>
        <v>2023</v>
      </c>
      <c r="D1066">
        <v>4001</v>
      </c>
      <c r="E1066" t="s">
        <v>0</v>
      </c>
      <c r="F1066" t="s">
        <v>27</v>
      </c>
      <c r="G1066" t="s">
        <v>6</v>
      </c>
      <c r="H1066" t="s">
        <v>1117</v>
      </c>
      <c r="I1066" t="s">
        <v>3056</v>
      </c>
      <c r="J1066">
        <v>120</v>
      </c>
      <c r="K1066">
        <f>HLOOKUP(E1066,Inputs!$B$5:$C$8,MATCH(YEAR(B1066),Inputs!$A$5:$A$8,0),FALSE)</f>
        <v>25.99</v>
      </c>
      <c r="L1066" s="3">
        <f t="shared" si="32"/>
        <v>3118.7999999999997</v>
      </c>
      <c r="M1066" t="s">
        <v>3059</v>
      </c>
      <c r="N1066" t="s">
        <v>3085</v>
      </c>
      <c r="O1066" t="s">
        <v>3073</v>
      </c>
    </row>
    <row r="1067" spans="1:15" hidden="1" x14ac:dyDescent="0.35">
      <c r="A1067">
        <v>1066</v>
      </c>
      <c r="B1067" s="1">
        <v>44740</v>
      </c>
      <c r="C1067">
        <f t="shared" si="33"/>
        <v>2023</v>
      </c>
      <c r="D1067">
        <v>4002</v>
      </c>
      <c r="E1067" t="s">
        <v>1</v>
      </c>
      <c r="F1067" t="s">
        <v>27</v>
      </c>
      <c r="G1067" t="s">
        <v>10</v>
      </c>
      <c r="H1067" t="s">
        <v>1118</v>
      </c>
      <c r="I1067" t="s">
        <v>3056</v>
      </c>
      <c r="J1067">
        <v>108</v>
      </c>
      <c r="K1067">
        <f>HLOOKUP(E1067,Inputs!$B$5:$C$8,MATCH(YEAR(B1067),Inputs!$A$5:$A$8,0),FALSE)</f>
        <v>10.89</v>
      </c>
      <c r="L1067" s="3">
        <f t="shared" si="32"/>
        <v>1176.1200000000001</v>
      </c>
      <c r="M1067" t="s">
        <v>3059</v>
      </c>
      <c r="N1067" t="s">
        <v>3085</v>
      </c>
      <c r="O1067" t="s">
        <v>3073</v>
      </c>
    </row>
    <row r="1068" spans="1:15" hidden="1" x14ac:dyDescent="0.35">
      <c r="A1068">
        <v>1067</v>
      </c>
      <c r="B1068" s="1">
        <v>44792</v>
      </c>
      <c r="C1068">
        <f t="shared" si="33"/>
        <v>2023</v>
      </c>
      <c r="D1068">
        <v>4001</v>
      </c>
      <c r="E1068" t="s">
        <v>0</v>
      </c>
      <c r="F1068" t="s">
        <v>27</v>
      </c>
      <c r="G1068" t="s">
        <v>21</v>
      </c>
      <c r="H1068" t="s">
        <v>1119</v>
      </c>
      <c r="I1068" t="s">
        <v>3056</v>
      </c>
      <c r="J1068">
        <v>232</v>
      </c>
      <c r="K1068">
        <f>HLOOKUP(E1068,Inputs!$B$5:$C$8,MATCH(YEAR(B1068),Inputs!$A$5:$A$8,0),FALSE)</f>
        <v>25.99</v>
      </c>
      <c r="L1068" s="3">
        <f t="shared" si="32"/>
        <v>6029.6799999999994</v>
      </c>
      <c r="M1068" t="s">
        <v>3068</v>
      </c>
      <c r="N1068" t="s">
        <v>3088</v>
      </c>
      <c r="O1068" t="s">
        <v>3075</v>
      </c>
    </row>
    <row r="1069" spans="1:15" hidden="1" x14ac:dyDescent="0.35">
      <c r="A1069">
        <v>1068</v>
      </c>
      <c r="B1069" s="1">
        <v>44870</v>
      </c>
      <c r="C1069">
        <f t="shared" si="33"/>
        <v>2023</v>
      </c>
      <c r="D1069">
        <v>4002</v>
      </c>
      <c r="E1069" t="s">
        <v>1</v>
      </c>
      <c r="F1069" t="s">
        <v>27</v>
      </c>
      <c r="G1069" t="s">
        <v>7</v>
      </c>
      <c r="H1069" t="s">
        <v>1120</v>
      </c>
      <c r="I1069" t="s">
        <v>3056</v>
      </c>
      <c r="J1069">
        <v>256</v>
      </c>
      <c r="K1069">
        <f>HLOOKUP(E1069,Inputs!$B$5:$C$8,MATCH(YEAR(B1069),Inputs!$A$5:$A$8,0),FALSE)</f>
        <v>10.89</v>
      </c>
      <c r="L1069" s="3">
        <f t="shared" si="32"/>
        <v>2787.84</v>
      </c>
      <c r="M1069" t="s">
        <v>3063</v>
      </c>
      <c r="N1069" t="s">
        <v>3092</v>
      </c>
      <c r="O1069" t="s">
        <v>3074</v>
      </c>
    </row>
    <row r="1070" spans="1:15" hidden="1" x14ac:dyDescent="0.35">
      <c r="A1070">
        <v>1069</v>
      </c>
      <c r="B1070" s="1">
        <v>44734</v>
      </c>
      <c r="C1070">
        <f t="shared" si="33"/>
        <v>2023</v>
      </c>
      <c r="D1070">
        <v>4001</v>
      </c>
      <c r="E1070" t="s">
        <v>0</v>
      </c>
      <c r="F1070" t="s">
        <v>27</v>
      </c>
      <c r="G1070" t="s">
        <v>21</v>
      </c>
      <c r="H1070" t="s">
        <v>1121</v>
      </c>
      <c r="I1070" t="s">
        <v>3056</v>
      </c>
      <c r="J1070">
        <v>92</v>
      </c>
      <c r="K1070">
        <f>HLOOKUP(E1070,Inputs!$B$5:$C$8,MATCH(YEAR(B1070),Inputs!$A$5:$A$8,0),FALSE)</f>
        <v>25.99</v>
      </c>
      <c r="L1070" s="3">
        <f t="shared" si="32"/>
        <v>2391.08</v>
      </c>
      <c r="M1070" t="s">
        <v>3068</v>
      </c>
      <c r="N1070" t="s">
        <v>3088</v>
      </c>
      <c r="O1070" t="s">
        <v>3075</v>
      </c>
    </row>
    <row r="1071" spans="1:15" hidden="1" x14ac:dyDescent="0.35">
      <c r="A1071">
        <v>1070</v>
      </c>
      <c r="B1071" s="1">
        <v>44784</v>
      </c>
      <c r="C1071">
        <f t="shared" si="33"/>
        <v>2023</v>
      </c>
      <c r="D1071">
        <v>4002</v>
      </c>
      <c r="E1071" t="s">
        <v>1</v>
      </c>
      <c r="F1071" t="s">
        <v>27</v>
      </c>
      <c r="G1071" t="s">
        <v>14</v>
      </c>
      <c r="H1071" t="s">
        <v>1122</v>
      </c>
      <c r="I1071" t="s">
        <v>3056</v>
      </c>
      <c r="J1071">
        <v>272</v>
      </c>
      <c r="K1071">
        <f>HLOOKUP(E1071,Inputs!$B$5:$C$8,MATCH(YEAR(B1071),Inputs!$A$5:$A$8,0),FALSE)</f>
        <v>10.89</v>
      </c>
      <c r="L1071" s="3">
        <f t="shared" si="32"/>
        <v>2962.08</v>
      </c>
      <c r="M1071" t="s">
        <v>3066</v>
      </c>
      <c r="N1071" t="s">
        <v>3094</v>
      </c>
      <c r="O1071" t="s">
        <v>3080</v>
      </c>
    </row>
    <row r="1072" spans="1:15" hidden="1" x14ac:dyDescent="0.35">
      <c r="A1072">
        <v>1071</v>
      </c>
      <c r="B1072" s="1">
        <v>44698</v>
      </c>
      <c r="C1072">
        <f t="shared" si="33"/>
        <v>2023</v>
      </c>
      <c r="D1072">
        <v>4002</v>
      </c>
      <c r="E1072" t="s">
        <v>1</v>
      </c>
      <c r="F1072" t="s">
        <v>27</v>
      </c>
      <c r="G1072" t="s">
        <v>20</v>
      </c>
      <c r="H1072" t="s">
        <v>1123</v>
      </c>
      <c r="I1072" t="s">
        <v>3056</v>
      </c>
      <c r="J1072">
        <v>176</v>
      </c>
      <c r="K1072">
        <f>HLOOKUP(E1072,Inputs!$B$5:$C$8,MATCH(YEAR(B1072),Inputs!$A$5:$A$8,0),FALSE)</f>
        <v>10.89</v>
      </c>
      <c r="L1072" s="3">
        <f t="shared" si="32"/>
        <v>1916.64</v>
      </c>
      <c r="M1072" t="s">
        <v>3059</v>
      </c>
      <c r="N1072" t="s">
        <v>3085</v>
      </c>
      <c r="O1072" t="s">
        <v>3073</v>
      </c>
    </row>
    <row r="1073" spans="1:15" hidden="1" x14ac:dyDescent="0.35">
      <c r="A1073">
        <v>1072</v>
      </c>
      <c r="B1073" s="1">
        <v>44743</v>
      </c>
      <c r="C1073">
        <f t="shared" si="33"/>
        <v>2023</v>
      </c>
      <c r="D1073">
        <v>4002</v>
      </c>
      <c r="E1073" t="s">
        <v>1</v>
      </c>
      <c r="F1073" t="s">
        <v>27</v>
      </c>
      <c r="G1073" t="s">
        <v>22</v>
      </c>
      <c r="H1073" t="s">
        <v>1124</v>
      </c>
      <c r="I1073" t="s">
        <v>3056</v>
      </c>
      <c r="J1073">
        <v>216</v>
      </c>
      <c r="K1073">
        <f>HLOOKUP(E1073,Inputs!$B$5:$C$8,MATCH(YEAR(B1073),Inputs!$A$5:$A$8,0),FALSE)</f>
        <v>10.89</v>
      </c>
      <c r="L1073" s="3">
        <f t="shared" si="32"/>
        <v>2352.2400000000002</v>
      </c>
      <c r="M1073" t="s">
        <v>3064</v>
      </c>
      <c r="N1073" t="s">
        <v>3089</v>
      </c>
      <c r="O1073" t="s">
        <v>3076</v>
      </c>
    </row>
    <row r="1074" spans="1:15" hidden="1" x14ac:dyDescent="0.35">
      <c r="A1074">
        <v>1073</v>
      </c>
      <c r="B1074" s="1">
        <v>44685</v>
      </c>
      <c r="C1074">
        <f t="shared" si="33"/>
        <v>2023</v>
      </c>
      <c r="D1074">
        <v>4002</v>
      </c>
      <c r="E1074" t="s">
        <v>1</v>
      </c>
      <c r="F1074" t="s">
        <v>27</v>
      </c>
      <c r="G1074" t="s">
        <v>12</v>
      </c>
      <c r="H1074" t="s">
        <v>1125</v>
      </c>
      <c r="I1074" t="s">
        <v>3057</v>
      </c>
      <c r="J1074">
        <v>248</v>
      </c>
      <c r="K1074">
        <f>HLOOKUP(E1074,Inputs!$B$5:$C$8,MATCH(YEAR(B1074),Inputs!$A$5:$A$8,0),FALSE)</f>
        <v>10.89</v>
      </c>
      <c r="L1074" s="3">
        <f t="shared" si="32"/>
        <v>2700.7200000000003</v>
      </c>
      <c r="M1074" t="s">
        <v>3061</v>
      </c>
      <c r="N1074" t="s">
        <v>3087</v>
      </c>
      <c r="O1074" t="s">
        <v>3078</v>
      </c>
    </row>
    <row r="1075" spans="1:15" hidden="1" x14ac:dyDescent="0.35">
      <c r="A1075">
        <v>1074</v>
      </c>
      <c r="B1075" s="1">
        <v>44897</v>
      </c>
      <c r="C1075">
        <f t="shared" si="33"/>
        <v>2023</v>
      </c>
      <c r="D1075">
        <v>4001</v>
      </c>
      <c r="E1075" t="s">
        <v>0</v>
      </c>
      <c r="F1075" t="s">
        <v>27</v>
      </c>
      <c r="G1075" t="s">
        <v>10</v>
      </c>
      <c r="H1075" t="s">
        <v>1126</v>
      </c>
      <c r="I1075" t="s">
        <v>3056</v>
      </c>
      <c r="J1075">
        <v>164</v>
      </c>
      <c r="K1075">
        <f>HLOOKUP(E1075,Inputs!$B$5:$C$8,MATCH(YEAR(B1075),Inputs!$A$5:$A$8,0),FALSE)</f>
        <v>25.99</v>
      </c>
      <c r="L1075" s="3">
        <f t="shared" si="32"/>
        <v>4262.3599999999997</v>
      </c>
      <c r="M1075" t="s">
        <v>3059</v>
      </c>
      <c r="N1075" t="s">
        <v>3085</v>
      </c>
      <c r="O1075" t="s">
        <v>3073</v>
      </c>
    </row>
    <row r="1076" spans="1:15" hidden="1" x14ac:dyDescent="0.35">
      <c r="A1076">
        <v>1075</v>
      </c>
      <c r="B1076" s="1">
        <v>44808</v>
      </c>
      <c r="C1076">
        <f t="shared" si="33"/>
        <v>2023</v>
      </c>
      <c r="D1076">
        <v>4002</v>
      </c>
      <c r="E1076" t="s">
        <v>1</v>
      </c>
      <c r="F1076" t="s">
        <v>27</v>
      </c>
      <c r="G1076" t="s">
        <v>12</v>
      </c>
      <c r="H1076" t="s">
        <v>1127</v>
      </c>
      <c r="I1076" t="s">
        <v>3057</v>
      </c>
      <c r="J1076">
        <v>220</v>
      </c>
      <c r="K1076">
        <f>HLOOKUP(E1076,Inputs!$B$5:$C$8,MATCH(YEAR(B1076),Inputs!$A$5:$A$8,0),FALSE)</f>
        <v>10.89</v>
      </c>
      <c r="L1076" s="3">
        <f t="shared" si="32"/>
        <v>2395.8000000000002</v>
      </c>
      <c r="M1076" t="s">
        <v>3061</v>
      </c>
      <c r="N1076" t="s">
        <v>3087</v>
      </c>
      <c r="O1076" t="s">
        <v>3078</v>
      </c>
    </row>
    <row r="1077" spans="1:15" hidden="1" x14ac:dyDescent="0.35">
      <c r="A1077">
        <v>1076</v>
      </c>
      <c r="B1077" s="1">
        <v>44877</v>
      </c>
      <c r="C1077">
        <f t="shared" si="33"/>
        <v>2023</v>
      </c>
      <c r="D1077">
        <v>4002</v>
      </c>
      <c r="E1077" t="s">
        <v>1</v>
      </c>
      <c r="F1077" t="s">
        <v>27</v>
      </c>
      <c r="G1077" t="s">
        <v>22</v>
      </c>
      <c r="H1077" t="s">
        <v>1128</v>
      </c>
      <c r="I1077" t="s">
        <v>3056</v>
      </c>
      <c r="J1077">
        <v>88</v>
      </c>
      <c r="K1077">
        <f>HLOOKUP(E1077,Inputs!$B$5:$C$8,MATCH(YEAR(B1077),Inputs!$A$5:$A$8,0),FALSE)</f>
        <v>10.89</v>
      </c>
      <c r="L1077" s="3">
        <f t="shared" si="32"/>
        <v>958.32</v>
      </c>
      <c r="M1077" t="s">
        <v>3064</v>
      </c>
      <c r="N1077" t="s">
        <v>3089</v>
      </c>
      <c r="O1077" t="s">
        <v>3076</v>
      </c>
    </row>
    <row r="1078" spans="1:15" hidden="1" x14ac:dyDescent="0.35">
      <c r="A1078">
        <v>1077</v>
      </c>
      <c r="B1078" s="1">
        <v>44877</v>
      </c>
      <c r="C1078">
        <f t="shared" si="33"/>
        <v>2023</v>
      </c>
      <c r="D1078">
        <v>4002</v>
      </c>
      <c r="E1078" t="s">
        <v>1</v>
      </c>
      <c r="F1078" t="s">
        <v>27</v>
      </c>
      <c r="G1078" t="s">
        <v>6</v>
      </c>
      <c r="H1078" t="s">
        <v>1129</v>
      </c>
      <c r="I1078" t="s">
        <v>3056</v>
      </c>
      <c r="J1078">
        <v>268</v>
      </c>
      <c r="K1078">
        <f>HLOOKUP(E1078,Inputs!$B$5:$C$8,MATCH(YEAR(B1078),Inputs!$A$5:$A$8,0),FALSE)</f>
        <v>10.89</v>
      </c>
      <c r="L1078" s="3">
        <f t="shared" si="32"/>
        <v>2918.52</v>
      </c>
      <c r="M1078" t="s">
        <v>3059</v>
      </c>
      <c r="N1078" t="s">
        <v>3085</v>
      </c>
      <c r="O1078" t="s">
        <v>3073</v>
      </c>
    </row>
    <row r="1079" spans="1:15" hidden="1" x14ac:dyDescent="0.35">
      <c r="A1079">
        <v>1078</v>
      </c>
      <c r="B1079" s="1">
        <v>44832</v>
      </c>
      <c r="C1079">
        <f t="shared" si="33"/>
        <v>2023</v>
      </c>
      <c r="D1079">
        <v>4002</v>
      </c>
      <c r="E1079" t="s">
        <v>1</v>
      </c>
      <c r="F1079" t="s">
        <v>27</v>
      </c>
      <c r="G1079" t="s">
        <v>13</v>
      </c>
      <c r="H1079" t="s">
        <v>1130</v>
      </c>
      <c r="I1079" t="s">
        <v>3056</v>
      </c>
      <c r="J1079">
        <v>172</v>
      </c>
      <c r="K1079">
        <f>HLOOKUP(E1079,Inputs!$B$5:$C$8,MATCH(YEAR(B1079),Inputs!$A$5:$A$8,0),FALSE)</f>
        <v>10.89</v>
      </c>
      <c r="L1079" s="3">
        <f t="shared" si="32"/>
        <v>1873.0800000000002</v>
      </c>
      <c r="M1079" t="s">
        <v>3061</v>
      </c>
      <c r="N1079" t="s">
        <v>3087</v>
      </c>
      <c r="O1079" t="s">
        <v>3078</v>
      </c>
    </row>
    <row r="1080" spans="1:15" hidden="1" x14ac:dyDescent="0.35">
      <c r="A1080">
        <v>1079</v>
      </c>
      <c r="B1080" s="1">
        <v>44906</v>
      </c>
      <c r="C1080">
        <f t="shared" si="33"/>
        <v>2023</v>
      </c>
      <c r="D1080">
        <v>4001</v>
      </c>
      <c r="E1080" t="s">
        <v>0</v>
      </c>
      <c r="F1080" t="s">
        <v>27</v>
      </c>
      <c r="G1080" t="s">
        <v>21</v>
      </c>
      <c r="H1080" t="s">
        <v>1131</v>
      </c>
      <c r="I1080" t="s">
        <v>3056</v>
      </c>
      <c r="J1080">
        <v>168</v>
      </c>
      <c r="K1080">
        <f>HLOOKUP(E1080,Inputs!$B$5:$C$8,MATCH(YEAR(B1080),Inputs!$A$5:$A$8,0),FALSE)</f>
        <v>25.99</v>
      </c>
      <c r="L1080" s="3">
        <f t="shared" si="32"/>
        <v>4366.32</v>
      </c>
      <c r="M1080" t="s">
        <v>3068</v>
      </c>
      <c r="N1080" t="s">
        <v>3088</v>
      </c>
      <c r="O1080" t="s">
        <v>3075</v>
      </c>
    </row>
    <row r="1081" spans="1:15" hidden="1" x14ac:dyDescent="0.35">
      <c r="A1081">
        <v>1080</v>
      </c>
      <c r="B1081" s="1">
        <v>44568</v>
      </c>
      <c r="C1081">
        <f t="shared" si="33"/>
        <v>2022</v>
      </c>
      <c r="D1081">
        <v>4002</v>
      </c>
      <c r="E1081" t="s">
        <v>1</v>
      </c>
      <c r="F1081" t="s">
        <v>27</v>
      </c>
      <c r="G1081" t="s">
        <v>9</v>
      </c>
      <c r="H1081" t="s">
        <v>1132</v>
      </c>
      <c r="I1081" t="s">
        <v>3056</v>
      </c>
      <c r="J1081">
        <v>220</v>
      </c>
      <c r="K1081">
        <f>HLOOKUP(E1081,Inputs!$B$5:$C$8,MATCH(YEAR(B1081),Inputs!$A$5:$A$8,0),FALSE)</f>
        <v>10.89</v>
      </c>
      <c r="L1081" s="3">
        <f t="shared" si="32"/>
        <v>2395.8000000000002</v>
      </c>
      <c r="M1081" t="s">
        <v>3070</v>
      </c>
      <c r="N1081" t="s">
        <v>3089</v>
      </c>
      <c r="O1081" t="s">
        <v>3076</v>
      </c>
    </row>
    <row r="1082" spans="1:15" hidden="1" x14ac:dyDescent="0.35">
      <c r="A1082">
        <v>1081</v>
      </c>
      <c r="B1082" s="1">
        <v>44896</v>
      </c>
      <c r="C1082">
        <f t="shared" si="33"/>
        <v>2023</v>
      </c>
      <c r="D1082">
        <v>4001</v>
      </c>
      <c r="E1082" t="s">
        <v>0</v>
      </c>
      <c r="F1082" t="s">
        <v>27</v>
      </c>
      <c r="G1082" t="s">
        <v>21</v>
      </c>
      <c r="H1082" t="s">
        <v>1133</v>
      </c>
      <c r="I1082" t="s">
        <v>3056</v>
      </c>
      <c r="J1082">
        <v>80</v>
      </c>
      <c r="K1082">
        <f>HLOOKUP(E1082,Inputs!$B$5:$C$8,MATCH(YEAR(B1082),Inputs!$A$5:$A$8,0),FALSE)</f>
        <v>25.99</v>
      </c>
      <c r="L1082" s="3">
        <f t="shared" si="32"/>
        <v>2079.1999999999998</v>
      </c>
      <c r="M1082" t="s">
        <v>3068</v>
      </c>
      <c r="N1082" t="s">
        <v>3088</v>
      </c>
      <c r="O1082" t="s">
        <v>3075</v>
      </c>
    </row>
    <row r="1083" spans="1:15" hidden="1" x14ac:dyDescent="0.35">
      <c r="A1083">
        <v>1082</v>
      </c>
      <c r="B1083" s="1">
        <v>44916</v>
      </c>
      <c r="C1083">
        <f t="shared" si="33"/>
        <v>2023</v>
      </c>
      <c r="D1083">
        <v>4002</v>
      </c>
      <c r="E1083" t="s">
        <v>1</v>
      </c>
      <c r="F1083" t="s">
        <v>27</v>
      </c>
      <c r="G1083" t="s">
        <v>10</v>
      </c>
      <c r="H1083" t="s">
        <v>1134</v>
      </c>
      <c r="I1083" t="s">
        <v>3056</v>
      </c>
      <c r="J1083">
        <v>272</v>
      </c>
      <c r="K1083">
        <f>HLOOKUP(E1083,Inputs!$B$5:$C$8,MATCH(YEAR(B1083),Inputs!$A$5:$A$8,0),FALSE)</f>
        <v>10.89</v>
      </c>
      <c r="L1083" s="3">
        <f t="shared" si="32"/>
        <v>2962.08</v>
      </c>
      <c r="M1083" t="s">
        <v>3059</v>
      </c>
      <c r="N1083" t="s">
        <v>3085</v>
      </c>
      <c r="O1083" t="s">
        <v>3073</v>
      </c>
    </row>
    <row r="1084" spans="1:15" hidden="1" x14ac:dyDescent="0.35">
      <c r="A1084">
        <v>1083</v>
      </c>
      <c r="B1084" s="1">
        <v>44915</v>
      </c>
      <c r="C1084">
        <f t="shared" si="33"/>
        <v>2023</v>
      </c>
      <c r="D1084">
        <v>4002</v>
      </c>
      <c r="E1084" t="s">
        <v>1</v>
      </c>
      <c r="F1084" t="s">
        <v>27</v>
      </c>
      <c r="G1084" t="s">
        <v>16</v>
      </c>
      <c r="H1084" t="s">
        <v>1135</v>
      </c>
      <c r="I1084" t="s">
        <v>3056</v>
      </c>
      <c r="J1084">
        <v>252</v>
      </c>
      <c r="K1084">
        <f>HLOOKUP(E1084,Inputs!$B$5:$C$8,MATCH(YEAR(B1084),Inputs!$A$5:$A$8,0),FALSE)</f>
        <v>10.89</v>
      </c>
      <c r="L1084" s="3">
        <f t="shared" si="32"/>
        <v>2744.28</v>
      </c>
      <c r="M1084" t="s">
        <v>3067</v>
      </c>
      <c r="N1084" t="s">
        <v>3092</v>
      </c>
      <c r="O1084" t="s">
        <v>3074</v>
      </c>
    </row>
    <row r="1085" spans="1:15" hidden="1" x14ac:dyDescent="0.35">
      <c r="A1085">
        <v>1084</v>
      </c>
      <c r="B1085" s="1">
        <v>44911</v>
      </c>
      <c r="C1085">
        <f t="shared" si="33"/>
        <v>2023</v>
      </c>
      <c r="D1085">
        <v>4002</v>
      </c>
      <c r="E1085" t="s">
        <v>1</v>
      </c>
      <c r="F1085" t="s">
        <v>27</v>
      </c>
      <c r="G1085" t="s">
        <v>20</v>
      </c>
      <c r="H1085" t="s">
        <v>1136</v>
      </c>
      <c r="I1085" t="s">
        <v>3056</v>
      </c>
      <c r="J1085">
        <v>156</v>
      </c>
      <c r="K1085">
        <f>HLOOKUP(E1085,Inputs!$B$5:$C$8,MATCH(YEAR(B1085),Inputs!$A$5:$A$8,0),FALSE)</f>
        <v>10.89</v>
      </c>
      <c r="L1085" s="3">
        <f t="shared" si="32"/>
        <v>1698.8400000000001</v>
      </c>
      <c r="M1085" t="s">
        <v>3059</v>
      </c>
      <c r="N1085" t="s">
        <v>3085</v>
      </c>
      <c r="O1085" t="s">
        <v>3073</v>
      </c>
    </row>
    <row r="1086" spans="1:15" hidden="1" x14ac:dyDescent="0.35">
      <c r="A1086">
        <v>1085</v>
      </c>
      <c r="B1086" s="1">
        <v>44795</v>
      </c>
      <c r="C1086">
        <f t="shared" si="33"/>
        <v>2023</v>
      </c>
      <c r="D1086">
        <v>4001</v>
      </c>
      <c r="E1086" t="s">
        <v>0</v>
      </c>
      <c r="F1086" t="s">
        <v>27</v>
      </c>
      <c r="G1086" t="s">
        <v>19</v>
      </c>
      <c r="H1086" t="s">
        <v>1137</v>
      </c>
      <c r="I1086" t="s">
        <v>3056</v>
      </c>
      <c r="J1086">
        <v>244</v>
      </c>
      <c r="K1086">
        <f>HLOOKUP(E1086,Inputs!$B$5:$C$8,MATCH(YEAR(B1086),Inputs!$A$5:$A$8,0),FALSE)</f>
        <v>25.99</v>
      </c>
      <c r="L1086" s="3">
        <f t="shared" si="32"/>
        <v>6341.5599999999995</v>
      </c>
      <c r="M1086" t="s">
        <v>3061</v>
      </c>
      <c r="N1086" t="s">
        <v>3087</v>
      </c>
      <c r="O1086" t="s">
        <v>3078</v>
      </c>
    </row>
    <row r="1087" spans="1:15" hidden="1" x14ac:dyDescent="0.35">
      <c r="A1087">
        <v>1086</v>
      </c>
      <c r="B1087" s="1">
        <v>44831</v>
      </c>
      <c r="C1087">
        <f t="shared" si="33"/>
        <v>2023</v>
      </c>
      <c r="D1087">
        <v>4002</v>
      </c>
      <c r="E1087" t="s">
        <v>1</v>
      </c>
      <c r="F1087" t="s">
        <v>27</v>
      </c>
      <c r="G1087" t="s">
        <v>9</v>
      </c>
      <c r="H1087" t="s">
        <v>1138</v>
      </c>
      <c r="I1087" t="s">
        <v>3056</v>
      </c>
      <c r="J1087">
        <v>96</v>
      </c>
      <c r="K1087">
        <f>HLOOKUP(E1087,Inputs!$B$5:$C$8,MATCH(YEAR(B1087),Inputs!$A$5:$A$8,0),FALSE)</f>
        <v>10.89</v>
      </c>
      <c r="L1087" s="3">
        <f t="shared" si="32"/>
        <v>1045.44</v>
      </c>
      <c r="M1087" t="s">
        <v>3070</v>
      </c>
      <c r="N1087" t="s">
        <v>3089</v>
      </c>
      <c r="O1087" t="s">
        <v>3076</v>
      </c>
    </row>
    <row r="1088" spans="1:15" hidden="1" x14ac:dyDescent="0.35">
      <c r="A1088">
        <v>1087</v>
      </c>
      <c r="B1088" s="1">
        <v>44915</v>
      </c>
      <c r="C1088">
        <f t="shared" si="33"/>
        <v>2023</v>
      </c>
      <c r="D1088">
        <v>4001</v>
      </c>
      <c r="E1088" t="s">
        <v>0</v>
      </c>
      <c r="F1088" t="s">
        <v>27</v>
      </c>
      <c r="G1088" t="s">
        <v>10</v>
      </c>
      <c r="H1088" t="s">
        <v>1139</v>
      </c>
      <c r="I1088" t="s">
        <v>3056</v>
      </c>
      <c r="J1088">
        <v>224</v>
      </c>
      <c r="K1088">
        <f>HLOOKUP(E1088,Inputs!$B$5:$C$8,MATCH(YEAR(B1088),Inputs!$A$5:$A$8,0),FALSE)</f>
        <v>25.99</v>
      </c>
      <c r="L1088" s="3">
        <f t="shared" si="32"/>
        <v>5821.7599999999993</v>
      </c>
      <c r="M1088" t="s">
        <v>3059</v>
      </c>
      <c r="N1088" t="s">
        <v>3085</v>
      </c>
      <c r="O1088" t="s">
        <v>3073</v>
      </c>
    </row>
    <row r="1089" spans="1:15" hidden="1" x14ac:dyDescent="0.35">
      <c r="A1089">
        <v>1088</v>
      </c>
      <c r="B1089" s="1">
        <v>44894</v>
      </c>
      <c r="C1089">
        <f t="shared" si="33"/>
        <v>2023</v>
      </c>
      <c r="D1089">
        <v>4002</v>
      </c>
      <c r="E1089" t="s">
        <v>1</v>
      </c>
      <c r="F1089" t="s">
        <v>27</v>
      </c>
      <c r="G1089" t="s">
        <v>13</v>
      </c>
      <c r="H1089" t="s">
        <v>1140</v>
      </c>
      <c r="I1089" t="s">
        <v>3056</v>
      </c>
      <c r="J1089">
        <v>152</v>
      </c>
      <c r="K1089">
        <f>HLOOKUP(E1089,Inputs!$B$5:$C$8,MATCH(YEAR(B1089),Inputs!$A$5:$A$8,0),FALSE)</f>
        <v>10.89</v>
      </c>
      <c r="L1089" s="3">
        <f t="shared" si="32"/>
        <v>1655.2800000000002</v>
      </c>
      <c r="M1089" t="s">
        <v>3061</v>
      </c>
      <c r="N1089" t="s">
        <v>3087</v>
      </c>
      <c r="O1089" t="s">
        <v>3078</v>
      </c>
    </row>
    <row r="1090" spans="1:15" hidden="1" x14ac:dyDescent="0.35">
      <c r="A1090">
        <v>1089</v>
      </c>
      <c r="B1090" s="1">
        <v>44724</v>
      </c>
      <c r="C1090">
        <f t="shared" si="33"/>
        <v>2023</v>
      </c>
      <c r="D1090">
        <v>4001</v>
      </c>
      <c r="E1090" t="s">
        <v>0</v>
      </c>
      <c r="F1090" t="s">
        <v>27</v>
      </c>
      <c r="G1090" t="s">
        <v>19</v>
      </c>
      <c r="H1090" t="s">
        <v>1141</v>
      </c>
      <c r="I1090" t="s">
        <v>3056</v>
      </c>
      <c r="J1090">
        <v>40</v>
      </c>
      <c r="K1090">
        <f>HLOOKUP(E1090,Inputs!$B$5:$C$8,MATCH(YEAR(B1090),Inputs!$A$5:$A$8,0),FALSE)</f>
        <v>25.99</v>
      </c>
      <c r="L1090" s="3">
        <f t="shared" ref="L1090:L1153" si="34">J1090*K1090</f>
        <v>1039.5999999999999</v>
      </c>
      <c r="M1090" t="s">
        <v>3061</v>
      </c>
      <c r="N1090" t="s">
        <v>3087</v>
      </c>
      <c r="O1090" t="s">
        <v>3078</v>
      </c>
    </row>
    <row r="1091" spans="1:15" hidden="1" x14ac:dyDescent="0.35">
      <c r="A1091">
        <v>1090</v>
      </c>
      <c r="B1091" s="1">
        <v>44790</v>
      </c>
      <c r="C1091">
        <f t="shared" ref="C1091:C1154" si="35">IF(MONTH(B1091)&gt;3,YEAR(B1091)+1,YEAR(B1091))</f>
        <v>2023</v>
      </c>
      <c r="D1091">
        <v>4002</v>
      </c>
      <c r="E1091" t="s">
        <v>1</v>
      </c>
      <c r="F1091" t="s">
        <v>27</v>
      </c>
      <c r="G1091" t="s">
        <v>11</v>
      </c>
      <c r="H1091" t="s">
        <v>1142</v>
      </c>
      <c r="I1091" t="s">
        <v>3056</v>
      </c>
      <c r="J1091">
        <v>284</v>
      </c>
      <c r="K1091">
        <f>HLOOKUP(E1091,Inputs!$B$5:$C$8,MATCH(YEAR(B1091),Inputs!$A$5:$A$8,0),FALSE)</f>
        <v>10.89</v>
      </c>
      <c r="L1091" s="3">
        <f t="shared" si="34"/>
        <v>3092.76</v>
      </c>
      <c r="M1091" t="s">
        <v>3064</v>
      </c>
      <c r="N1091" t="s">
        <v>3089</v>
      </c>
      <c r="O1091" t="s">
        <v>3076</v>
      </c>
    </row>
    <row r="1092" spans="1:15" hidden="1" x14ac:dyDescent="0.35">
      <c r="A1092">
        <v>1091</v>
      </c>
      <c r="B1092" s="1">
        <v>44903</v>
      </c>
      <c r="C1092">
        <f t="shared" si="35"/>
        <v>2023</v>
      </c>
      <c r="D1092">
        <v>4002</v>
      </c>
      <c r="E1092" t="s">
        <v>1</v>
      </c>
      <c r="F1092" t="s">
        <v>27</v>
      </c>
      <c r="G1092" t="s">
        <v>11</v>
      </c>
      <c r="H1092" t="s">
        <v>1143</v>
      </c>
      <c r="I1092" t="s">
        <v>3056</v>
      </c>
      <c r="J1092">
        <v>160</v>
      </c>
      <c r="K1092">
        <f>HLOOKUP(E1092,Inputs!$B$5:$C$8,MATCH(YEAR(B1092),Inputs!$A$5:$A$8,0),FALSE)</f>
        <v>10.89</v>
      </c>
      <c r="L1092" s="3">
        <f t="shared" si="34"/>
        <v>1742.4</v>
      </c>
      <c r="M1092" t="s">
        <v>3064</v>
      </c>
      <c r="N1092" t="s">
        <v>3089</v>
      </c>
      <c r="O1092" t="s">
        <v>3076</v>
      </c>
    </row>
    <row r="1093" spans="1:15" hidden="1" x14ac:dyDescent="0.35">
      <c r="A1093">
        <v>1092</v>
      </c>
      <c r="B1093" s="1">
        <v>44770</v>
      </c>
      <c r="C1093">
        <f t="shared" si="35"/>
        <v>2023</v>
      </c>
      <c r="D1093">
        <v>4002</v>
      </c>
      <c r="E1093" t="s">
        <v>1</v>
      </c>
      <c r="F1093" t="s">
        <v>27</v>
      </c>
      <c r="G1093" t="s">
        <v>11</v>
      </c>
      <c r="H1093" t="s">
        <v>1144</v>
      </c>
      <c r="I1093" t="s">
        <v>3056</v>
      </c>
      <c r="J1093">
        <v>180</v>
      </c>
      <c r="K1093">
        <f>HLOOKUP(E1093,Inputs!$B$5:$C$8,MATCH(YEAR(B1093),Inputs!$A$5:$A$8,0),FALSE)</f>
        <v>10.89</v>
      </c>
      <c r="L1093" s="3">
        <f t="shared" si="34"/>
        <v>1960.2</v>
      </c>
      <c r="M1093" t="s">
        <v>3064</v>
      </c>
      <c r="N1093" t="s">
        <v>3089</v>
      </c>
      <c r="O1093" t="s">
        <v>3076</v>
      </c>
    </row>
    <row r="1094" spans="1:15" hidden="1" x14ac:dyDescent="0.35">
      <c r="A1094">
        <v>1093</v>
      </c>
      <c r="B1094" s="1">
        <v>44778</v>
      </c>
      <c r="C1094">
        <f t="shared" si="35"/>
        <v>2023</v>
      </c>
      <c r="D1094">
        <v>4002</v>
      </c>
      <c r="E1094" t="s">
        <v>1</v>
      </c>
      <c r="F1094" t="s">
        <v>27</v>
      </c>
      <c r="G1094" t="s">
        <v>12</v>
      </c>
      <c r="H1094" t="s">
        <v>1145</v>
      </c>
      <c r="I1094" t="s">
        <v>3057</v>
      </c>
      <c r="J1094">
        <v>152</v>
      </c>
      <c r="K1094">
        <f>HLOOKUP(E1094,Inputs!$B$5:$C$8,MATCH(YEAR(B1094),Inputs!$A$5:$A$8,0),FALSE)</f>
        <v>10.89</v>
      </c>
      <c r="L1094" s="3">
        <f t="shared" si="34"/>
        <v>1655.2800000000002</v>
      </c>
      <c r="M1094" t="s">
        <v>3061</v>
      </c>
      <c r="N1094" t="s">
        <v>3087</v>
      </c>
      <c r="O1094" t="s">
        <v>3078</v>
      </c>
    </row>
    <row r="1095" spans="1:15" hidden="1" x14ac:dyDescent="0.35">
      <c r="A1095">
        <v>1094</v>
      </c>
      <c r="B1095" s="1">
        <v>44678</v>
      </c>
      <c r="C1095">
        <f t="shared" si="35"/>
        <v>2023</v>
      </c>
      <c r="D1095">
        <v>4001</v>
      </c>
      <c r="E1095" t="s">
        <v>0</v>
      </c>
      <c r="F1095" t="s">
        <v>27</v>
      </c>
      <c r="G1095" t="s">
        <v>13</v>
      </c>
      <c r="H1095" t="s">
        <v>1146</v>
      </c>
      <c r="I1095" t="s">
        <v>3056</v>
      </c>
      <c r="J1095">
        <v>64</v>
      </c>
      <c r="K1095">
        <f>HLOOKUP(E1095,Inputs!$B$5:$C$8,MATCH(YEAR(B1095),Inputs!$A$5:$A$8,0),FALSE)</f>
        <v>25.99</v>
      </c>
      <c r="L1095" s="3">
        <f t="shared" si="34"/>
        <v>1663.36</v>
      </c>
      <c r="M1095" t="s">
        <v>3061</v>
      </c>
      <c r="N1095" t="s">
        <v>3087</v>
      </c>
      <c r="O1095" t="s">
        <v>3078</v>
      </c>
    </row>
    <row r="1096" spans="1:15" hidden="1" x14ac:dyDescent="0.35">
      <c r="A1096">
        <v>1095</v>
      </c>
      <c r="B1096" s="1">
        <v>44891</v>
      </c>
      <c r="C1096">
        <f t="shared" si="35"/>
        <v>2023</v>
      </c>
      <c r="D1096">
        <v>4001</v>
      </c>
      <c r="E1096" t="s">
        <v>0</v>
      </c>
      <c r="F1096" t="s">
        <v>27</v>
      </c>
      <c r="G1096" t="s">
        <v>12</v>
      </c>
      <c r="H1096" t="s">
        <v>1147</v>
      </c>
      <c r="I1096" t="s">
        <v>3057</v>
      </c>
      <c r="J1096">
        <v>56</v>
      </c>
      <c r="K1096">
        <f>HLOOKUP(E1096,Inputs!$B$5:$C$8,MATCH(YEAR(B1096),Inputs!$A$5:$A$8,0),FALSE)</f>
        <v>25.99</v>
      </c>
      <c r="L1096" s="3">
        <f t="shared" si="34"/>
        <v>1455.4399999999998</v>
      </c>
      <c r="M1096" t="s">
        <v>3061</v>
      </c>
      <c r="N1096" t="s">
        <v>3087</v>
      </c>
      <c r="O1096" t="s">
        <v>3078</v>
      </c>
    </row>
    <row r="1097" spans="1:15" hidden="1" x14ac:dyDescent="0.35">
      <c r="A1097">
        <v>1096</v>
      </c>
      <c r="B1097" s="1">
        <v>44880</v>
      </c>
      <c r="C1097">
        <f t="shared" si="35"/>
        <v>2023</v>
      </c>
      <c r="D1097">
        <v>4002</v>
      </c>
      <c r="E1097" t="s">
        <v>1</v>
      </c>
      <c r="F1097" t="s">
        <v>27</v>
      </c>
      <c r="G1097" t="s">
        <v>8</v>
      </c>
      <c r="H1097" t="s">
        <v>1148</v>
      </c>
      <c r="I1097" t="s">
        <v>3056</v>
      </c>
      <c r="J1097">
        <v>152</v>
      </c>
      <c r="K1097">
        <f>HLOOKUP(E1097,Inputs!$B$5:$C$8,MATCH(YEAR(B1097),Inputs!$A$5:$A$8,0),FALSE)</f>
        <v>10.89</v>
      </c>
      <c r="L1097" s="3">
        <f t="shared" si="34"/>
        <v>1655.2800000000002</v>
      </c>
      <c r="M1097" t="s">
        <v>3065</v>
      </c>
      <c r="N1097" t="s">
        <v>3085</v>
      </c>
      <c r="O1097" t="s">
        <v>3073</v>
      </c>
    </row>
    <row r="1098" spans="1:15" hidden="1" x14ac:dyDescent="0.35">
      <c r="A1098">
        <v>1097</v>
      </c>
      <c r="B1098" s="1">
        <v>44915</v>
      </c>
      <c r="C1098">
        <f t="shared" si="35"/>
        <v>2023</v>
      </c>
      <c r="D1098">
        <v>4002</v>
      </c>
      <c r="E1098" t="s">
        <v>1</v>
      </c>
      <c r="F1098" t="s">
        <v>27</v>
      </c>
      <c r="G1098" t="s">
        <v>6</v>
      </c>
      <c r="H1098" t="s">
        <v>1149</v>
      </c>
      <c r="I1098" t="s">
        <v>3056</v>
      </c>
      <c r="J1098">
        <v>80</v>
      </c>
      <c r="K1098">
        <f>HLOOKUP(E1098,Inputs!$B$5:$C$8,MATCH(YEAR(B1098),Inputs!$A$5:$A$8,0),FALSE)</f>
        <v>10.89</v>
      </c>
      <c r="L1098" s="3">
        <f t="shared" si="34"/>
        <v>871.2</v>
      </c>
      <c r="M1098" t="s">
        <v>3059</v>
      </c>
      <c r="N1098" t="s">
        <v>3085</v>
      </c>
      <c r="O1098" t="s">
        <v>3073</v>
      </c>
    </row>
    <row r="1099" spans="1:15" hidden="1" x14ac:dyDescent="0.35">
      <c r="A1099">
        <v>1098</v>
      </c>
      <c r="B1099" s="1">
        <v>44899</v>
      </c>
      <c r="C1099">
        <f t="shared" si="35"/>
        <v>2023</v>
      </c>
      <c r="D1099">
        <v>4001</v>
      </c>
      <c r="E1099" t="s">
        <v>0</v>
      </c>
      <c r="F1099" t="s">
        <v>27</v>
      </c>
      <c r="G1099" t="s">
        <v>15</v>
      </c>
      <c r="H1099" t="s">
        <v>1150</v>
      </c>
      <c r="I1099" t="s">
        <v>3056</v>
      </c>
      <c r="J1099">
        <v>224</v>
      </c>
      <c r="K1099">
        <f>HLOOKUP(E1099,Inputs!$B$5:$C$8,MATCH(YEAR(B1099),Inputs!$A$5:$A$8,0),FALSE)</f>
        <v>25.99</v>
      </c>
      <c r="L1099" s="3">
        <f t="shared" si="34"/>
        <v>5821.7599999999993</v>
      </c>
      <c r="M1099" t="s">
        <v>3062</v>
      </c>
      <c r="N1099" t="s">
        <v>3090</v>
      </c>
      <c r="O1099" t="s">
        <v>3079</v>
      </c>
    </row>
    <row r="1100" spans="1:15" hidden="1" x14ac:dyDescent="0.35">
      <c r="A1100">
        <v>1099</v>
      </c>
      <c r="B1100" s="1">
        <v>44684</v>
      </c>
      <c r="C1100">
        <f t="shared" si="35"/>
        <v>2023</v>
      </c>
      <c r="D1100">
        <v>4002</v>
      </c>
      <c r="E1100" t="s">
        <v>1</v>
      </c>
      <c r="F1100" t="s">
        <v>27</v>
      </c>
      <c r="G1100" t="s">
        <v>6</v>
      </c>
      <c r="H1100" t="s">
        <v>1151</v>
      </c>
      <c r="I1100" t="s">
        <v>3056</v>
      </c>
      <c r="J1100">
        <v>200</v>
      </c>
      <c r="K1100">
        <f>HLOOKUP(E1100,Inputs!$B$5:$C$8,MATCH(YEAR(B1100),Inputs!$A$5:$A$8,0),FALSE)</f>
        <v>10.89</v>
      </c>
      <c r="L1100" s="3">
        <f t="shared" si="34"/>
        <v>2178</v>
      </c>
      <c r="M1100" t="s">
        <v>3059</v>
      </c>
      <c r="N1100" t="s">
        <v>3085</v>
      </c>
      <c r="O1100" t="s">
        <v>3073</v>
      </c>
    </row>
    <row r="1101" spans="1:15" hidden="1" x14ac:dyDescent="0.35">
      <c r="A1101">
        <v>1100</v>
      </c>
      <c r="B1101" s="1">
        <v>44907</v>
      </c>
      <c r="C1101">
        <f t="shared" si="35"/>
        <v>2023</v>
      </c>
      <c r="D1101">
        <v>4002</v>
      </c>
      <c r="E1101" t="s">
        <v>1</v>
      </c>
      <c r="F1101" t="s">
        <v>27</v>
      </c>
      <c r="G1101" t="s">
        <v>13</v>
      </c>
      <c r="H1101" t="s">
        <v>1152</v>
      </c>
      <c r="I1101" t="s">
        <v>3056</v>
      </c>
      <c r="J1101">
        <v>220</v>
      </c>
      <c r="K1101">
        <f>HLOOKUP(E1101,Inputs!$B$5:$C$8,MATCH(YEAR(B1101),Inputs!$A$5:$A$8,0),FALSE)</f>
        <v>10.89</v>
      </c>
      <c r="L1101" s="3">
        <f t="shared" si="34"/>
        <v>2395.8000000000002</v>
      </c>
      <c r="M1101" t="s">
        <v>3061</v>
      </c>
      <c r="N1101" t="s">
        <v>3087</v>
      </c>
      <c r="O1101" t="s">
        <v>3078</v>
      </c>
    </row>
    <row r="1102" spans="1:15" hidden="1" x14ac:dyDescent="0.35">
      <c r="A1102">
        <v>1101</v>
      </c>
      <c r="B1102" s="1">
        <v>44925</v>
      </c>
      <c r="C1102">
        <f t="shared" si="35"/>
        <v>2023</v>
      </c>
      <c r="D1102">
        <v>4001</v>
      </c>
      <c r="E1102" t="s">
        <v>0</v>
      </c>
      <c r="F1102" t="s">
        <v>27</v>
      </c>
      <c r="G1102" t="s">
        <v>22</v>
      </c>
      <c r="H1102" t="s">
        <v>1153</v>
      </c>
      <c r="I1102" t="s">
        <v>3056</v>
      </c>
      <c r="J1102">
        <v>236</v>
      </c>
      <c r="K1102">
        <f>HLOOKUP(E1102,Inputs!$B$5:$C$8,MATCH(YEAR(B1102),Inputs!$A$5:$A$8,0),FALSE)</f>
        <v>25.99</v>
      </c>
      <c r="L1102" s="3">
        <f t="shared" si="34"/>
        <v>6133.6399999999994</v>
      </c>
      <c r="M1102" t="s">
        <v>3064</v>
      </c>
      <c r="N1102" t="s">
        <v>3089</v>
      </c>
      <c r="O1102" t="s">
        <v>3076</v>
      </c>
    </row>
    <row r="1103" spans="1:15" hidden="1" x14ac:dyDescent="0.35">
      <c r="A1103">
        <v>1102</v>
      </c>
      <c r="B1103" s="1">
        <v>44707</v>
      </c>
      <c r="C1103">
        <f t="shared" si="35"/>
        <v>2023</v>
      </c>
      <c r="D1103">
        <v>4002</v>
      </c>
      <c r="E1103" t="s">
        <v>1</v>
      </c>
      <c r="F1103" t="s">
        <v>27</v>
      </c>
      <c r="G1103" t="s">
        <v>10</v>
      </c>
      <c r="H1103" t="s">
        <v>1154</v>
      </c>
      <c r="I1103" t="s">
        <v>3056</v>
      </c>
      <c r="J1103">
        <v>208</v>
      </c>
      <c r="K1103">
        <f>HLOOKUP(E1103,Inputs!$B$5:$C$8,MATCH(YEAR(B1103),Inputs!$A$5:$A$8,0),FALSE)</f>
        <v>10.89</v>
      </c>
      <c r="L1103" s="3">
        <f t="shared" si="34"/>
        <v>2265.12</v>
      </c>
      <c r="M1103" t="s">
        <v>3059</v>
      </c>
      <c r="N1103" t="s">
        <v>3085</v>
      </c>
      <c r="O1103" t="s">
        <v>3073</v>
      </c>
    </row>
    <row r="1104" spans="1:15" hidden="1" x14ac:dyDescent="0.35">
      <c r="A1104">
        <v>1103</v>
      </c>
      <c r="B1104" s="1">
        <v>44826</v>
      </c>
      <c r="C1104">
        <f t="shared" si="35"/>
        <v>2023</v>
      </c>
      <c r="D1104">
        <v>4001</v>
      </c>
      <c r="E1104" t="s">
        <v>0</v>
      </c>
      <c r="F1104" t="s">
        <v>27</v>
      </c>
      <c r="G1104" t="s">
        <v>5</v>
      </c>
      <c r="H1104" t="s">
        <v>1155</v>
      </c>
      <c r="I1104" t="s">
        <v>3057</v>
      </c>
      <c r="J1104">
        <v>260</v>
      </c>
      <c r="K1104">
        <f>HLOOKUP(E1104,Inputs!$B$5:$C$8,MATCH(YEAR(B1104),Inputs!$A$5:$A$8,0),FALSE)</f>
        <v>25.99</v>
      </c>
      <c r="L1104" s="3">
        <f t="shared" si="34"/>
        <v>6757.4</v>
      </c>
      <c r="M1104" t="s">
        <v>3059</v>
      </c>
      <c r="N1104" t="s">
        <v>3085</v>
      </c>
      <c r="O1104" t="s">
        <v>3073</v>
      </c>
    </row>
    <row r="1105" spans="1:15" hidden="1" x14ac:dyDescent="0.35">
      <c r="A1105">
        <v>1104</v>
      </c>
      <c r="B1105" s="1">
        <v>44562</v>
      </c>
      <c r="C1105">
        <f t="shared" si="35"/>
        <v>2022</v>
      </c>
      <c r="D1105">
        <v>4001</v>
      </c>
      <c r="E1105" t="s">
        <v>0</v>
      </c>
      <c r="F1105" t="s">
        <v>27</v>
      </c>
      <c r="G1105" t="s">
        <v>14</v>
      </c>
      <c r="H1105" t="s">
        <v>1156</v>
      </c>
      <c r="I1105" t="s">
        <v>3056</v>
      </c>
      <c r="J1105">
        <v>68</v>
      </c>
      <c r="K1105">
        <f>HLOOKUP(E1105,Inputs!$B$5:$C$8,MATCH(YEAR(B1105),Inputs!$A$5:$A$8,0),FALSE)</f>
        <v>25.99</v>
      </c>
      <c r="L1105" s="3">
        <f t="shared" si="34"/>
        <v>1767.32</v>
      </c>
      <c r="M1105" t="s">
        <v>3066</v>
      </c>
      <c r="N1105" t="s">
        <v>3094</v>
      </c>
      <c r="O1105" t="s">
        <v>3080</v>
      </c>
    </row>
    <row r="1106" spans="1:15" hidden="1" x14ac:dyDescent="0.35">
      <c r="A1106">
        <v>1105</v>
      </c>
      <c r="B1106" s="1">
        <v>44924</v>
      </c>
      <c r="C1106">
        <f t="shared" si="35"/>
        <v>2023</v>
      </c>
      <c r="D1106">
        <v>4002</v>
      </c>
      <c r="E1106" t="s">
        <v>1</v>
      </c>
      <c r="F1106" t="s">
        <v>27</v>
      </c>
      <c r="G1106" t="s">
        <v>11</v>
      </c>
      <c r="H1106" t="s">
        <v>1157</v>
      </c>
      <c r="I1106" t="s">
        <v>3056</v>
      </c>
      <c r="J1106">
        <v>240</v>
      </c>
      <c r="K1106">
        <f>HLOOKUP(E1106,Inputs!$B$5:$C$8,MATCH(YEAR(B1106),Inputs!$A$5:$A$8,0),FALSE)</f>
        <v>10.89</v>
      </c>
      <c r="L1106" s="3">
        <f t="shared" si="34"/>
        <v>2613.6000000000004</v>
      </c>
      <c r="M1106" t="s">
        <v>3064</v>
      </c>
      <c r="N1106" t="s">
        <v>3089</v>
      </c>
      <c r="O1106" t="s">
        <v>3076</v>
      </c>
    </row>
    <row r="1107" spans="1:15" hidden="1" x14ac:dyDescent="0.35">
      <c r="A1107">
        <v>1106</v>
      </c>
      <c r="B1107" s="1">
        <v>44871</v>
      </c>
      <c r="C1107">
        <f t="shared" si="35"/>
        <v>2023</v>
      </c>
      <c r="D1107">
        <v>4001</v>
      </c>
      <c r="E1107" t="s">
        <v>0</v>
      </c>
      <c r="F1107" t="s">
        <v>27</v>
      </c>
      <c r="G1107" t="s">
        <v>15</v>
      </c>
      <c r="H1107" t="s">
        <v>1158</v>
      </c>
      <c r="I1107" t="s">
        <v>3056</v>
      </c>
      <c r="J1107">
        <v>108</v>
      </c>
      <c r="K1107">
        <f>HLOOKUP(E1107,Inputs!$B$5:$C$8,MATCH(YEAR(B1107),Inputs!$A$5:$A$8,0),FALSE)</f>
        <v>25.99</v>
      </c>
      <c r="L1107" s="3">
        <f t="shared" si="34"/>
        <v>2806.9199999999996</v>
      </c>
      <c r="M1107" t="s">
        <v>3062</v>
      </c>
      <c r="N1107" t="s">
        <v>3090</v>
      </c>
      <c r="O1107" t="s">
        <v>3079</v>
      </c>
    </row>
    <row r="1108" spans="1:15" hidden="1" x14ac:dyDescent="0.35">
      <c r="A1108">
        <v>1107</v>
      </c>
      <c r="B1108" s="1">
        <v>44687</v>
      </c>
      <c r="C1108">
        <f t="shared" si="35"/>
        <v>2023</v>
      </c>
      <c r="D1108">
        <v>4001</v>
      </c>
      <c r="E1108" t="s">
        <v>0</v>
      </c>
      <c r="F1108" t="s">
        <v>27</v>
      </c>
      <c r="G1108" t="s">
        <v>14</v>
      </c>
      <c r="H1108" t="s">
        <v>1159</v>
      </c>
      <c r="I1108" t="s">
        <v>3056</v>
      </c>
      <c r="J1108">
        <v>44</v>
      </c>
      <c r="K1108">
        <f>HLOOKUP(E1108,Inputs!$B$5:$C$8,MATCH(YEAR(B1108),Inputs!$A$5:$A$8,0),FALSE)</f>
        <v>25.99</v>
      </c>
      <c r="L1108" s="3">
        <f t="shared" si="34"/>
        <v>1143.56</v>
      </c>
      <c r="M1108" t="s">
        <v>3066</v>
      </c>
      <c r="N1108" t="s">
        <v>3094</v>
      </c>
      <c r="O1108" t="s">
        <v>3080</v>
      </c>
    </row>
    <row r="1109" spans="1:15" hidden="1" x14ac:dyDescent="0.35">
      <c r="A1109">
        <v>1108</v>
      </c>
      <c r="B1109" s="1">
        <v>44643</v>
      </c>
      <c r="C1109">
        <f t="shared" si="35"/>
        <v>2022</v>
      </c>
      <c r="D1109">
        <v>4002</v>
      </c>
      <c r="E1109" t="s">
        <v>1</v>
      </c>
      <c r="F1109" t="s">
        <v>27</v>
      </c>
      <c r="G1109" t="s">
        <v>20</v>
      </c>
      <c r="H1109" t="s">
        <v>1160</v>
      </c>
      <c r="I1109" t="s">
        <v>3056</v>
      </c>
      <c r="J1109">
        <v>168</v>
      </c>
      <c r="K1109">
        <f>HLOOKUP(E1109,Inputs!$B$5:$C$8,MATCH(YEAR(B1109),Inputs!$A$5:$A$8,0),FALSE)</f>
        <v>10.89</v>
      </c>
      <c r="L1109" s="3">
        <f t="shared" si="34"/>
        <v>1829.52</v>
      </c>
      <c r="M1109" t="s">
        <v>3059</v>
      </c>
      <c r="N1109" t="s">
        <v>3085</v>
      </c>
      <c r="O1109" t="s">
        <v>3073</v>
      </c>
    </row>
    <row r="1110" spans="1:15" hidden="1" x14ac:dyDescent="0.35">
      <c r="A1110">
        <v>1109</v>
      </c>
      <c r="B1110" s="1">
        <v>44896</v>
      </c>
      <c r="C1110">
        <f t="shared" si="35"/>
        <v>2023</v>
      </c>
      <c r="D1110">
        <v>4001</v>
      </c>
      <c r="E1110" t="s">
        <v>0</v>
      </c>
      <c r="F1110" t="s">
        <v>27</v>
      </c>
      <c r="G1110" t="s">
        <v>22</v>
      </c>
      <c r="H1110" t="s">
        <v>1161</v>
      </c>
      <c r="I1110" t="s">
        <v>3056</v>
      </c>
      <c r="J1110">
        <v>140</v>
      </c>
      <c r="K1110">
        <f>HLOOKUP(E1110,Inputs!$B$5:$C$8,MATCH(YEAR(B1110),Inputs!$A$5:$A$8,0),FALSE)</f>
        <v>25.99</v>
      </c>
      <c r="L1110" s="3">
        <f t="shared" si="34"/>
        <v>3638.6</v>
      </c>
      <c r="M1110" t="s">
        <v>3064</v>
      </c>
      <c r="N1110" t="s">
        <v>3089</v>
      </c>
      <c r="O1110" t="s">
        <v>3076</v>
      </c>
    </row>
    <row r="1111" spans="1:15" hidden="1" x14ac:dyDescent="0.35">
      <c r="A1111">
        <v>1110</v>
      </c>
      <c r="B1111" s="1">
        <v>44738</v>
      </c>
      <c r="C1111">
        <f t="shared" si="35"/>
        <v>2023</v>
      </c>
      <c r="D1111">
        <v>4001</v>
      </c>
      <c r="E1111" t="s">
        <v>0</v>
      </c>
      <c r="F1111" t="s">
        <v>27</v>
      </c>
      <c r="G1111" t="s">
        <v>9</v>
      </c>
      <c r="H1111" t="s">
        <v>1162</v>
      </c>
      <c r="I1111" t="s">
        <v>3056</v>
      </c>
      <c r="J1111">
        <v>208</v>
      </c>
      <c r="K1111">
        <f>HLOOKUP(E1111,Inputs!$B$5:$C$8,MATCH(YEAR(B1111),Inputs!$A$5:$A$8,0),FALSE)</f>
        <v>25.99</v>
      </c>
      <c r="L1111" s="3">
        <f t="shared" si="34"/>
        <v>5405.92</v>
      </c>
      <c r="M1111" t="s">
        <v>3070</v>
      </c>
      <c r="N1111" t="s">
        <v>3089</v>
      </c>
      <c r="O1111" t="s">
        <v>3076</v>
      </c>
    </row>
    <row r="1112" spans="1:15" hidden="1" x14ac:dyDescent="0.35">
      <c r="A1112">
        <v>1111</v>
      </c>
      <c r="B1112" s="1">
        <v>44912</v>
      </c>
      <c r="C1112">
        <f t="shared" si="35"/>
        <v>2023</v>
      </c>
      <c r="D1112">
        <v>4001</v>
      </c>
      <c r="E1112" t="s">
        <v>0</v>
      </c>
      <c r="F1112" t="s">
        <v>27</v>
      </c>
      <c r="G1112" t="s">
        <v>6</v>
      </c>
      <c r="H1112" t="s">
        <v>1163</v>
      </c>
      <c r="I1112" t="s">
        <v>3056</v>
      </c>
      <c r="J1112">
        <v>148</v>
      </c>
      <c r="K1112">
        <f>HLOOKUP(E1112,Inputs!$B$5:$C$8,MATCH(YEAR(B1112),Inputs!$A$5:$A$8,0),FALSE)</f>
        <v>25.99</v>
      </c>
      <c r="L1112" s="3">
        <f t="shared" si="34"/>
        <v>3846.52</v>
      </c>
      <c r="M1112" t="s">
        <v>3059</v>
      </c>
      <c r="N1112" t="s">
        <v>3085</v>
      </c>
      <c r="O1112" t="s">
        <v>3073</v>
      </c>
    </row>
    <row r="1113" spans="1:15" hidden="1" x14ac:dyDescent="0.35">
      <c r="A1113">
        <v>1112</v>
      </c>
      <c r="B1113" s="1">
        <v>44917</v>
      </c>
      <c r="C1113">
        <f t="shared" si="35"/>
        <v>2023</v>
      </c>
      <c r="D1113">
        <v>4001</v>
      </c>
      <c r="E1113" t="s">
        <v>0</v>
      </c>
      <c r="F1113" t="s">
        <v>27</v>
      </c>
      <c r="G1113" t="s">
        <v>12</v>
      </c>
      <c r="H1113" t="s">
        <v>1164</v>
      </c>
      <c r="I1113" t="s">
        <v>3057</v>
      </c>
      <c r="J1113">
        <v>112</v>
      </c>
      <c r="K1113">
        <f>HLOOKUP(E1113,Inputs!$B$5:$C$8,MATCH(YEAR(B1113),Inputs!$A$5:$A$8,0),FALSE)</f>
        <v>25.99</v>
      </c>
      <c r="L1113" s="3">
        <f t="shared" si="34"/>
        <v>2910.8799999999997</v>
      </c>
      <c r="M1113" t="s">
        <v>3061</v>
      </c>
      <c r="N1113" t="s">
        <v>3087</v>
      </c>
      <c r="O1113" t="s">
        <v>3078</v>
      </c>
    </row>
    <row r="1114" spans="1:15" hidden="1" x14ac:dyDescent="0.35">
      <c r="A1114">
        <v>1113</v>
      </c>
      <c r="B1114" s="1">
        <v>44797</v>
      </c>
      <c r="C1114">
        <f t="shared" si="35"/>
        <v>2023</v>
      </c>
      <c r="D1114">
        <v>4001</v>
      </c>
      <c r="E1114" t="s">
        <v>0</v>
      </c>
      <c r="F1114" t="s">
        <v>27</v>
      </c>
      <c r="G1114" t="s">
        <v>8</v>
      </c>
      <c r="H1114" t="s">
        <v>1165</v>
      </c>
      <c r="I1114" t="s">
        <v>3056</v>
      </c>
      <c r="J1114">
        <v>48</v>
      </c>
      <c r="K1114">
        <f>HLOOKUP(E1114,Inputs!$B$5:$C$8,MATCH(YEAR(B1114),Inputs!$A$5:$A$8,0),FALSE)</f>
        <v>25.99</v>
      </c>
      <c r="L1114" s="3">
        <f t="shared" si="34"/>
        <v>1247.52</v>
      </c>
      <c r="M1114" t="s">
        <v>3065</v>
      </c>
      <c r="N1114" t="s">
        <v>3085</v>
      </c>
      <c r="O1114" t="s">
        <v>3073</v>
      </c>
    </row>
    <row r="1115" spans="1:15" hidden="1" x14ac:dyDescent="0.35">
      <c r="A1115">
        <v>1114</v>
      </c>
      <c r="B1115" s="1">
        <v>44618</v>
      </c>
      <c r="C1115">
        <f t="shared" si="35"/>
        <v>2022</v>
      </c>
      <c r="D1115">
        <v>4002</v>
      </c>
      <c r="E1115" t="s">
        <v>1</v>
      </c>
      <c r="F1115" t="s">
        <v>27</v>
      </c>
      <c r="G1115" t="s">
        <v>8</v>
      </c>
      <c r="H1115" t="s">
        <v>1166</v>
      </c>
      <c r="I1115" t="s">
        <v>3056</v>
      </c>
      <c r="J1115">
        <v>192</v>
      </c>
      <c r="K1115">
        <f>HLOOKUP(E1115,Inputs!$B$5:$C$8,MATCH(YEAR(B1115),Inputs!$A$5:$A$8,0),FALSE)</f>
        <v>10.89</v>
      </c>
      <c r="L1115" s="3">
        <f t="shared" si="34"/>
        <v>2090.88</v>
      </c>
      <c r="M1115" t="s">
        <v>3065</v>
      </c>
      <c r="N1115" t="s">
        <v>3085</v>
      </c>
      <c r="O1115" t="s">
        <v>3073</v>
      </c>
    </row>
    <row r="1116" spans="1:15" hidden="1" x14ac:dyDescent="0.35">
      <c r="A1116">
        <v>1115</v>
      </c>
      <c r="B1116" s="1">
        <v>44903</v>
      </c>
      <c r="C1116">
        <f t="shared" si="35"/>
        <v>2023</v>
      </c>
      <c r="D1116">
        <v>4001</v>
      </c>
      <c r="E1116" t="s">
        <v>0</v>
      </c>
      <c r="F1116" t="s">
        <v>27</v>
      </c>
      <c r="G1116" t="s">
        <v>8</v>
      </c>
      <c r="H1116" t="s">
        <v>1167</v>
      </c>
      <c r="I1116" t="s">
        <v>3056</v>
      </c>
      <c r="J1116">
        <v>168</v>
      </c>
      <c r="K1116">
        <f>HLOOKUP(E1116,Inputs!$B$5:$C$8,MATCH(YEAR(B1116),Inputs!$A$5:$A$8,0),FALSE)</f>
        <v>25.99</v>
      </c>
      <c r="L1116" s="3">
        <f t="shared" si="34"/>
        <v>4366.32</v>
      </c>
      <c r="M1116" t="s">
        <v>3065</v>
      </c>
      <c r="N1116" t="s">
        <v>3085</v>
      </c>
      <c r="O1116" t="s">
        <v>3073</v>
      </c>
    </row>
    <row r="1117" spans="1:15" hidden="1" x14ac:dyDescent="0.35">
      <c r="A1117">
        <v>1116</v>
      </c>
      <c r="B1117" s="1">
        <v>44895</v>
      </c>
      <c r="C1117">
        <f t="shared" si="35"/>
        <v>2023</v>
      </c>
      <c r="D1117">
        <v>4002</v>
      </c>
      <c r="E1117" t="s">
        <v>1</v>
      </c>
      <c r="F1117" t="s">
        <v>27</v>
      </c>
      <c r="G1117" t="s">
        <v>12</v>
      </c>
      <c r="H1117" t="s">
        <v>1168</v>
      </c>
      <c r="I1117" t="s">
        <v>3057</v>
      </c>
      <c r="J1117">
        <v>120</v>
      </c>
      <c r="K1117">
        <f>HLOOKUP(E1117,Inputs!$B$5:$C$8,MATCH(YEAR(B1117),Inputs!$A$5:$A$8,0),FALSE)</f>
        <v>10.89</v>
      </c>
      <c r="L1117" s="3">
        <f t="shared" si="34"/>
        <v>1306.8000000000002</v>
      </c>
      <c r="M1117" t="s">
        <v>3061</v>
      </c>
      <c r="N1117" t="s">
        <v>3087</v>
      </c>
      <c r="O1117" t="s">
        <v>3078</v>
      </c>
    </row>
    <row r="1118" spans="1:15" hidden="1" x14ac:dyDescent="0.35">
      <c r="A1118">
        <v>1117</v>
      </c>
      <c r="B1118" s="1">
        <v>44913</v>
      </c>
      <c r="C1118">
        <f t="shared" si="35"/>
        <v>2023</v>
      </c>
      <c r="D1118">
        <v>4001</v>
      </c>
      <c r="E1118" t="s">
        <v>0</v>
      </c>
      <c r="F1118" t="s">
        <v>27</v>
      </c>
      <c r="G1118" t="s">
        <v>21</v>
      </c>
      <c r="H1118" t="s">
        <v>1169</v>
      </c>
      <c r="I1118" t="s">
        <v>3056</v>
      </c>
      <c r="J1118">
        <v>64</v>
      </c>
      <c r="K1118">
        <f>HLOOKUP(E1118,Inputs!$B$5:$C$8,MATCH(YEAR(B1118),Inputs!$A$5:$A$8,0),FALSE)</f>
        <v>25.99</v>
      </c>
      <c r="L1118" s="3">
        <f t="shared" si="34"/>
        <v>1663.36</v>
      </c>
      <c r="M1118" t="s">
        <v>3068</v>
      </c>
      <c r="N1118" t="s">
        <v>3088</v>
      </c>
      <c r="O1118" t="s">
        <v>3075</v>
      </c>
    </row>
    <row r="1119" spans="1:15" hidden="1" x14ac:dyDescent="0.35">
      <c r="A1119">
        <v>1118</v>
      </c>
      <c r="B1119" s="1">
        <v>44620</v>
      </c>
      <c r="C1119">
        <f t="shared" si="35"/>
        <v>2022</v>
      </c>
      <c r="D1119">
        <v>4002</v>
      </c>
      <c r="E1119" t="s">
        <v>1</v>
      </c>
      <c r="F1119" t="s">
        <v>27</v>
      </c>
      <c r="G1119" t="s">
        <v>13</v>
      </c>
      <c r="H1119" t="s">
        <v>1170</v>
      </c>
      <c r="I1119" t="s">
        <v>3056</v>
      </c>
      <c r="J1119">
        <v>132</v>
      </c>
      <c r="K1119">
        <f>HLOOKUP(E1119,Inputs!$B$5:$C$8,MATCH(YEAR(B1119),Inputs!$A$5:$A$8,0),FALSE)</f>
        <v>10.89</v>
      </c>
      <c r="L1119" s="3">
        <f t="shared" si="34"/>
        <v>1437.48</v>
      </c>
      <c r="M1119" t="s">
        <v>3061</v>
      </c>
      <c r="N1119" t="s">
        <v>3087</v>
      </c>
      <c r="O1119" t="s">
        <v>3078</v>
      </c>
    </row>
    <row r="1120" spans="1:15" hidden="1" x14ac:dyDescent="0.35">
      <c r="A1120">
        <v>1119</v>
      </c>
      <c r="B1120" s="1">
        <v>44895</v>
      </c>
      <c r="C1120">
        <f t="shared" si="35"/>
        <v>2023</v>
      </c>
      <c r="D1120">
        <v>4002</v>
      </c>
      <c r="E1120" t="s">
        <v>1</v>
      </c>
      <c r="F1120" t="s">
        <v>27</v>
      </c>
      <c r="G1120" t="s">
        <v>14</v>
      </c>
      <c r="H1120" t="s">
        <v>1171</v>
      </c>
      <c r="I1120" t="s">
        <v>3056</v>
      </c>
      <c r="J1120">
        <v>276</v>
      </c>
      <c r="K1120">
        <f>HLOOKUP(E1120,Inputs!$B$5:$C$8,MATCH(YEAR(B1120),Inputs!$A$5:$A$8,0),FALSE)</f>
        <v>10.89</v>
      </c>
      <c r="L1120" s="3">
        <f t="shared" si="34"/>
        <v>3005.6400000000003</v>
      </c>
      <c r="M1120" t="s">
        <v>3066</v>
      </c>
      <c r="N1120" t="s">
        <v>3094</v>
      </c>
      <c r="O1120" t="s">
        <v>3080</v>
      </c>
    </row>
    <row r="1121" spans="1:15" hidden="1" x14ac:dyDescent="0.35">
      <c r="A1121">
        <v>1120</v>
      </c>
      <c r="B1121" s="1">
        <v>44907</v>
      </c>
      <c r="C1121">
        <f t="shared" si="35"/>
        <v>2023</v>
      </c>
      <c r="D1121">
        <v>4002</v>
      </c>
      <c r="E1121" t="s">
        <v>1</v>
      </c>
      <c r="F1121" t="s">
        <v>27</v>
      </c>
      <c r="G1121" t="s">
        <v>4</v>
      </c>
      <c r="H1121" t="s">
        <v>1172</v>
      </c>
      <c r="I1121" t="s">
        <v>3057</v>
      </c>
      <c r="J1121">
        <v>212</v>
      </c>
      <c r="K1121">
        <f>HLOOKUP(E1121,Inputs!$B$5:$C$8,MATCH(YEAR(B1121),Inputs!$A$5:$A$8,0),FALSE)</f>
        <v>10.89</v>
      </c>
      <c r="L1121" s="3">
        <f t="shared" si="34"/>
        <v>2308.6800000000003</v>
      </c>
      <c r="M1121" t="s">
        <v>3063</v>
      </c>
      <c r="N1121" t="s">
        <v>3092</v>
      </c>
      <c r="O1121" t="s">
        <v>3074</v>
      </c>
    </row>
    <row r="1122" spans="1:15" hidden="1" x14ac:dyDescent="0.35">
      <c r="A1122">
        <v>1121</v>
      </c>
      <c r="B1122" s="1">
        <v>44923</v>
      </c>
      <c r="C1122">
        <f t="shared" si="35"/>
        <v>2023</v>
      </c>
      <c r="D1122">
        <v>4001</v>
      </c>
      <c r="E1122" t="s">
        <v>0</v>
      </c>
      <c r="F1122" t="s">
        <v>27</v>
      </c>
      <c r="G1122" t="s">
        <v>11</v>
      </c>
      <c r="H1122" t="s">
        <v>1173</v>
      </c>
      <c r="I1122" t="s">
        <v>3056</v>
      </c>
      <c r="J1122">
        <v>144</v>
      </c>
      <c r="K1122">
        <f>HLOOKUP(E1122,Inputs!$B$5:$C$8,MATCH(YEAR(B1122),Inputs!$A$5:$A$8,0),FALSE)</f>
        <v>25.99</v>
      </c>
      <c r="L1122" s="3">
        <f t="shared" si="34"/>
        <v>3742.56</v>
      </c>
      <c r="M1122" t="s">
        <v>3064</v>
      </c>
      <c r="N1122" t="s">
        <v>3089</v>
      </c>
      <c r="O1122" t="s">
        <v>3076</v>
      </c>
    </row>
    <row r="1123" spans="1:15" hidden="1" x14ac:dyDescent="0.35">
      <c r="A1123">
        <v>1122</v>
      </c>
      <c r="B1123" s="1">
        <v>44688</v>
      </c>
      <c r="C1123">
        <f t="shared" si="35"/>
        <v>2023</v>
      </c>
      <c r="D1123">
        <v>4002</v>
      </c>
      <c r="E1123" t="s">
        <v>1</v>
      </c>
      <c r="F1123" t="s">
        <v>27</v>
      </c>
      <c r="G1123" t="s">
        <v>13</v>
      </c>
      <c r="H1123" t="s">
        <v>1174</v>
      </c>
      <c r="I1123" t="s">
        <v>3056</v>
      </c>
      <c r="J1123">
        <v>268</v>
      </c>
      <c r="K1123">
        <f>HLOOKUP(E1123,Inputs!$B$5:$C$8,MATCH(YEAR(B1123),Inputs!$A$5:$A$8,0),FALSE)</f>
        <v>10.89</v>
      </c>
      <c r="L1123" s="3">
        <f t="shared" si="34"/>
        <v>2918.52</v>
      </c>
      <c r="M1123" t="s">
        <v>3061</v>
      </c>
      <c r="N1123" t="s">
        <v>3087</v>
      </c>
      <c r="O1123" t="s">
        <v>3078</v>
      </c>
    </row>
    <row r="1124" spans="1:15" hidden="1" x14ac:dyDescent="0.35">
      <c r="A1124">
        <v>1123</v>
      </c>
      <c r="B1124" s="1">
        <v>44891</v>
      </c>
      <c r="C1124">
        <f t="shared" si="35"/>
        <v>2023</v>
      </c>
      <c r="D1124">
        <v>4001</v>
      </c>
      <c r="E1124" t="s">
        <v>0</v>
      </c>
      <c r="F1124" t="s">
        <v>27</v>
      </c>
      <c r="G1124" t="s">
        <v>22</v>
      </c>
      <c r="H1124" t="s">
        <v>1175</v>
      </c>
      <c r="I1124" t="s">
        <v>3056</v>
      </c>
      <c r="J1124">
        <v>204</v>
      </c>
      <c r="K1124">
        <f>HLOOKUP(E1124,Inputs!$B$5:$C$8,MATCH(YEAR(B1124),Inputs!$A$5:$A$8,0),FALSE)</f>
        <v>25.99</v>
      </c>
      <c r="L1124" s="3">
        <f t="shared" si="34"/>
        <v>5301.96</v>
      </c>
      <c r="M1124" t="s">
        <v>3064</v>
      </c>
      <c r="N1124" t="s">
        <v>3089</v>
      </c>
      <c r="O1124" t="s">
        <v>3076</v>
      </c>
    </row>
    <row r="1125" spans="1:15" hidden="1" x14ac:dyDescent="0.35">
      <c r="A1125">
        <v>1124</v>
      </c>
      <c r="B1125" s="1">
        <v>44786</v>
      </c>
      <c r="C1125">
        <f t="shared" si="35"/>
        <v>2023</v>
      </c>
      <c r="D1125">
        <v>4001</v>
      </c>
      <c r="E1125" t="s">
        <v>0</v>
      </c>
      <c r="F1125" t="s">
        <v>27</v>
      </c>
      <c r="G1125" t="s">
        <v>16</v>
      </c>
      <c r="H1125" t="s">
        <v>1176</v>
      </c>
      <c r="I1125" t="s">
        <v>3056</v>
      </c>
      <c r="J1125">
        <v>96</v>
      </c>
      <c r="K1125">
        <f>HLOOKUP(E1125,Inputs!$B$5:$C$8,MATCH(YEAR(B1125),Inputs!$A$5:$A$8,0),FALSE)</f>
        <v>25.99</v>
      </c>
      <c r="L1125" s="3">
        <f t="shared" si="34"/>
        <v>2495.04</v>
      </c>
      <c r="M1125" t="s">
        <v>3067</v>
      </c>
      <c r="N1125" t="s">
        <v>3092</v>
      </c>
      <c r="O1125" t="s">
        <v>3074</v>
      </c>
    </row>
    <row r="1126" spans="1:15" hidden="1" x14ac:dyDescent="0.35">
      <c r="A1126">
        <v>1125</v>
      </c>
      <c r="B1126" s="1">
        <v>44579</v>
      </c>
      <c r="C1126">
        <f t="shared" si="35"/>
        <v>2022</v>
      </c>
      <c r="D1126">
        <v>4001</v>
      </c>
      <c r="E1126" t="s">
        <v>0</v>
      </c>
      <c r="F1126" t="s">
        <v>27</v>
      </c>
      <c r="G1126" t="s">
        <v>10</v>
      </c>
      <c r="H1126" t="s">
        <v>1177</v>
      </c>
      <c r="I1126" t="s">
        <v>3056</v>
      </c>
      <c r="J1126">
        <v>124</v>
      </c>
      <c r="K1126">
        <f>HLOOKUP(E1126,Inputs!$B$5:$C$8,MATCH(YEAR(B1126),Inputs!$A$5:$A$8,0),FALSE)</f>
        <v>25.99</v>
      </c>
      <c r="L1126" s="3">
        <f t="shared" si="34"/>
        <v>3222.7599999999998</v>
      </c>
      <c r="M1126" t="s">
        <v>3059</v>
      </c>
      <c r="N1126" t="s">
        <v>3085</v>
      </c>
      <c r="O1126" t="s">
        <v>3073</v>
      </c>
    </row>
    <row r="1127" spans="1:15" hidden="1" x14ac:dyDescent="0.35">
      <c r="A1127">
        <v>1126</v>
      </c>
      <c r="B1127" s="1">
        <v>44895</v>
      </c>
      <c r="C1127">
        <f t="shared" si="35"/>
        <v>2023</v>
      </c>
      <c r="D1127">
        <v>4001</v>
      </c>
      <c r="E1127" t="s">
        <v>0</v>
      </c>
      <c r="F1127" t="s">
        <v>27</v>
      </c>
      <c r="G1127" t="s">
        <v>11</v>
      </c>
      <c r="H1127" t="s">
        <v>1178</v>
      </c>
      <c r="I1127" t="s">
        <v>3056</v>
      </c>
      <c r="J1127">
        <v>56</v>
      </c>
      <c r="K1127">
        <f>HLOOKUP(E1127,Inputs!$B$5:$C$8,MATCH(YEAR(B1127),Inputs!$A$5:$A$8,0),FALSE)</f>
        <v>25.99</v>
      </c>
      <c r="L1127" s="3">
        <f t="shared" si="34"/>
        <v>1455.4399999999998</v>
      </c>
      <c r="M1127" t="s">
        <v>3064</v>
      </c>
      <c r="N1127" t="s">
        <v>3089</v>
      </c>
      <c r="O1127" t="s">
        <v>3076</v>
      </c>
    </row>
    <row r="1128" spans="1:15" hidden="1" x14ac:dyDescent="0.35">
      <c r="A1128">
        <v>1127</v>
      </c>
      <c r="B1128" s="1">
        <v>44677</v>
      </c>
      <c r="C1128">
        <f t="shared" si="35"/>
        <v>2023</v>
      </c>
      <c r="D1128">
        <v>4002</v>
      </c>
      <c r="E1128" t="s">
        <v>1</v>
      </c>
      <c r="F1128" t="s">
        <v>27</v>
      </c>
      <c r="G1128" t="s">
        <v>6</v>
      </c>
      <c r="H1128" t="s">
        <v>1179</v>
      </c>
      <c r="I1128" t="s">
        <v>3056</v>
      </c>
      <c r="J1128">
        <v>172</v>
      </c>
      <c r="K1128">
        <f>HLOOKUP(E1128,Inputs!$B$5:$C$8,MATCH(YEAR(B1128),Inputs!$A$5:$A$8,0),FALSE)</f>
        <v>10.89</v>
      </c>
      <c r="L1128" s="3">
        <f t="shared" si="34"/>
        <v>1873.0800000000002</v>
      </c>
      <c r="M1128" t="s">
        <v>3059</v>
      </c>
      <c r="N1128" t="s">
        <v>3085</v>
      </c>
      <c r="O1128" t="s">
        <v>3073</v>
      </c>
    </row>
    <row r="1129" spans="1:15" hidden="1" x14ac:dyDescent="0.35">
      <c r="A1129">
        <v>1128</v>
      </c>
      <c r="B1129" s="1">
        <v>44634</v>
      </c>
      <c r="C1129">
        <f t="shared" si="35"/>
        <v>2022</v>
      </c>
      <c r="D1129">
        <v>4001</v>
      </c>
      <c r="E1129" t="s">
        <v>0</v>
      </c>
      <c r="F1129" t="s">
        <v>27</v>
      </c>
      <c r="G1129" t="s">
        <v>22</v>
      </c>
      <c r="H1129" t="s">
        <v>1180</v>
      </c>
      <c r="I1129" t="s">
        <v>3056</v>
      </c>
      <c r="J1129">
        <v>84</v>
      </c>
      <c r="K1129">
        <f>HLOOKUP(E1129,Inputs!$B$5:$C$8,MATCH(YEAR(B1129),Inputs!$A$5:$A$8,0),FALSE)</f>
        <v>25.99</v>
      </c>
      <c r="L1129" s="3">
        <f t="shared" si="34"/>
        <v>2183.16</v>
      </c>
      <c r="M1129" t="s">
        <v>3064</v>
      </c>
      <c r="N1129" t="s">
        <v>3089</v>
      </c>
      <c r="O1129" t="s">
        <v>3076</v>
      </c>
    </row>
    <row r="1130" spans="1:15" hidden="1" x14ac:dyDescent="0.35">
      <c r="A1130">
        <v>1129</v>
      </c>
      <c r="B1130" s="1">
        <v>44856</v>
      </c>
      <c r="C1130">
        <f t="shared" si="35"/>
        <v>2023</v>
      </c>
      <c r="D1130">
        <v>4001</v>
      </c>
      <c r="E1130" t="s">
        <v>0</v>
      </c>
      <c r="F1130" t="s">
        <v>27</v>
      </c>
      <c r="G1130" t="s">
        <v>10</v>
      </c>
      <c r="H1130" t="s">
        <v>1181</v>
      </c>
      <c r="I1130" t="s">
        <v>3056</v>
      </c>
      <c r="J1130">
        <v>156</v>
      </c>
      <c r="K1130">
        <f>HLOOKUP(E1130,Inputs!$B$5:$C$8,MATCH(YEAR(B1130),Inputs!$A$5:$A$8,0),FALSE)</f>
        <v>25.99</v>
      </c>
      <c r="L1130" s="3">
        <f t="shared" si="34"/>
        <v>4054.4399999999996</v>
      </c>
      <c r="M1130" t="s">
        <v>3059</v>
      </c>
      <c r="N1130" t="s">
        <v>3085</v>
      </c>
      <c r="O1130" t="s">
        <v>3073</v>
      </c>
    </row>
    <row r="1131" spans="1:15" hidden="1" x14ac:dyDescent="0.35">
      <c r="A1131">
        <v>1130</v>
      </c>
      <c r="B1131" s="1">
        <v>44811</v>
      </c>
      <c r="C1131">
        <f t="shared" si="35"/>
        <v>2023</v>
      </c>
      <c r="D1131">
        <v>4002</v>
      </c>
      <c r="E1131" t="s">
        <v>1</v>
      </c>
      <c r="F1131" t="s">
        <v>27</v>
      </c>
      <c r="G1131" t="s">
        <v>11</v>
      </c>
      <c r="H1131" t="s">
        <v>1182</v>
      </c>
      <c r="I1131" t="s">
        <v>3056</v>
      </c>
      <c r="J1131">
        <v>152</v>
      </c>
      <c r="K1131">
        <f>HLOOKUP(E1131,Inputs!$B$5:$C$8,MATCH(YEAR(B1131),Inputs!$A$5:$A$8,0),FALSE)</f>
        <v>10.89</v>
      </c>
      <c r="L1131" s="3">
        <f t="shared" si="34"/>
        <v>1655.2800000000002</v>
      </c>
      <c r="M1131" t="s">
        <v>3064</v>
      </c>
      <c r="N1131" t="s">
        <v>3089</v>
      </c>
      <c r="O1131" t="s">
        <v>3076</v>
      </c>
    </row>
    <row r="1132" spans="1:15" hidden="1" x14ac:dyDescent="0.35">
      <c r="A1132">
        <v>1131</v>
      </c>
      <c r="B1132" s="1">
        <v>44697</v>
      </c>
      <c r="C1132">
        <f t="shared" si="35"/>
        <v>2023</v>
      </c>
      <c r="D1132">
        <v>4002</v>
      </c>
      <c r="E1132" t="s">
        <v>1</v>
      </c>
      <c r="F1132" t="s">
        <v>27</v>
      </c>
      <c r="G1132" t="s">
        <v>15</v>
      </c>
      <c r="H1132" t="s">
        <v>1183</v>
      </c>
      <c r="I1132" t="s">
        <v>3056</v>
      </c>
      <c r="J1132">
        <v>136</v>
      </c>
      <c r="K1132">
        <f>HLOOKUP(E1132,Inputs!$B$5:$C$8,MATCH(YEAR(B1132),Inputs!$A$5:$A$8,0),FALSE)</f>
        <v>10.89</v>
      </c>
      <c r="L1132" s="3">
        <f t="shared" si="34"/>
        <v>1481.04</v>
      </c>
      <c r="M1132" t="s">
        <v>3062</v>
      </c>
      <c r="N1132" t="s">
        <v>3090</v>
      </c>
      <c r="O1132" t="s">
        <v>3079</v>
      </c>
    </row>
    <row r="1133" spans="1:15" hidden="1" x14ac:dyDescent="0.35">
      <c r="A1133">
        <v>1132</v>
      </c>
      <c r="B1133" s="1">
        <v>44877</v>
      </c>
      <c r="C1133">
        <f t="shared" si="35"/>
        <v>2023</v>
      </c>
      <c r="D1133">
        <v>4002</v>
      </c>
      <c r="E1133" t="s">
        <v>1</v>
      </c>
      <c r="F1133" t="s">
        <v>27</v>
      </c>
      <c r="G1133" t="s">
        <v>10</v>
      </c>
      <c r="H1133" t="s">
        <v>1184</v>
      </c>
      <c r="I1133" t="s">
        <v>3056</v>
      </c>
      <c r="J1133">
        <v>80</v>
      </c>
      <c r="K1133">
        <f>HLOOKUP(E1133,Inputs!$B$5:$C$8,MATCH(YEAR(B1133),Inputs!$A$5:$A$8,0),FALSE)</f>
        <v>10.89</v>
      </c>
      <c r="L1133" s="3">
        <f t="shared" si="34"/>
        <v>871.2</v>
      </c>
      <c r="M1133" t="s">
        <v>3059</v>
      </c>
      <c r="N1133" t="s">
        <v>3085</v>
      </c>
      <c r="O1133" t="s">
        <v>3073</v>
      </c>
    </row>
    <row r="1134" spans="1:15" hidden="1" x14ac:dyDescent="0.35">
      <c r="A1134">
        <v>1133</v>
      </c>
      <c r="B1134" s="1">
        <v>44891</v>
      </c>
      <c r="C1134">
        <f t="shared" si="35"/>
        <v>2023</v>
      </c>
      <c r="D1134">
        <v>4001</v>
      </c>
      <c r="E1134" t="s">
        <v>0</v>
      </c>
      <c r="F1134" t="s">
        <v>27</v>
      </c>
      <c r="G1134" t="s">
        <v>20</v>
      </c>
      <c r="H1134" t="s">
        <v>1185</v>
      </c>
      <c r="I1134" t="s">
        <v>3056</v>
      </c>
      <c r="J1134">
        <v>108</v>
      </c>
      <c r="K1134">
        <f>HLOOKUP(E1134,Inputs!$B$5:$C$8,MATCH(YEAR(B1134),Inputs!$A$5:$A$8,0),FALSE)</f>
        <v>25.99</v>
      </c>
      <c r="L1134" s="3">
        <f t="shared" si="34"/>
        <v>2806.9199999999996</v>
      </c>
      <c r="M1134" t="s">
        <v>3059</v>
      </c>
      <c r="N1134" t="s">
        <v>3085</v>
      </c>
      <c r="O1134" t="s">
        <v>3073</v>
      </c>
    </row>
    <row r="1135" spans="1:15" hidden="1" x14ac:dyDescent="0.35">
      <c r="A1135">
        <v>1134</v>
      </c>
      <c r="B1135" s="1">
        <v>44857</v>
      </c>
      <c r="C1135">
        <f t="shared" si="35"/>
        <v>2023</v>
      </c>
      <c r="D1135">
        <v>4001</v>
      </c>
      <c r="E1135" t="s">
        <v>0</v>
      </c>
      <c r="F1135" t="s">
        <v>27</v>
      </c>
      <c r="G1135" t="s">
        <v>8</v>
      </c>
      <c r="H1135" t="s">
        <v>1186</v>
      </c>
      <c r="I1135" t="s">
        <v>3056</v>
      </c>
      <c r="J1135">
        <v>224</v>
      </c>
      <c r="K1135">
        <f>HLOOKUP(E1135,Inputs!$B$5:$C$8,MATCH(YEAR(B1135),Inputs!$A$5:$A$8,0),FALSE)</f>
        <v>25.99</v>
      </c>
      <c r="L1135" s="3">
        <f t="shared" si="34"/>
        <v>5821.7599999999993</v>
      </c>
      <c r="M1135" t="s">
        <v>3065</v>
      </c>
      <c r="N1135" t="s">
        <v>3085</v>
      </c>
      <c r="O1135" t="s">
        <v>3073</v>
      </c>
    </row>
    <row r="1136" spans="1:15" hidden="1" x14ac:dyDescent="0.35">
      <c r="A1136">
        <v>1135</v>
      </c>
      <c r="B1136" s="1">
        <v>44676</v>
      </c>
      <c r="C1136">
        <f t="shared" si="35"/>
        <v>2023</v>
      </c>
      <c r="D1136">
        <v>4002</v>
      </c>
      <c r="E1136" t="s">
        <v>1</v>
      </c>
      <c r="F1136" t="s">
        <v>27</v>
      </c>
      <c r="G1136" t="s">
        <v>14</v>
      </c>
      <c r="H1136" t="s">
        <v>1187</v>
      </c>
      <c r="I1136" t="s">
        <v>3056</v>
      </c>
      <c r="J1136">
        <v>264</v>
      </c>
      <c r="K1136">
        <f>HLOOKUP(E1136,Inputs!$B$5:$C$8,MATCH(YEAR(B1136),Inputs!$A$5:$A$8,0),FALSE)</f>
        <v>10.89</v>
      </c>
      <c r="L1136" s="3">
        <f t="shared" si="34"/>
        <v>2874.96</v>
      </c>
      <c r="M1136" t="s">
        <v>3066</v>
      </c>
      <c r="N1136" t="s">
        <v>3094</v>
      </c>
      <c r="O1136" t="s">
        <v>3080</v>
      </c>
    </row>
    <row r="1137" spans="1:15" hidden="1" x14ac:dyDescent="0.35">
      <c r="A1137">
        <v>1136</v>
      </c>
      <c r="B1137" s="1">
        <v>44860</v>
      </c>
      <c r="C1137">
        <f t="shared" si="35"/>
        <v>2023</v>
      </c>
      <c r="D1137">
        <v>4002</v>
      </c>
      <c r="E1137" t="s">
        <v>1</v>
      </c>
      <c r="F1137" t="s">
        <v>27</v>
      </c>
      <c r="G1137" t="s">
        <v>12</v>
      </c>
      <c r="H1137" t="s">
        <v>1188</v>
      </c>
      <c r="I1137" t="s">
        <v>3057</v>
      </c>
      <c r="J1137">
        <v>128</v>
      </c>
      <c r="K1137">
        <f>HLOOKUP(E1137,Inputs!$B$5:$C$8,MATCH(YEAR(B1137),Inputs!$A$5:$A$8,0),FALSE)</f>
        <v>10.89</v>
      </c>
      <c r="L1137" s="3">
        <f t="shared" si="34"/>
        <v>1393.92</v>
      </c>
      <c r="M1137" t="s">
        <v>3061</v>
      </c>
      <c r="N1137" t="s">
        <v>3087</v>
      </c>
      <c r="O1137" t="s">
        <v>3078</v>
      </c>
    </row>
    <row r="1138" spans="1:15" hidden="1" x14ac:dyDescent="0.35">
      <c r="A1138">
        <v>1137</v>
      </c>
      <c r="B1138" s="1">
        <v>44706</v>
      </c>
      <c r="C1138">
        <f t="shared" si="35"/>
        <v>2023</v>
      </c>
      <c r="D1138">
        <v>4001</v>
      </c>
      <c r="E1138" t="s">
        <v>0</v>
      </c>
      <c r="F1138" t="s">
        <v>27</v>
      </c>
      <c r="G1138" t="s">
        <v>14</v>
      </c>
      <c r="H1138" t="s">
        <v>1189</v>
      </c>
      <c r="I1138" t="s">
        <v>3056</v>
      </c>
      <c r="J1138">
        <v>144</v>
      </c>
      <c r="K1138">
        <f>HLOOKUP(E1138,Inputs!$B$5:$C$8,MATCH(YEAR(B1138),Inputs!$A$5:$A$8,0),FALSE)</f>
        <v>25.99</v>
      </c>
      <c r="L1138" s="3">
        <f t="shared" si="34"/>
        <v>3742.56</v>
      </c>
      <c r="M1138" t="s">
        <v>3066</v>
      </c>
      <c r="N1138" t="s">
        <v>3094</v>
      </c>
      <c r="O1138" t="s">
        <v>3080</v>
      </c>
    </row>
    <row r="1139" spans="1:15" hidden="1" x14ac:dyDescent="0.35">
      <c r="A1139">
        <v>1138</v>
      </c>
      <c r="B1139" s="1">
        <v>44877</v>
      </c>
      <c r="C1139">
        <f t="shared" si="35"/>
        <v>2023</v>
      </c>
      <c r="D1139">
        <v>4002</v>
      </c>
      <c r="E1139" t="s">
        <v>1</v>
      </c>
      <c r="F1139" t="s">
        <v>27</v>
      </c>
      <c r="G1139" t="s">
        <v>14</v>
      </c>
      <c r="H1139" t="s">
        <v>1190</v>
      </c>
      <c r="I1139" t="s">
        <v>3056</v>
      </c>
      <c r="J1139">
        <v>236</v>
      </c>
      <c r="K1139">
        <f>HLOOKUP(E1139,Inputs!$B$5:$C$8,MATCH(YEAR(B1139),Inputs!$A$5:$A$8,0),FALSE)</f>
        <v>10.89</v>
      </c>
      <c r="L1139" s="3">
        <f t="shared" si="34"/>
        <v>2570.04</v>
      </c>
      <c r="M1139" t="s">
        <v>3066</v>
      </c>
      <c r="N1139" t="s">
        <v>3094</v>
      </c>
      <c r="O1139" t="s">
        <v>3080</v>
      </c>
    </row>
    <row r="1140" spans="1:15" hidden="1" x14ac:dyDescent="0.35">
      <c r="A1140">
        <v>1139</v>
      </c>
      <c r="B1140" s="1">
        <v>44661</v>
      </c>
      <c r="C1140">
        <f t="shared" si="35"/>
        <v>2023</v>
      </c>
      <c r="D1140">
        <v>4002</v>
      </c>
      <c r="E1140" t="s">
        <v>1</v>
      </c>
      <c r="F1140" t="s">
        <v>27</v>
      </c>
      <c r="G1140" t="s">
        <v>13</v>
      </c>
      <c r="H1140" t="s">
        <v>1191</v>
      </c>
      <c r="I1140" t="s">
        <v>3056</v>
      </c>
      <c r="J1140">
        <v>264</v>
      </c>
      <c r="K1140">
        <f>HLOOKUP(E1140,Inputs!$B$5:$C$8,MATCH(YEAR(B1140),Inputs!$A$5:$A$8,0),FALSE)</f>
        <v>10.89</v>
      </c>
      <c r="L1140" s="3">
        <f t="shared" si="34"/>
        <v>2874.96</v>
      </c>
      <c r="M1140" t="s">
        <v>3061</v>
      </c>
      <c r="N1140" t="s">
        <v>3087</v>
      </c>
      <c r="O1140" t="s">
        <v>3078</v>
      </c>
    </row>
    <row r="1141" spans="1:15" hidden="1" x14ac:dyDescent="0.35">
      <c r="A1141">
        <v>1140</v>
      </c>
      <c r="B1141" s="1">
        <v>44719</v>
      </c>
      <c r="C1141">
        <f t="shared" si="35"/>
        <v>2023</v>
      </c>
      <c r="D1141">
        <v>4002</v>
      </c>
      <c r="E1141" t="s">
        <v>1</v>
      </c>
      <c r="F1141" t="s">
        <v>27</v>
      </c>
      <c r="G1141" t="s">
        <v>10</v>
      </c>
      <c r="H1141" t="s">
        <v>1192</v>
      </c>
      <c r="I1141" t="s">
        <v>3056</v>
      </c>
      <c r="J1141">
        <v>180</v>
      </c>
      <c r="K1141">
        <f>HLOOKUP(E1141,Inputs!$B$5:$C$8,MATCH(YEAR(B1141),Inputs!$A$5:$A$8,0),FALSE)</f>
        <v>10.89</v>
      </c>
      <c r="L1141" s="3">
        <f t="shared" si="34"/>
        <v>1960.2</v>
      </c>
      <c r="M1141" t="s">
        <v>3059</v>
      </c>
      <c r="N1141" t="s">
        <v>3085</v>
      </c>
      <c r="O1141" t="s">
        <v>3073</v>
      </c>
    </row>
    <row r="1142" spans="1:15" hidden="1" x14ac:dyDescent="0.35">
      <c r="A1142">
        <v>1141</v>
      </c>
      <c r="B1142" s="1">
        <v>44809</v>
      </c>
      <c r="C1142">
        <f t="shared" si="35"/>
        <v>2023</v>
      </c>
      <c r="D1142">
        <v>4002</v>
      </c>
      <c r="E1142" t="s">
        <v>1</v>
      </c>
      <c r="F1142" t="s">
        <v>27</v>
      </c>
      <c r="G1142" t="s">
        <v>20</v>
      </c>
      <c r="H1142" t="s">
        <v>1193</v>
      </c>
      <c r="I1142" t="s">
        <v>3056</v>
      </c>
      <c r="J1142">
        <v>136</v>
      </c>
      <c r="K1142">
        <f>HLOOKUP(E1142,Inputs!$B$5:$C$8,MATCH(YEAR(B1142),Inputs!$A$5:$A$8,0),FALSE)</f>
        <v>10.89</v>
      </c>
      <c r="L1142" s="3">
        <f t="shared" si="34"/>
        <v>1481.04</v>
      </c>
      <c r="M1142" t="s">
        <v>3059</v>
      </c>
      <c r="N1142" t="s">
        <v>3085</v>
      </c>
      <c r="O1142" t="s">
        <v>3073</v>
      </c>
    </row>
    <row r="1143" spans="1:15" hidden="1" x14ac:dyDescent="0.35">
      <c r="A1143">
        <v>1142</v>
      </c>
      <c r="B1143" s="1">
        <v>44823</v>
      </c>
      <c r="C1143">
        <f t="shared" si="35"/>
        <v>2023</v>
      </c>
      <c r="D1143">
        <v>4001</v>
      </c>
      <c r="E1143" t="s">
        <v>0</v>
      </c>
      <c r="F1143" t="s">
        <v>27</v>
      </c>
      <c r="G1143" t="s">
        <v>17</v>
      </c>
      <c r="H1143" t="s">
        <v>1194</v>
      </c>
      <c r="I1143" t="s">
        <v>3056</v>
      </c>
      <c r="J1143">
        <v>152</v>
      </c>
      <c r="K1143">
        <f>HLOOKUP(E1143,Inputs!$B$5:$C$8,MATCH(YEAR(B1143),Inputs!$A$5:$A$8,0),FALSE)</f>
        <v>25.99</v>
      </c>
      <c r="L1143" s="3">
        <f t="shared" si="34"/>
        <v>3950.4799999999996</v>
      </c>
      <c r="M1143" t="s">
        <v>3060</v>
      </c>
      <c r="N1143" t="s">
        <v>3095</v>
      </c>
      <c r="O1143" t="s">
        <v>3081</v>
      </c>
    </row>
    <row r="1144" spans="1:15" hidden="1" x14ac:dyDescent="0.35">
      <c r="A1144">
        <v>1143</v>
      </c>
      <c r="B1144" s="1">
        <v>44810</v>
      </c>
      <c r="C1144">
        <f t="shared" si="35"/>
        <v>2023</v>
      </c>
      <c r="D1144">
        <v>4001</v>
      </c>
      <c r="E1144" t="s">
        <v>0</v>
      </c>
      <c r="F1144" t="s">
        <v>27</v>
      </c>
      <c r="G1144" t="s">
        <v>9</v>
      </c>
      <c r="H1144" t="s">
        <v>1195</v>
      </c>
      <c r="I1144" t="s">
        <v>3056</v>
      </c>
      <c r="J1144">
        <v>248</v>
      </c>
      <c r="K1144">
        <f>HLOOKUP(E1144,Inputs!$B$5:$C$8,MATCH(YEAR(B1144),Inputs!$A$5:$A$8,0),FALSE)</f>
        <v>25.99</v>
      </c>
      <c r="L1144" s="3">
        <f t="shared" si="34"/>
        <v>6445.5199999999995</v>
      </c>
      <c r="M1144" t="s">
        <v>3070</v>
      </c>
      <c r="N1144" t="s">
        <v>3089</v>
      </c>
      <c r="O1144" t="s">
        <v>3076</v>
      </c>
    </row>
    <row r="1145" spans="1:15" hidden="1" x14ac:dyDescent="0.35">
      <c r="A1145">
        <v>1144</v>
      </c>
      <c r="B1145" s="1">
        <v>44870</v>
      </c>
      <c r="C1145">
        <f t="shared" si="35"/>
        <v>2023</v>
      </c>
      <c r="D1145">
        <v>4001</v>
      </c>
      <c r="E1145" t="s">
        <v>0</v>
      </c>
      <c r="F1145" t="s">
        <v>27</v>
      </c>
      <c r="G1145" t="s">
        <v>10</v>
      </c>
      <c r="H1145" t="s">
        <v>1196</v>
      </c>
      <c r="I1145" t="s">
        <v>3056</v>
      </c>
      <c r="J1145">
        <v>188</v>
      </c>
      <c r="K1145">
        <f>HLOOKUP(E1145,Inputs!$B$5:$C$8,MATCH(YEAR(B1145),Inputs!$A$5:$A$8,0),FALSE)</f>
        <v>25.99</v>
      </c>
      <c r="L1145" s="3">
        <f t="shared" si="34"/>
        <v>4886.12</v>
      </c>
      <c r="M1145" t="s">
        <v>3059</v>
      </c>
      <c r="N1145" t="s">
        <v>3085</v>
      </c>
      <c r="O1145" t="s">
        <v>3073</v>
      </c>
    </row>
    <row r="1146" spans="1:15" hidden="1" x14ac:dyDescent="0.35">
      <c r="A1146">
        <v>1145</v>
      </c>
      <c r="B1146" s="1">
        <v>44798</v>
      </c>
      <c r="C1146">
        <f t="shared" si="35"/>
        <v>2023</v>
      </c>
      <c r="D1146">
        <v>4001</v>
      </c>
      <c r="E1146" t="s">
        <v>0</v>
      </c>
      <c r="F1146" t="s">
        <v>27</v>
      </c>
      <c r="G1146" t="s">
        <v>21</v>
      </c>
      <c r="H1146" t="s">
        <v>1197</v>
      </c>
      <c r="I1146" t="s">
        <v>3056</v>
      </c>
      <c r="J1146">
        <v>212</v>
      </c>
      <c r="K1146">
        <f>HLOOKUP(E1146,Inputs!$B$5:$C$8,MATCH(YEAR(B1146),Inputs!$A$5:$A$8,0),FALSE)</f>
        <v>25.99</v>
      </c>
      <c r="L1146" s="3">
        <f t="shared" si="34"/>
        <v>5509.88</v>
      </c>
      <c r="M1146" t="s">
        <v>3068</v>
      </c>
      <c r="N1146" t="s">
        <v>3088</v>
      </c>
      <c r="O1146" t="s">
        <v>3075</v>
      </c>
    </row>
    <row r="1147" spans="1:15" hidden="1" x14ac:dyDescent="0.35">
      <c r="A1147">
        <v>1146</v>
      </c>
      <c r="B1147" s="1">
        <v>44832</v>
      </c>
      <c r="C1147">
        <f t="shared" si="35"/>
        <v>2023</v>
      </c>
      <c r="D1147">
        <v>4002</v>
      </c>
      <c r="E1147" t="s">
        <v>1</v>
      </c>
      <c r="F1147" t="s">
        <v>27</v>
      </c>
      <c r="G1147" t="s">
        <v>12</v>
      </c>
      <c r="H1147" t="s">
        <v>1198</v>
      </c>
      <c r="I1147" t="s">
        <v>3057</v>
      </c>
      <c r="J1147">
        <v>252</v>
      </c>
      <c r="K1147">
        <f>HLOOKUP(E1147,Inputs!$B$5:$C$8,MATCH(YEAR(B1147),Inputs!$A$5:$A$8,0),FALSE)</f>
        <v>10.89</v>
      </c>
      <c r="L1147" s="3">
        <f t="shared" si="34"/>
        <v>2744.28</v>
      </c>
      <c r="M1147" t="s">
        <v>3061</v>
      </c>
      <c r="N1147" t="s">
        <v>3087</v>
      </c>
      <c r="O1147" t="s">
        <v>3078</v>
      </c>
    </row>
    <row r="1148" spans="1:15" hidden="1" x14ac:dyDescent="0.35">
      <c r="A1148">
        <v>1147</v>
      </c>
      <c r="B1148" s="1">
        <v>44609</v>
      </c>
      <c r="C1148">
        <f t="shared" si="35"/>
        <v>2022</v>
      </c>
      <c r="D1148">
        <v>4002</v>
      </c>
      <c r="E1148" t="s">
        <v>1</v>
      </c>
      <c r="F1148" t="s">
        <v>27</v>
      </c>
      <c r="G1148" t="s">
        <v>11</v>
      </c>
      <c r="H1148" t="s">
        <v>1199</v>
      </c>
      <c r="I1148" t="s">
        <v>3056</v>
      </c>
      <c r="J1148">
        <v>168</v>
      </c>
      <c r="K1148">
        <f>HLOOKUP(E1148,Inputs!$B$5:$C$8,MATCH(YEAR(B1148),Inputs!$A$5:$A$8,0),FALSE)</f>
        <v>10.89</v>
      </c>
      <c r="L1148" s="3">
        <f t="shared" si="34"/>
        <v>1829.52</v>
      </c>
      <c r="M1148" t="s">
        <v>3064</v>
      </c>
      <c r="N1148" t="s">
        <v>3089</v>
      </c>
      <c r="O1148" t="s">
        <v>3076</v>
      </c>
    </row>
    <row r="1149" spans="1:15" hidden="1" x14ac:dyDescent="0.35">
      <c r="A1149">
        <v>1148</v>
      </c>
      <c r="B1149" s="1">
        <v>44757</v>
      </c>
      <c r="C1149">
        <f t="shared" si="35"/>
        <v>2023</v>
      </c>
      <c r="D1149">
        <v>4001</v>
      </c>
      <c r="E1149" t="s">
        <v>0</v>
      </c>
      <c r="F1149" t="s">
        <v>27</v>
      </c>
      <c r="G1149" t="s">
        <v>5</v>
      </c>
      <c r="H1149" t="s">
        <v>1200</v>
      </c>
      <c r="I1149" t="s">
        <v>3057</v>
      </c>
      <c r="J1149">
        <v>208</v>
      </c>
      <c r="K1149">
        <f>HLOOKUP(E1149,Inputs!$B$5:$C$8,MATCH(YEAR(B1149),Inputs!$A$5:$A$8,0),FALSE)</f>
        <v>25.99</v>
      </c>
      <c r="L1149" s="3">
        <f t="shared" si="34"/>
        <v>5405.92</v>
      </c>
      <c r="M1149" t="s">
        <v>3059</v>
      </c>
      <c r="N1149" t="s">
        <v>3085</v>
      </c>
      <c r="O1149" t="s">
        <v>3073</v>
      </c>
    </row>
    <row r="1150" spans="1:15" hidden="1" x14ac:dyDescent="0.35">
      <c r="A1150">
        <v>1149</v>
      </c>
      <c r="B1150" s="1">
        <v>44816</v>
      </c>
      <c r="C1150">
        <f t="shared" si="35"/>
        <v>2023</v>
      </c>
      <c r="D1150">
        <v>4001</v>
      </c>
      <c r="E1150" t="s">
        <v>0</v>
      </c>
      <c r="F1150" t="s">
        <v>27</v>
      </c>
      <c r="G1150" t="s">
        <v>4</v>
      </c>
      <c r="H1150" t="s">
        <v>1201</v>
      </c>
      <c r="I1150" t="s">
        <v>3057</v>
      </c>
      <c r="J1150">
        <v>224</v>
      </c>
      <c r="K1150">
        <f>HLOOKUP(E1150,Inputs!$B$5:$C$8,MATCH(YEAR(B1150),Inputs!$A$5:$A$8,0),FALSE)</f>
        <v>25.99</v>
      </c>
      <c r="L1150" s="3">
        <f t="shared" si="34"/>
        <v>5821.7599999999993</v>
      </c>
      <c r="M1150" t="s">
        <v>3063</v>
      </c>
      <c r="N1150" t="s">
        <v>3092</v>
      </c>
      <c r="O1150" t="s">
        <v>3074</v>
      </c>
    </row>
    <row r="1151" spans="1:15" hidden="1" x14ac:dyDescent="0.35">
      <c r="A1151">
        <v>1150</v>
      </c>
      <c r="B1151" s="1">
        <v>44689</v>
      </c>
      <c r="C1151">
        <f t="shared" si="35"/>
        <v>2023</v>
      </c>
      <c r="D1151">
        <v>4001</v>
      </c>
      <c r="E1151" t="s">
        <v>0</v>
      </c>
      <c r="F1151" t="s">
        <v>27</v>
      </c>
      <c r="G1151" t="s">
        <v>11</v>
      </c>
      <c r="H1151" t="s">
        <v>1202</v>
      </c>
      <c r="I1151" t="s">
        <v>3056</v>
      </c>
      <c r="J1151">
        <v>80</v>
      </c>
      <c r="K1151">
        <f>HLOOKUP(E1151,Inputs!$B$5:$C$8,MATCH(YEAR(B1151),Inputs!$A$5:$A$8,0),FALSE)</f>
        <v>25.99</v>
      </c>
      <c r="L1151" s="3">
        <f t="shared" si="34"/>
        <v>2079.1999999999998</v>
      </c>
      <c r="M1151" t="s">
        <v>3064</v>
      </c>
      <c r="N1151" t="s">
        <v>3089</v>
      </c>
      <c r="O1151" t="s">
        <v>3076</v>
      </c>
    </row>
    <row r="1152" spans="1:15" hidden="1" x14ac:dyDescent="0.35">
      <c r="A1152">
        <v>1151</v>
      </c>
      <c r="B1152" s="1">
        <v>44872</v>
      </c>
      <c r="C1152">
        <f t="shared" si="35"/>
        <v>2023</v>
      </c>
      <c r="D1152">
        <v>4002</v>
      </c>
      <c r="E1152" t="s">
        <v>1</v>
      </c>
      <c r="F1152" t="s">
        <v>27</v>
      </c>
      <c r="G1152" t="s">
        <v>22</v>
      </c>
      <c r="H1152" t="s">
        <v>1203</v>
      </c>
      <c r="I1152" t="s">
        <v>3056</v>
      </c>
      <c r="J1152">
        <v>240</v>
      </c>
      <c r="K1152">
        <f>HLOOKUP(E1152,Inputs!$B$5:$C$8,MATCH(YEAR(B1152),Inputs!$A$5:$A$8,0),FALSE)</f>
        <v>10.89</v>
      </c>
      <c r="L1152" s="3">
        <f t="shared" si="34"/>
        <v>2613.6000000000004</v>
      </c>
      <c r="M1152" t="s">
        <v>3064</v>
      </c>
      <c r="N1152" t="s">
        <v>3089</v>
      </c>
      <c r="O1152" t="s">
        <v>3076</v>
      </c>
    </row>
    <row r="1153" spans="1:15" hidden="1" x14ac:dyDescent="0.35">
      <c r="A1153">
        <v>1152</v>
      </c>
      <c r="B1153" s="1">
        <v>44870</v>
      </c>
      <c r="C1153">
        <f t="shared" si="35"/>
        <v>2023</v>
      </c>
      <c r="D1153">
        <v>4001</v>
      </c>
      <c r="E1153" t="s">
        <v>0</v>
      </c>
      <c r="F1153" t="s">
        <v>27</v>
      </c>
      <c r="G1153" t="s">
        <v>22</v>
      </c>
      <c r="H1153" t="s">
        <v>1204</v>
      </c>
      <c r="I1153" t="s">
        <v>3056</v>
      </c>
      <c r="J1153">
        <v>112</v>
      </c>
      <c r="K1153">
        <f>HLOOKUP(E1153,Inputs!$B$5:$C$8,MATCH(YEAR(B1153),Inputs!$A$5:$A$8,0),FALSE)</f>
        <v>25.99</v>
      </c>
      <c r="L1153" s="3">
        <f t="shared" si="34"/>
        <v>2910.8799999999997</v>
      </c>
      <c r="M1153" t="s">
        <v>3064</v>
      </c>
      <c r="N1153" t="s">
        <v>3089</v>
      </c>
      <c r="O1153" t="s">
        <v>3076</v>
      </c>
    </row>
    <row r="1154" spans="1:15" hidden="1" x14ac:dyDescent="0.35">
      <c r="A1154">
        <v>1153</v>
      </c>
      <c r="B1154" s="1">
        <v>44745</v>
      </c>
      <c r="C1154">
        <f t="shared" si="35"/>
        <v>2023</v>
      </c>
      <c r="D1154">
        <v>4001</v>
      </c>
      <c r="E1154" t="s">
        <v>0</v>
      </c>
      <c r="F1154" t="s">
        <v>27</v>
      </c>
      <c r="G1154" t="s">
        <v>7</v>
      </c>
      <c r="H1154" t="s">
        <v>1205</v>
      </c>
      <c r="I1154" t="s">
        <v>3056</v>
      </c>
      <c r="J1154">
        <v>132</v>
      </c>
      <c r="K1154">
        <f>HLOOKUP(E1154,Inputs!$B$5:$C$8,MATCH(YEAR(B1154),Inputs!$A$5:$A$8,0),FALSE)</f>
        <v>25.99</v>
      </c>
      <c r="L1154" s="3">
        <f t="shared" ref="L1154:L1217" si="36">J1154*K1154</f>
        <v>3430.68</v>
      </c>
      <c r="M1154" t="s">
        <v>3063</v>
      </c>
      <c r="N1154" t="s">
        <v>3092</v>
      </c>
      <c r="O1154" t="s">
        <v>3074</v>
      </c>
    </row>
    <row r="1155" spans="1:15" hidden="1" x14ac:dyDescent="0.35">
      <c r="A1155">
        <v>1154</v>
      </c>
      <c r="B1155" s="1">
        <v>44912</v>
      </c>
      <c r="C1155">
        <f t="shared" ref="C1155:C1218" si="37">IF(MONTH(B1155)&gt;3,YEAR(B1155)+1,YEAR(B1155))</f>
        <v>2023</v>
      </c>
      <c r="D1155">
        <v>4001</v>
      </c>
      <c r="E1155" t="s">
        <v>0</v>
      </c>
      <c r="F1155" t="s">
        <v>27</v>
      </c>
      <c r="G1155" t="s">
        <v>22</v>
      </c>
      <c r="H1155" t="s">
        <v>1206</v>
      </c>
      <c r="I1155" t="s">
        <v>3056</v>
      </c>
      <c r="J1155">
        <v>212</v>
      </c>
      <c r="K1155">
        <f>HLOOKUP(E1155,Inputs!$B$5:$C$8,MATCH(YEAR(B1155),Inputs!$A$5:$A$8,0),FALSE)</f>
        <v>25.99</v>
      </c>
      <c r="L1155" s="3">
        <f t="shared" si="36"/>
        <v>5509.88</v>
      </c>
      <c r="M1155" t="s">
        <v>3064</v>
      </c>
      <c r="N1155" t="s">
        <v>3089</v>
      </c>
      <c r="O1155" t="s">
        <v>3076</v>
      </c>
    </row>
    <row r="1156" spans="1:15" hidden="1" x14ac:dyDescent="0.35">
      <c r="A1156">
        <v>1155</v>
      </c>
      <c r="B1156" s="1">
        <v>44757</v>
      </c>
      <c r="C1156">
        <f t="shared" si="37"/>
        <v>2023</v>
      </c>
      <c r="D1156">
        <v>4001</v>
      </c>
      <c r="E1156" t="s">
        <v>0</v>
      </c>
      <c r="F1156" t="s">
        <v>27</v>
      </c>
      <c r="G1156" t="s">
        <v>17</v>
      </c>
      <c r="H1156" t="s">
        <v>1207</v>
      </c>
      <c r="I1156" t="s">
        <v>3056</v>
      </c>
      <c r="J1156">
        <v>196</v>
      </c>
      <c r="K1156">
        <f>HLOOKUP(E1156,Inputs!$B$5:$C$8,MATCH(YEAR(B1156),Inputs!$A$5:$A$8,0),FALSE)</f>
        <v>25.99</v>
      </c>
      <c r="L1156" s="3">
        <f t="shared" si="36"/>
        <v>5094.04</v>
      </c>
      <c r="M1156" t="s">
        <v>3060</v>
      </c>
      <c r="N1156" t="s">
        <v>3095</v>
      </c>
      <c r="O1156" t="s">
        <v>3081</v>
      </c>
    </row>
    <row r="1157" spans="1:15" hidden="1" x14ac:dyDescent="0.35">
      <c r="A1157">
        <v>1156</v>
      </c>
      <c r="B1157" s="1">
        <v>44905</v>
      </c>
      <c r="C1157">
        <f t="shared" si="37"/>
        <v>2023</v>
      </c>
      <c r="D1157">
        <v>4002</v>
      </c>
      <c r="E1157" t="s">
        <v>1</v>
      </c>
      <c r="F1157" t="s">
        <v>27</v>
      </c>
      <c r="G1157" t="s">
        <v>20</v>
      </c>
      <c r="H1157" t="s">
        <v>1208</v>
      </c>
      <c r="I1157" t="s">
        <v>3056</v>
      </c>
      <c r="J1157">
        <v>88</v>
      </c>
      <c r="K1157">
        <f>HLOOKUP(E1157,Inputs!$B$5:$C$8,MATCH(YEAR(B1157),Inputs!$A$5:$A$8,0),FALSE)</f>
        <v>10.89</v>
      </c>
      <c r="L1157" s="3">
        <f t="shared" si="36"/>
        <v>958.32</v>
      </c>
      <c r="M1157" t="s">
        <v>3059</v>
      </c>
      <c r="N1157" t="s">
        <v>3085</v>
      </c>
      <c r="O1157" t="s">
        <v>3073</v>
      </c>
    </row>
    <row r="1158" spans="1:15" hidden="1" x14ac:dyDescent="0.35">
      <c r="A1158">
        <v>1157</v>
      </c>
      <c r="B1158" s="1">
        <v>44791</v>
      </c>
      <c r="C1158">
        <f t="shared" si="37"/>
        <v>2023</v>
      </c>
      <c r="D1158">
        <v>4002</v>
      </c>
      <c r="E1158" t="s">
        <v>1</v>
      </c>
      <c r="F1158" t="s">
        <v>27</v>
      </c>
      <c r="G1158" t="s">
        <v>11</v>
      </c>
      <c r="H1158" t="s">
        <v>1209</v>
      </c>
      <c r="I1158" t="s">
        <v>3056</v>
      </c>
      <c r="J1158">
        <v>252</v>
      </c>
      <c r="K1158">
        <f>HLOOKUP(E1158,Inputs!$B$5:$C$8,MATCH(YEAR(B1158),Inputs!$A$5:$A$8,0),FALSE)</f>
        <v>10.89</v>
      </c>
      <c r="L1158" s="3">
        <f t="shared" si="36"/>
        <v>2744.28</v>
      </c>
      <c r="M1158" t="s">
        <v>3064</v>
      </c>
      <c r="N1158" t="s">
        <v>3089</v>
      </c>
      <c r="O1158" t="s">
        <v>3076</v>
      </c>
    </row>
    <row r="1159" spans="1:15" hidden="1" x14ac:dyDescent="0.35">
      <c r="A1159">
        <v>1158</v>
      </c>
      <c r="B1159" s="1">
        <v>44709</v>
      </c>
      <c r="C1159">
        <f t="shared" si="37"/>
        <v>2023</v>
      </c>
      <c r="D1159">
        <v>4002</v>
      </c>
      <c r="E1159" t="s">
        <v>1</v>
      </c>
      <c r="F1159" t="s">
        <v>27</v>
      </c>
      <c r="G1159" t="s">
        <v>6</v>
      </c>
      <c r="H1159" t="s">
        <v>1210</v>
      </c>
      <c r="I1159" t="s">
        <v>3056</v>
      </c>
      <c r="J1159">
        <v>176</v>
      </c>
      <c r="K1159">
        <f>HLOOKUP(E1159,Inputs!$B$5:$C$8,MATCH(YEAR(B1159),Inputs!$A$5:$A$8,0),FALSE)</f>
        <v>10.89</v>
      </c>
      <c r="L1159" s="3">
        <f t="shared" si="36"/>
        <v>1916.64</v>
      </c>
      <c r="M1159" t="s">
        <v>3059</v>
      </c>
      <c r="N1159" t="s">
        <v>3085</v>
      </c>
      <c r="O1159" t="s">
        <v>3073</v>
      </c>
    </row>
    <row r="1160" spans="1:15" hidden="1" x14ac:dyDescent="0.35">
      <c r="A1160">
        <v>1159</v>
      </c>
      <c r="B1160" s="1">
        <v>44795</v>
      </c>
      <c r="C1160">
        <f t="shared" si="37"/>
        <v>2023</v>
      </c>
      <c r="D1160">
        <v>4002</v>
      </c>
      <c r="E1160" t="s">
        <v>1</v>
      </c>
      <c r="F1160" t="s">
        <v>27</v>
      </c>
      <c r="G1160" t="s">
        <v>11</v>
      </c>
      <c r="H1160" t="s">
        <v>1211</v>
      </c>
      <c r="I1160" t="s">
        <v>3056</v>
      </c>
      <c r="J1160">
        <v>160</v>
      </c>
      <c r="K1160">
        <f>HLOOKUP(E1160,Inputs!$B$5:$C$8,MATCH(YEAR(B1160),Inputs!$A$5:$A$8,0),FALSE)</f>
        <v>10.89</v>
      </c>
      <c r="L1160" s="3">
        <f t="shared" si="36"/>
        <v>1742.4</v>
      </c>
      <c r="M1160" t="s">
        <v>3064</v>
      </c>
      <c r="N1160" t="s">
        <v>3089</v>
      </c>
      <c r="O1160" t="s">
        <v>3076</v>
      </c>
    </row>
    <row r="1161" spans="1:15" hidden="1" x14ac:dyDescent="0.35">
      <c r="A1161">
        <v>1160</v>
      </c>
      <c r="B1161" s="1">
        <v>44909</v>
      </c>
      <c r="C1161">
        <f t="shared" si="37"/>
        <v>2023</v>
      </c>
      <c r="D1161">
        <v>4001</v>
      </c>
      <c r="E1161" t="s">
        <v>0</v>
      </c>
      <c r="F1161" t="s">
        <v>27</v>
      </c>
      <c r="G1161" t="s">
        <v>20</v>
      </c>
      <c r="H1161" t="s">
        <v>1212</v>
      </c>
      <c r="I1161" t="s">
        <v>3056</v>
      </c>
      <c r="J1161">
        <v>108</v>
      </c>
      <c r="K1161">
        <f>HLOOKUP(E1161,Inputs!$B$5:$C$8,MATCH(YEAR(B1161),Inputs!$A$5:$A$8,0),FALSE)</f>
        <v>25.99</v>
      </c>
      <c r="L1161" s="3">
        <f t="shared" si="36"/>
        <v>2806.9199999999996</v>
      </c>
      <c r="M1161" t="s">
        <v>3059</v>
      </c>
      <c r="N1161" t="s">
        <v>3085</v>
      </c>
      <c r="O1161" t="s">
        <v>3073</v>
      </c>
    </row>
    <row r="1162" spans="1:15" hidden="1" x14ac:dyDescent="0.35">
      <c r="A1162">
        <v>1161</v>
      </c>
      <c r="B1162" s="1">
        <v>44569</v>
      </c>
      <c r="C1162">
        <f t="shared" si="37"/>
        <v>2022</v>
      </c>
      <c r="D1162">
        <v>4002</v>
      </c>
      <c r="E1162" t="s">
        <v>1</v>
      </c>
      <c r="F1162" t="s">
        <v>27</v>
      </c>
      <c r="G1162" t="s">
        <v>5</v>
      </c>
      <c r="H1162" t="s">
        <v>1213</v>
      </c>
      <c r="I1162" t="s">
        <v>3057</v>
      </c>
      <c r="J1162">
        <v>208</v>
      </c>
      <c r="K1162">
        <f>HLOOKUP(E1162,Inputs!$B$5:$C$8,MATCH(YEAR(B1162),Inputs!$A$5:$A$8,0),FALSE)</f>
        <v>10.89</v>
      </c>
      <c r="L1162" s="3">
        <f t="shared" si="36"/>
        <v>2265.12</v>
      </c>
      <c r="M1162" t="s">
        <v>3059</v>
      </c>
      <c r="N1162" t="s">
        <v>3085</v>
      </c>
      <c r="O1162" t="s">
        <v>3073</v>
      </c>
    </row>
    <row r="1163" spans="1:15" hidden="1" x14ac:dyDescent="0.35">
      <c r="A1163">
        <v>1162</v>
      </c>
      <c r="B1163" s="1">
        <v>44884</v>
      </c>
      <c r="C1163">
        <f t="shared" si="37"/>
        <v>2023</v>
      </c>
      <c r="D1163">
        <v>4001</v>
      </c>
      <c r="E1163" t="s">
        <v>0</v>
      </c>
      <c r="F1163" t="s">
        <v>27</v>
      </c>
      <c r="G1163" t="s">
        <v>15</v>
      </c>
      <c r="H1163" t="s">
        <v>1214</v>
      </c>
      <c r="I1163" t="s">
        <v>3056</v>
      </c>
      <c r="J1163">
        <v>116</v>
      </c>
      <c r="K1163">
        <f>HLOOKUP(E1163,Inputs!$B$5:$C$8,MATCH(YEAR(B1163),Inputs!$A$5:$A$8,0),FALSE)</f>
        <v>25.99</v>
      </c>
      <c r="L1163" s="3">
        <f t="shared" si="36"/>
        <v>3014.8399999999997</v>
      </c>
      <c r="M1163" t="s">
        <v>3062</v>
      </c>
      <c r="N1163" t="s">
        <v>3090</v>
      </c>
      <c r="O1163" t="s">
        <v>3079</v>
      </c>
    </row>
    <row r="1164" spans="1:15" hidden="1" x14ac:dyDescent="0.35">
      <c r="A1164">
        <v>1163</v>
      </c>
      <c r="B1164" s="1">
        <v>44818</v>
      </c>
      <c r="C1164">
        <f t="shared" si="37"/>
        <v>2023</v>
      </c>
      <c r="D1164">
        <v>4002</v>
      </c>
      <c r="E1164" t="s">
        <v>1</v>
      </c>
      <c r="F1164" t="s">
        <v>27</v>
      </c>
      <c r="G1164" t="s">
        <v>10</v>
      </c>
      <c r="H1164" t="s">
        <v>1215</v>
      </c>
      <c r="I1164" t="s">
        <v>3056</v>
      </c>
      <c r="J1164">
        <v>184</v>
      </c>
      <c r="K1164">
        <f>HLOOKUP(E1164,Inputs!$B$5:$C$8,MATCH(YEAR(B1164),Inputs!$A$5:$A$8,0),FALSE)</f>
        <v>10.89</v>
      </c>
      <c r="L1164" s="3">
        <f t="shared" si="36"/>
        <v>2003.7600000000002</v>
      </c>
      <c r="M1164" t="s">
        <v>3059</v>
      </c>
      <c r="N1164" t="s">
        <v>3085</v>
      </c>
      <c r="O1164" t="s">
        <v>3073</v>
      </c>
    </row>
    <row r="1165" spans="1:15" hidden="1" x14ac:dyDescent="0.35">
      <c r="A1165">
        <v>1164</v>
      </c>
      <c r="B1165" s="1">
        <v>44888</v>
      </c>
      <c r="C1165">
        <f t="shared" si="37"/>
        <v>2023</v>
      </c>
      <c r="D1165">
        <v>4001</v>
      </c>
      <c r="E1165" t="s">
        <v>0</v>
      </c>
      <c r="F1165" t="s">
        <v>27</v>
      </c>
      <c r="G1165" t="s">
        <v>11</v>
      </c>
      <c r="H1165" t="s">
        <v>1216</v>
      </c>
      <c r="I1165" t="s">
        <v>3056</v>
      </c>
      <c r="J1165">
        <v>176</v>
      </c>
      <c r="K1165">
        <f>HLOOKUP(E1165,Inputs!$B$5:$C$8,MATCH(YEAR(B1165),Inputs!$A$5:$A$8,0),FALSE)</f>
        <v>25.99</v>
      </c>
      <c r="L1165" s="3">
        <f t="shared" si="36"/>
        <v>4574.24</v>
      </c>
      <c r="M1165" t="s">
        <v>3064</v>
      </c>
      <c r="N1165" t="s">
        <v>3089</v>
      </c>
      <c r="O1165" t="s">
        <v>3076</v>
      </c>
    </row>
    <row r="1166" spans="1:15" hidden="1" x14ac:dyDescent="0.35">
      <c r="A1166">
        <v>1165</v>
      </c>
      <c r="B1166" s="1">
        <v>44745</v>
      </c>
      <c r="C1166">
        <f t="shared" si="37"/>
        <v>2023</v>
      </c>
      <c r="D1166">
        <v>4001</v>
      </c>
      <c r="E1166" t="s">
        <v>0</v>
      </c>
      <c r="F1166" t="s">
        <v>27</v>
      </c>
      <c r="G1166" t="s">
        <v>21</v>
      </c>
      <c r="H1166" t="s">
        <v>1217</v>
      </c>
      <c r="I1166" t="s">
        <v>3056</v>
      </c>
      <c r="J1166">
        <v>168</v>
      </c>
      <c r="K1166">
        <f>HLOOKUP(E1166,Inputs!$B$5:$C$8,MATCH(YEAR(B1166),Inputs!$A$5:$A$8,0),FALSE)</f>
        <v>25.99</v>
      </c>
      <c r="L1166" s="3">
        <f t="shared" si="36"/>
        <v>4366.32</v>
      </c>
      <c r="M1166" t="s">
        <v>3068</v>
      </c>
      <c r="N1166" t="s">
        <v>3088</v>
      </c>
      <c r="O1166" t="s">
        <v>3075</v>
      </c>
    </row>
    <row r="1167" spans="1:15" hidden="1" x14ac:dyDescent="0.35">
      <c r="A1167">
        <v>1166</v>
      </c>
      <c r="B1167" s="1">
        <v>44801</v>
      </c>
      <c r="C1167">
        <f t="shared" si="37"/>
        <v>2023</v>
      </c>
      <c r="D1167">
        <v>4001</v>
      </c>
      <c r="E1167" t="s">
        <v>0</v>
      </c>
      <c r="F1167" t="s">
        <v>27</v>
      </c>
      <c r="G1167" t="s">
        <v>19</v>
      </c>
      <c r="H1167" t="s">
        <v>1218</v>
      </c>
      <c r="I1167" t="s">
        <v>3056</v>
      </c>
      <c r="J1167">
        <v>100</v>
      </c>
      <c r="K1167">
        <f>HLOOKUP(E1167,Inputs!$B$5:$C$8,MATCH(YEAR(B1167),Inputs!$A$5:$A$8,0),FALSE)</f>
        <v>25.99</v>
      </c>
      <c r="L1167" s="3">
        <f t="shared" si="36"/>
        <v>2599</v>
      </c>
      <c r="M1167" t="s">
        <v>3061</v>
      </c>
      <c r="N1167" t="s">
        <v>3087</v>
      </c>
      <c r="O1167" t="s">
        <v>3078</v>
      </c>
    </row>
    <row r="1168" spans="1:15" hidden="1" x14ac:dyDescent="0.35">
      <c r="A1168">
        <v>1167</v>
      </c>
      <c r="B1168" s="1">
        <v>44807</v>
      </c>
      <c r="C1168">
        <f t="shared" si="37"/>
        <v>2023</v>
      </c>
      <c r="D1168">
        <v>4001</v>
      </c>
      <c r="E1168" t="s">
        <v>0</v>
      </c>
      <c r="F1168" t="s">
        <v>27</v>
      </c>
      <c r="G1168" t="s">
        <v>10</v>
      </c>
      <c r="H1168" t="s">
        <v>1219</v>
      </c>
      <c r="I1168" t="s">
        <v>3056</v>
      </c>
      <c r="J1168">
        <v>176</v>
      </c>
      <c r="K1168">
        <f>HLOOKUP(E1168,Inputs!$B$5:$C$8,MATCH(YEAR(B1168),Inputs!$A$5:$A$8,0),FALSE)</f>
        <v>25.99</v>
      </c>
      <c r="L1168" s="3">
        <f t="shared" si="36"/>
        <v>4574.24</v>
      </c>
      <c r="M1168" t="s">
        <v>3059</v>
      </c>
      <c r="N1168" t="s">
        <v>3085</v>
      </c>
      <c r="O1168" t="s">
        <v>3073</v>
      </c>
    </row>
    <row r="1169" spans="1:15" hidden="1" x14ac:dyDescent="0.35">
      <c r="A1169">
        <v>1168</v>
      </c>
      <c r="B1169" s="1">
        <v>44822</v>
      </c>
      <c r="C1169">
        <f t="shared" si="37"/>
        <v>2023</v>
      </c>
      <c r="D1169">
        <v>4001</v>
      </c>
      <c r="E1169" t="s">
        <v>0</v>
      </c>
      <c r="F1169" t="s">
        <v>27</v>
      </c>
      <c r="G1169" t="s">
        <v>20</v>
      </c>
      <c r="H1169" t="s">
        <v>1220</v>
      </c>
      <c r="I1169" t="s">
        <v>3056</v>
      </c>
      <c r="J1169">
        <v>136</v>
      </c>
      <c r="K1169">
        <f>HLOOKUP(E1169,Inputs!$B$5:$C$8,MATCH(YEAR(B1169),Inputs!$A$5:$A$8,0),FALSE)</f>
        <v>25.99</v>
      </c>
      <c r="L1169" s="3">
        <f t="shared" si="36"/>
        <v>3534.64</v>
      </c>
      <c r="M1169" t="s">
        <v>3059</v>
      </c>
      <c r="N1169" t="s">
        <v>3085</v>
      </c>
      <c r="O1169" t="s">
        <v>3073</v>
      </c>
    </row>
    <row r="1170" spans="1:15" hidden="1" x14ac:dyDescent="0.35">
      <c r="A1170">
        <v>1169</v>
      </c>
      <c r="B1170" s="1">
        <v>44882</v>
      </c>
      <c r="C1170">
        <f t="shared" si="37"/>
        <v>2023</v>
      </c>
      <c r="D1170">
        <v>4002</v>
      </c>
      <c r="E1170" t="s">
        <v>1</v>
      </c>
      <c r="F1170" t="s">
        <v>27</v>
      </c>
      <c r="G1170" t="s">
        <v>12</v>
      </c>
      <c r="H1170" t="s">
        <v>1221</v>
      </c>
      <c r="I1170" t="s">
        <v>3057</v>
      </c>
      <c r="J1170">
        <v>280</v>
      </c>
      <c r="K1170">
        <f>HLOOKUP(E1170,Inputs!$B$5:$C$8,MATCH(YEAR(B1170),Inputs!$A$5:$A$8,0),FALSE)</f>
        <v>10.89</v>
      </c>
      <c r="L1170" s="3">
        <f t="shared" si="36"/>
        <v>3049.2000000000003</v>
      </c>
      <c r="M1170" t="s">
        <v>3061</v>
      </c>
      <c r="N1170" t="s">
        <v>3087</v>
      </c>
      <c r="O1170" t="s">
        <v>3078</v>
      </c>
    </row>
    <row r="1171" spans="1:15" hidden="1" x14ac:dyDescent="0.35">
      <c r="A1171">
        <v>1170</v>
      </c>
      <c r="B1171" s="1">
        <v>44879</v>
      </c>
      <c r="C1171">
        <f t="shared" si="37"/>
        <v>2023</v>
      </c>
      <c r="D1171">
        <v>4001</v>
      </c>
      <c r="E1171" t="s">
        <v>0</v>
      </c>
      <c r="F1171" t="s">
        <v>27</v>
      </c>
      <c r="G1171" t="s">
        <v>19</v>
      </c>
      <c r="H1171" t="s">
        <v>1222</v>
      </c>
      <c r="I1171" t="s">
        <v>3056</v>
      </c>
      <c r="J1171">
        <v>140</v>
      </c>
      <c r="K1171">
        <f>HLOOKUP(E1171,Inputs!$B$5:$C$8,MATCH(YEAR(B1171),Inputs!$A$5:$A$8,0),FALSE)</f>
        <v>25.99</v>
      </c>
      <c r="L1171" s="3">
        <f t="shared" si="36"/>
        <v>3638.6</v>
      </c>
      <c r="M1171" t="s">
        <v>3061</v>
      </c>
      <c r="N1171" t="s">
        <v>3087</v>
      </c>
      <c r="O1171" t="s">
        <v>3078</v>
      </c>
    </row>
    <row r="1172" spans="1:15" hidden="1" x14ac:dyDescent="0.35">
      <c r="A1172">
        <v>1171</v>
      </c>
      <c r="B1172" s="1">
        <v>44921</v>
      </c>
      <c r="C1172">
        <f t="shared" si="37"/>
        <v>2023</v>
      </c>
      <c r="D1172">
        <v>4001</v>
      </c>
      <c r="E1172" t="s">
        <v>0</v>
      </c>
      <c r="F1172" t="s">
        <v>27</v>
      </c>
      <c r="G1172" t="s">
        <v>5</v>
      </c>
      <c r="H1172" t="s">
        <v>1223</v>
      </c>
      <c r="I1172" t="s">
        <v>3057</v>
      </c>
      <c r="J1172">
        <v>176</v>
      </c>
      <c r="K1172">
        <f>HLOOKUP(E1172,Inputs!$B$5:$C$8,MATCH(YEAR(B1172),Inputs!$A$5:$A$8,0),FALSE)</f>
        <v>25.99</v>
      </c>
      <c r="L1172" s="3">
        <f t="shared" si="36"/>
        <v>4574.24</v>
      </c>
      <c r="M1172" t="s">
        <v>3059</v>
      </c>
      <c r="N1172" t="s">
        <v>3085</v>
      </c>
      <c r="O1172" t="s">
        <v>3073</v>
      </c>
    </row>
    <row r="1173" spans="1:15" hidden="1" x14ac:dyDescent="0.35">
      <c r="A1173">
        <v>1172</v>
      </c>
      <c r="B1173" s="1">
        <v>44627</v>
      </c>
      <c r="C1173">
        <f t="shared" si="37"/>
        <v>2022</v>
      </c>
      <c r="D1173">
        <v>4002</v>
      </c>
      <c r="E1173" t="s">
        <v>1</v>
      </c>
      <c r="F1173" t="s">
        <v>27</v>
      </c>
      <c r="G1173" t="s">
        <v>19</v>
      </c>
      <c r="H1173" t="s">
        <v>1224</v>
      </c>
      <c r="I1173" t="s">
        <v>3056</v>
      </c>
      <c r="J1173">
        <v>140</v>
      </c>
      <c r="K1173">
        <f>HLOOKUP(E1173,Inputs!$B$5:$C$8,MATCH(YEAR(B1173),Inputs!$A$5:$A$8,0),FALSE)</f>
        <v>10.89</v>
      </c>
      <c r="L1173" s="3">
        <f t="shared" si="36"/>
        <v>1524.6000000000001</v>
      </c>
      <c r="M1173" t="s">
        <v>3061</v>
      </c>
      <c r="N1173" t="s">
        <v>3087</v>
      </c>
      <c r="O1173" t="s">
        <v>3078</v>
      </c>
    </row>
    <row r="1174" spans="1:15" hidden="1" x14ac:dyDescent="0.35">
      <c r="A1174">
        <v>1173</v>
      </c>
      <c r="B1174" s="1">
        <v>44790</v>
      </c>
      <c r="C1174">
        <f t="shared" si="37"/>
        <v>2023</v>
      </c>
      <c r="D1174">
        <v>4001</v>
      </c>
      <c r="E1174" t="s">
        <v>0</v>
      </c>
      <c r="F1174" t="s">
        <v>27</v>
      </c>
      <c r="G1174" t="s">
        <v>10</v>
      </c>
      <c r="H1174" t="s">
        <v>1225</v>
      </c>
      <c r="I1174" t="s">
        <v>3056</v>
      </c>
      <c r="J1174">
        <v>92</v>
      </c>
      <c r="K1174">
        <f>HLOOKUP(E1174,Inputs!$B$5:$C$8,MATCH(YEAR(B1174),Inputs!$A$5:$A$8,0),FALSE)</f>
        <v>25.99</v>
      </c>
      <c r="L1174" s="3">
        <f t="shared" si="36"/>
        <v>2391.08</v>
      </c>
      <c r="M1174" t="s">
        <v>3059</v>
      </c>
      <c r="N1174" t="s">
        <v>3085</v>
      </c>
      <c r="O1174" t="s">
        <v>3073</v>
      </c>
    </row>
    <row r="1175" spans="1:15" hidden="1" x14ac:dyDescent="0.35">
      <c r="A1175">
        <v>1174</v>
      </c>
      <c r="B1175" s="1">
        <v>44800</v>
      </c>
      <c r="C1175">
        <f t="shared" si="37"/>
        <v>2023</v>
      </c>
      <c r="D1175">
        <v>4002</v>
      </c>
      <c r="E1175" t="s">
        <v>1</v>
      </c>
      <c r="F1175" t="s">
        <v>27</v>
      </c>
      <c r="G1175" t="s">
        <v>7</v>
      </c>
      <c r="H1175" t="s">
        <v>1226</v>
      </c>
      <c r="I1175" t="s">
        <v>3056</v>
      </c>
      <c r="J1175">
        <v>176</v>
      </c>
      <c r="K1175">
        <f>HLOOKUP(E1175,Inputs!$B$5:$C$8,MATCH(YEAR(B1175),Inputs!$A$5:$A$8,0),FALSE)</f>
        <v>10.89</v>
      </c>
      <c r="L1175" s="3">
        <f t="shared" si="36"/>
        <v>1916.64</v>
      </c>
      <c r="M1175" t="s">
        <v>3063</v>
      </c>
      <c r="N1175" t="s">
        <v>3092</v>
      </c>
      <c r="O1175" t="s">
        <v>3074</v>
      </c>
    </row>
    <row r="1176" spans="1:15" hidden="1" x14ac:dyDescent="0.35">
      <c r="A1176">
        <v>1175</v>
      </c>
      <c r="B1176" s="1">
        <v>44796</v>
      </c>
      <c r="C1176">
        <f t="shared" si="37"/>
        <v>2023</v>
      </c>
      <c r="D1176">
        <v>4001</v>
      </c>
      <c r="E1176" t="s">
        <v>0</v>
      </c>
      <c r="F1176" t="s">
        <v>27</v>
      </c>
      <c r="G1176" t="s">
        <v>11</v>
      </c>
      <c r="H1176" t="s">
        <v>1227</v>
      </c>
      <c r="I1176" t="s">
        <v>3056</v>
      </c>
      <c r="J1176">
        <v>220</v>
      </c>
      <c r="K1176">
        <f>HLOOKUP(E1176,Inputs!$B$5:$C$8,MATCH(YEAR(B1176),Inputs!$A$5:$A$8,0),FALSE)</f>
        <v>25.99</v>
      </c>
      <c r="L1176" s="3">
        <f t="shared" si="36"/>
        <v>5717.7999999999993</v>
      </c>
      <c r="M1176" t="s">
        <v>3064</v>
      </c>
      <c r="N1176" t="s">
        <v>3089</v>
      </c>
      <c r="O1176" t="s">
        <v>3076</v>
      </c>
    </row>
    <row r="1177" spans="1:15" hidden="1" x14ac:dyDescent="0.35">
      <c r="A1177">
        <v>1176</v>
      </c>
      <c r="B1177" s="1">
        <v>44755</v>
      </c>
      <c r="C1177">
        <f t="shared" si="37"/>
        <v>2023</v>
      </c>
      <c r="D1177">
        <v>4001</v>
      </c>
      <c r="E1177" t="s">
        <v>0</v>
      </c>
      <c r="F1177" t="s">
        <v>27</v>
      </c>
      <c r="G1177" t="s">
        <v>18</v>
      </c>
      <c r="H1177" t="s">
        <v>1228</v>
      </c>
      <c r="I1177" t="s">
        <v>3056</v>
      </c>
      <c r="J1177">
        <v>152</v>
      </c>
      <c r="K1177">
        <f>HLOOKUP(E1177,Inputs!$B$5:$C$8,MATCH(YEAR(B1177),Inputs!$A$5:$A$8,0),FALSE)</f>
        <v>25.99</v>
      </c>
      <c r="L1177" s="3">
        <f t="shared" si="36"/>
        <v>3950.4799999999996</v>
      </c>
      <c r="M1177" t="s">
        <v>3069</v>
      </c>
      <c r="N1177" t="s">
        <v>3093</v>
      </c>
      <c r="O1177" t="s">
        <v>3077</v>
      </c>
    </row>
    <row r="1178" spans="1:15" hidden="1" x14ac:dyDescent="0.35">
      <c r="A1178">
        <v>1177</v>
      </c>
      <c r="B1178" s="1">
        <v>44881</v>
      </c>
      <c r="C1178">
        <f t="shared" si="37"/>
        <v>2023</v>
      </c>
      <c r="D1178">
        <v>4001</v>
      </c>
      <c r="E1178" t="s">
        <v>0</v>
      </c>
      <c r="F1178" t="s">
        <v>27</v>
      </c>
      <c r="G1178" t="s">
        <v>20</v>
      </c>
      <c r="H1178" t="s">
        <v>1229</v>
      </c>
      <c r="I1178" t="s">
        <v>3056</v>
      </c>
      <c r="J1178">
        <v>176</v>
      </c>
      <c r="K1178">
        <f>HLOOKUP(E1178,Inputs!$B$5:$C$8,MATCH(YEAR(B1178),Inputs!$A$5:$A$8,0),FALSE)</f>
        <v>25.99</v>
      </c>
      <c r="L1178" s="3">
        <f t="shared" si="36"/>
        <v>4574.24</v>
      </c>
      <c r="M1178" t="s">
        <v>3059</v>
      </c>
      <c r="N1178" t="s">
        <v>3085</v>
      </c>
      <c r="O1178" t="s">
        <v>3073</v>
      </c>
    </row>
    <row r="1179" spans="1:15" hidden="1" x14ac:dyDescent="0.35">
      <c r="A1179">
        <v>1178</v>
      </c>
      <c r="B1179" s="1">
        <v>44812</v>
      </c>
      <c r="C1179">
        <f t="shared" si="37"/>
        <v>2023</v>
      </c>
      <c r="D1179">
        <v>4001</v>
      </c>
      <c r="E1179" t="s">
        <v>0</v>
      </c>
      <c r="F1179" t="s">
        <v>27</v>
      </c>
      <c r="G1179" t="s">
        <v>11</v>
      </c>
      <c r="H1179" t="s">
        <v>1230</v>
      </c>
      <c r="I1179" t="s">
        <v>3056</v>
      </c>
      <c r="J1179">
        <v>76</v>
      </c>
      <c r="K1179">
        <f>HLOOKUP(E1179,Inputs!$B$5:$C$8,MATCH(YEAR(B1179),Inputs!$A$5:$A$8,0),FALSE)</f>
        <v>25.99</v>
      </c>
      <c r="L1179" s="3">
        <f t="shared" si="36"/>
        <v>1975.2399999999998</v>
      </c>
      <c r="M1179" t="s">
        <v>3064</v>
      </c>
      <c r="N1179" t="s">
        <v>3089</v>
      </c>
      <c r="O1179" t="s">
        <v>3076</v>
      </c>
    </row>
    <row r="1180" spans="1:15" hidden="1" x14ac:dyDescent="0.35">
      <c r="A1180">
        <v>1179</v>
      </c>
      <c r="B1180" s="1">
        <v>44915</v>
      </c>
      <c r="C1180">
        <f t="shared" si="37"/>
        <v>2023</v>
      </c>
      <c r="D1180">
        <v>4001</v>
      </c>
      <c r="E1180" t="s">
        <v>0</v>
      </c>
      <c r="F1180" t="s">
        <v>27</v>
      </c>
      <c r="G1180" t="s">
        <v>7</v>
      </c>
      <c r="H1180" t="s">
        <v>1231</v>
      </c>
      <c r="I1180" t="s">
        <v>3056</v>
      </c>
      <c r="J1180">
        <v>180</v>
      </c>
      <c r="K1180">
        <f>HLOOKUP(E1180,Inputs!$B$5:$C$8,MATCH(YEAR(B1180),Inputs!$A$5:$A$8,0),FALSE)</f>
        <v>25.99</v>
      </c>
      <c r="L1180" s="3">
        <f t="shared" si="36"/>
        <v>4678.2</v>
      </c>
      <c r="M1180" t="s">
        <v>3063</v>
      </c>
      <c r="N1180" t="s">
        <v>3092</v>
      </c>
      <c r="O1180" t="s">
        <v>3074</v>
      </c>
    </row>
    <row r="1181" spans="1:15" hidden="1" x14ac:dyDescent="0.35">
      <c r="A1181">
        <v>1180</v>
      </c>
      <c r="B1181" s="1">
        <v>44907</v>
      </c>
      <c r="C1181">
        <f t="shared" si="37"/>
        <v>2023</v>
      </c>
      <c r="D1181">
        <v>4001</v>
      </c>
      <c r="E1181" t="s">
        <v>0</v>
      </c>
      <c r="F1181" t="s">
        <v>27</v>
      </c>
      <c r="G1181" t="s">
        <v>22</v>
      </c>
      <c r="H1181" t="s">
        <v>1232</v>
      </c>
      <c r="I1181" t="s">
        <v>3056</v>
      </c>
      <c r="J1181">
        <v>40</v>
      </c>
      <c r="K1181">
        <f>HLOOKUP(E1181,Inputs!$B$5:$C$8,MATCH(YEAR(B1181),Inputs!$A$5:$A$8,0),FALSE)</f>
        <v>25.99</v>
      </c>
      <c r="L1181" s="3">
        <f t="shared" si="36"/>
        <v>1039.5999999999999</v>
      </c>
      <c r="M1181" t="s">
        <v>3064</v>
      </c>
      <c r="N1181" t="s">
        <v>3089</v>
      </c>
      <c r="O1181" t="s">
        <v>3076</v>
      </c>
    </row>
    <row r="1182" spans="1:15" hidden="1" x14ac:dyDescent="0.35">
      <c r="A1182">
        <v>1181</v>
      </c>
      <c r="B1182" s="1">
        <v>44866</v>
      </c>
      <c r="C1182">
        <f t="shared" si="37"/>
        <v>2023</v>
      </c>
      <c r="D1182">
        <v>4001</v>
      </c>
      <c r="E1182" t="s">
        <v>0</v>
      </c>
      <c r="F1182" t="s">
        <v>27</v>
      </c>
      <c r="G1182" t="s">
        <v>10</v>
      </c>
      <c r="H1182" t="s">
        <v>1233</v>
      </c>
      <c r="I1182" t="s">
        <v>3056</v>
      </c>
      <c r="J1182">
        <v>200</v>
      </c>
      <c r="K1182">
        <f>HLOOKUP(E1182,Inputs!$B$5:$C$8,MATCH(YEAR(B1182),Inputs!$A$5:$A$8,0),FALSE)</f>
        <v>25.99</v>
      </c>
      <c r="L1182" s="3">
        <f t="shared" si="36"/>
        <v>5198</v>
      </c>
      <c r="M1182" t="s">
        <v>3059</v>
      </c>
      <c r="N1182" t="s">
        <v>3085</v>
      </c>
      <c r="O1182" t="s">
        <v>3073</v>
      </c>
    </row>
    <row r="1183" spans="1:15" hidden="1" x14ac:dyDescent="0.35">
      <c r="A1183">
        <v>1182</v>
      </c>
      <c r="B1183" s="1">
        <v>44851</v>
      </c>
      <c r="C1183">
        <f t="shared" si="37"/>
        <v>2023</v>
      </c>
      <c r="D1183">
        <v>4001</v>
      </c>
      <c r="E1183" t="s">
        <v>0</v>
      </c>
      <c r="F1183" t="s">
        <v>27</v>
      </c>
      <c r="G1183" t="s">
        <v>10</v>
      </c>
      <c r="H1183" t="s">
        <v>1234</v>
      </c>
      <c r="I1183" t="s">
        <v>3056</v>
      </c>
      <c r="J1183">
        <v>212</v>
      </c>
      <c r="K1183">
        <f>HLOOKUP(E1183,Inputs!$B$5:$C$8,MATCH(YEAR(B1183),Inputs!$A$5:$A$8,0),FALSE)</f>
        <v>25.99</v>
      </c>
      <c r="L1183" s="3">
        <f t="shared" si="36"/>
        <v>5509.88</v>
      </c>
      <c r="M1183" t="s">
        <v>3059</v>
      </c>
      <c r="N1183" t="s">
        <v>3085</v>
      </c>
      <c r="O1183" t="s">
        <v>3073</v>
      </c>
    </row>
    <row r="1184" spans="1:15" hidden="1" x14ac:dyDescent="0.35">
      <c r="A1184">
        <v>1183</v>
      </c>
      <c r="B1184" s="1">
        <v>44752</v>
      </c>
      <c r="C1184">
        <f t="shared" si="37"/>
        <v>2023</v>
      </c>
      <c r="D1184">
        <v>4002</v>
      </c>
      <c r="E1184" t="s">
        <v>1</v>
      </c>
      <c r="F1184" t="s">
        <v>27</v>
      </c>
      <c r="G1184" t="s">
        <v>16</v>
      </c>
      <c r="H1184" t="s">
        <v>1235</v>
      </c>
      <c r="I1184" t="s">
        <v>3056</v>
      </c>
      <c r="J1184">
        <v>172</v>
      </c>
      <c r="K1184">
        <f>HLOOKUP(E1184,Inputs!$B$5:$C$8,MATCH(YEAR(B1184),Inputs!$A$5:$A$8,0),FALSE)</f>
        <v>10.89</v>
      </c>
      <c r="L1184" s="3">
        <f t="shared" si="36"/>
        <v>1873.0800000000002</v>
      </c>
      <c r="M1184" t="s">
        <v>3067</v>
      </c>
      <c r="N1184" t="s">
        <v>3092</v>
      </c>
      <c r="O1184" t="s">
        <v>3074</v>
      </c>
    </row>
    <row r="1185" spans="1:15" hidden="1" x14ac:dyDescent="0.35">
      <c r="A1185">
        <v>1184</v>
      </c>
      <c r="B1185" s="1">
        <v>44787</v>
      </c>
      <c r="C1185">
        <f t="shared" si="37"/>
        <v>2023</v>
      </c>
      <c r="D1185">
        <v>4001</v>
      </c>
      <c r="E1185" t="s">
        <v>0</v>
      </c>
      <c r="F1185" t="s">
        <v>27</v>
      </c>
      <c r="G1185" t="s">
        <v>10</v>
      </c>
      <c r="H1185" t="s">
        <v>1236</v>
      </c>
      <c r="I1185" t="s">
        <v>3056</v>
      </c>
      <c r="J1185">
        <v>72</v>
      </c>
      <c r="K1185">
        <f>HLOOKUP(E1185,Inputs!$B$5:$C$8,MATCH(YEAR(B1185),Inputs!$A$5:$A$8,0),FALSE)</f>
        <v>25.99</v>
      </c>
      <c r="L1185" s="3">
        <f t="shared" si="36"/>
        <v>1871.28</v>
      </c>
      <c r="M1185" t="s">
        <v>3059</v>
      </c>
      <c r="N1185" t="s">
        <v>3085</v>
      </c>
      <c r="O1185" t="s">
        <v>3073</v>
      </c>
    </row>
    <row r="1186" spans="1:15" hidden="1" x14ac:dyDescent="0.35">
      <c r="A1186">
        <v>1185</v>
      </c>
      <c r="B1186" s="1">
        <v>44665</v>
      </c>
      <c r="C1186">
        <f t="shared" si="37"/>
        <v>2023</v>
      </c>
      <c r="D1186">
        <v>4002</v>
      </c>
      <c r="E1186" t="s">
        <v>1</v>
      </c>
      <c r="F1186" t="s">
        <v>27</v>
      </c>
      <c r="G1186" t="s">
        <v>8</v>
      </c>
      <c r="H1186" t="s">
        <v>1237</v>
      </c>
      <c r="I1186" t="s">
        <v>3056</v>
      </c>
      <c r="J1186">
        <v>188</v>
      </c>
      <c r="K1186">
        <f>HLOOKUP(E1186,Inputs!$B$5:$C$8,MATCH(YEAR(B1186),Inputs!$A$5:$A$8,0),FALSE)</f>
        <v>10.89</v>
      </c>
      <c r="L1186" s="3">
        <f t="shared" si="36"/>
        <v>2047.3200000000002</v>
      </c>
      <c r="M1186" t="s">
        <v>3065</v>
      </c>
      <c r="N1186" t="s">
        <v>3085</v>
      </c>
      <c r="O1186" t="s">
        <v>3073</v>
      </c>
    </row>
    <row r="1187" spans="1:15" hidden="1" x14ac:dyDescent="0.35">
      <c r="A1187">
        <v>1186</v>
      </c>
      <c r="B1187" s="1">
        <v>44906</v>
      </c>
      <c r="C1187">
        <f t="shared" si="37"/>
        <v>2023</v>
      </c>
      <c r="D1187">
        <v>4001</v>
      </c>
      <c r="E1187" t="s">
        <v>0</v>
      </c>
      <c r="F1187" t="s">
        <v>27</v>
      </c>
      <c r="G1187" t="s">
        <v>10</v>
      </c>
      <c r="H1187" t="s">
        <v>1238</v>
      </c>
      <c r="I1187" t="s">
        <v>3056</v>
      </c>
      <c r="J1187">
        <v>216</v>
      </c>
      <c r="K1187">
        <f>HLOOKUP(E1187,Inputs!$B$5:$C$8,MATCH(YEAR(B1187),Inputs!$A$5:$A$8,0),FALSE)</f>
        <v>25.99</v>
      </c>
      <c r="L1187" s="3">
        <f t="shared" si="36"/>
        <v>5613.8399999999992</v>
      </c>
      <c r="M1187" t="s">
        <v>3059</v>
      </c>
      <c r="N1187" t="s">
        <v>3085</v>
      </c>
      <c r="O1187" t="s">
        <v>3073</v>
      </c>
    </row>
    <row r="1188" spans="1:15" hidden="1" x14ac:dyDescent="0.35">
      <c r="A1188">
        <v>1187</v>
      </c>
      <c r="B1188" s="1">
        <v>44834</v>
      </c>
      <c r="C1188">
        <f t="shared" si="37"/>
        <v>2023</v>
      </c>
      <c r="D1188">
        <v>4001</v>
      </c>
      <c r="E1188" t="s">
        <v>0</v>
      </c>
      <c r="F1188" t="s">
        <v>27</v>
      </c>
      <c r="G1188" t="s">
        <v>22</v>
      </c>
      <c r="H1188" t="s">
        <v>1239</v>
      </c>
      <c r="I1188" t="s">
        <v>3056</v>
      </c>
      <c r="J1188">
        <v>164</v>
      </c>
      <c r="K1188">
        <f>HLOOKUP(E1188,Inputs!$B$5:$C$8,MATCH(YEAR(B1188),Inputs!$A$5:$A$8,0),FALSE)</f>
        <v>25.99</v>
      </c>
      <c r="L1188" s="3">
        <f t="shared" si="36"/>
        <v>4262.3599999999997</v>
      </c>
      <c r="M1188" t="s">
        <v>3064</v>
      </c>
      <c r="N1188" t="s">
        <v>3089</v>
      </c>
      <c r="O1188" t="s">
        <v>3076</v>
      </c>
    </row>
    <row r="1189" spans="1:15" hidden="1" x14ac:dyDescent="0.35">
      <c r="A1189">
        <v>1188</v>
      </c>
      <c r="B1189" s="1">
        <v>44874</v>
      </c>
      <c r="C1189">
        <f t="shared" si="37"/>
        <v>2023</v>
      </c>
      <c r="D1189">
        <v>4001</v>
      </c>
      <c r="E1189" t="s">
        <v>0</v>
      </c>
      <c r="F1189" t="s">
        <v>27</v>
      </c>
      <c r="G1189" t="s">
        <v>12</v>
      </c>
      <c r="H1189" t="s">
        <v>1240</v>
      </c>
      <c r="I1189" t="s">
        <v>3057</v>
      </c>
      <c r="J1189">
        <v>212</v>
      </c>
      <c r="K1189">
        <f>HLOOKUP(E1189,Inputs!$B$5:$C$8,MATCH(YEAR(B1189),Inputs!$A$5:$A$8,0),FALSE)</f>
        <v>25.99</v>
      </c>
      <c r="L1189" s="3">
        <f t="shared" si="36"/>
        <v>5509.88</v>
      </c>
      <c r="M1189" t="s">
        <v>3061</v>
      </c>
      <c r="N1189" t="s">
        <v>3087</v>
      </c>
      <c r="O1189" t="s">
        <v>3078</v>
      </c>
    </row>
    <row r="1190" spans="1:15" hidden="1" x14ac:dyDescent="0.35">
      <c r="A1190">
        <v>1189</v>
      </c>
      <c r="B1190" s="1">
        <v>44883</v>
      </c>
      <c r="C1190">
        <f t="shared" si="37"/>
        <v>2023</v>
      </c>
      <c r="D1190">
        <v>4002</v>
      </c>
      <c r="E1190" t="s">
        <v>1</v>
      </c>
      <c r="F1190" t="s">
        <v>27</v>
      </c>
      <c r="G1190" t="s">
        <v>20</v>
      </c>
      <c r="H1190" t="s">
        <v>1241</v>
      </c>
      <c r="I1190" t="s">
        <v>3056</v>
      </c>
      <c r="J1190">
        <v>88</v>
      </c>
      <c r="K1190">
        <f>HLOOKUP(E1190,Inputs!$B$5:$C$8,MATCH(YEAR(B1190),Inputs!$A$5:$A$8,0),FALSE)</f>
        <v>10.89</v>
      </c>
      <c r="L1190" s="3">
        <f t="shared" si="36"/>
        <v>958.32</v>
      </c>
      <c r="M1190" t="s">
        <v>3059</v>
      </c>
      <c r="N1190" t="s">
        <v>3085</v>
      </c>
      <c r="O1190" t="s">
        <v>3073</v>
      </c>
    </row>
    <row r="1191" spans="1:15" hidden="1" x14ac:dyDescent="0.35">
      <c r="A1191">
        <v>1190</v>
      </c>
      <c r="B1191" s="1">
        <v>44879</v>
      </c>
      <c r="C1191">
        <f t="shared" si="37"/>
        <v>2023</v>
      </c>
      <c r="D1191">
        <v>4002</v>
      </c>
      <c r="E1191" t="s">
        <v>1</v>
      </c>
      <c r="F1191" t="s">
        <v>27</v>
      </c>
      <c r="G1191" t="s">
        <v>10</v>
      </c>
      <c r="H1191" t="s">
        <v>1242</v>
      </c>
      <c r="I1191" t="s">
        <v>3056</v>
      </c>
      <c r="J1191">
        <v>208</v>
      </c>
      <c r="K1191">
        <f>HLOOKUP(E1191,Inputs!$B$5:$C$8,MATCH(YEAR(B1191),Inputs!$A$5:$A$8,0),FALSE)</f>
        <v>10.89</v>
      </c>
      <c r="L1191" s="3">
        <f t="shared" si="36"/>
        <v>2265.12</v>
      </c>
      <c r="M1191" t="s">
        <v>3059</v>
      </c>
      <c r="N1191" t="s">
        <v>3085</v>
      </c>
      <c r="O1191" t="s">
        <v>3073</v>
      </c>
    </row>
    <row r="1192" spans="1:15" hidden="1" x14ac:dyDescent="0.35">
      <c r="A1192">
        <v>1191</v>
      </c>
      <c r="B1192" s="1">
        <v>44922</v>
      </c>
      <c r="C1192">
        <f t="shared" si="37"/>
        <v>2023</v>
      </c>
      <c r="D1192">
        <v>4001</v>
      </c>
      <c r="E1192" t="s">
        <v>0</v>
      </c>
      <c r="F1192" t="s">
        <v>27</v>
      </c>
      <c r="G1192" t="s">
        <v>10</v>
      </c>
      <c r="H1192" t="s">
        <v>1243</v>
      </c>
      <c r="I1192" t="s">
        <v>3056</v>
      </c>
      <c r="J1192">
        <v>164</v>
      </c>
      <c r="K1192">
        <f>HLOOKUP(E1192,Inputs!$B$5:$C$8,MATCH(YEAR(B1192),Inputs!$A$5:$A$8,0),FALSE)</f>
        <v>25.99</v>
      </c>
      <c r="L1192" s="3">
        <f t="shared" si="36"/>
        <v>4262.3599999999997</v>
      </c>
      <c r="M1192" t="s">
        <v>3059</v>
      </c>
      <c r="N1192" t="s">
        <v>3085</v>
      </c>
      <c r="O1192" t="s">
        <v>3073</v>
      </c>
    </row>
    <row r="1193" spans="1:15" hidden="1" x14ac:dyDescent="0.35">
      <c r="A1193">
        <v>1192</v>
      </c>
      <c r="B1193" s="1">
        <v>44801</v>
      </c>
      <c r="C1193">
        <f t="shared" si="37"/>
        <v>2023</v>
      </c>
      <c r="D1193">
        <v>4001</v>
      </c>
      <c r="E1193" t="s">
        <v>0</v>
      </c>
      <c r="F1193" t="s">
        <v>27</v>
      </c>
      <c r="G1193" t="s">
        <v>19</v>
      </c>
      <c r="H1193" t="s">
        <v>1244</v>
      </c>
      <c r="I1193" t="s">
        <v>3056</v>
      </c>
      <c r="J1193">
        <v>240</v>
      </c>
      <c r="K1193">
        <f>HLOOKUP(E1193,Inputs!$B$5:$C$8,MATCH(YEAR(B1193),Inputs!$A$5:$A$8,0),FALSE)</f>
        <v>25.99</v>
      </c>
      <c r="L1193" s="3">
        <f t="shared" si="36"/>
        <v>6237.5999999999995</v>
      </c>
      <c r="M1193" t="s">
        <v>3061</v>
      </c>
      <c r="N1193" t="s">
        <v>3087</v>
      </c>
      <c r="O1193" t="s">
        <v>3078</v>
      </c>
    </row>
    <row r="1194" spans="1:15" hidden="1" x14ac:dyDescent="0.35">
      <c r="A1194">
        <v>1193</v>
      </c>
      <c r="B1194" s="1">
        <v>44925</v>
      </c>
      <c r="C1194">
        <f t="shared" si="37"/>
        <v>2023</v>
      </c>
      <c r="D1194">
        <v>4001</v>
      </c>
      <c r="E1194" t="s">
        <v>0</v>
      </c>
      <c r="F1194" t="s">
        <v>27</v>
      </c>
      <c r="G1194" t="s">
        <v>14</v>
      </c>
      <c r="H1194" t="s">
        <v>1245</v>
      </c>
      <c r="I1194" t="s">
        <v>3056</v>
      </c>
      <c r="J1194">
        <v>128</v>
      </c>
      <c r="K1194">
        <f>HLOOKUP(E1194,Inputs!$B$5:$C$8,MATCH(YEAR(B1194),Inputs!$A$5:$A$8,0),FALSE)</f>
        <v>25.99</v>
      </c>
      <c r="L1194" s="3">
        <f t="shared" si="36"/>
        <v>3326.72</v>
      </c>
      <c r="M1194" t="s">
        <v>3066</v>
      </c>
      <c r="N1194" t="s">
        <v>3094</v>
      </c>
      <c r="O1194" t="s">
        <v>3080</v>
      </c>
    </row>
    <row r="1195" spans="1:15" hidden="1" x14ac:dyDescent="0.35">
      <c r="A1195">
        <v>1194</v>
      </c>
      <c r="B1195" s="1">
        <v>44756</v>
      </c>
      <c r="C1195">
        <f t="shared" si="37"/>
        <v>2023</v>
      </c>
      <c r="D1195">
        <v>4001</v>
      </c>
      <c r="E1195" t="s">
        <v>0</v>
      </c>
      <c r="F1195" t="s">
        <v>27</v>
      </c>
      <c r="G1195" t="s">
        <v>10</v>
      </c>
      <c r="H1195" t="s">
        <v>1246</v>
      </c>
      <c r="I1195" t="s">
        <v>3056</v>
      </c>
      <c r="J1195">
        <v>200</v>
      </c>
      <c r="K1195">
        <f>HLOOKUP(E1195,Inputs!$B$5:$C$8,MATCH(YEAR(B1195),Inputs!$A$5:$A$8,0),FALSE)</f>
        <v>25.99</v>
      </c>
      <c r="L1195" s="3">
        <f t="shared" si="36"/>
        <v>5198</v>
      </c>
      <c r="M1195" t="s">
        <v>3059</v>
      </c>
      <c r="N1195" t="s">
        <v>3085</v>
      </c>
      <c r="O1195" t="s">
        <v>3073</v>
      </c>
    </row>
    <row r="1196" spans="1:15" hidden="1" x14ac:dyDescent="0.35">
      <c r="A1196">
        <v>1195</v>
      </c>
      <c r="B1196" s="1">
        <v>44732</v>
      </c>
      <c r="C1196">
        <f t="shared" si="37"/>
        <v>2023</v>
      </c>
      <c r="D1196">
        <v>4001</v>
      </c>
      <c r="E1196" t="s">
        <v>0</v>
      </c>
      <c r="F1196" t="s">
        <v>27</v>
      </c>
      <c r="G1196" t="s">
        <v>18</v>
      </c>
      <c r="H1196" t="s">
        <v>1247</v>
      </c>
      <c r="I1196" t="s">
        <v>3056</v>
      </c>
      <c r="J1196">
        <v>248</v>
      </c>
      <c r="K1196">
        <f>HLOOKUP(E1196,Inputs!$B$5:$C$8,MATCH(YEAR(B1196),Inputs!$A$5:$A$8,0),FALSE)</f>
        <v>25.99</v>
      </c>
      <c r="L1196" s="3">
        <f t="shared" si="36"/>
        <v>6445.5199999999995</v>
      </c>
      <c r="M1196" t="s">
        <v>3069</v>
      </c>
      <c r="N1196" t="s">
        <v>3093</v>
      </c>
      <c r="O1196" t="s">
        <v>3077</v>
      </c>
    </row>
    <row r="1197" spans="1:15" hidden="1" x14ac:dyDescent="0.35">
      <c r="A1197">
        <v>1196</v>
      </c>
      <c r="B1197" s="1">
        <v>44779</v>
      </c>
      <c r="C1197">
        <f t="shared" si="37"/>
        <v>2023</v>
      </c>
      <c r="D1197">
        <v>4002</v>
      </c>
      <c r="E1197" t="s">
        <v>1</v>
      </c>
      <c r="F1197" t="s">
        <v>27</v>
      </c>
      <c r="G1197" t="s">
        <v>17</v>
      </c>
      <c r="H1197" t="s">
        <v>1248</v>
      </c>
      <c r="I1197" t="s">
        <v>3056</v>
      </c>
      <c r="J1197">
        <v>184</v>
      </c>
      <c r="K1197">
        <f>HLOOKUP(E1197,Inputs!$B$5:$C$8,MATCH(YEAR(B1197),Inputs!$A$5:$A$8,0),FALSE)</f>
        <v>10.89</v>
      </c>
      <c r="L1197" s="3">
        <f t="shared" si="36"/>
        <v>2003.7600000000002</v>
      </c>
      <c r="M1197" t="s">
        <v>3060</v>
      </c>
      <c r="N1197" t="s">
        <v>3095</v>
      </c>
      <c r="O1197" t="s">
        <v>3081</v>
      </c>
    </row>
    <row r="1198" spans="1:15" hidden="1" x14ac:dyDescent="0.35">
      <c r="A1198">
        <v>1197</v>
      </c>
      <c r="B1198" s="1">
        <v>44868</v>
      </c>
      <c r="C1198">
        <f t="shared" si="37"/>
        <v>2023</v>
      </c>
      <c r="D1198">
        <v>4002</v>
      </c>
      <c r="E1198" t="s">
        <v>1</v>
      </c>
      <c r="F1198" t="s">
        <v>27</v>
      </c>
      <c r="G1198" t="s">
        <v>9</v>
      </c>
      <c r="H1198" t="s">
        <v>1249</v>
      </c>
      <c r="I1198" t="s">
        <v>3056</v>
      </c>
      <c r="J1198">
        <v>164</v>
      </c>
      <c r="K1198">
        <f>HLOOKUP(E1198,Inputs!$B$5:$C$8,MATCH(YEAR(B1198),Inputs!$A$5:$A$8,0),FALSE)</f>
        <v>10.89</v>
      </c>
      <c r="L1198" s="3">
        <f t="shared" si="36"/>
        <v>1785.96</v>
      </c>
      <c r="M1198" t="s">
        <v>3070</v>
      </c>
      <c r="N1198" t="s">
        <v>3089</v>
      </c>
      <c r="O1198" t="s">
        <v>3076</v>
      </c>
    </row>
    <row r="1199" spans="1:15" hidden="1" x14ac:dyDescent="0.35">
      <c r="A1199">
        <v>1198</v>
      </c>
      <c r="B1199" s="1">
        <v>44781</v>
      </c>
      <c r="C1199">
        <f t="shared" si="37"/>
        <v>2023</v>
      </c>
      <c r="D1199">
        <v>4001</v>
      </c>
      <c r="E1199" t="s">
        <v>0</v>
      </c>
      <c r="F1199" t="s">
        <v>27</v>
      </c>
      <c r="G1199" t="s">
        <v>20</v>
      </c>
      <c r="H1199" t="s">
        <v>1250</v>
      </c>
      <c r="I1199" t="s">
        <v>3056</v>
      </c>
      <c r="J1199">
        <v>184</v>
      </c>
      <c r="K1199">
        <f>HLOOKUP(E1199,Inputs!$B$5:$C$8,MATCH(YEAR(B1199),Inputs!$A$5:$A$8,0),FALSE)</f>
        <v>25.99</v>
      </c>
      <c r="L1199" s="3">
        <f t="shared" si="36"/>
        <v>4782.16</v>
      </c>
      <c r="M1199" t="s">
        <v>3059</v>
      </c>
      <c r="N1199" t="s">
        <v>3085</v>
      </c>
      <c r="O1199" t="s">
        <v>3073</v>
      </c>
    </row>
    <row r="1200" spans="1:15" hidden="1" x14ac:dyDescent="0.35">
      <c r="A1200">
        <v>1199</v>
      </c>
      <c r="B1200" s="1">
        <v>44758</v>
      </c>
      <c r="C1200">
        <f t="shared" si="37"/>
        <v>2023</v>
      </c>
      <c r="D1200">
        <v>4001</v>
      </c>
      <c r="E1200" t="s">
        <v>0</v>
      </c>
      <c r="F1200" t="s">
        <v>27</v>
      </c>
      <c r="G1200" t="s">
        <v>12</v>
      </c>
      <c r="H1200" t="s">
        <v>1251</v>
      </c>
      <c r="I1200" t="s">
        <v>3057</v>
      </c>
      <c r="J1200">
        <v>256</v>
      </c>
      <c r="K1200">
        <f>HLOOKUP(E1200,Inputs!$B$5:$C$8,MATCH(YEAR(B1200),Inputs!$A$5:$A$8,0),FALSE)</f>
        <v>25.99</v>
      </c>
      <c r="L1200" s="3">
        <f t="shared" si="36"/>
        <v>6653.44</v>
      </c>
      <c r="M1200" t="s">
        <v>3061</v>
      </c>
      <c r="N1200" t="s">
        <v>3087</v>
      </c>
      <c r="O1200" t="s">
        <v>3078</v>
      </c>
    </row>
    <row r="1201" spans="1:15" hidden="1" x14ac:dyDescent="0.35">
      <c r="A1201">
        <v>1200</v>
      </c>
      <c r="B1201" s="1">
        <v>44594</v>
      </c>
      <c r="C1201">
        <f t="shared" si="37"/>
        <v>2022</v>
      </c>
      <c r="D1201">
        <v>4002</v>
      </c>
      <c r="E1201" t="s">
        <v>1</v>
      </c>
      <c r="F1201" t="s">
        <v>27</v>
      </c>
      <c r="G1201" t="s">
        <v>6</v>
      </c>
      <c r="H1201" t="s">
        <v>1252</v>
      </c>
      <c r="I1201" t="s">
        <v>3056</v>
      </c>
      <c r="J1201">
        <v>228</v>
      </c>
      <c r="K1201">
        <f>HLOOKUP(E1201,Inputs!$B$5:$C$8,MATCH(YEAR(B1201),Inputs!$A$5:$A$8,0),FALSE)</f>
        <v>10.89</v>
      </c>
      <c r="L1201" s="3">
        <f t="shared" si="36"/>
        <v>2482.92</v>
      </c>
      <c r="M1201" t="s">
        <v>3059</v>
      </c>
      <c r="N1201" t="s">
        <v>3085</v>
      </c>
      <c r="O1201" t="s">
        <v>3073</v>
      </c>
    </row>
    <row r="1202" spans="1:15" hidden="1" x14ac:dyDescent="0.35">
      <c r="A1202">
        <v>1201</v>
      </c>
      <c r="B1202" s="1">
        <v>44910</v>
      </c>
      <c r="C1202">
        <f t="shared" si="37"/>
        <v>2023</v>
      </c>
      <c r="D1202">
        <v>4002</v>
      </c>
      <c r="E1202" t="s">
        <v>1</v>
      </c>
      <c r="F1202" t="s">
        <v>27</v>
      </c>
      <c r="G1202" t="s">
        <v>9</v>
      </c>
      <c r="H1202" t="s">
        <v>1253</v>
      </c>
      <c r="I1202" t="s">
        <v>3056</v>
      </c>
      <c r="J1202">
        <v>116</v>
      </c>
      <c r="K1202">
        <f>HLOOKUP(E1202,Inputs!$B$5:$C$8,MATCH(YEAR(B1202),Inputs!$A$5:$A$8,0),FALSE)</f>
        <v>10.89</v>
      </c>
      <c r="L1202" s="3">
        <f t="shared" si="36"/>
        <v>1263.24</v>
      </c>
      <c r="M1202" t="s">
        <v>3070</v>
      </c>
      <c r="N1202" t="s">
        <v>3089</v>
      </c>
      <c r="O1202" t="s">
        <v>3076</v>
      </c>
    </row>
    <row r="1203" spans="1:15" hidden="1" x14ac:dyDescent="0.35">
      <c r="A1203">
        <v>1202</v>
      </c>
      <c r="B1203" s="1">
        <v>44666</v>
      </c>
      <c r="C1203">
        <f t="shared" si="37"/>
        <v>2023</v>
      </c>
      <c r="D1203">
        <v>4001</v>
      </c>
      <c r="E1203" t="s">
        <v>0</v>
      </c>
      <c r="F1203" t="s">
        <v>27</v>
      </c>
      <c r="G1203" t="s">
        <v>7</v>
      </c>
      <c r="H1203" t="s">
        <v>1254</v>
      </c>
      <c r="I1203" t="s">
        <v>3056</v>
      </c>
      <c r="J1203">
        <v>112</v>
      </c>
      <c r="K1203">
        <f>HLOOKUP(E1203,Inputs!$B$5:$C$8,MATCH(YEAR(B1203),Inputs!$A$5:$A$8,0),FALSE)</f>
        <v>25.99</v>
      </c>
      <c r="L1203" s="3">
        <f t="shared" si="36"/>
        <v>2910.8799999999997</v>
      </c>
      <c r="M1203" t="s">
        <v>3063</v>
      </c>
      <c r="N1203" t="s">
        <v>3092</v>
      </c>
      <c r="O1203" t="s">
        <v>3074</v>
      </c>
    </row>
    <row r="1204" spans="1:15" hidden="1" x14ac:dyDescent="0.35">
      <c r="A1204">
        <v>1203</v>
      </c>
      <c r="B1204" s="1">
        <v>44903</v>
      </c>
      <c r="C1204">
        <f t="shared" si="37"/>
        <v>2023</v>
      </c>
      <c r="D1204">
        <v>4001</v>
      </c>
      <c r="E1204" t="s">
        <v>0</v>
      </c>
      <c r="F1204" t="s">
        <v>27</v>
      </c>
      <c r="G1204" t="s">
        <v>9</v>
      </c>
      <c r="H1204" t="s">
        <v>1255</v>
      </c>
      <c r="I1204" t="s">
        <v>3056</v>
      </c>
      <c r="J1204">
        <v>172</v>
      </c>
      <c r="K1204">
        <f>HLOOKUP(E1204,Inputs!$B$5:$C$8,MATCH(YEAR(B1204),Inputs!$A$5:$A$8,0),FALSE)</f>
        <v>25.99</v>
      </c>
      <c r="L1204" s="3">
        <f t="shared" si="36"/>
        <v>4470.28</v>
      </c>
      <c r="M1204" t="s">
        <v>3070</v>
      </c>
      <c r="N1204" t="s">
        <v>3089</v>
      </c>
      <c r="O1204" t="s">
        <v>3076</v>
      </c>
    </row>
    <row r="1205" spans="1:15" hidden="1" x14ac:dyDescent="0.35">
      <c r="A1205">
        <v>1204</v>
      </c>
      <c r="B1205" s="1">
        <v>44775</v>
      </c>
      <c r="C1205">
        <f t="shared" si="37"/>
        <v>2023</v>
      </c>
      <c r="D1205">
        <v>4001</v>
      </c>
      <c r="E1205" t="s">
        <v>0</v>
      </c>
      <c r="F1205" t="s">
        <v>27</v>
      </c>
      <c r="G1205" t="s">
        <v>11</v>
      </c>
      <c r="H1205" t="s">
        <v>1256</v>
      </c>
      <c r="I1205" t="s">
        <v>3056</v>
      </c>
      <c r="J1205">
        <v>80</v>
      </c>
      <c r="K1205">
        <f>HLOOKUP(E1205,Inputs!$B$5:$C$8,MATCH(YEAR(B1205),Inputs!$A$5:$A$8,0),FALSE)</f>
        <v>25.99</v>
      </c>
      <c r="L1205" s="3">
        <f t="shared" si="36"/>
        <v>2079.1999999999998</v>
      </c>
      <c r="M1205" t="s">
        <v>3064</v>
      </c>
      <c r="N1205" t="s">
        <v>3089</v>
      </c>
      <c r="O1205" t="s">
        <v>3076</v>
      </c>
    </row>
    <row r="1206" spans="1:15" hidden="1" x14ac:dyDescent="0.35">
      <c r="A1206">
        <v>1205</v>
      </c>
      <c r="B1206" s="1">
        <v>44846</v>
      </c>
      <c r="C1206">
        <f t="shared" si="37"/>
        <v>2023</v>
      </c>
      <c r="D1206">
        <v>4001</v>
      </c>
      <c r="E1206" t="s">
        <v>0</v>
      </c>
      <c r="F1206" t="s">
        <v>27</v>
      </c>
      <c r="G1206" t="s">
        <v>20</v>
      </c>
      <c r="H1206" t="s">
        <v>1257</v>
      </c>
      <c r="I1206" t="s">
        <v>3056</v>
      </c>
      <c r="J1206">
        <v>260</v>
      </c>
      <c r="K1206">
        <f>HLOOKUP(E1206,Inputs!$B$5:$C$8,MATCH(YEAR(B1206),Inputs!$A$5:$A$8,0),FALSE)</f>
        <v>25.99</v>
      </c>
      <c r="L1206" s="3">
        <f t="shared" si="36"/>
        <v>6757.4</v>
      </c>
      <c r="M1206" t="s">
        <v>3059</v>
      </c>
      <c r="N1206" t="s">
        <v>3085</v>
      </c>
      <c r="O1206" t="s">
        <v>3073</v>
      </c>
    </row>
    <row r="1207" spans="1:15" hidden="1" x14ac:dyDescent="0.35">
      <c r="A1207">
        <v>1206</v>
      </c>
      <c r="B1207" s="1">
        <v>44747</v>
      </c>
      <c r="C1207">
        <f t="shared" si="37"/>
        <v>2023</v>
      </c>
      <c r="D1207">
        <v>4001</v>
      </c>
      <c r="E1207" t="s">
        <v>0</v>
      </c>
      <c r="F1207" t="s">
        <v>27</v>
      </c>
      <c r="G1207" t="s">
        <v>20</v>
      </c>
      <c r="H1207" t="s">
        <v>1258</v>
      </c>
      <c r="I1207" t="s">
        <v>3056</v>
      </c>
      <c r="J1207">
        <v>120</v>
      </c>
      <c r="K1207">
        <f>HLOOKUP(E1207,Inputs!$B$5:$C$8,MATCH(YEAR(B1207),Inputs!$A$5:$A$8,0),FALSE)</f>
        <v>25.99</v>
      </c>
      <c r="L1207" s="3">
        <f t="shared" si="36"/>
        <v>3118.7999999999997</v>
      </c>
      <c r="M1207" t="s">
        <v>3059</v>
      </c>
      <c r="N1207" t="s">
        <v>3085</v>
      </c>
      <c r="O1207" t="s">
        <v>3073</v>
      </c>
    </row>
    <row r="1208" spans="1:15" hidden="1" x14ac:dyDescent="0.35">
      <c r="A1208">
        <v>1207</v>
      </c>
      <c r="B1208" s="1">
        <v>44614</v>
      </c>
      <c r="C1208">
        <f t="shared" si="37"/>
        <v>2022</v>
      </c>
      <c r="D1208">
        <v>4001</v>
      </c>
      <c r="E1208" t="s">
        <v>0</v>
      </c>
      <c r="F1208" t="s">
        <v>27</v>
      </c>
      <c r="G1208" t="s">
        <v>21</v>
      </c>
      <c r="H1208" t="s">
        <v>1259</v>
      </c>
      <c r="I1208" t="s">
        <v>3056</v>
      </c>
      <c r="J1208">
        <v>176</v>
      </c>
      <c r="K1208">
        <f>HLOOKUP(E1208,Inputs!$B$5:$C$8,MATCH(YEAR(B1208),Inputs!$A$5:$A$8,0),FALSE)</f>
        <v>25.99</v>
      </c>
      <c r="L1208" s="3">
        <f t="shared" si="36"/>
        <v>4574.24</v>
      </c>
      <c r="M1208" t="s">
        <v>3068</v>
      </c>
      <c r="N1208" t="s">
        <v>3088</v>
      </c>
      <c r="O1208" t="s">
        <v>3075</v>
      </c>
    </row>
    <row r="1209" spans="1:15" hidden="1" x14ac:dyDescent="0.35">
      <c r="A1209">
        <v>1208</v>
      </c>
      <c r="B1209" s="1">
        <v>44719</v>
      </c>
      <c r="C1209">
        <f t="shared" si="37"/>
        <v>2023</v>
      </c>
      <c r="D1209">
        <v>4002</v>
      </c>
      <c r="E1209" t="s">
        <v>1</v>
      </c>
      <c r="F1209" t="s">
        <v>27</v>
      </c>
      <c r="G1209" t="s">
        <v>10</v>
      </c>
      <c r="H1209" t="s">
        <v>1260</v>
      </c>
      <c r="I1209" t="s">
        <v>3056</v>
      </c>
      <c r="J1209">
        <v>100</v>
      </c>
      <c r="K1209">
        <f>HLOOKUP(E1209,Inputs!$B$5:$C$8,MATCH(YEAR(B1209),Inputs!$A$5:$A$8,0),FALSE)</f>
        <v>10.89</v>
      </c>
      <c r="L1209" s="3">
        <f t="shared" si="36"/>
        <v>1089</v>
      </c>
      <c r="M1209" t="s">
        <v>3059</v>
      </c>
      <c r="N1209" t="s">
        <v>3085</v>
      </c>
      <c r="O1209" t="s">
        <v>3073</v>
      </c>
    </row>
    <row r="1210" spans="1:15" hidden="1" x14ac:dyDescent="0.35">
      <c r="A1210">
        <v>1209</v>
      </c>
      <c r="B1210" s="1">
        <v>44754</v>
      </c>
      <c r="C1210">
        <f t="shared" si="37"/>
        <v>2023</v>
      </c>
      <c r="D1210">
        <v>4001</v>
      </c>
      <c r="E1210" t="s">
        <v>0</v>
      </c>
      <c r="F1210" t="s">
        <v>27</v>
      </c>
      <c r="G1210" t="s">
        <v>7</v>
      </c>
      <c r="H1210" t="s">
        <v>1261</v>
      </c>
      <c r="I1210" t="s">
        <v>3056</v>
      </c>
      <c r="J1210">
        <v>72</v>
      </c>
      <c r="K1210">
        <f>HLOOKUP(E1210,Inputs!$B$5:$C$8,MATCH(YEAR(B1210),Inputs!$A$5:$A$8,0),FALSE)</f>
        <v>25.99</v>
      </c>
      <c r="L1210" s="3">
        <f t="shared" si="36"/>
        <v>1871.28</v>
      </c>
      <c r="M1210" t="s">
        <v>3063</v>
      </c>
      <c r="N1210" t="s">
        <v>3092</v>
      </c>
      <c r="O1210" t="s">
        <v>3074</v>
      </c>
    </row>
    <row r="1211" spans="1:15" hidden="1" x14ac:dyDescent="0.35">
      <c r="A1211">
        <v>1210</v>
      </c>
      <c r="B1211" s="1">
        <v>44872</v>
      </c>
      <c r="C1211">
        <f t="shared" si="37"/>
        <v>2023</v>
      </c>
      <c r="D1211">
        <v>4002</v>
      </c>
      <c r="E1211" t="s">
        <v>1</v>
      </c>
      <c r="F1211" t="s">
        <v>27</v>
      </c>
      <c r="G1211" t="s">
        <v>6</v>
      </c>
      <c r="H1211" t="s">
        <v>1262</v>
      </c>
      <c r="I1211" t="s">
        <v>3056</v>
      </c>
      <c r="J1211">
        <v>240</v>
      </c>
      <c r="K1211">
        <f>HLOOKUP(E1211,Inputs!$B$5:$C$8,MATCH(YEAR(B1211),Inputs!$A$5:$A$8,0),FALSE)</f>
        <v>10.89</v>
      </c>
      <c r="L1211" s="3">
        <f t="shared" si="36"/>
        <v>2613.6000000000004</v>
      </c>
      <c r="M1211" t="s">
        <v>3059</v>
      </c>
      <c r="N1211" t="s">
        <v>3085</v>
      </c>
      <c r="O1211" t="s">
        <v>3073</v>
      </c>
    </row>
    <row r="1212" spans="1:15" hidden="1" x14ac:dyDescent="0.35">
      <c r="A1212">
        <v>1211</v>
      </c>
      <c r="B1212" s="1">
        <v>44920</v>
      </c>
      <c r="C1212">
        <f t="shared" si="37"/>
        <v>2023</v>
      </c>
      <c r="D1212">
        <v>4001</v>
      </c>
      <c r="E1212" t="s">
        <v>0</v>
      </c>
      <c r="F1212" t="s">
        <v>27</v>
      </c>
      <c r="G1212" t="s">
        <v>19</v>
      </c>
      <c r="H1212" t="s">
        <v>1263</v>
      </c>
      <c r="I1212" t="s">
        <v>3056</v>
      </c>
      <c r="J1212">
        <v>96</v>
      </c>
      <c r="K1212">
        <f>HLOOKUP(E1212,Inputs!$B$5:$C$8,MATCH(YEAR(B1212),Inputs!$A$5:$A$8,0),FALSE)</f>
        <v>25.99</v>
      </c>
      <c r="L1212" s="3">
        <f t="shared" si="36"/>
        <v>2495.04</v>
      </c>
      <c r="M1212" t="s">
        <v>3061</v>
      </c>
      <c r="N1212" t="s">
        <v>3087</v>
      </c>
      <c r="O1212" t="s">
        <v>3078</v>
      </c>
    </row>
    <row r="1213" spans="1:15" hidden="1" x14ac:dyDescent="0.35">
      <c r="A1213">
        <v>1212</v>
      </c>
      <c r="B1213" s="1">
        <v>44722</v>
      </c>
      <c r="C1213">
        <f t="shared" si="37"/>
        <v>2023</v>
      </c>
      <c r="D1213">
        <v>4002</v>
      </c>
      <c r="E1213" t="s">
        <v>1</v>
      </c>
      <c r="F1213" t="s">
        <v>27</v>
      </c>
      <c r="G1213" t="s">
        <v>10</v>
      </c>
      <c r="H1213" t="s">
        <v>1264</v>
      </c>
      <c r="I1213" t="s">
        <v>3056</v>
      </c>
      <c r="J1213">
        <v>264</v>
      </c>
      <c r="K1213">
        <f>HLOOKUP(E1213,Inputs!$B$5:$C$8,MATCH(YEAR(B1213),Inputs!$A$5:$A$8,0),FALSE)</f>
        <v>10.89</v>
      </c>
      <c r="L1213" s="3">
        <f t="shared" si="36"/>
        <v>2874.96</v>
      </c>
      <c r="M1213" t="s">
        <v>3059</v>
      </c>
      <c r="N1213" t="s">
        <v>3085</v>
      </c>
      <c r="O1213" t="s">
        <v>3073</v>
      </c>
    </row>
    <row r="1214" spans="1:15" hidden="1" x14ac:dyDescent="0.35">
      <c r="A1214">
        <v>1213</v>
      </c>
      <c r="B1214" s="1">
        <v>44829</v>
      </c>
      <c r="C1214">
        <f t="shared" si="37"/>
        <v>2023</v>
      </c>
      <c r="D1214">
        <v>4001</v>
      </c>
      <c r="E1214" t="s">
        <v>0</v>
      </c>
      <c r="F1214" t="s">
        <v>27</v>
      </c>
      <c r="G1214" t="s">
        <v>5</v>
      </c>
      <c r="H1214" t="s">
        <v>1265</v>
      </c>
      <c r="I1214" t="s">
        <v>3057</v>
      </c>
      <c r="J1214">
        <v>248</v>
      </c>
      <c r="K1214">
        <f>HLOOKUP(E1214,Inputs!$B$5:$C$8,MATCH(YEAR(B1214),Inputs!$A$5:$A$8,0),FALSE)</f>
        <v>25.99</v>
      </c>
      <c r="L1214" s="3">
        <f t="shared" si="36"/>
        <v>6445.5199999999995</v>
      </c>
      <c r="M1214" t="s">
        <v>3059</v>
      </c>
      <c r="N1214" t="s">
        <v>3085</v>
      </c>
      <c r="O1214" t="s">
        <v>3073</v>
      </c>
    </row>
    <row r="1215" spans="1:15" hidden="1" x14ac:dyDescent="0.35">
      <c r="A1215">
        <v>1214</v>
      </c>
      <c r="B1215" s="1">
        <v>44781</v>
      </c>
      <c r="C1215">
        <f t="shared" si="37"/>
        <v>2023</v>
      </c>
      <c r="D1215">
        <v>4001</v>
      </c>
      <c r="E1215" t="s">
        <v>0</v>
      </c>
      <c r="F1215" t="s">
        <v>27</v>
      </c>
      <c r="G1215" t="s">
        <v>11</v>
      </c>
      <c r="H1215" t="s">
        <v>1266</v>
      </c>
      <c r="I1215" t="s">
        <v>3056</v>
      </c>
      <c r="J1215">
        <v>148</v>
      </c>
      <c r="K1215">
        <f>HLOOKUP(E1215,Inputs!$B$5:$C$8,MATCH(YEAR(B1215),Inputs!$A$5:$A$8,0),FALSE)</f>
        <v>25.99</v>
      </c>
      <c r="L1215" s="3">
        <f t="shared" si="36"/>
        <v>3846.52</v>
      </c>
      <c r="M1215" t="s">
        <v>3064</v>
      </c>
      <c r="N1215" t="s">
        <v>3089</v>
      </c>
      <c r="O1215" t="s">
        <v>3076</v>
      </c>
    </row>
    <row r="1216" spans="1:15" hidden="1" x14ac:dyDescent="0.35">
      <c r="A1216">
        <v>1215</v>
      </c>
      <c r="B1216" s="1">
        <v>44833</v>
      </c>
      <c r="C1216">
        <f t="shared" si="37"/>
        <v>2023</v>
      </c>
      <c r="D1216">
        <v>4001</v>
      </c>
      <c r="E1216" t="s">
        <v>0</v>
      </c>
      <c r="F1216" t="s">
        <v>27</v>
      </c>
      <c r="G1216" t="s">
        <v>10</v>
      </c>
      <c r="H1216" t="s">
        <v>1267</v>
      </c>
      <c r="I1216" t="s">
        <v>3056</v>
      </c>
      <c r="J1216">
        <v>252</v>
      </c>
      <c r="K1216">
        <f>HLOOKUP(E1216,Inputs!$B$5:$C$8,MATCH(YEAR(B1216),Inputs!$A$5:$A$8,0),FALSE)</f>
        <v>25.99</v>
      </c>
      <c r="L1216" s="3">
        <f t="shared" si="36"/>
        <v>6549.48</v>
      </c>
      <c r="M1216" t="s">
        <v>3059</v>
      </c>
      <c r="N1216" t="s">
        <v>3085</v>
      </c>
      <c r="O1216" t="s">
        <v>3073</v>
      </c>
    </row>
    <row r="1217" spans="1:15" hidden="1" x14ac:dyDescent="0.35">
      <c r="A1217">
        <v>1216</v>
      </c>
      <c r="B1217" s="1">
        <v>44923</v>
      </c>
      <c r="C1217">
        <f t="shared" si="37"/>
        <v>2023</v>
      </c>
      <c r="D1217">
        <v>4001</v>
      </c>
      <c r="E1217" t="s">
        <v>0</v>
      </c>
      <c r="F1217" t="s">
        <v>27</v>
      </c>
      <c r="G1217" t="s">
        <v>11</v>
      </c>
      <c r="H1217" t="s">
        <v>1268</v>
      </c>
      <c r="I1217" t="s">
        <v>3056</v>
      </c>
      <c r="J1217">
        <v>84</v>
      </c>
      <c r="K1217">
        <f>HLOOKUP(E1217,Inputs!$B$5:$C$8,MATCH(YEAR(B1217),Inputs!$A$5:$A$8,0),FALSE)</f>
        <v>25.99</v>
      </c>
      <c r="L1217" s="3">
        <f t="shared" si="36"/>
        <v>2183.16</v>
      </c>
      <c r="M1217" t="s">
        <v>3064</v>
      </c>
      <c r="N1217" t="s">
        <v>3089</v>
      </c>
      <c r="O1217" t="s">
        <v>3076</v>
      </c>
    </row>
    <row r="1218" spans="1:15" hidden="1" x14ac:dyDescent="0.35">
      <c r="A1218">
        <v>1217</v>
      </c>
      <c r="B1218" s="1">
        <v>44778</v>
      </c>
      <c r="C1218">
        <f t="shared" si="37"/>
        <v>2023</v>
      </c>
      <c r="D1218">
        <v>4001</v>
      </c>
      <c r="E1218" t="s">
        <v>0</v>
      </c>
      <c r="F1218" t="s">
        <v>27</v>
      </c>
      <c r="G1218" t="s">
        <v>4</v>
      </c>
      <c r="H1218" t="s">
        <v>1269</v>
      </c>
      <c r="I1218" t="s">
        <v>3057</v>
      </c>
      <c r="J1218">
        <v>192</v>
      </c>
      <c r="K1218">
        <f>HLOOKUP(E1218,Inputs!$B$5:$C$8,MATCH(YEAR(B1218),Inputs!$A$5:$A$8,0),FALSE)</f>
        <v>25.99</v>
      </c>
      <c r="L1218" s="3">
        <f t="shared" ref="L1218:L1281" si="38">J1218*K1218</f>
        <v>4990.08</v>
      </c>
      <c r="M1218" t="s">
        <v>3063</v>
      </c>
      <c r="N1218" t="s">
        <v>3092</v>
      </c>
      <c r="O1218" t="s">
        <v>3074</v>
      </c>
    </row>
    <row r="1219" spans="1:15" hidden="1" x14ac:dyDescent="0.35">
      <c r="A1219">
        <v>1218</v>
      </c>
      <c r="B1219" s="1">
        <v>44737</v>
      </c>
      <c r="C1219">
        <f t="shared" ref="C1219:C1282" si="39">IF(MONTH(B1219)&gt;3,YEAR(B1219)+1,YEAR(B1219))</f>
        <v>2023</v>
      </c>
      <c r="D1219">
        <v>4001</v>
      </c>
      <c r="E1219" t="s">
        <v>0</v>
      </c>
      <c r="F1219" t="s">
        <v>27</v>
      </c>
      <c r="G1219" t="s">
        <v>6</v>
      </c>
      <c r="H1219" t="s">
        <v>1270</v>
      </c>
      <c r="I1219" t="s">
        <v>3056</v>
      </c>
      <c r="J1219">
        <v>100</v>
      </c>
      <c r="K1219">
        <f>HLOOKUP(E1219,Inputs!$B$5:$C$8,MATCH(YEAR(B1219),Inputs!$A$5:$A$8,0),FALSE)</f>
        <v>25.99</v>
      </c>
      <c r="L1219" s="3">
        <f t="shared" si="38"/>
        <v>2599</v>
      </c>
      <c r="M1219" t="s">
        <v>3059</v>
      </c>
      <c r="N1219" t="s">
        <v>3085</v>
      </c>
      <c r="O1219" t="s">
        <v>3073</v>
      </c>
    </row>
    <row r="1220" spans="1:15" hidden="1" x14ac:dyDescent="0.35">
      <c r="A1220">
        <v>1219</v>
      </c>
      <c r="B1220" s="1">
        <v>44822</v>
      </c>
      <c r="C1220">
        <f t="shared" si="39"/>
        <v>2023</v>
      </c>
      <c r="D1220">
        <v>4002</v>
      </c>
      <c r="E1220" t="s">
        <v>1</v>
      </c>
      <c r="F1220" t="s">
        <v>27</v>
      </c>
      <c r="G1220" t="s">
        <v>16</v>
      </c>
      <c r="H1220" t="s">
        <v>1271</v>
      </c>
      <c r="I1220" t="s">
        <v>3056</v>
      </c>
      <c r="J1220">
        <v>80</v>
      </c>
      <c r="K1220">
        <f>HLOOKUP(E1220,Inputs!$B$5:$C$8,MATCH(YEAR(B1220),Inputs!$A$5:$A$8,0),FALSE)</f>
        <v>10.89</v>
      </c>
      <c r="L1220" s="3">
        <f t="shared" si="38"/>
        <v>871.2</v>
      </c>
      <c r="M1220" t="s">
        <v>3067</v>
      </c>
      <c r="N1220" t="s">
        <v>3092</v>
      </c>
      <c r="O1220" t="s">
        <v>3074</v>
      </c>
    </row>
    <row r="1221" spans="1:15" hidden="1" x14ac:dyDescent="0.35">
      <c r="A1221">
        <v>1220</v>
      </c>
      <c r="B1221" s="1">
        <v>44684</v>
      </c>
      <c r="C1221">
        <f t="shared" si="39"/>
        <v>2023</v>
      </c>
      <c r="D1221">
        <v>4001</v>
      </c>
      <c r="E1221" t="s">
        <v>0</v>
      </c>
      <c r="F1221" t="s">
        <v>27</v>
      </c>
      <c r="G1221" t="s">
        <v>10</v>
      </c>
      <c r="H1221" t="s">
        <v>1272</v>
      </c>
      <c r="I1221" t="s">
        <v>3056</v>
      </c>
      <c r="J1221">
        <v>256</v>
      </c>
      <c r="K1221">
        <f>HLOOKUP(E1221,Inputs!$B$5:$C$8,MATCH(YEAR(B1221),Inputs!$A$5:$A$8,0),FALSE)</f>
        <v>25.99</v>
      </c>
      <c r="L1221" s="3">
        <f t="shared" si="38"/>
        <v>6653.44</v>
      </c>
      <c r="M1221" t="s">
        <v>3059</v>
      </c>
      <c r="N1221" t="s">
        <v>3085</v>
      </c>
      <c r="O1221" t="s">
        <v>3073</v>
      </c>
    </row>
    <row r="1222" spans="1:15" hidden="1" x14ac:dyDescent="0.35">
      <c r="A1222">
        <v>1221</v>
      </c>
      <c r="B1222" s="1">
        <v>44816</v>
      </c>
      <c r="C1222">
        <f t="shared" si="39"/>
        <v>2023</v>
      </c>
      <c r="D1222">
        <v>4002</v>
      </c>
      <c r="E1222" t="s">
        <v>1</v>
      </c>
      <c r="F1222" t="s">
        <v>27</v>
      </c>
      <c r="G1222" t="s">
        <v>20</v>
      </c>
      <c r="H1222" t="s">
        <v>1273</v>
      </c>
      <c r="I1222" t="s">
        <v>3056</v>
      </c>
      <c r="J1222">
        <v>120</v>
      </c>
      <c r="K1222">
        <f>HLOOKUP(E1222,Inputs!$B$5:$C$8,MATCH(YEAR(B1222),Inputs!$A$5:$A$8,0),FALSE)</f>
        <v>10.89</v>
      </c>
      <c r="L1222" s="3">
        <f t="shared" si="38"/>
        <v>1306.8000000000002</v>
      </c>
      <c r="M1222" t="s">
        <v>3059</v>
      </c>
      <c r="N1222" t="s">
        <v>3085</v>
      </c>
      <c r="O1222" t="s">
        <v>3073</v>
      </c>
    </row>
    <row r="1223" spans="1:15" hidden="1" x14ac:dyDescent="0.35">
      <c r="A1223">
        <v>1222</v>
      </c>
      <c r="B1223" s="1">
        <v>44825</v>
      </c>
      <c r="C1223">
        <f t="shared" si="39"/>
        <v>2023</v>
      </c>
      <c r="D1223">
        <v>4002</v>
      </c>
      <c r="E1223" t="s">
        <v>1</v>
      </c>
      <c r="F1223" t="s">
        <v>27</v>
      </c>
      <c r="G1223" t="s">
        <v>19</v>
      </c>
      <c r="H1223" t="s">
        <v>1274</v>
      </c>
      <c r="I1223" t="s">
        <v>3056</v>
      </c>
      <c r="J1223">
        <v>84</v>
      </c>
      <c r="K1223">
        <f>HLOOKUP(E1223,Inputs!$B$5:$C$8,MATCH(YEAR(B1223),Inputs!$A$5:$A$8,0),FALSE)</f>
        <v>10.89</v>
      </c>
      <c r="L1223" s="3">
        <f t="shared" si="38"/>
        <v>914.76</v>
      </c>
      <c r="M1223" t="s">
        <v>3061</v>
      </c>
      <c r="N1223" t="s">
        <v>3087</v>
      </c>
      <c r="O1223" t="s">
        <v>3078</v>
      </c>
    </row>
    <row r="1224" spans="1:15" hidden="1" x14ac:dyDescent="0.35">
      <c r="A1224">
        <v>1223</v>
      </c>
      <c r="B1224" s="1">
        <v>44875</v>
      </c>
      <c r="C1224">
        <f t="shared" si="39"/>
        <v>2023</v>
      </c>
      <c r="D1224">
        <v>4001</v>
      </c>
      <c r="E1224" t="s">
        <v>0</v>
      </c>
      <c r="F1224" t="s">
        <v>27</v>
      </c>
      <c r="G1224" t="s">
        <v>7</v>
      </c>
      <c r="H1224" t="s">
        <v>1275</v>
      </c>
      <c r="I1224" t="s">
        <v>3056</v>
      </c>
      <c r="J1224">
        <v>112</v>
      </c>
      <c r="K1224">
        <f>HLOOKUP(E1224,Inputs!$B$5:$C$8,MATCH(YEAR(B1224),Inputs!$A$5:$A$8,0),FALSE)</f>
        <v>25.99</v>
      </c>
      <c r="L1224" s="3">
        <f t="shared" si="38"/>
        <v>2910.8799999999997</v>
      </c>
      <c r="M1224" t="s">
        <v>3063</v>
      </c>
      <c r="N1224" t="s">
        <v>3092</v>
      </c>
      <c r="O1224" t="s">
        <v>3074</v>
      </c>
    </row>
    <row r="1225" spans="1:15" hidden="1" x14ac:dyDescent="0.35">
      <c r="A1225">
        <v>1224</v>
      </c>
      <c r="B1225" s="1">
        <v>44807</v>
      </c>
      <c r="C1225">
        <f t="shared" si="39"/>
        <v>2023</v>
      </c>
      <c r="D1225">
        <v>4002</v>
      </c>
      <c r="E1225" t="s">
        <v>1</v>
      </c>
      <c r="F1225" t="s">
        <v>27</v>
      </c>
      <c r="G1225" t="s">
        <v>13</v>
      </c>
      <c r="H1225" t="s">
        <v>1276</v>
      </c>
      <c r="I1225" t="s">
        <v>3056</v>
      </c>
      <c r="J1225">
        <v>112</v>
      </c>
      <c r="K1225">
        <f>HLOOKUP(E1225,Inputs!$B$5:$C$8,MATCH(YEAR(B1225),Inputs!$A$5:$A$8,0),FALSE)</f>
        <v>10.89</v>
      </c>
      <c r="L1225" s="3">
        <f t="shared" si="38"/>
        <v>1219.68</v>
      </c>
      <c r="M1225" t="s">
        <v>3061</v>
      </c>
      <c r="N1225" t="s">
        <v>3087</v>
      </c>
      <c r="O1225" t="s">
        <v>3078</v>
      </c>
    </row>
    <row r="1226" spans="1:15" hidden="1" x14ac:dyDescent="0.35">
      <c r="A1226">
        <v>1225</v>
      </c>
      <c r="B1226" s="1">
        <v>44604</v>
      </c>
      <c r="C1226">
        <f t="shared" si="39"/>
        <v>2022</v>
      </c>
      <c r="D1226">
        <v>4001</v>
      </c>
      <c r="E1226" t="s">
        <v>0</v>
      </c>
      <c r="F1226" t="s">
        <v>27</v>
      </c>
      <c r="G1226" t="s">
        <v>18</v>
      </c>
      <c r="H1226" t="s">
        <v>1277</v>
      </c>
      <c r="I1226" t="s">
        <v>3056</v>
      </c>
      <c r="J1226">
        <v>72</v>
      </c>
      <c r="K1226">
        <f>HLOOKUP(E1226,Inputs!$B$5:$C$8,MATCH(YEAR(B1226),Inputs!$A$5:$A$8,0),FALSE)</f>
        <v>25.99</v>
      </c>
      <c r="L1226" s="3">
        <f t="shared" si="38"/>
        <v>1871.28</v>
      </c>
      <c r="M1226" t="s">
        <v>3069</v>
      </c>
      <c r="N1226" t="s">
        <v>3093</v>
      </c>
      <c r="O1226" t="s">
        <v>3077</v>
      </c>
    </row>
    <row r="1227" spans="1:15" hidden="1" x14ac:dyDescent="0.35">
      <c r="A1227">
        <v>1226</v>
      </c>
      <c r="B1227" s="1">
        <v>44633</v>
      </c>
      <c r="C1227">
        <f t="shared" si="39"/>
        <v>2022</v>
      </c>
      <c r="D1227">
        <v>4002</v>
      </c>
      <c r="E1227" t="s">
        <v>1</v>
      </c>
      <c r="F1227" t="s">
        <v>27</v>
      </c>
      <c r="G1227" t="s">
        <v>9</v>
      </c>
      <c r="H1227" t="s">
        <v>1278</v>
      </c>
      <c r="I1227" t="s">
        <v>3056</v>
      </c>
      <c r="J1227">
        <v>224</v>
      </c>
      <c r="K1227">
        <f>HLOOKUP(E1227,Inputs!$B$5:$C$8,MATCH(YEAR(B1227),Inputs!$A$5:$A$8,0),FALSE)</f>
        <v>10.89</v>
      </c>
      <c r="L1227" s="3">
        <f t="shared" si="38"/>
        <v>2439.36</v>
      </c>
      <c r="M1227" t="s">
        <v>3070</v>
      </c>
      <c r="N1227" t="s">
        <v>3089</v>
      </c>
      <c r="O1227" t="s">
        <v>3076</v>
      </c>
    </row>
    <row r="1228" spans="1:15" hidden="1" x14ac:dyDescent="0.35">
      <c r="A1228">
        <v>1227</v>
      </c>
      <c r="B1228" s="1">
        <v>44877</v>
      </c>
      <c r="C1228">
        <f t="shared" si="39"/>
        <v>2023</v>
      </c>
      <c r="D1228">
        <v>4002</v>
      </c>
      <c r="E1228" t="s">
        <v>1</v>
      </c>
      <c r="F1228" t="s">
        <v>27</v>
      </c>
      <c r="G1228" t="s">
        <v>7</v>
      </c>
      <c r="H1228" t="s">
        <v>1279</v>
      </c>
      <c r="I1228" t="s">
        <v>3056</v>
      </c>
      <c r="J1228">
        <v>240</v>
      </c>
      <c r="K1228">
        <f>HLOOKUP(E1228,Inputs!$B$5:$C$8,MATCH(YEAR(B1228),Inputs!$A$5:$A$8,0),FALSE)</f>
        <v>10.89</v>
      </c>
      <c r="L1228" s="3">
        <f t="shared" si="38"/>
        <v>2613.6000000000004</v>
      </c>
      <c r="M1228" t="s">
        <v>3063</v>
      </c>
      <c r="N1228" t="s">
        <v>3092</v>
      </c>
      <c r="O1228" t="s">
        <v>3074</v>
      </c>
    </row>
    <row r="1229" spans="1:15" hidden="1" x14ac:dyDescent="0.35">
      <c r="A1229">
        <v>1228</v>
      </c>
      <c r="B1229" s="1">
        <v>44909</v>
      </c>
      <c r="C1229">
        <f t="shared" si="39"/>
        <v>2023</v>
      </c>
      <c r="D1229">
        <v>4002</v>
      </c>
      <c r="E1229" t="s">
        <v>1</v>
      </c>
      <c r="F1229" t="s">
        <v>27</v>
      </c>
      <c r="G1229" t="s">
        <v>10</v>
      </c>
      <c r="H1229" t="s">
        <v>1280</v>
      </c>
      <c r="I1229" t="s">
        <v>3056</v>
      </c>
      <c r="J1229">
        <v>92</v>
      </c>
      <c r="K1229">
        <f>HLOOKUP(E1229,Inputs!$B$5:$C$8,MATCH(YEAR(B1229),Inputs!$A$5:$A$8,0),FALSE)</f>
        <v>10.89</v>
      </c>
      <c r="L1229" s="3">
        <f t="shared" si="38"/>
        <v>1001.8800000000001</v>
      </c>
      <c r="M1229" t="s">
        <v>3059</v>
      </c>
      <c r="N1229" t="s">
        <v>3085</v>
      </c>
      <c r="O1229" t="s">
        <v>3073</v>
      </c>
    </row>
    <row r="1230" spans="1:15" hidden="1" x14ac:dyDescent="0.35">
      <c r="A1230">
        <v>1229</v>
      </c>
      <c r="B1230" s="1">
        <v>44872</v>
      </c>
      <c r="C1230">
        <f t="shared" si="39"/>
        <v>2023</v>
      </c>
      <c r="D1230">
        <v>4002</v>
      </c>
      <c r="E1230" t="s">
        <v>1</v>
      </c>
      <c r="F1230" t="s">
        <v>27</v>
      </c>
      <c r="G1230" t="s">
        <v>20</v>
      </c>
      <c r="H1230" t="s">
        <v>1281</v>
      </c>
      <c r="I1230" t="s">
        <v>3056</v>
      </c>
      <c r="J1230">
        <v>260</v>
      </c>
      <c r="K1230">
        <f>HLOOKUP(E1230,Inputs!$B$5:$C$8,MATCH(YEAR(B1230),Inputs!$A$5:$A$8,0),FALSE)</f>
        <v>10.89</v>
      </c>
      <c r="L1230" s="3">
        <f t="shared" si="38"/>
        <v>2831.4</v>
      </c>
      <c r="M1230" t="s">
        <v>3059</v>
      </c>
      <c r="N1230" t="s">
        <v>3085</v>
      </c>
      <c r="O1230" t="s">
        <v>3073</v>
      </c>
    </row>
    <row r="1231" spans="1:15" hidden="1" x14ac:dyDescent="0.35">
      <c r="A1231">
        <v>1230</v>
      </c>
      <c r="B1231" s="1">
        <v>44632</v>
      </c>
      <c r="C1231">
        <f t="shared" si="39"/>
        <v>2022</v>
      </c>
      <c r="D1231">
        <v>4002</v>
      </c>
      <c r="E1231" t="s">
        <v>1</v>
      </c>
      <c r="F1231" t="s">
        <v>27</v>
      </c>
      <c r="G1231" t="s">
        <v>5</v>
      </c>
      <c r="H1231" t="s">
        <v>1282</v>
      </c>
      <c r="I1231" t="s">
        <v>3057</v>
      </c>
      <c r="J1231">
        <v>280</v>
      </c>
      <c r="K1231">
        <f>HLOOKUP(E1231,Inputs!$B$5:$C$8,MATCH(YEAR(B1231),Inputs!$A$5:$A$8,0),FALSE)</f>
        <v>10.89</v>
      </c>
      <c r="L1231" s="3">
        <f t="shared" si="38"/>
        <v>3049.2000000000003</v>
      </c>
      <c r="M1231" t="s">
        <v>3059</v>
      </c>
      <c r="N1231" t="s">
        <v>3085</v>
      </c>
      <c r="O1231" t="s">
        <v>3073</v>
      </c>
    </row>
    <row r="1232" spans="1:15" hidden="1" x14ac:dyDescent="0.35">
      <c r="A1232">
        <v>1231</v>
      </c>
      <c r="B1232" s="1">
        <v>44823</v>
      </c>
      <c r="C1232">
        <f t="shared" si="39"/>
        <v>2023</v>
      </c>
      <c r="D1232">
        <v>4002</v>
      </c>
      <c r="E1232" t="s">
        <v>1</v>
      </c>
      <c r="F1232" t="s">
        <v>27</v>
      </c>
      <c r="G1232" t="s">
        <v>21</v>
      </c>
      <c r="H1232" t="s">
        <v>1283</v>
      </c>
      <c r="I1232" t="s">
        <v>3056</v>
      </c>
      <c r="J1232">
        <v>124</v>
      </c>
      <c r="K1232">
        <f>HLOOKUP(E1232,Inputs!$B$5:$C$8,MATCH(YEAR(B1232),Inputs!$A$5:$A$8,0),FALSE)</f>
        <v>10.89</v>
      </c>
      <c r="L1232" s="3">
        <f t="shared" si="38"/>
        <v>1350.3600000000001</v>
      </c>
      <c r="M1232" t="s">
        <v>3068</v>
      </c>
      <c r="N1232" t="s">
        <v>3088</v>
      </c>
      <c r="O1232" t="s">
        <v>3075</v>
      </c>
    </row>
    <row r="1233" spans="1:15" hidden="1" x14ac:dyDescent="0.35">
      <c r="A1233">
        <v>1232</v>
      </c>
      <c r="B1233" s="1">
        <v>44916</v>
      </c>
      <c r="C1233">
        <f t="shared" si="39"/>
        <v>2023</v>
      </c>
      <c r="D1233">
        <v>4002</v>
      </c>
      <c r="E1233" t="s">
        <v>1</v>
      </c>
      <c r="F1233" t="s">
        <v>27</v>
      </c>
      <c r="G1233" t="s">
        <v>9</v>
      </c>
      <c r="H1233" t="s">
        <v>1284</v>
      </c>
      <c r="I1233" t="s">
        <v>3056</v>
      </c>
      <c r="J1233">
        <v>184</v>
      </c>
      <c r="K1233">
        <f>HLOOKUP(E1233,Inputs!$B$5:$C$8,MATCH(YEAR(B1233),Inputs!$A$5:$A$8,0),FALSE)</f>
        <v>10.89</v>
      </c>
      <c r="L1233" s="3">
        <f t="shared" si="38"/>
        <v>2003.7600000000002</v>
      </c>
      <c r="M1233" t="s">
        <v>3070</v>
      </c>
      <c r="N1233" t="s">
        <v>3089</v>
      </c>
      <c r="O1233" t="s">
        <v>3076</v>
      </c>
    </row>
    <row r="1234" spans="1:15" hidden="1" x14ac:dyDescent="0.35">
      <c r="A1234">
        <v>1233</v>
      </c>
      <c r="B1234" s="1">
        <v>44800</v>
      </c>
      <c r="C1234">
        <f t="shared" si="39"/>
        <v>2023</v>
      </c>
      <c r="D1234">
        <v>4001</v>
      </c>
      <c r="E1234" t="s">
        <v>0</v>
      </c>
      <c r="F1234" t="s">
        <v>27</v>
      </c>
      <c r="G1234" t="s">
        <v>10</v>
      </c>
      <c r="H1234" t="s">
        <v>1285</v>
      </c>
      <c r="I1234" t="s">
        <v>3056</v>
      </c>
      <c r="J1234">
        <v>128</v>
      </c>
      <c r="K1234">
        <f>HLOOKUP(E1234,Inputs!$B$5:$C$8,MATCH(YEAR(B1234),Inputs!$A$5:$A$8,0),FALSE)</f>
        <v>25.99</v>
      </c>
      <c r="L1234" s="3">
        <f t="shared" si="38"/>
        <v>3326.72</v>
      </c>
      <c r="M1234" t="s">
        <v>3059</v>
      </c>
      <c r="N1234" t="s">
        <v>3085</v>
      </c>
      <c r="O1234" t="s">
        <v>3073</v>
      </c>
    </row>
    <row r="1235" spans="1:15" hidden="1" x14ac:dyDescent="0.35">
      <c r="A1235">
        <v>1234</v>
      </c>
      <c r="B1235" s="1">
        <v>44647</v>
      </c>
      <c r="C1235">
        <f t="shared" si="39"/>
        <v>2022</v>
      </c>
      <c r="D1235">
        <v>4002</v>
      </c>
      <c r="E1235" t="s">
        <v>1</v>
      </c>
      <c r="F1235" t="s">
        <v>27</v>
      </c>
      <c r="G1235" t="s">
        <v>22</v>
      </c>
      <c r="H1235" t="s">
        <v>1286</v>
      </c>
      <c r="I1235" t="s">
        <v>3056</v>
      </c>
      <c r="J1235">
        <v>268</v>
      </c>
      <c r="K1235">
        <f>HLOOKUP(E1235,Inputs!$B$5:$C$8,MATCH(YEAR(B1235),Inputs!$A$5:$A$8,0),FALSE)</f>
        <v>10.89</v>
      </c>
      <c r="L1235" s="3">
        <f t="shared" si="38"/>
        <v>2918.52</v>
      </c>
      <c r="M1235" t="s">
        <v>3064</v>
      </c>
      <c r="N1235" t="s">
        <v>3089</v>
      </c>
      <c r="O1235" t="s">
        <v>3076</v>
      </c>
    </row>
    <row r="1236" spans="1:15" hidden="1" x14ac:dyDescent="0.35">
      <c r="A1236">
        <v>1235</v>
      </c>
      <c r="B1236" s="1">
        <v>44898</v>
      </c>
      <c r="C1236">
        <f t="shared" si="39"/>
        <v>2023</v>
      </c>
      <c r="D1236">
        <v>4002</v>
      </c>
      <c r="E1236" t="s">
        <v>1</v>
      </c>
      <c r="F1236" t="s">
        <v>27</v>
      </c>
      <c r="G1236" t="s">
        <v>14</v>
      </c>
      <c r="H1236" t="s">
        <v>1287</v>
      </c>
      <c r="I1236" t="s">
        <v>3056</v>
      </c>
      <c r="J1236">
        <v>256</v>
      </c>
      <c r="K1236">
        <f>HLOOKUP(E1236,Inputs!$B$5:$C$8,MATCH(YEAR(B1236),Inputs!$A$5:$A$8,0),FALSE)</f>
        <v>10.89</v>
      </c>
      <c r="L1236" s="3">
        <f t="shared" si="38"/>
        <v>2787.84</v>
      </c>
      <c r="M1236" t="s">
        <v>3066</v>
      </c>
      <c r="N1236" t="s">
        <v>3094</v>
      </c>
      <c r="O1236" t="s">
        <v>3080</v>
      </c>
    </row>
    <row r="1237" spans="1:15" hidden="1" x14ac:dyDescent="0.35">
      <c r="A1237">
        <v>1236</v>
      </c>
      <c r="B1237" s="1">
        <v>44650</v>
      </c>
      <c r="C1237">
        <f t="shared" si="39"/>
        <v>2022</v>
      </c>
      <c r="D1237">
        <v>4002</v>
      </c>
      <c r="E1237" t="s">
        <v>1</v>
      </c>
      <c r="F1237" t="s">
        <v>27</v>
      </c>
      <c r="G1237" t="s">
        <v>4</v>
      </c>
      <c r="H1237" t="s">
        <v>1288</v>
      </c>
      <c r="I1237" t="s">
        <v>3057</v>
      </c>
      <c r="J1237">
        <v>276</v>
      </c>
      <c r="K1237">
        <f>HLOOKUP(E1237,Inputs!$B$5:$C$8,MATCH(YEAR(B1237),Inputs!$A$5:$A$8,0),FALSE)</f>
        <v>10.89</v>
      </c>
      <c r="L1237" s="3">
        <f t="shared" si="38"/>
        <v>3005.6400000000003</v>
      </c>
      <c r="M1237" t="s">
        <v>3063</v>
      </c>
      <c r="N1237" t="s">
        <v>3092</v>
      </c>
      <c r="O1237" t="s">
        <v>3074</v>
      </c>
    </row>
    <row r="1238" spans="1:15" hidden="1" x14ac:dyDescent="0.35">
      <c r="A1238">
        <v>1237</v>
      </c>
      <c r="B1238" s="1">
        <v>44913</v>
      </c>
      <c r="C1238">
        <f t="shared" si="39"/>
        <v>2023</v>
      </c>
      <c r="D1238">
        <v>4002</v>
      </c>
      <c r="E1238" t="s">
        <v>1</v>
      </c>
      <c r="F1238" t="s">
        <v>27</v>
      </c>
      <c r="G1238" t="s">
        <v>11</v>
      </c>
      <c r="H1238" t="s">
        <v>1289</v>
      </c>
      <c r="I1238" t="s">
        <v>3056</v>
      </c>
      <c r="J1238">
        <v>248</v>
      </c>
      <c r="K1238">
        <f>HLOOKUP(E1238,Inputs!$B$5:$C$8,MATCH(YEAR(B1238),Inputs!$A$5:$A$8,0),FALSE)</f>
        <v>10.89</v>
      </c>
      <c r="L1238" s="3">
        <f t="shared" si="38"/>
        <v>2700.7200000000003</v>
      </c>
      <c r="M1238" t="s">
        <v>3064</v>
      </c>
      <c r="N1238" t="s">
        <v>3089</v>
      </c>
      <c r="O1238" t="s">
        <v>3076</v>
      </c>
    </row>
    <row r="1239" spans="1:15" hidden="1" x14ac:dyDescent="0.35">
      <c r="A1239">
        <v>1238</v>
      </c>
      <c r="B1239" s="1">
        <v>44917</v>
      </c>
      <c r="C1239">
        <f t="shared" si="39"/>
        <v>2023</v>
      </c>
      <c r="D1239">
        <v>4001</v>
      </c>
      <c r="E1239" t="s">
        <v>0</v>
      </c>
      <c r="F1239" t="s">
        <v>27</v>
      </c>
      <c r="G1239" t="s">
        <v>12</v>
      </c>
      <c r="H1239" t="s">
        <v>1290</v>
      </c>
      <c r="I1239" t="s">
        <v>3057</v>
      </c>
      <c r="J1239">
        <v>160</v>
      </c>
      <c r="K1239">
        <f>HLOOKUP(E1239,Inputs!$B$5:$C$8,MATCH(YEAR(B1239),Inputs!$A$5:$A$8,0),FALSE)</f>
        <v>25.99</v>
      </c>
      <c r="L1239" s="3">
        <f t="shared" si="38"/>
        <v>4158.3999999999996</v>
      </c>
      <c r="M1239" t="s">
        <v>3061</v>
      </c>
      <c r="N1239" t="s">
        <v>3087</v>
      </c>
      <c r="O1239" t="s">
        <v>3078</v>
      </c>
    </row>
    <row r="1240" spans="1:15" hidden="1" x14ac:dyDescent="0.35">
      <c r="A1240">
        <v>1239</v>
      </c>
      <c r="B1240" s="1">
        <v>44925</v>
      </c>
      <c r="C1240">
        <f t="shared" si="39"/>
        <v>2023</v>
      </c>
      <c r="D1240">
        <v>4001</v>
      </c>
      <c r="E1240" t="s">
        <v>0</v>
      </c>
      <c r="F1240" t="s">
        <v>27</v>
      </c>
      <c r="G1240" t="s">
        <v>12</v>
      </c>
      <c r="H1240" t="s">
        <v>1291</v>
      </c>
      <c r="I1240" t="s">
        <v>3057</v>
      </c>
      <c r="J1240">
        <v>120</v>
      </c>
      <c r="K1240">
        <f>HLOOKUP(E1240,Inputs!$B$5:$C$8,MATCH(YEAR(B1240),Inputs!$A$5:$A$8,0),FALSE)</f>
        <v>25.99</v>
      </c>
      <c r="L1240" s="3">
        <f t="shared" si="38"/>
        <v>3118.7999999999997</v>
      </c>
      <c r="M1240" t="s">
        <v>3061</v>
      </c>
      <c r="N1240" t="s">
        <v>3087</v>
      </c>
      <c r="O1240" t="s">
        <v>3078</v>
      </c>
    </row>
    <row r="1241" spans="1:15" hidden="1" x14ac:dyDescent="0.35">
      <c r="A1241">
        <v>1240</v>
      </c>
      <c r="B1241" s="1">
        <v>44817</v>
      </c>
      <c r="C1241">
        <f t="shared" si="39"/>
        <v>2023</v>
      </c>
      <c r="D1241">
        <v>4002</v>
      </c>
      <c r="E1241" t="s">
        <v>1</v>
      </c>
      <c r="F1241" t="s">
        <v>27</v>
      </c>
      <c r="G1241" t="s">
        <v>20</v>
      </c>
      <c r="H1241" t="s">
        <v>1292</v>
      </c>
      <c r="I1241" t="s">
        <v>3056</v>
      </c>
      <c r="J1241">
        <v>144</v>
      </c>
      <c r="K1241">
        <f>HLOOKUP(E1241,Inputs!$B$5:$C$8,MATCH(YEAR(B1241),Inputs!$A$5:$A$8,0),FALSE)</f>
        <v>10.89</v>
      </c>
      <c r="L1241" s="3">
        <f t="shared" si="38"/>
        <v>1568.16</v>
      </c>
      <c r="M1241" t="s">
        <v>3059</v>
      </c>
      <c r="N1241" t="s">
        <v>3085</v>
      </c>
      <c r="O1241" t="s">
        <v>3073</v>
      </c>
    </row>
    <row r="1242" spans="1:15" hidden="1" x14ac:dyDescent="0.35">
      <c r="A1242">
        <v>1241</v>
      </c>
      <c r="B1242" s="1">
        <v>44870</v>
      </c>
      <c r="C1242">
        <f t="shared" si="39"/>
        <v>2023</v>
      </c>
      <c r="D1242">
        <v>4002</v>
      </c>
      <c r="E1242" t="s">
        <v>1</v>
      </c>
      <c r="F1242" t="s">
        <v>27</v>
      </c>
      <c r="G1242" t="s">
        <v>11</v>
      </c>
      <c r="H1242" t="s">
        <v>1293</v>
      </c>
      <c r="I1242" t="s">
        <v>3056</v>
      </c>
      <c r="J1242">
        <v>224</v>
      </c>
      <c r="K1242">
        <f>HLOOKUP(E1242,Inputs!$B$5:$C$8,MATCH(YEAR(B1242),Inputs!$A$5:$A$8,0),FALSE)</f>
        <v>10.89</v>
      </c>
      <c r="L1242" s="3">
        <f t="shared" si="38"/>
        <v>2439.36</v>
      </c>
      <c r="M1242" t="s">
        <v>3064</v>
      </c>
      <c r="N1242" t="s">
        <v>3089</v>
      </c>
      <c r="O1242" t="s">
        <v>3076</v>
      </c>
    </row>
    <row r="1243" spans="1:15" hidden="1" x14ac:dyDescent="0.35">
      <c r="A1243">
        <v>1242</v>
      </c>
      <c r="B1243" s="1">
        <v>44634</v>
      </c>
      <c r="C1243">
        <f t="shared" si="39"/>
        <v>2022</v>
      </c>
      <c r="D1243">
        <v>4001</v>
      </c>
      <c r="E1243" t="s">
        <v>0</v>
      </c>
      <c r="F1243" t="s">
        <v>27</v>
      </c>
      <c r="G1243" t="s">
        <v>14</v>
      </c>
      <c r="H1243" t="s">
        <v>1294</v>
      </c>
      <c r="I1243" t="s">
        <v>3056</v>
      </c>
      <c r="J1243">
        <v>212</v>
      </c>
      <c r="K1243">
        <f>HLOOKUP(E1243,Inputs!$B$5:$C$8,MATCH(YEAR(B1243),Inputs!$A$5:$A$8,0),FALSE)</f>
        <v>25.99</v>
      </c>
      <c r="L1243" s="3">
        <f t="shared" si="38"/>
        <v>5509.88</v>
      </c>
      <c r="M1243" t="s">
        <v>3066</v>
      </c>
      <c r="N1243" t="s">
        <v>3094</v>
      </c>
      <c r="O1243" t="s">
        <v>3080</v>
      </c>
    </row>
    <row r="1244" spans="1:15" hidden="1" x14ac:dyDescent="0.35">
      <c r="A1244">
        <v>1243</v>
      </c>
      <c r="B1244" s="1">
        <v>44826</v>
      </c>
      <c r="C1244">
        <f t="shared" si="39"/>
        <v>2023</v>
      </c>
      <c r="D1244">
        <v>4002</v>
      </c>
      <c r="E1244" t="s">
        <v>1</v>
      </c>
      <c r="F1244" t="s">
        <v>27</v>
      </c>
      <c r="G1244" t="s">
        <v>11</v>
      </c>
      <c r="H1244" t="s">
        <v>1295</v>
      </c>
      <c r="I1244" t="s">
        <v>3056</v>
      </c>
      <c r="J1244">
        <v>232</v>
      </c>
      <c r="K1244">
        <f>HLOOKUP(E1244,Inputs!$B$5:$C$8,MATCH(YEAR(B1244),Inputs!$A$5:$A$8,0),FALSE)</f>
        <v>10.89</v>
      </c>
      <c r="L1244" s="3">
        <f t="shared" si="38"/>
        <v>2526.48</v>
      </c>
      <c r="M1244" t="s">
        <v>3064</v>
      </c>
      <c r="N1244" t="s">
        <v>3089</v>
      </c>
      <c r="O1244" t="s">
        <v>3076</v>
      </c>
    </row>
    <row r="1245" spans="1:15" hidden="1" x14ac:dyDescent="0.35">
      <c r="A1245">
        <v>1244</v>
      </c>
      <c r="B1245" s="1">
        <v>44821</v>
      </c>
      <c r="C1245">
        <f t="shared" si="39"/>
        <v>2023</v>
      </c>
      <c r="D1245">
        <v>4001</v>
      </c>
      <c r="E1245" t="s">
        <v>0</v>
      </c>
      <c r="F1245" t="s">
        <v>27</v>
      </c>
      <c r="G1245" t="s">
        <v>20</v>
      </c>
      <c r="H1245" t="s">
        <v>1296</v>
      </c>
      <c r="I1245" t="s">
        <v>3056</v>
      </c>
      <c r="J1245">
        <v>224</v>
      </c>
      <c r="K1245">
        <f>HLOOKUP(E1245,Inputs!$B$5:$C$8,MATCH(YEAR(B1245),Inputs!$A$5:$A$8,0),FALSE)</f>
        <v>25.99</v>
      </c>
      <c r="L1245" s="3">
        <f t="shared" si="38"/>
        <v>5821.7599999999993</v>
      </c>
      <c r="M1245" t="s">
        <v>3059</v>
      </c>
      <c r="N1245" t="s">
        <v>3085</v>
      </c>
      <c r="O1245" t="s">
        <v>3073</v>
      </c>
    </row>
    <row r="1246" spans="1:15" hidden="1" x14ac:dyDescent="0.35">
      <c r="A1246">
        <v>1245</v>
      </c>
      <c r="B1246" s="1">
        <v>44881</v>
      </c>
      <c r="C1246">
        <f t="shared" si="39"/>
        <v>2023</v>
      </c>
      <c r="D1246">
        <v>4001</v>
      </c>
      <c r="E1246" t="s">
        <v>0</v>
      </c>
      <c r="F1246" t="s">
        <v>27</v>
      </c>
      <c r="G1246" t="s">
        <v>13</v>
      </c>
      <c r="H1246" t="s">
        <v>1297</v>
      </c>
      <c r="I1246" t="s">
        <v>3056</v>
      </c>
      <c r="J1246">
        <v>224</v>
      </c>
      <c r="K1246">
        <f>HLOOKUP(E1246,Inputs!$B$5:$C$8,MATCH(YEAR(B1246),Inputs!$A$5:$A$8,0),FALSE)</f>
        <v>25.99</v>
      </c>
      <c r="L1246" s="3">
        <f t="shared" si="38"/>
        <v>5821.7599999999993</v>
      </c>
      <c r="M1246" t="s">
        <v>3061</v>
      </c>
      <c r="N1246" t="s">
        <v>3087</v>
      </c>
      <c r="O1246" t="s">
        <v>3078</v>
      </c>
    </row>
    <row r="1247" spans="1:15" hidden="1" x14ac:dyDescent="0.35">
      <c r="A1247">
        <v>1246</v>
      </c>
      <c r="B1247" s="1">
        <v>44893</v>
      </c>
      <c r="C1247">
        <f t="shared" si="39"/>
        <v>2023</v>
      </c>
      <c r="D1247">
        <v>4002</v>
      </c>
      <c r="E1247" t="s">
        <v>1</v>
      </c>
      <c r="F1247" t="s">
        <v>27</v>
      </c>
      <c r="G1247" t="s">
        <v>17</v>
      </c>
      <c r="H1247" t="s">
        <v>1298</v>
      </c>
      <c r="I1247" t="s">
        <v>3056</v>
      </c>
      <c r="J1247">
        <v>116</v>
      </c>
      <c r="K1247">
        <f>HLOOKUP(E1247,Inputs!$B$5:$C$8,MATCH(YEAR(B1247),Inputs!$A$5:$A$8,0),FALSE)</f>
        <v>10.89</v>
      </c>
      <c r="L1247" s="3">
        <f t="shared" si="38"/>
        <v>1263.24</v>
      </c>
      <c r="M1247" t="s">
        <v>3060</v>
      </c>
      <c r="N1247" t="s">
        <v>3095</v>
      </c>
      <c r="O1247" t="s">
        <v>3081</v>
      </c>
    </row>
    <row r="1248" spans="1:15" hidden="1" x14ac:dyDescent="0.35">
      <c r="A1248">
        <v>1247</v>
      </c>
      <c r="B1248" s="1">
        <v>44875</v>
      </c>
      <c r="C1248">
        <f t="shared" si="39"/>
        <v>2023</v>
      </c>
      <c r="D1248">
        <v>4002</v>
      </c>
      <c r="E1248" t="s">
        <v>1</v>
      </c>
      <c r="F1248" t="s">
        <v>27</v>
      </c>
      <c r="G1248" t="s">
        <v>9</v>
      </c>
      <c r="H1248" t="s">
        <v>1299</v>
      </c>
      <c r="I1248" t="s">
        <v>3056</v>
      </c>
      <c r="J1248">
        <v>228</v>
      </c>
      <c r="K1248">
        <f>HLOOKUP(E1248,Inputs!$B$5:$C$8,MATCH(YEAR(B1248),Inputs!$A$5:$A$8,0),FALSE)</f>
        <v>10.89</v>
      </c>
      <c r="L1248" s="3">
        <f t="shared" si="38"/>
        <v>2482.92</v>
      </c>
      <c r="M1248" t="s">
        <v>3070</v>
      </c>
      <c r="N1248" t="s">
        <v>3089</v>
      </c>
      <c r="O1248" t="s">
        <v>3076</v>
      </c>
    </row>
    <row r="1249" spans="1:15" hidden="1" x14ac:dyDescent="0.35">
      <c r="A1249">
        <v>1248</v>
      </c>
      <c r="B1249" s="1">
        <v>44820</v>
      </c>
      <c r="C1249">
        <f t="shared" si="39"/>
        <v>2023</v>
      </c>
      <c r="D1249">
        <v>4002</v>
      </c>
      <c r="E1249" t="s">
        <v>1</v>
      </c>
      <c r="F1249" t="s">
        <v>27</v>
      </c>
      <c r="G1249" t="s">
        <v>6</v>
      </c>
      <c r="H1249" t="s">
        <v>1300</v>
      </c>
      <c r="I1249" t="s">
        <v>3056</v>
      </c>
      <c r="J1249">
        <v>208</v>
      </c>
      <c r="K1249">
        <f>HLOOKUP(E1249,Inputs!$B$5:$C$8,MATCH(YEAR(B1249),Inputs!$A$5:$A$8,0),FALSE)</f>
        <v>10.89</v>
      </c>
      <c r="L1249" s="3">
        <f t="shared" si="38"/>
        <v>2265.12</v>
      </c>
      <c r="M1249" t="s">
        <v>3059</v>
      </c>
      <c r="N1249" t="s">
        <v>3085</v>
      </c>
      <c r="O1249" t="s">
        <v>3073</v>
      </c>
    </row>
    <row r="1250" spans="1:15" hidden="1" x14ac:dyDescent="0.35">
      <c r="A1250">
        <v>1249</v>
      </c>
      <c r="B1250" s="1">
        <v>44563</v>
      </c>
      <c r="C1250">
        <f t="shared" si="39"/>
        <v>2022</v>
      </c>
      <c r="D1250">
        <v>4002</v>
      </c>
      <c r="E1250" t="s">
        <v>1</v>
      </c>
      <c r="F1250" t="s">
        <v>27</v>
      </c>
      <c r="G1250" t="s">
        <v>12</v>
      </c>
      <c r="H1250" t="s">
        <v>1301</v>
      </c>
      <c r="I1250" t="s">
        <v>3057</v>
      </c>
      <c r="J1250">
        <v>176</v>
      </c>
      <c r="K1250">
        <f>HLOOKUP(E1250,Inputs!$B$5:$C$8,MATCH(YEAR(B1250),Inputs!$A$5:$A$8,0),FALSE)</f>
        <v>10.89</v>
      </c>
      <c r="L1250" s="3">
        <f t="shared" si="38"/>
        <v>1916.64</v>
      </c>
      <c r="M1250" t="s">
        <v>3061</v>
      </c>
      <c r="N1250" t="s">
        <v>3087</v>
      </c>
      <c r="O1250" t="s">
        <v>3078</v>
      </c>
    </row>
    <row r="1251" spans="1:15" hidden="1" x14ac:dyDescent="0.35">
      <c r="A1251">
        <v>1250</v>
      </c>
      <c r="B1251" s="1">
        <v>44774</v>
      </c>
      <c r="C1251">
        <f t="shared" si="39"/>
        <v>2023</v>
      </c>
      <c r="D1251">
        <v>4002</v>
      </c>
      <c r="E1251" t="s">
        <v>1</v>
      </c>
      <c r="F1251" t="s">
        <v>27</v>
      </c>
      <c r="G1251" t="s">
        <v>10</v>
      </c>
      <c r="H1251" t="s">
        <v>1302</v>
      </c>
      <c r="I1251" t="s">
        <v>3056</v>
      </c>
      <c r="J1251">
        <v>152</v>
      </c>
      <c r="K1251">
        <f>HLOOKUP(E1251,Inputs!$B$5:$C$8,MATCH(YEAR(B1251),Inputs!$A$5:$A$8,0),FALSE)</f>
        <v>10.89</v>
      </c>
      <c r="L1251" s="3">
        <f t="shared" si="38"/>
        <v>1655.2800000000002</v>
      </c>
      <c r="M1251" t="s">
        <v>3059</v>
      </c>
      <c r="N1251" t="s">
        <v>3085</v>
      </c>
      <c r="O1251" t="s">
        <v>3073</v>
      </c>
    </row>
    <row r="1252" spans="1:15" hidden="1" x14ac:dyDescent="0.35">
      <c r="A1252">
        <v>1251</v>
      </c>
      <c r="B1252" s="1">
        <v>44823</v>
      </c>
      <c r="C1252">
        <f t="shared" si="39"/>
        <v>2023</v>
      </c>
      <c r="D1252">
        <v>4002</v>
      </c>
      <c r="E1252" t="s">
        <v>1</v>
      </c>
      <c r="F1252" t="s">
        <v>27</v>
      </c>
      <c r="G1252" t="s">
        <v>14</v>
      </c>
      <c r="H1252" t="s">
        <v>1303</v>
      </c>
      <c r="I1252" t="s">
        <v>3056</v>
      </c>
      <c r="J1252">
        <v>164</v>
      </c>
      <c r="K1252">
        <f>HLOOKUP(E1252,Inputs!$B$5:$C$8,MATCH(YEAR(B1252),Inputs!$A$5:$A$8,0),FALSE)</f>
        <v>10.89</v>
      </c>
      <c r="L1252" s="3">
        <f t="shared" si="38"/>
        <v>1785.96</v>
      </c>
      <c r="M1252" t="s">
        <v>3066</v>
      </c>
      <c r="N1252" t="s">
        <v>3094</v>
      </c>
      <c r="O1252" t="s">
        <v>3080</v>
      </c>
    </row>
    <row r="1253" spans="1:15" hidden="1" x14ac:dyDescent="0.35">
      <c r="A1253">
        <v>1252</v>
      </c>
      <c r="B1253" s="1">
        <v>44917</v>
      </c>
      <c r="C1253">
        <f t="shared" si="39"/>
        <v>2023</v>
      </c>
      <c r="D1253">
        <v>4001</v>
      </c>
      <c r="E1253" t="s">
        <v>0</v>
      </c>
      <c r="F1253" t="s">
        <v>27</v>
      </c>
      <c r="G1253" t="s">
        <v>10</v>
      </c>
      <c r="H1253" t="s">
        <v>1304</v>
      </c>
      <c r="I1253" t="s">
        <v>3056</v>
      </c>
      <c r="J1253">
        <v>132</v>
      </c>
      <c r="K1253">
        <f>HLOOKUP(E1253,Inputs!$B$5:$C$8,MATCH(YEAR(B1253),Inputs!$A$5:$A$8,0),FALSE)</f>
        <v>25.99</v>
      </c>
      <c r="L1253" s="3">
        <f t="shared" si="38"/>
        <v>3430.68</v>
      </c>
      <c r="M1253" t="s">
        <v>3059</v>
      </c>
      <c r="N1253" t="s">
        <v>3085</v>
      </c>
      <c r="O1253" t="s">
        <v>3073</v>
      </c>
    </row>
    <row r="1254" spans="1:15" hidden="1" x14ac:dyDescent="0.35">
      <c r="A1254">
        <v>1253</v>
      </c>
      <c r="B1254" s="1">
        <v>44901</v>
      </c>
      <c r="C1254">
        <f t="shared" si="39"/>
        <v>2023</v>
      </c>
      <c r="D1254">
        <v>4002</v>
      </c>
      <c r="E1254" t="s">
        <v>1</v>
      </c>
      <c r="F1254" t="s">
        <v>27</v>
      </c>
      <c r="G1254" t="s">
        <v>13</v>
      </c>
      <c r="H1254" t="s">
        <v>1305</v>
      </c>
      <c r="I1254" t="s">
        <v>3056</v>
      </c>
      <c r="J1254">
        <v>128</v>
      </c>
      <c r="K1254">
        <f>HLOOKUP(E1254,Inputs!$B$5:$C$8,MATCH(YEAR(B1254),Inputs!$A$5:$A$8,0),FALSE)</f>
        <v>10.89</v>
      </c>
      <c r="L1254" s="3">
        <f t="shared" si="38"/>
        <v>1393.92</v>
      </c>
      <c r="M1254" t="s">
        <v>3061</v>
      </c>
      <c r="N1254" t="s">
        <v>3087</v>
      </c>
      <c r="O1254" t="s">
        <v>3078</v>
      </c>
    </row>
    <row r="1255" spans="1:15" hidden="1" x14ac:dyDescent="0.35">
      <c r="A1255">
        <v>1254</v>
      </c>
      <c r="B1255" s="1">
        <v>44777</v>
      </c>
      <c r="C1255">
        <f t="shared" si="39"/>
        <v>2023</v>
      </c>
      <c r="D1255">
        <v>4002</v>
      </c>
      <c r="E1255" t="s">
        <v>1</v>
      </c>
      <c r="F1255" t="s">
        <v>27</v>
      </c>
      <c r="G1255" t="s">
        <v>21</v>
      </c>
      <c r="H1255" t="s">
        <v>1306</v>
      </c>
      <c r="I1255" t="s">
        <v>3056</v>
      </c>
      <c r="J1255">
        <v>236</v>
      </c>
      <c r="K1255">
        <f>HLOOKUP(E1255,Inputs!$B$5:$C$8,MATCH(YEAR(B1255),Inputs!$A$5:$A$8,0),FALSE)</f>
        <v>10.89</v>
      </c>
      <c r="L1255" s="3">
        <f t="shared" si="38"/>
        <v>2570.04</v>
      </c>
      <c r="M1255" t="s">
        <v>3068</v>
      </c>
      <c r="N1255" t="s">
        <v>3088</v>
      </c>
      <c r="O1255" t="s">
        <v>3075</v>
      </c>
    </row>
    <row r="1256" spans="1:15" hidden="1" x14ac:dyDescent="0.35">
      <c r="A1256">
        <v>1255</v>
      </c>
      <c r="B1256" s="1">
        <v>44567</v>
      </c>
      <c r="C1256">
        <f t="shared" si="39"/>
        <v>2022</v>
      </c>
      <c r="D1256">
        <v>4001</v>
      </c>
      <c r="E1256" t="s">
        <v>0</v>
      </c>
      <c r="F1256" t="s">
        <v>27</v>
      </c>
      <c r="G1256" t="s">
        <v>11</v>
      </c>
      <c r="H1256" t="s">
        <v>1307</v>
      </c>
      <c r="I1256" t="s">
        <v>3056</v>
      </c>
      <c r="J1256">
        <v>252</v>
      </c>
      <c r="K1256">
        <f>HLOOKUP(E1256,Inputs!$B$5:$C$8,MATCH(YEAR(B1256),Inputs!$A$5:$A$8,0),FALSE)</f>
        <v>25.99</v>
      </c>
      <c r="L1256" s="3">
        <f t="shared" si="38"/>
        <v>6549.48</v>
      </c>
      <c r="M1256" t="s">
        <v>3064</v>
      </c>
      <c r="N1256" t="s">
        <v>3089</v>
      </c>
      <c r="O1256" t="s">
        <v>3076</v>
      </c>
    </row>
    <row r="1257" spans="1:15" hidden="1" x14ac:dyDescent="0.35">
      <c r="A1257">
        <v>1256</v>
      </c>
      <c r="B1257" s="1">
        <v>44789</v>
      </c>
      <c r="C1257">
        <f t="shared" si="39"/>
        <v>2023</v>
      </c>
      <c r="D1257">
        <v>4001</v>
      </c>
      <c r="E1257" t="s">
        <v>0</v>
      </c>
      <c r="F1257" t="s">
        <v>27</v>
      </c>
      <c r="G1257" t="s">
        <v>11</v>
      </c>
      <c r="H1257" t="s">
        <v>1308</v>
      </c>
      <c r="I1257" t="s">
        <v>3056</v>
      </c>
      <c r="J1257">
        <v>228</v>
      </c>
      <c r="K1257">
        <f>HLOOKUP(E1257,Inputs!$B$5:$C$8,MATCH(YEAR(B1257),Inputs!$A$5:$A$8,0),FALSE)</f>
        <v>25.99</v>
      </c>
      <c r="L1257" s="3">
        <f t="shared" si="38"/>
        <v>5925.7199999999993</v>
      </c>
      <c r="M1257" t="s">
        <v>3064</v>
      </c>
      <c r="N1257" t="s">
        <v>3089</v>
      </c>
      <c r="O1257" t="s">
        <v>3076</v>
      </c>
    </row>
    <row r="1258" spans="1:15" hidden="1" x14ac:dyDescent="0.35">
      <c r="A1258">
        <v>1257</v>
      </c>
      <c r="B1258" s="1">
        <v>44817</v>
      </c>
      <c r="C1258">
        <f t="shared" si="39"/>
        <v>2023</v>
      </c>
      <c r="D1258">
        <v>4002</v>
      </c>
      <c r="E1258" t="s">
        <v>1</v>
      </c>
      <c r="F1258" t="s">
        <v>27</v>
      </c>
      <c r="G1258" t="s">
        <v>20</v>
      </c>
      <c r="H1258" t="s">
        <v>1309</v>
      </c>
      <c r="I1258" t="s">
        <v>3056</v>
      </c>
      <c r="J1258">
        <v>184</v>
      </c>
      <c r="K1258">
        <f>HLOOKUP(E1258,Inputs!$B$5:$C$8,MATCH(YEAR(B1258),Inputs!$A$5:$A$8,0),FALSE)</f>
        <v>10.89</v>
      </c>
      <c r="L1258" s="3">
        <f t="shared" si="38"/>
        <v>2003.7600000000002</v>
      </c>
      <c r="M1258" t="s">
        <v>3059</v>
      </c>
      <c r="N1258" t="s">
        <v>3085</v>
      </c>
      <c r="O1258" t="s">
        <v>3073</v>
      </c>
    </row>
    <row r="1259" spans="1:15" hidden="1" x14ac:dyDescent="0.35">
      <c r="A1259">
        <v>1258</v>
      </c>
      <c r="B1259" s="1">
        <v>44797</v>
      </c>
      <c r="C1259">
        <f t="shared" si="39"/>
        <v>2023</v>
      </c>
      <c r="D1259">
        <v>4002</v>
      </c>
      <c r="E1259" t="s">
        <v>1</v>
      </c>
      <c r="F1259" t="s">
        <v>27</v>
      </c>
      <c r="G1259" t="s">
        <v>10</v>
      </c>
      <c r="H1259" t="s">
        <v>1310</v>
      </c>
      <c r="I1259" t="s">
        <v>3056</v>
      </c>
      <c r="J1259">
        <v>124</v>
      </c>
      <c r="K1259">
        <f>HLOOKUP(E1259,Inputs!$B$5:$C$8,MATCH(YEAR(B1259),Inputs!$A$5:$A$8,0),FALSE)</f>
        <v>10.89</v>
      </c>
      <c r="L1259" s="3">
        <f t="shared" si="38"/>
        <v>1350.3600000000001</v>
      </c>
      <c r="M1259" t="s">
        <v>3059</v>
      </c>
      <c r="N1259" t="s">
        <v>3085</v>
      </c>
      <c r="O1259" t="s">
        <v>3073</v>
      </c>
    </row>
    <row r="1260" spans="1:15" hidden="1" x14ac:dyDescent="0.35">
      <c r="A1260">
        <v>1259</v>
      </c>
      <c r="B1260" s="1">
        <v>44913</v>
      </c>
      <c r="C1260">
        <f t="shared" si="39"/>
        <v>2023</v>
      </c>
      <c r="D1260">
        <v>4001</v>
      </c>
      <c r="E1260" t="s">
        <v>0</v>
      </c>
      <c r="F1260" t="s">
        <v>27</v>
      </c>
      <c r="G1260" t="s">
        <v>5</v>
      </c>
      <c r="H1260" t="s">
        <v>1311</v>
      </c>
      <c r="I1260" t="s">
        <v>3057</v>
      </c>
      <c r="J1260">
        <v>124</v>
      </c>
      <c r="K1260">
        <f>HLOOKUP(E1260,Inputs!$B$5:$C$8,MATCH(YEAR(B1260),Inputs!$A$5:$A$8,0),FALSE)</f>
        <v>25.99</v>
      </c>
      <c r="L1260" s="3">
        <f t="shared" si="38"/>
        <v>3222.7599999999998</v>
      </c>
      <c r="M1260" t="s">
        <v>3059</v>
      </c>
      <c r="N1260" t="s">
        <v>3085</v>
      </c>
      <c r="O1260" t="s">
        <v>3073</v>
      </c>
    </row>
    <row r="1261" spans="1:15" hidden="1" x14ac:dyDescent="0.35">
      <c r="A1261">
        <v>1260</v>
      </c>
      <c r="B1261" s="1">
        <v>44621</v>
      </c>
      <c r="C1261">
        <f t="shared" si="39"/>
        <v>2022</v>
      </c>
      <c r="D1261">
        <v>4001</v>
      </c>
      <c r="E1261" t="s">
        <v>0</v>
      </c>
      <c r="F1261" t="s">
        <v>27</v>
      </c>
      <c r="G1261" t="s">
        <v>13</v>
      </c>
      <c r="H1261" t="s">
        <v>1312</v>
      </c>
      <c r="I1261" t="s">
        <v>3056</v>
      </c>
      <c r="J1261">
        <v>44</v>
      </c>
      <c r="K1261">
        <f>HLOOKUP(E1261,Inputs!$B$5:$C$8,MATCH(YEAR(B1261),Inputs!$A$5:$A$8,0),FALSE)</f>
        <v>25.99</v>
      </c>
      <c r="L1261" s="3">
        <f t="shared" si="38"/>
        <v>1143.56</v>
      </c>
      <c r="M1261" t="s">
        <v>3061</v>
      </c>
      <c r="N1261" t="s">
        <v>3087</v>
      </c>
      <c r="O1261" t="s">
        <v>3078</v>
      </c>
    </row>
    <row r="1262" spans="1:15" hidden="1" x14ac:dyDescent="0.35">
      <c r="A1262">
        <v>1261</v>
      </c>
      <c r="B1262" s="1">
        <v>44922</v>
      </c>
      <c r="C1262">
        <f t="shared" si="39"/>
        <v>2023</v>
      </c>
      <c r="D1262">
        <v>4002</v>
      </c>
      <c r="E1262" t="s">
        <v>1</v>
      </c>
      <c r="F1262" t="s">
        <v>27</v>
      </c>
      <c r="G1262" t="s">
        <v>11</v>
      </c>
      <c r="H1262" t="s">
        <v>1313</v>
      </c>
      <c r="I1262" t="s">
        <v>3056</v>
      </c>
      <c r="J1262">
        <v>152</v>
      </c>
      <c r="K1262">
        <f>HLOOKUP(E1262,Inputs!$B$5:$C$8,MATCH(YEAR(B1262),Inputs!$A$5:$A$8,0),FALSE)</f>
        <v>10.89</v>
      </c>
      <c r="L1262" s="3">
        <f t="shared" si="38"/>
        <v>1655.2800000000002</v>
      </c>
      <c r="M1262" t="s">
        <v>3064</v>
      </c>
      <c r="N1262" t="s">
        <v>3089</v>
      </c>
      <c r="O1262" t="s">
        <v>3076</v>
      </c>
    </row>
    <row r="1263" spans="1:15" hidden="1" x14ac:dyDescent="0.35">
      <c r="A1263">
        <v>1262</v>
      </c>
      <c r="B1263" s="1">
        <v>44829</v>
      </c>
      <c r="C1263">
        <f t="shared" si="39"/>
        <v>2023</v>
      </c>
      <c r="D1263">
        <v>4002</v>
      </c>
      <c r="E1263" t="s">
        <v>1</v>
      </c>
      <c r="F1263" t="s">
        <v>27</v>
      </c>
      <c r="G1263" t="s">
        <v>20</v>
      </c>
      <c r="H1263" t="s">
        <v>1314</v>
      </c>
      <c r="I1263" t="s">
        <v>3056</v>
      </c>
      <c r="J1263">
        <v>196</v>
      </c>
      <c r="K1263">
        <f>HLOOKUP(E1263,Inputs!$B$5:$C$8,MATCH(YEAR(B1263),Inputs!$A$5:$A$8,0),FALSE)</f>
        <v>10.89</v>
      </c>
      <c r="L1263" s="3">
        <f t="shared" si="38"/>
        <v>2134.44</v>
      </c>
      <c r="M1263" t="s">
        <v>3059</v>
      </c>
      <c r="N1263" t="s">
        <v>3085</v>
      </c>
      <c r="O1263" t="s">
        <v>3073</v>
      </c>
    </row>
    <row r="1264" spans="1:15" hidden="1" x14ac:dyDescent="0.35">
      <c r="A1264">
        <v>1263</v>
      </c>
      <c r="B1264" s="1">
        <v>44849</v>
      </c>
      <c r="C1264">
        <f t="shared" si="39"/>
        <v>2023</v>
      </c>
      <c r="D1264">
        <v>4002</v>
      </c>
      <c r="E1264" t="s">
        <v>1</v>
      </c>
      <c r="F1264" t="s">
        <v>27</v>
      </c>
      <c r="G1264" t="s">
        <v>10</v>
      </c>
      <c r="H1264" t="s">
        <v>1315</v>
      </c>
      <c r="I1264" t="s">
        <v>3056</v>
      </c>
      <c r="J1264">
        <v>272</v>
      </c>
      <c r="K1264">
        <f>HLOOKUP(E1264,Inputs!$B$5:$C$8,MATCH(YEAR(B1264),Inputs!$A$5:$A$8,0),FALSE)</f>
        <v>10.89</v>
      </c>
      <c r="L1264" s="3">
        <f t="shared" si="38"/>
        <v>2962.08</v>
      </c>
      <c r="M1264" t="s">
        <v>3059</v>
      </c>
      <c r="N1264" t="s">
        <v>3085</v>
      </c>
      <c r="O1264" t="s">
        <v>3073</v>
      </c>
    </row>
    <row r="1265" spans="1:15" hidden="1" x14ac:dyDescent="0.35">
      <c r="A1265">
        <v>1264</v>
      </c>
      <c r="B1265" s="1">
        <v>44907</v>
      </c>
      <c r="C1265">
        <f t="shared" si="39"/>
        <v>2023</v>
      </c>
      <c r="D1265">
        <v>4001</v>
      </c>
      <c r="E1265" t="s">
        <v>0</v>
      </c>
      <c r="F1265" t="s">
        <v>27</v>
      </c>
      <c r="G1265" t="s">
        <v>13</v>
      </c>
      <c r="H1265" t="s">
        <v>1316</v>
      </c>
      <c r="I1265" t="s">
        <v>3056</v>
      </c>
      <c r="J1265">
        <v>112</v>
      </c>
      <c r="K1265">
        <f>HLOOKUP(E1265,Inputs!$B$5:$C$8,MATCH(YEAR(B1265),Inputs!$A$5:$A$8,0),FALSE)</f>
        <v>25.99</v>
      </c>
      <c r="L1265" s="3">
        <f t="shared" si="38"/>
        <v>2910.8799999999997</v>
      </c>
      <c r="M1265" t="s">
        <v>3061</v>
      </c>
      <c r="N1265" t="s">
        <v>3087</v>
      </c>
      <c r="O1265" t="s">
        <v>3078</v>
      </c>
    </row>
    <row r="1266" spans="1:15" hidden="1" x14ac:dyDescent="0.35">
      <c r="A1266">
        <v>1265</v>
      </c>
      <c r="B1266" s="1">
        <v>44799</v>
      </c>
      <c r="C1266">
        <f t="shared" si="39"/>
        <v>2023</v>
      </c>
      <c r="D1266">
        <v>4001</v>
      </c>
      <c r="E1266" t="s">
        <v>0</v>
      </c>
      <c r="F1266" t="s">
        <v>27</v>
      </c>
      <c r="G1266" t="s">
        <v>20</v>
      </c>
      <c r="H1266" t="s">
        <v>1317</v>
      </c>
      <c r="I1266" t="s">
        <v>3056</v>
      </c>
      <c r="J1266">
        <v>64</v>
      </c>
      <c r="K1266">
        <f>HLOOKUP(E1266,Inputs!$B$5:$C$8,MATCH(YEAR(B1266),Inputs!$A$5:$A$8,0),FALSE)</f>
        <v>25.99</v>
      </c>
      <c r="L1266" s="3">
        <f t="shared" si="38"/>
        <v>1663.36</v>
      </c>
      <c r="M1266" t="s">
        <v>3059</v>
      </c>
      <c r="N1266" t="s">
        <v>3085</v>
      </c>
      <c r="O1266" t="s">
        <v>3073</v>
      </c>
    </row>
    <row r="1267" spans="1:15" hidden="1" x14ac:dyDescent="0.35">
      <c r="A1267">
        <v>1266</v>
      </c>
      <c r="B1267" s="1">
        <v>44832</v>
      </c>
      <c r="C1267">
        <f t="shared" si="39"/>
        <v>2023</v>
      </c>
      <c r="D1267">
        <v>4001</v>
      </c>
      <c r="E1267" t="s">
        <v>0</v>
      </c>
      <c r="F1267" t="s">
        <v>27</v>
      </c>
      <c r="G1267" t="s">
        <v>5</v>
      </c>
      <c r="H1267" t="s">
        <v>1318</v>
      </c>
      <c r="I1267" t="s">
        <v>3057</v>
      </c>
      <c r="J1267">
        <v>100</v>
      </c>
      <c r="K1267">
        <f>HLOOKUP(E1267,Inputs!$B$5:$C$8,MATCH(YEAR(B1267),Inputs!$A$5:$A$8,0),FALSE)</f>
        <v>25.99</v>
      </c>
      <c r="L1267" s="3">
        <f t="shared" si="38"/>
        <v>2599</v>
      </c>
      <c r="M1267" t="s">
        <v>3059</v>
      </c>
      <c r="N1267" t="s">
        <v>3085</v>
      </c>
      <c r="O1267" t="s">
        <v>3073</v>
      </c>
    </row>
    <row r="1268" spans="1:15" hidden="1" x14ac:dyDescent="0.35">
      <c r="A1268">
        <v>1267</v>
      </c>
      <c r="B1268" s="1">
        <v>44910</v>
      </c>
      <c r="C1268">
        <f t="shared" si="39"/>
        <v>2023</v>
      </c>
      <c r="D1268">
        <v>4001</v>
      </c>
      <c r="E1268" t="s">
        <v>0</v>
      </c>
      <c r="F1268" t="s">
        <v>27</v>
      </c>
      <c r="G1268" t="s">
        <v>18</v>
      </c>
      <c r="H1268" t="s">
        <v>1319</v>
      </c>
      <c r="I1268" t="s">
        <v>3056</v>
      </c>
      <c r="J1268">
        <v>164</v>
      </c>
      <c r="K1268">
        <f>HLOOKUP(E1268,Inputs!$B$5:$C$8,MATCH(YEAR(B1268),Inputs!$A$5:$A$8,0),FALSE)</f>
        <v>25.99</v>
      </c>
      <c r="L1268" s="3">
        <f t="shared" si="38"/>
        <v>4262.3599999999997</v>
      </c>
      <c r="M1268" t="s">
        <v>3069</v>
      </c>
      <c r="N1268" t="s">
        <v>3093</v>
      </c>
      <c r="O1268" t="s">
        <v>3077</v>
      </c>
    </row>
    <row r="1269" spans="1:15" hidden="1" x14ac:dyDescent="0.35">
      <c r="A1269">
        <v>1268</v>
      </c>
      <c r="B1269" s="1">
        <v>44566</v>
      </c>
      <c r="C1269">
        <f t="shared" si="39"/>
        <v>2022</v>
      </c>
      <c r="D1269">
        <v>4002</v>
      </c>
      <c r="E1269" t="s">
        <v>1</v>
      </c>
      <c r="F1269" t="s">
        <v>27</v>
      </c>
      <c r="G1269" t="s">
        <v>20</v>
      </c>
      <c r="H1269" t="s">
        <v>1320</v>
      </c>
      <c r="I1269" t="s">
        <v>3056</v>
      </c>
      <c r="J1269">
        <v>124</v>
      </c>
      <c r="K1269">
        <f>HLOOKUP(E1269,Inputs!$B$5:$C$8,MATCH(YEAR(B1269),Inputs!$A$5:$A$8,0),FALSE)</f>
        <v>10.89</v>
      </c>
      <c r="L1269" s="3">
        <f t="shared" si="38"/>
        <v>1350.3600000000001</v>
      </c>
      <c r="M1269" t="s">
        <v>3059</v>
      </c>
      <c r="N1269" t="s">
        <v>3085</v>
      </c>
      <c r="O1269" t="s">
        <v>3073</v>
      </c>
    </row>
    <row r="1270" spans="1:15" hidden="1" x14ac:dyDescent="0.35">
      <c r="A1270">
        <v>1269</v>
      </c>
      <c r="B1270" s="1">
        <v>44886</v>
      </c>
      <c r="C1270">
        <f t="shared" si="39"/>
        <v>2023</v>
      </c>
      <c r="D1270">
        <v>4001</v>
      </c>
      <c r="E1270" t="s">
        <v>0</v>
      </c>
      <c r="F1270" t="s">
        <v>27</v>
      </c>
      <c r="G1270" t="s">
        <v>14</v>
      </c>
      <c r="H1270" t="s">
        <v>1321</v>
      </c>
      <c r="I1270" t="s">
        <v>3056</v>
      </c>
      <c r="J1270">
        <v>172</v>
      </c>
      <c r="K1270">
        <f>HLOOKUP(E1270,Inputs!$B$5:$C$8,MATCH(YEAR(B1270),Inputs!$A$5:$A$8,0),FALSE)</f>
        <v>25.99</v>
      </c>
      <c r="L1270" s="3">
        <f t="shared" si="38"/>
        <v>4470.28</v>
      </c>
      <c r="M1270" t="s">
        <v>3066</v>
      </c>
      <c r="N1270" t="s">
        <v>3094</v>
      </c>
      <c r="O1270" t="s">
        <v>3080</v>
      </c>
    </row>
    <row r="1271" spans="1:15" hidden="1" x14ac:dyDescent="0.35">
      <c r="A1271">
        <v>1270</v>
      </c>
      <c r="B1271" s="1">
        <v>44798</v>
      </c>
      <c r="C1271">
        <f t="shared" si="39"/>
        <v>2023</v>
      </c>
      <c r="D1271">
        <v>4002</v>
      </c>
      <c r="E1271" t="s">
        <v>1</v>
      </c>
      <c r="F1271" t="s">
        <v>27</v>
      </c>
      <c r="G1271" t="s">
        <v>19</v>
      </c>
      <c r="H1271" t="s">
        <v>1322</v>
      </c>
      <c r="I1271" t="s">
        <v>3056</v>
      </c>
      <c r="J1271">
        <v>252</v>
      </c>
      <c r="K1271">
        <f>HLOOKUP(E1271,Inputs!$B$5:$C$8,MATCH(YEAR(B1271),Inputs!$A$5:$A$8,0),FALSE)</f>
        <v>10.89</v>
      </c>
      <c r="L1271" s="3">
        <f t="shared" si="38"/>
        <v>2744.28</v>
      </c>
      <c r="M1271" t="s">
        <v>3061</v>
      </c>
      <c r="N1271" t="s">
        <v>3087</v>
      </c>
      <c r="O1271" t="s">
        <v>3078</v>
      </c>
    </row>
    <row r="1272" spans="1:15" hidden="1" x14ac:dyDescent="0.35">
      <c r="A1272">
        <v>1271</v>
      </c>
      <c r="B1272" s="1">
        <v>44769</v>
      </c>
      <c r="C1272">
        <f t="shared" si="39"/>
        <v>2023</v>
      </c>
      <c r="D1272">
        <v>4002</v>
      </c>
      <c r="E1272" t="s">
        <v>1</v>
      </c>
      <c r="F1272" t="s">
        <v>27</v>
      </c>
      <c r="G1272" t="s">
        <v>14</v>
      </c>
      <c r="H1272" t="s">
        <v>1323</v>
      </c>
      <c r="I1272" t="s">
        <v>3056</v>
      </c>
      <c r="J1272">
        <v>256</v>
      </c>
      <c r="K1272">
        <f>HLOOKUP(E1272,Inputs!$B$5:$C$8,MATCH(YEAR(B1272),Inputs!$A$5:$A$8,0),FALSE)</f>
        <v>10.89</v>
      </c>
      <c r="L1272" s="3">
        <f t="shared" si="38"/>
        <v>2787.84</v>
      </c>
      <c r="M1272" t="s">
        <v>3066</v>
      </c>
      <c r="N1272" t="s">
        <v>3094</v>
      </c>
      <c r="O1272" t="s">
        <v>3080</v>
      </c>
    </row>
    <row r="1273" spans="1:15" hidden="1" x14ac:dyDescent="0.35">
      <c r="A1273">
        <v>1272</v>
      </c>
      <c r="B1273" s="1">
        <v>44630</v>
      </c>
      <c r="C1273">
        <f t="shared" si="39"/>
        <v>2022</v>
      </c>
      <c r="D1273">
        <v>4001</v>
      </c>
      <c r="E1273" t="s">
        <v>0</v>
      </c>
      <c r="F1273" t="s">
        <v>27</v>
      </c>
      <c r="G1273" t="s">
        <v>12</v>
      </c>
      <c r="H1273" t="s">
        <v>1324</v>
      </c>
      <c r="I1273" t="s">
        <v>3057</v>
      </c>
      <c r="J1273">
        <v>100</v>
      </c>
      <c r="K1273">
        <f>HLOOKUP(E1273,Inputs!$B$5:$C$8,MATCH(YEAR(B1273),Inputs!$A$5:$A$8,0),FALSE)</f>
        <v>25.99</v>
      </c>
      <c r="L1273" s="3">
        <f t="shared" si="38"/>
        <v>2599</v>
      </c>
      <c r="M1273" t="s">
        <v>3061</v>
      </c>
      <c r="N1273" t="s">
        <v>3087</v>
      </c>
      <c r="O1273" t="s">
        <v>3078</v>
      </c>
    </row>
    <row r="1274" spans="1:15" hidden="1" x14ac:dyDescent="0.35">
      <c r="A1274">
        <v>1273</v>
      </c>
      <c r="B1274" s="1">
        <v>44714</v>
      </c>
      <c r="C1274">
        <f t="shared" si="39"/>
        <v>2023</v>
      </c>
      <c r="D1274">
        <v>4002</v>
      </c>
      <c r="E1274" t="s">
        <v>1</v>
      </c>
      <c r="F1274" t="s">
        <v>27</v>
      </c>
      <c r="G1274" t="s">
        <v>20</v>
      </c>
      <c r="H1274" t="s">
        <v>1325</v>
      </c>
      <c r="I1274" t="s">
        <v>3056</v>
      </c>
      <c r="J1274">
        <v>272</v>
      </c>
      <c r="K1274">
        <f>HLOOKUP(E1274,Inputs!$B$5:$C$8,MATCH(YEAR(B1274),Inputs!$A$5:$A$8,0),FALSE)</f>
        <v>10.89</v>
      </c>
      <c r="L1274" s="3">
        <f t="shared" si="38"/>
        <v>2962.08</v>
      </c>
      <c r="M1274" t="s">
        <v>3059</v>
      </c>
      <c r="N1274" t="s">
        <v>3085</v>
      </c>
      <c r="O1274" t="s">
        <v>3073</v>
      </c>
    </row>
    <row r="1275" spans="1:15" hidden="1" x14ac:dyDescent="0.35">
      <c r="A1275">
        <v>1274</v>
      </c>
      <c r="B1275" s="1">
        <v>44897</v>
      </c>
      <c r="C1275">
        <f t="shared" si="39"/>
        <v>2023</v>
      </c>
      <c r="D1275">
        <v>4002</v>
      </c>
      <c r="E1275" t="s">
        <v>1</v>
      </c>
      <c r="F1275" t="s">
        <v>27</v>
      </c>
      <c r="G1275" t="s">
        <v>13</v>
      </c>
      <c r="H1275" t="s">
        <v>1326</v>
      </c>
      <c r="I1275" t="s">
        <v>3056</v>
      </c>
      <c r="J1275">
        <v>180</v>
      </c>
      <c r="K1275">
        <f>HLOOKUP(E1275,Inputs!$B$5:$C$8,MATCH(YEAR(B1275),Inputs!$A$5:$A$8,0),FALSE)</f>
        <v>10.89</v>
      </c>
      <c r="L1275" s="3">
        <f t="shared" si="38"/>
        <v>1960.2</v>
      </c>
      <c r="M1275" t="s">
        <v>3061</v>
      </c>
      <c r="N1275" t="s">
        <v>3087</v>
      </c>
      <c r="O1275" t="s">
        <v>3078</v>
      </c>
    </row>
    <row r="1276" spans="1:15" hidden="1" x14ac:dyDescent="0.35">
      <c r="A1276">
        <v>1275</v>
      </c>
      <c r="B1276" s="1">
        <v>44656</v>
      </c>
      <c r="C1276">
        <f t="shared" si="39"/>
        <v>2023</v>
      </c>
      <c r="D1276">
        <v>4001</v>
      </c>
      <c r="E1276" t="s">
        <v>0</v>
      </c>
      <c r="F1276" t="s">
        <v>27</v>
      </c>
      <c r="G1276" t="s">
        <v>5</v>
      </c>
      <c r="H1276" t="s">
        <v>1327</v>
      </c>
      <c r="I1276" t="s">
        <v>3057</v>
      </c>
      <c r="J1276">
        <v>200</v>
      </c>
      <c r="K1276">
        <f>HLOOKUP(E1276,Inputs!$B$5:$C$8,MATCH(YEAR(B1276),Inputs!$A$5:$A$8,0),FALSE)</f>
        <v>25.99</v>
      </c>
      <c r="L1276" s="3">
        <f t="shared" si="38"/>
        <v>5198</v>
      </c>
      <c r="M1276" t="s">
        <v>3059</v>
      </c>
      <c r="N1276" t="s">
        <v>3085</v>
      </c>
      <c r="O1276" t="s">
        <v>3073</v>
      </c>
    </row>
    <row r="1277" spans="1:15" hidden="1" x14ac:dyDescent="0.35">
      <c r="A1277">
        <v>1276</v>
      </c>
      <c r="B1277" s="1">
        <v>44663</v>
      </c>
      <c r="C1277">
        <f t="shared" si="39"/>
        <v>2023</v>
      </c>
      <c r="D1277">
        <v>4002</v>
      </c>
      <c r="E1277" t="s">
        <v>1</v>
      </c>
      <c r="F1277" t="s">
        <v>27</v>
      </c>
      <c r="G1277" t="s">
        <v>10</v>
      </c>
      <c r="H1277" t="s">
        <v>1328</v>
      </c>
      <c r="I1277" t="s">
        <v>3056</v>
      </c>
      <c r="J1277">
        <v>92</v>
      </c>
      <c r="K1277">
        <f>HLOOKUP(E1277,Inputs!$B$5:$C$8,MATCH(YEAR(B1277),Inputs!$A$5:$A$8,0),FALSE)</f>
        <v>10.89</v>
      </c>
      <c r="L1277" s="3">
        <f t="shared" si="38"/>
        <v>1001.8800000000001</v>
      </c>
      <c r="M1277" t="s">
        <v>3059</v>
      </c>
      <c r="N1277" t="s">
        <v>3085</v>
      </c>
      <c r="O1277" t="s">
        <v>3073</v>
      </c>
    </row>
    <row r="1278" spans="1:15" hidden="1" x14ac:dyDescent="0.35">
      <c r="A1278">
        <v>1277</v>
      </c>
      <c r="B1278" s="1">
        <v>44904</v>
      </c>
      <c r="C1278">
        <f t="shared" si="39"/>
        <v>2023</v>
      </c>
      <c r="D1278">
        <v>4001</v>
      </c>
      <c r="E1278" t="s">
        <v>0</v>
      </c>
      <c r="F1278" t="s">
        <v>27</v>
      </c>
      <c r="G1278" t="s">
        <v>10</v>
      </c>
      <c r="H1278" t="s">
        <v>1329</v>
      </c>
      <c r="I1278" t="s">
        <v>3056</v>
      </c>
      <c r="J1278">
        <v>96</v>
      </c>
      <c r="K1278">
        <f>HLOOKUP(E1278,Inputs!$B$5:$C$8,MATCH(YEAR(B1278),Inputs!$A$5:$A$8,0),FALSE)</f>
        <v>25.99</v>
      </c>
      <c r="L1278" s="3">
        <f t="shared" si="38"/>
        <v>2495.04</v>
      </c>
      <c r="M1278" t="s">
        <v>3059</v>
      </c>
      <c r="N1278" t="s">
        <v>3085</v>
      </c>
      <c r="O1278" t="s">
        <v>3073</v>
      </c>
    </row>
    <row r="1279" spans="1:15" hidden="1" x14ac:dyDescent="0.35">
      <c r="A1279">
        <v>1278</v>
      </c>
      <c r="B1279" s="1">
        <v>44779</v>
      </c>
      <c r="C1279">
        <f t="shared" si="39"/>
        <v>2023</v>
      </c>
      <c r="D1279">
        <v>4002</v>
      </c>
      <c r="E1279" t="s">
        <v>1</v>
      </c>
      <c r="F1279" t="s">
        <v>27</v>
      </c>
      <c r="G1279" t="s">
        <v>20</v>
      </c>
      <c r="H1279" t="s">
        <v>1330</v>
      </c>
      <c r="I1279" t="s">
        <v>3056</v>
      </c>
      <c r="J1279">
        <v>272</v>
      </c>
      <c r="K1279">
        <f>HLOOKUP(E1279,Inputs!$B$5:$C$8,MATCH(YEAR(B1279),Inputs!$A$5:$A$8,0),FALSE)</f>
        <v>10.89</v>
      </c>
      <c r="L1279" s="3">
        <f t="shared" si="38"/>
        <v>2962.08</v>
      </c>
      <c r="M1279" t="s">
        <v>3059</v>
      </c>
      <c r="N1279" t="s">
        <v>3085</v>
      </c>
      <c r="O1279" t="s">
        <v>3073</v>
      </c>
    </row>
    <row r="1280" spans="1:15" hidden="1" x14ac:dyDescent="0.35">
      <c r="A1280">
        <v>1279</v>
      </c>
      <c r="B1280" s="1">
        <v>44921</v>
      </c>
      <c r="C1280">
        <f t="shared" si="39"/>
        <v>2023</v>
      </c>
      <c r="D1280">
        <v>4002</v>
      </c>
      <c r="E1280" t="s">
        <v>1</v>
      </c>
      <c r="F1280" t="s">
        <v>27</v>
      </c>
      <c r="G1280" t="s">
        <v>12</v>
      </c>
      <c r="H1280" t="s">
        <v>1331</v>
      </c>
      <c r="I1280" t="s">
        <v>3057</v>
      </c>
      <c r="J1280">
        <v>172</v>
      </c>
      <c r="K1280">
        <f>HLOOKUP(E1280,Inputs!$B$5:$C$8,MATCH(YEAR(B1280),Inputs!$A$5:$A$8,0),FALSE)</f>
        <v>10.89</v>
      </c>
      <c r="L1280" s="3">
        <f t="shared" si="38"/>
        <v>1873.0800000000002</v>
      </c>
      <c r="M1280" t="s">
        <v>3061</v>
      </c>
      <c r="N1280" t="s">
        <v>3087</v>
      </c>
      <c r="O1280" t="s">
        <v>3078</v>
      </c>
    </row>
    <row r="1281" spans="1:15" hidden="1" x14ac:dyDescent="0.35">
      <c r="A1281">
        <v>1280</v>
      </c>
      <c r="B1281" s="1">
        <v>44895</v>
      </c>
      <c r="C1281">
        <f t="shared" si="39"/>
        <v>2023</v>
      </c>
      <c r="D1281">
        <v>4001</v>
      </c>
      <c r="E1281" t="s">
        <v>0</v>
      </c>
      <c r="F1281" t="s">
        <v>27</v>
      </c>
      <c r="G1281" t="s">
        <v>13</v>
      </c>
      <c r="H1281" t="s">
        <v>1332</v>
      </c>
      <c r="I1281" t="s">
        <v>3056</v>
      </c>
      <c r="J1281">
        <v>44</v>
      </c>
      <c r="K1281">
        <f>HLOOKUP(E1281,Inputs!$B$5:$C$8,MATCH(YEAR(B1281),Inputs!$A$5:$A$8,0),FALSE)</f>
        <v>25.99</v>
      </c>
      <c r="L1281" s="3">
        <f t="shared" si="38"/>
        <v>1143.56</v>
      </c>
      <c r="M1281" t="s">
        <v>3061</v>
      </c>
      <c r="N1281" t="s">
        <v>3087</v>
      </c>
      <c r="O1281" t="s">
        <v>3078</v>
      </c>
    </row>
    <row r="1282" spans="1:15" hidden="1" x14ac:dyDescent="0.35">
      <c r="A1282">
        <v>1281</v>
      </c>
      <c r="B1282" s="1">
        <v>44922</v>
      </c>
      <c r="C1282">
        <f t="shared" si="39"/>
        <v>2023</v>
      </c>
      <c r="D1282">
        <v>4002</v>
      </c>
      <c r="E1282" t="s">
        <v>1</v>
      </c>
      <c r="F1282" t="s">
        <v>27</v>
      </c>
      <c r="G1282" t="s">
        <v>11</v>
      </c>
      <c r="H1282" t="s">
        <v>1333</v>
      </c>
      <c r="I1282" t="s">
        <v>3056</v>
      </c>
      <c r="J1282">
        <v>280</v>
      </c>
      <c r="K1282">
        <f>HLOOKUP(E1282,Inputs!$B$5:$C$8,MATCH(YEAR(B1282),Inputs!$A$5:$A$8,0),FALSE)</f>
        <v>10.89</v>
      </c>
      <c r="L1282" s="3">
        <f t="shared" ref="L1282:L1345" si="40">J1282*K1282</f>
        <v>3049.2000000000003</v>
      </c>
      <c r="M1282" t="s">
        <v>3064</v>
      </c>
      <c r="N1282" t="s">
        <v>3089</v>
      </c>
      <c r="O1282" t="s">
        <v>3076</v>
      </c>
    </row>
    <row r="1283" spans="1:15" hidden="1" x14ac:dyDescent="0.35">
      <c r="A1283">
        <v>1282</v>
      </c>
      <c r="B1283" s="1">
        <v>44894</v>
      </c>
      <c r="C1283">
        <f t="shared" ref="C1283:C1346" si="41">IF(MONTH(B1283)&gt;3,YEAR(B1283)+1,YEAR(B1283))</f>
        <v>2023</v>
      </c>
      <c r="D1283">
        <v>4002</v>
      </c>
      <c r="E1283" t="s">
        <v>1</v>
      </c>
      <c r="F1283" t="s">
        <v>27</v>
      </c>
      <c r="G1283" t="s">
        <v>12</v>
      </c>
      <c r="H1283" t="s">
        <v>1334</v>
      </c>
      <c r="I1283" t="s">
        <v>3057</v>
      </c>
      <c r="J1283">
        <v>216</v>
      </c>
      <c r="K1283">
        <f>HLOOKUP(E1283,Inputs!$B$5:$C$8,MATCH(YEAR(B1283),Inputs!$A$5:$A$8,0),FALSE)</f>
        <v>10.89</v>
      </c>
      <c r="L1283" s="3">
        <f t="shared" si="40"/>
        <v>2352.2400000000002</v>
      </c>
      <c r="M1283" t="s">
        <v>3061</v>
      </c>
      <c r="N1283" t="s">
        <v>3087</v>
      </c>
      <c r="O1283" t="s">
        <v>3078</v>
      </c>
    </row>
    <row r="1284" spans="1:15" hidden="1" x14ac:dyDescent="0.35">
      <c r="A1284">
        <v>1283</v>
      </c>
      <c r="B1284" s="1">
        <v>44819</v>
      </c>
      <c r="C1284">
        <f t="shared" si="41"/>
        <v>2023</v>
      </c>
      <c r="D1284">
        <v>4001</v>
      </c>
      <c r="E1284" t="s">
        <v>0</v>
      </c>
      <c r="F1284" t="s">
        <v>27</v>
      </c>
      <c r="G1284" t="s">
        <v>10</v>
      </c>
      <c r="H1284" t="s">
        <v>1335</v>
      </c>
      <c r="I1284" t="s">
        <v>3056</v>
      </c>
      <c r="J1284">
        <v>148</v>
      </c>
      <c r="K1284">
        <f>HLOOKUP(E1284,Inputs!$B$5:$C$8,MATCH(YEAR(B1284),Inputs!$A$5:$A$8,0),FALSE)</f>
        <v>25.99</v>
      </c>
      <c r="L1284" s="3">
        <f t="shared" si="40"/>
        <v>3846.52</v>
      </c>
      <c r="M1284" t="s">
        <v>3059</v>
      </c>
      <c r="N1284" t="s">
        <v>3085</v>
      </c>
      <c r="O1284" t="s">
        <v>3073</v>
      </c>
    </row>
    <row r="1285" spans="1:15" hidden="1" x14ac:dyDescent="0.35">
      <c r="A1285">
        <v>1284</v>
      </c>
      <c r="B1285" s="1">
        <v>44683</v>
      </c>
      <c r="C1285">
        <f t="shared" si="41"/>
        <v>2023</v>
      </c>
      <c r="D1285">
        <v>4001</v>
      </c>
      <c r="E1285" t="s">
        <v>0</v>
      </c>
      <c r="F1285" t="s">
        <v>27</v>
      </c>
      <c r="G1285" t="s">
        <v>4</v>
      </c>
      <c r="H1285" t="s">
        <v>1336</v>
      </c>
      <c r="I1285" t="s">
        <v>3057</v>
      </c>
      <c r="J1285">
        <v>128</v>
      </c>
      <c r="K1285">
        <f>HLOOKUP(E1285,Inputs!$B$5:$C$8,MATCH(YEAR(B1285),Inputs!$A$5:$A$8,0),FALSE)</f>
        <v>25.99</v>
      </c>
      <c r="L1285" s="3">
        <f t="shared" si="40"/>
        <v>3326.72</v>
      </c>
      <c r="M1285" t="s">
        <v>3063</v>
      </c>
      <c r="N1285" t="s">
        <v>3092</v>
      </c>
      <c r="O1285" t="s">
        <v>3074</v>
      </c>
    </row>
    <row r="1286" spans="1:15" hidden="1" x14ac:dyDescent="0.35">
      <c r="A1286">
        <v>1285</v>
      </c>
      <c r="B1286" s="1">
        <v>44602</v>
      </c>
      <c r="C1286">
        <f t="shared" si="41"/>
        <v>2022</v>
      </c>
      <c r="D1286">
        <v>4002</v>
      </c>
      <c r="E1286" t="s">
        <v>1</v>
      </c>
      <c r="F1286" t="s">
        <v>27</v>
      </c>
      <c r="G1286" t="s">
        <v>20</v>
      </c>
      <c r="H1286" t="s">
        <v>1337</v>
      </c>
      <c r="I1286" t="s">
        <v>3056</v>
      </c>
      <c r="J1286">
        <v>260</v>
      </c>
      <c r="K1286">
        <f>HLOOKUP(E1286,Inputs!$B$5:$C$8,MATCH(YEAR(B1286),Inputs!$A$5:$A$8,0),FALSE)</f>
        <v>10.89</v>
      </c>
      <c r="L1286" s="3">
        <f t="shared" si="40"/>
        <v>2831.4</v>
      </c>
      <c r="M1286" t="s">
        <v>3059</v>
      </c>
      <c r="N1286" t="s">
        <v>3085</v>
      </c>
      <c r="O1286" t="s">
        <v>3073</v>
      </c>
    </row>
    <row r="1287" spans="1:15" hidden="1" x14ac:dyDescent="0.35">
      <c r="A1287">
        <v>1286</v>
      </c>
      <c r="B1287" s="1">
        <v>44906</v>
      </c>
      <c r="C1287">
        <f t="shared" si="41"/>
        <v>2023</v>
      </c>
      <c r="D1287">
        <v>4001</v>
      </c>
      <c r="E1287" t="s">
        <v>0</v>
      </c>
      <c r="F1287" t="s">
        <v>27</v>
      </c>
      <c r="G1287" t="s">
        <v>11</v>
      </c>
      <c r="H1287" t="s">
        <v>1338</v>
      </c>
      <c r="I1287" t="s">
        <v>3056</v>
      </c>
      <c r="J1287">
        <v>256</v>
      </c>
      <c r="K1287">
        <f>HLOOKUP(E1287,Inputs!$B$5:$C$8,MATCH(YEAR(B1287),Inputs!$A$5:$A$8,0),FALSE)</f>
        <v>25.99</v>
      </c>
      <c r="L1287" s="3">
        <f t="shared" si="40"/>
        <v>6653.44</v>
      </c>
      <c r="M1287" t="s">
        <v>3064</v>
      </c>
      <c r="N1287" t="s">
        <v>3089</v>
      </c>
      <c r="O1287" t="s">
        <v>3076</v>
      </c>
    </row>
    <row r="1288" spans="1:15" hidden="1" x14ac:dyDescent="0.35">
      <c r="A1288">
        <v>1287</v>
      </c>
      <c r="B1288" s="1">
        <v>44711</v>
      </c>
      <c r="C1288">
        <f t="shared" si="41"/>
        <v>2023</v>
      </c>
      <c r="D1288">
        <v>4002</v>
      </c>
      <c r="E1288" t="s">
        <v>1</v>
      </c>
      <c r="F1288" t="s">
        <v>27</v>
      </c>
      <c r="G1288" t="s">
        <v>20</v>
      </c>
      <c r="H1288" t="s">
        <v>1339</v>
      </c>
      <c r="I1288" t="s">
        <v>3056</v>
      </c>
      <c r="J1288">
        <v>288</v>
      </c>
      <c r="K1288">
        <f>HLOOKUP(E1288,Inputs!$B$5:$C$8,MATCH(YEAR(B1288),Inputs!$A$5:$A$8,0),FALSE)</f>
        <v>10.89</v>
      </c>
      <c r="L1288" s="3">
        <f t="shared" si="40"/>
        <v>3136.32</v>
      </c>
      <c r="M1288" t="s">
        <v>3059</v>
      </c>
      <c r="N1288" t="s">
        <v>3085</v>
      </c>
      <c r="O1288" t="s">
        <v>3073</v>
      </c>
    </row>
    <row r="1289" spans="1:15" hidden="1" x14ac:dyDescent="0.35">
      <c r="A1289">
        <v>1288</v>
      </c>
      <c r="B1289" s="1">
        <v>44780</v>
      </c>
      <c r="C1289">
        <f t="shared" si="41"/>
        <v>2023</v>
      </c>
      <c r="D1289">
        <v>4002</v>
      </c>
      <c r="E1289" t="s">
        <v>1</v>
      </c>
      <c r="F1289" t="s">
        <v>27</v>
      </c>
      <c r="G1289" t="s">
        <v>19</v>
      </c>
      <c r="H1289" t="s">
        <v>1340</v>
      </c>
      <c r="I1289" t="s">
        <v>3056</v>
      </c>
      <c r="J1289">
        <v>100</v>
      </c>
      <c r="K1289">
        <f>HLOOKUP(E1289,Inputs!$B$5:$C$8,MATCH(YEAR(B1289),Inputs!$A$5:$A$8,0),FALSE)</f>
        <v>10.89</v>
      </c>
      <c r="L1289" s="3">
        <f t="shared" si="40"/>
        <v>1089</v>
      </c>
      <c r="M1289" t="s">
        <v>3061</v>
      </c>
      <c r="N1289" t="s">
        <v>3087</v>
      </c>
      <c r="O1289" t="s">
        <v>3078</v>
      </c>
    </row>
    <row r="1290" spans="1:15" hidden="1" x14ac:dyDescent="0.35">
      <c r="A1290">
        <v>1289</v>
      </c>
      <c r="B1290" s="1">
        <v>44658</v>
      </c>
      <c r="C1290">
        <f t="shared" si="41"/>
        <v>2023</v>
      </c>
      <c r="D1290">
        <v>4001</v>
      </c>
      <c r="E1290" t="s">
        <v>0</v>
      </c>
      <c r="F1290" t="s">
        <v>27</v>
      </c>
      <c r="G1290" t="s">
        <v>11</v>
      </c>
      <c r="H1290" t="s">
        <v>1341</v>
      </c>
      <c r="I1290" t="s">
        <v>3056</v>
      </c>
      <c r="J1290">
        <v>224</v>
      </c>
      <c r="K1290">
        <f>HLOOKUP(E1290,Inputs!$B$5:$C$8,MATCH(YEAR(B1290),Inputs!$A$5:$A$8,0),FALSE)</f>
        <v>25.99</v>
      </c>
      <c r="L1290" s="3">
        <f t="shared" si="40"/>
        <v>5821.7599999999993</v>
      </c>
      <c r="M1290" t="s">
        <v>3064</v>
      </c>
      <c r="N1290" t="s">
        <v>3089</v>
      </c>
      <c r="O1290" t="s">
        <v>3076</v>
      </c>
    </row>
    <row r="1291" spans="1:15" hidden="1" x14ac:dyDescent="0.35">
      <c r="A1291">
        <v>1290</v>
      </c>
      <c r="B1291" s="1">
        <v>44742</v>
      </c>
      <c r="C1291">
        <f t="shared" si="41"/>
        <v>2023</v>
      </c>
      <c r="D1291">
        <v>4002</v>
      </c>
      <c r="E1291" t="s">
        <v>1</v>
      </c>
      <c r="F1291" t="s">
        <v>27</v>
      </c>
      <c r="G1291" t="s">
        <v>21</v>
      </c>
      <c r="H1291" t="s">
        <v>1342</v>
      </c>
      <c r="I1291" t="s">
        <v>3056</v>
      </c>
      <c r="J1291">
        <v>172</v>
      </c>
      <c r="K1291">
        <f>HLOOKUP(E1291,Inputs!$B$5:$C$8,MATCH(YEAR(B1291),Inputs!$A$5:$A$8,0),FALSE)</f>
        <v>10.89</v>
      </c>
      <c r="L1291" s="3">
        <f t="shared" si="40"/>
        <v>1873.0800000000002</v>
      </c>
      <c r="M1291" t="s">
        <v>3068</v>
      </c>
      <c r="N1291" t="s">
        <v>3088</v>
      </c>
      <c r="O1291" t="s">
        <v>3075</v>
      </c>
    </row>
    <row r="1292" spans="1:15" hidden="1" x14ac:dyDescent="0.35">
      <c r="A1292">
        <v>1291</v>
      </c>
      <c r="B1292" s="1">
        <v>44860</v>
      </c>
      <c r="C1292">
        <f t="shared" si="41"/>
        <v>2023</v>
      </c>
      <c r="D1292">
        <v>4002</v>
      </c>
      <c r="E1292" t="s">
        <v>1</v>
      </c>
      <c r="F1292" t="s">
        <v>27</v>
      </c>
      <c r="G1292" t="s">
        <v>13</v>
      </c>
      <c r="H1292" t="s">
        <v>1343</v>
      </c>
      <c r="I1292" t="s">
        <v>3056</v>
      </c>
      <c r="J1292">
        <v>276</v>
      </c>
      <c r="K1292">
        <f>HLOOKUP(E1292,Inputs!$B$5:$C$8,MATCH(YEAR(B1292),Inputs!$A$5:$A$8,0),FALSE)</f>
        <v>10.89</v>
      </c>
      <c r="L1292" s="3">
        <f t="shared" si="40"/>
        <v>3005.6400000000003</v>
      </c>
      <c r="M1292" t="s">
        <v>3061</v>
      </c>
      <c r="N1292" t="s">
        <v>3087</v>
      </c>
      <c r="O1292" t="s">
        <v>3078</v>
      </c>
    </row>
    <row r="1293" spans="1:15" hidden="1" x14ac:dyDescent="0.35">
      <c r="A1293">
        <v>1292</v>
      </c>
      <c r="B1293" s="1">
        <v>44780</v>
      </c>
      <c r="C1293">
        <f t="shared" si="41"/>
        <v>2023</v>
      </c>
      <c r="D1293">
        <v>4002</v>
      </c>
      <c r="E1293" t="s">
        <v>1</v>
      </c>
      <c r="F1293" t="s">
        <v>27</v>
      </c>
      <c r="G1293" t="s">
        <v>11</v>
      </c>
      <c r="H1293" t="s">
        <v>1344</v>
      </c>
      <c r="I1293" t="s">
        <v>3056</v>
      </c>
      <c r="J1293">
        <v>116</v>
      </c>
      <c r="K1293">
        <f>HLOOKUP(E1293,Inputs!$B$5:$C$8,MATCH(YEAR(B1293),Inputs!$A$5:$A$8,0),FALSE)</f>
        <v>10.89</v>
      </c>
      <c r="L1293" s="3">
        <f t="shared" si="40"/>
        <v>1263.24</v>
      </c>
      <c r="M1293" t="s">
        <v>3064</v>
      </c>
      <c r="N1293" t="s">
        <v>3089</v>
      </c>
      <c r="O1293" t="s">
        <v>3076</v>
      </c>
    </row>
    <row r="1294" spans="1:15" hidden="1" x14ac:dyDescent="0.35">
      <c r="A1294">
        <v>1293</v>
      </c>
      <c r="B1294" s="1">
        <v>44782</v>
      </c>
      <c r="C1294">
        <f t="shared" si="41"/>
        <v>2023</v>
      </c>
      <c r="D1294">
        <v>4001</v>
      </c>
      <c r="E1294" t="s">
        <v>0</v>
      </c>
      <c r="F1294" t="s">
        <v>27</v>
      </c>
      <c r="G1294" t="s">
        <v>20</v>
      </c>
      <c r="H1294" t="s">
        <v>1345</v>
      </c>
      <c r="I1294" t="s">
        <v>3056</v>
      </c>
      <c r="J1294">
        <v>60</v>
      </c>
      <c r="K1294">
        <f>HLOOKUP(E1294,Inputs!$B$5:$C$8,MATCH(YEAR(B1294),Inputs!$A$5:$A$8,0),FALSE)</f>
        <v>25.99</v>
      </c>
      <c r="L1294" s="3">
        <f t="shared" si="40"/>
        <v>1559.3999999999999</v>
      </c>
      <c r="M1294" t="s">
        <v>3059</v>
      </c>
      <c r="N1294" t="s">
        <v>3085</v>
      </c>
      <c r="O1294" t="s">
        <v>3073</v>
      </c>
    </row>
    <row r="1295" spans="1:15" hidden="1" x14ac:dyDescent="0.35">
      <c r="A1295">
        <v>1294</v>
      </c>
      <c r="B1295" s="1">
        <v>44805</v>
      </c>
      <c r="C1295">
        <f t="shared" si="41"/>
        <v>2023</v>
      </c>
      <c r="D1295">
        <v>4002</v>
      </c>
      <c r="E1295" t="s">
        <v>1</v>
      </c>
      <c r="F1295" t="s">
        <v>27</v>
      </c>
      <c r="G1295" t="s">
        <v>22</v>
      </c>
      <c r="H1295" t="s">
        <v>1346</v>
      </c>
      <c r="I1295" t="s">
        <v>3056</v>
      </c>
      <c r="J1295">
        <v>144</v>
      </c>
      <c r="K1295">
        <f>HLOOKUP(E1295,Inputs!$B$5:$C$8,MATCH(YEAR(B1295),Inputs!$A$5:$A$8,0),FALSE)</f>
        <v>10.89</v>
      </c>
      <c r="L1295" s="3">
        <f t="shared" si="40"/>
        <v>1568.16</v>
      </c>
      <c r="M1295" t="s">
        <v>3064</v>
      </c>
      <c r="N1295" t="s">
        <v>3089</v>
      </c>
      <c r="O1295" t="s">
        <v>3076</v>
      </c>
    </row>
    <row r="1296" spans="1:15" hidden="1" x14ac:dyDescent="0.35">
      <c r="A1296">
        <v>1295</v>
      </c>
      <c r="B1296" s="1">
        <v>44909</v>
      </c>
      <c r="C1296">
        <f t="shared" si="41"/>
        <v>2023</v>
      </c>
      <c r="D1296">
        <v>4002</v>
      </c>
      <c r="E1296" t="s">
        <v>1</v>
      </c>
      <c r="F1296" t="s">
        <v>27</v>
      </c>
      <c r="G1296" t="s">
        <v>20</v>
      </c>
      <c r="H1296" t="s">
        <v>1347</v>
      </c>
      <c r="I1296" t="s">
        <v>3056</v>
      </c>
      <c r="J1296">
        <v>260</v>
      </c>
      <c r="K1296">
        <f>HLOOKUP(E1296,Inputs!$B$5:$C$8,MATCH(YEAR(B1296),Inputs!$A$5:$A$8,0),FALSE)</f>
        <v>10.89</v>
      </c>
      <c r="L1296" s="3">
        <f t="shared" si="40"/>
        <v>2831.4</v>
      </c>
      <c r="M1296" t="s">
        <v>3059</v>
      </c>
      <c r="N1296" t="s">
        <v>3085</v>
      </c>
      <c r="O1296" t="s">
        <v>3073</v>
      </c>
    </row>
    <row r="1297" spans="1:15" hidden="1" x14ac:dyDescent="0.35">
      <c r="A1297">
        <v>1296</v>
      </c>
      <c r="B1297" s="1">
        <v>44907</v>
      </c>
      <c r="C1297">
        <f t="shared" si="41"/>
        <v>2023</v>
      </c>
      <c r="D1297">
        <v>4002</v>
      </c>
      <c r="E1297" t="s">
        <v>1</v>
      </c>
      <c r="F1297" t="s">
        <v>27</v>
      </c>
      <c r="G1297" t="s">
        <v>21</v>
      </c>
      <c r="H1297" t="s">
        <v>1348</v>
      </c>
      <c r="I1297" t="s">
        <v>3056</v>
      </c>
      <c r="J1297">
        <v>240</v>
      </c>
      <c r="K1297">
        <f>HLOOKUP(E1297,Inputs!$B$5:$C$8,MATCH(YEAR(B1297),Inputs!$A$5:$A$8,0),FALSE)</f>
        <v>10.89</v>
      </c>
      <c r="L1297" s="3">
        <f t="shared" si="40"/>
        <v>2613.6000000000004</v>
      </c>
      <c r="M1297" t="s">
        <v>3068</v>
      </c>
      <c r="N1297" t="s">
        <v>3088</v>
      </c>
      <c r="O1297" t="s">
        <v>3075</v>
      </c>
    </row>
    <row r="1298" spans="1:15" hidden="1" x14ac:dyDescent="0.35">
      <c r="A1298">
        <v>1297</v>
      </c>
      <c r="B1298" s="1">
        <v>44748</v>
      </c>
      <c r="C1298">
        <f t="shared" si="41"/>
        <v>2023</v>
      </c>
      <c r="D1298">
        <v>4001</v>
      </c>
      <c r="E1298" t="s">
        <v>0</v>
      </c>
      <c r="F1298" t="s">
        <v>27</v>
      </c>
      <c r="G1298" t="s">
        <v>6</v>
      </c>
      <c r="H1298" t="s">
        <v>1349</v>
      </c>
      <c r="I1298" t="s">
        <v>3056</v>
      </c>
      <c r="J1298">
        <v>196</v>
      </c>
      <c r="K1298">
        <f>HLOOKUP(E1298,Inputs!$B$5:$C$8,MATCH(YEAR(B1298),Inputs!$A$5:$A$8,0),FALSE)</f>
        <v>25.99</v>
      </c>
      <c r="L1298" s="3">
        <f t="shared" si="40"/>
        <v>5094.04</v>
      </c>
      <c r="M1298" t="s">
        <v>3059</v>
      </c>
      <c r="N1298" t="s">
        <v>3085</v>
      </c>
      <c r="O1298" t="s">
        <v>3073</v>
      </c>
    </row>
    <row r="1299" spans="1:15" hidden="1" x14ac:dyDescent="0.35">
      <c r="A1299">
        <v>1298</v>
      </c>
      <c r="B1299" s="1">
        <v>44670</v>
      </c>
      <c r="C1299">
        <f t="shared" si="41"/>
        <v>2023</v>
      </c>
      <c r="D1299">
        <v>4002</v>
      </c>
      <c r="E1299" t="s">
        <v>1</v>
      </c>
      <c r="F1299" t="s">
        <v>27</v>
      </c>
      <c r="G1299" t="s">
        <v>10</v>
      </c>
      <c r="H1299" t="s">
        <v>1350</v>
      </c>
      <c r="I1299" t="s">
        <v>3056</v>
      </c>
      <c r="J1299">
        <v>176</v>
      </c>
      <c r="K1299">
        <f>HLOOKUP(E1299,Inputs!$B$5:$C$8,MATCH(YEAR(B1299),Inputs!$A$5:$A$8,0),FALSE)</f>
        <v>10.89</v>
      </c>
      <c r="L1299" s="3">
        <f t="shared" si="40"/>
        <v>1916.64</v>
      </c>
      <c r="M1299" t="s">
        <v>3059</v>
      </c>
      <c r="N1299" t="s">
        <v>3085</v>
      </c>
      <c r="O1299" t="s">
        <v>3073</v>
      </c>
    </row>
    <row r="1300" spans="1:15" hidden="1" x14ac:dyDescent="0.35">
      <c r="A1300">
        <v>1299</v>
      </c>
      <c r="B1300" s="1">
        <v>44893</v>
      </c>
      <c r="C1300">
        <f t="shared" si="41"/>
        <v>2023</v>
      </c>
      <c r="D1300">
        <v>4001</v>
      </c>
      <c r="E1300" t="s">
        <v>0</v>
      </c>
      <c r="F1300" t="s">
        <v>27</v>
      </c>
      <c r="G1300" t="s">
        <v>20</v>
      </c>
      <c r="H1300" t="s">
        <v>1351</v>
      </c>
      <c r="I1300" t="s">
        <v>3056</v>
      </c>
      <c r="J1300">
        <v>148</v>
      </c>
      <c r="K1300">
        <f>HLOOKUP(E1300,Inputs!$B$5:$C$8,MATCH(YEAR(B1300),Inputs!$A$5:$A$8,0),FALSE)</f>
        <v>25.99</v>
      </c>
      <c r="L1300" s="3">
        <f t="shared" si="40"/>
        <v>3846.52</v>
      </c>
      <c r="M1300" t="s">
        <v>3059</v>
      </c>
      <c r="N1300" t="s">
        <v>3085</v>
      </c>
      <c r="O1300" t="s">
        <v>3073</v>
      </c>
    </row>
    <row r="1301" spans="1:15" hidden="1" x14ac:dyDescent="0.35">
      <c r="A1301">
        <v>1300</v>
      </c>
      <c r="B1301" s="1">
        <v>44786</v>
      </c>
      <c r="C1301">
        <f t="shared" si="41"/>
        <v>2023</v>
      </c>
      <c r="D1301">
        <v>4001</v>
      </c>
      <c r="E1301" t="s">
        <v>0</v>
      </c>
      <c r="F1301" t="s">
        <v>27</v>
      </c>
      <c r="G1301" t="s">
        <v>15</v>
      </c>
      <c r="H1301" t="s">
        <v>1352</v>
      </c>
      <c r="I1301" t="s">
        <v>3056</v>
      </c>
      <c r="J1301">
        <v>200</v>
      </c>
      <c r="K1301">
        <f>HLOOKUP(E1301,Inputs!$B$5:$C$8,MATCH(YEAR(B1301),Inputs!$A$5:$A$8,0),FALSE)</f>
        <v>25.99</v>
      </c>
      <c r="L1301" s="3">
        <f t="shared" si="40"/>
        <v>5198</v>
      </c>
      <c r="M1301" t="s">
        <v>3062</v>
      </c>
      <c r="N1301" t="s">
        <v>3090</v>
      </c>
      <c r="O1301" t="s">
        <v>3079</v>
      </c>
    </row>
    <row r="1302" spans="1:15" hidden="1" x14ac:dyDescent="0.35">
      <c r="A1302">
        <v>1301</v>
      </c>
      <c r="B1302" s="1">
        <v>44746</v>
      </c>
      <c r="C1302">
        <f t="shared" si="41"/>
        <v>2023</v>
      </c>
      <c r="D1302">
        <v>4001</v>
      </c>
      <c r="E1302" t="s">
        <v>0</v>
      </c>
      <c r="F1302" t="s">
        <v>27</v>
      </c>
      <c r="G1302" t="s">
        <v>5</v>
      </c>
      <c r="H1302" t="s">
        <v>1353</v>
      </c>
      <c r="I1302" t="s">
        <v>3057</v>
      </c>
      <c r="J1302">
        <v>208</v>
      </c>
      <c r="K1302">
        <f>HLOOKUP(E1302,Inputs!$B$5:$C$8,MATCH(YEAR(B1302),Inputs!$A$5:$A$8,0),FALSE)</f>
        <v>25.99</v>
      </c>
      <c r="L1302" s="3">
        <f t="shared" si="40"/>
        <v>5405.92</v>
      </c>
      <c r="M1302" t="s">
        <v>3059</v>
      </c>
      <c r="N1302" t="s">
        <v>3085</v>
      </c>
      <c r="O1302" t="s">
        <v>3073</v>
      </c>
    </row>
    <row r="1303" spans="1:15" hidden="1" x14ac:dyDescent="0.35">
      <c r="A1303">
        <v>1302</v>
      </c>
      <c r="B1303" s="1">
        <v>44918</v>
      </c>
      <c r="C1303">
        <f t="shared" si="41"/>
        <v>2023</v>
      </c>
      <c r="D1303">
        <v>4002</v>
      </c>
      <c r="E1303" t="s">
        <v>1</v>
      </c>
      <c r="F1303" t="s">
        <v>27</v>
      </c>
      <c r="G1303" t="s">
        <v>5</v>
      </c>
      <c r="H1303" t="s">
        <v>1354</v>
      </c>
      <c r="I1303" t="s">
        <v>3057</v>
      </c>
      <c r="J1303">
        <v>196</v>
      </c>
      <c r="K1303">
        <f>HLOOKUP(E1303,Inputs!$B$5:$C$8,MATCH(YEAR(B1303),Inputs!$A$5:$A$8,0),FALSE)</f>
        <v>10.89</v>
      </c>
      <c r="L1303" s="3">
        <f t="shared" si="40"/>
        <v>2134.44</v>
      </c>
      <c r="M1303" t="s">
        <v>3059</v>
      </c>
      <c r="N1303" t="s">
        <v>3085</v>
      </c>
      <c r="O1303" t="s">
        <v>3073</v>
      </c>
    </row>
    <row r="1304" spans="1:15" hidden="1" x14ac:dyDescent="0.35">
      <c r="A1304">
        <v>1303</v>
      </c>
      <c r="B1304" s="1">
        <v>44899</v>
      </c>
      <c r="C1304">
        <f t="shared" si="41"/>
        <v>2023</v>
      </c>
      <c r="D1304">
        <v>4002</v>
      </c>
      <c r="E1304" t="s">
        <v>1</v>
      </c>
      <c r="F1304" t="s">
        <v>27</v>
      </c>
      <c r="G1304" t="s">
        <v>10</v>
      </c>
      <c r="H1304" t="s">
        <v>1355</v>
      </c>
      <c r="I1304" t="s">
        <v>3056</v>
      </c>
      <c r="J1304">
        <v>264</v>
      </c>
      <c r="K1304">
        <f>HLOOKUP(E1304,Inputs!$B$5:$C$8,MATCH(YEAR(B1304),Inputs!$A$5:$A$8,0),FALSE)</f>
        <v>10.89</v>
      </c>
      <c r="L1304" s="3">
        <f t="shared" si="40"/>
        <v>2874.96</v>
      </c>
      <c r="M1304" t="s">
        <v>3059</v>
      </c>
      <c r="N1304" t="s">
        <v>3085</v>
      </c>
      <c r="O1304" t="s">
        <v>3073</v>
      </c>
    </row>
    <row r="1305" spans="1:15" hidden="1" x14ac:dyDescent="0.35">
      <c r="A1305">
        <v>1304</v>
      </c>
      <c r="B1305" s="1">
        <v>44771</v>
      </c>
      <c r="C1305">
        <f t="shared" si="41"/>
        <v>2023</v>
      </c>
      <c r="D1305">
        <v>4001</v>
      </c>
      <c r="E1305" t="s">
        <v>0</v>
      </c>
      <c r="F1305" t="s">
        <v>27</v>
      </c>
      <c r="G1305" t="s">
        <v>22</v>
      </c>
      <c r="H1305" t="s">
        <v>1356</v>
      </c>
      <c r="I1305" t="s">
        <v>3056</v>
      </c>
      <c r="J1305">
        <v>84</v>
      </c>
      <c r="K1305">
        <f>HLOOKUP(E1305,Inputs!$B$5:$C$8,MATCH(YEAR(B1305),Inputs!$A$5:$A$8,0),FALSE)</f>
        <v>25.99</v>
      </c>
      <c r="L1305" s="3">
        <f t="shared" si="40"/>
        <v>2183.16</v>
      </c>
      <c r="M1305" t="s">
        <v>3064</v>
      </c>
      <c r="N1305" t="s">
        <v>3089</v>
      </c>
      <c r="O1305" t="s">
        <v>3076</v>
      </c>
    </row>
    <row r="1306" spans="1:15" hidden="1" x14ac:dyDescent="0.35">
      <c r="A1306">
        <v>1305</v>
      </c>
      <c r="B1306" s="1">
        <v>44811</v>
      </c>
      <c r="C1306">
        <f t="shared" si="41"/>
        <v>2023</v>
      </c>
      <c r="D1306">
        <v>4001</v>
      </c>
      <c r="E1306" t="s">
        <v>0</v>
      </c>
      <c r="F1306" t="s">
        <v>27</v>
      </c>
      <c r="G1306" t="s">
        <v>10</v>
      </c>
      <c r="H1306" t="s">
        <v>1357</v>
      </c>
      <c r="I1306" t="s">
        <v>3056</v>
      </c>
      <c r="J1306">
        <v>152</v>
      </c>
      <c r="K1306">
        <f>HLOOKUP(E1306,Inputs!$B$5:$C$8,MATCH(YEAR(B1306),Inputs!$A$5:$A$8,0),FALSE)</f>
        <v>25.99</v>
      </c>
      <c r="L1306" s="3">
        <f t="shared" si="40"/>
        <v>3950.4799999999996</v>
      </c>
      <c r="M1306" t="s">
        <v>3059</v>
      </c>
      <c r="N1306" t="s">
        <v>3085</v>
      </c>
      <c r="O1306" t="s">
        <v>3073</v>
      </c>
    </row>
    <row r="1307" spans="1:15" hidden="1" x14ac:dyDescent="0.35">
      <c r="A1307">
        <v>1306</v>
      </c>
      <c r="B1307" s="1">
        <v>44799</v>
      </c>
      <c r="C1307">
        <f t="shared" si="41"/>
        <v>2023</v>
      </c>
      <c r="D1307">
        <v>4001</v>
      </c>
      <c r="E1307" t="s">
        <v>0</v>
      </c>
      <c r="F1307" t="s">
        <v>27</v>
      </c>
      <c r="G1307" t="s">
        <v>10</v>
      </c>
      <c r="H1307" t="s">
        <v>1358</v>
      </c>
      <c r="I1307" t="s">
        <v>3056</v>
      </c>
      <c r="J1307">
        <v>60</v>
      </c>
      <c r="K1307">
        <f>HLOOKUP(E1307,Inputs!$B$5:$C$8,MATCH(YEAR(B1307),Inputs!$A$5:$A$8,0),FALSE)</f>
        <v>25.99</v>
      </c>
      <c r="L1307" s="3">
        <f t="shared" si="40"/>
        <v>1559.3999999999999</v>
      </c>
      <c r="M1307" t="s">
        <v>3059</v>
      </c>
      <c r="N1307" t="s">
        <v>3085</v>
      </c>
      <c r="O1307" t="s">
        <v>3073</v>
      </c>
    </row>
    <row r="1308" spans="1:15" hidden="1" x14ac:dyDescent="0.35">
      <c r="A1308">
        <v>1307</v>
      </c>
      <c r="B1308" s="1">
        <v>44899</v>
      </c>
      <c r="C1308">
        <f t="shared" si="41"/>
        <v>2023</v>
      </c>
      <c r="D1308">
        <v>4002</v>
      </c>
      <c r="E1308" t="s">
        <v>1</v>
      </c>
      <c r="F1308" t="s">
        <v>27</v>
      </c>
      <c r="G1308" t="s">
        <v>20</v>
      </c>
      <c r="H1308" t="s">
        <v>1359</v>
      </c>
      <c r="I1308" t="s">
        <v>3056</v>
      </c>
      <c r="J1308">
        <v>260</v>
      </c>
      <c r="K1308">
        <f>HLOOKUP(E1308,Inputs!$B$5:$C$8,MATCH(YEAR(B1308),Inputs!$A$5:$A$8,0),FALSE)</f>
        <v>10.89</v>
      </c>
      <c r="L1308" s="3">
        <f t="shared" si="40"/>
        <v>2831.4</v>
      </c>
      <c r="M1308" t="s">
        <v>3059</v>
      </c>
      <c r="N1308" t="s">
        <v>3085</v>
      </c>
      <c r="O1308" t="s">
        <v>3073</v>
      </c>
    </row>
    <row r="1309" spans="1:15" hidden="1" x14ac:dyDescent="0.35">
      <c r="A1309">
        <v>1308</v>
      </c>
      <c r="B1309" s="1">
        <v>44857</v>
      </c>
      <c r="C1309">
        <f t="shared" si="41"/>
        <v>2023</v>
      </c>
      <c r="D1309">
        <v>4002</v>
      </c>
      <c r="E1309" t="s">
        <v>1</v>
      </c>
      <c r="F1309" t="s">
        <v>27</v>
      </c>
      <c r="G1309" t="s">
        <v>20</v>
      </c>
      <c r="H1309" t="s">
        <v>1360</v>
      </c>
      <c r="I1309" t="s">
        <v>3056</v>
      </c>
      <c r="J1309">
        <v>88</v>
      </c>
      <c r="K1309">
        <f>HLOOKUP(E1309,Inputs!$B$5:$C$8,MATCH(YEAR(B1309),Inputs!$A$5:$A$8,0),FALSE)</f>
        <v>10.89</v>
      </c>
      <c r="L1309" s="3">
        <f t="shared" si="40"/>
        <v>958.32</v>
      </c>
      <c r="M1309" t="s">
        <v>3059</v>
      </c>
      <c r="N1309" t="s">
        <v>3085</v>
      </c>
      <c r="O1309" t="s">
        <v>3073</v>
      </c>
    </row>
    <row r="1310" spans="1:15" hidden="1" x14ac:dyDescent="0.35">
      <c r="A1310">
        <v>1309</v>
      </c>
      <c r="B1310" s="1">
        <v>44872</v>
      </c>
      <c r="C1310">
        <f t="shared" si="41"/>
        <v>2023</v>
      </c>
      <c r="D1310">
        <v>4001</v>
      </c>
      <c r="E1310" t="s">
        <v>0</v>
      </c>
      <c r="F1310" t="s">
        <v>27</v>
      </c>
      <c r="G1310" t="s">
        <v>5</v>
      </c>
      <c r="H1310" t="s">
        <v>1361</v>
      </c>
      <c r="I1310" t="s">
        <v>3057</v>
      </c>
      <c r="J1310">
        <v>216</v>
      </c>
      <c r="K1310">
        <f>HLOOKUP(E1310,Inputs!$B$5:$C$8,MATCH(YEAR(B1310),Inputs!$A$5:$A$8,0),FALSE)</f>
        <v>25.99</v>
      </c>
      <c r="L1310" s="3">
        <f t="shared" si="40"/>
        <v>5613.8399999999992</v>
      </c>
      <c r="M1310" t="s">
        <v>3059</v>
      </c>
      <c r="N1310" t="s">
        <v>3085</v>
      </c>
      <c r="O1310" t="s">
        <v>3073</v>
      </c>
    </row>
    <row r="1311" spans="1:15" hidden="1" x14ac:dyDescent="0.35">
      <c r="A1311">
        <v>1310</v>
      </c>
      <c r="B1311" s="1">
        <v>44616</v>
      </c>
      <c r="C1311">
        <f t="shared" si="41"/>
        <v>2022</v>
      </c>
      <c r="D1311">
        <v>4002</v>
      </c>
      <c r="E1311" t="s">
        <v>1</v>
      </c>
      <c r="F1311" t="s">
        <v>27</v>
      </c>
      <c r="G1311" t="s">
        <v>20</v>
      </c>
      <c r="H1311" t="s">
        <v>1362</v>
      </c>
      <c r="I1311" t="s">
        <v>3056</v>
      </c>
      <c r="J1311">
        <v>196</v>
      </c>
      <c r="K1311">
        <f>HLOOKUP(E1311,Inputs!$B$5:$C$8,MATCH(YEAR(B1311),Inputs!$A$5:$A$8,0),FALSE)</f>
        <v>10.89</v>
      </c>
      <c r="L1311" s="3">
        <f t="shared" si="40"/>
        <v>2134.44</v>
      </c>
      <c r="M1311" t="s">
        <v>3059</v>
      </c>
      <c r="N1311" t="s">
        <v>3085</v>
      </c>
      <c r="O1311" t="s">
        <v>3073</v>
      </c>
    </row>
    <row r="1312" spans="1:15" hidden="1" x14ac:dyDescent="0.35">
      <c r="A1312">
        <v>1311</v>
      </c>
      <c r="B1312" s="1">
        <v>44686</v>
      </c>
      <c r="C1312">
        <f t="shared" si="41"/>
        <v>2023</v>
      </c>
      <c r="D1312">
        <v>4002</v>
      </c>
      <c r="E1312" t="s">
        <v>1</v>
      </c>
      <c r="F1312" t="s">
        <v>27</v>
      </c>
      <c r="G1312" t="s">
        <v>12</v>
      </c>
      <c r="H1312" t="s">
        <v>1363</v>
      </c>
      <c r="I1312" t="s">
        <v>3057</v>
      </c>
      <c r="J1312">
        <v>140</v>
      </c>
      <c r="K1312">
        <f>HLOOKUP(E1312,Inputs!$B$5:$C$8,MATCH(YEAR(B1312),Inputs!$A$5:$A$8,0),FALSE)</f>
        <v>10.89</v>
      </c>
      <c r="L1312" s="3">
        <f t="shared" si="40"/>
        <v>1524.6000000000001</v>
      </c>
      <c r="M1312" t="s">
        <v>3061</v>
      </c>
      <c r="N1312" t="s">
        <v>3087</v>
      </c>
      <c r="O1312" t="s">
        <v>3078</v>
      </c>
    </row>
    <row r="1313" spans="1:15" hidden="1" x14ac:dyDescent="0.35">
      <c r="A1313">
        <v>1312</v>
      </c>
      <c r="B1313" s="1">
        <v>44880</v>
      </c>
      <c r="C1313">
        <f t="shared" si="41"/>
        <v>2023</v>
      </c>
      <c r="D1313">
        <v>4002</v>
      </c>
      <c r="E1313" t="s">
        <v>1</v>
      </c>
      <c r="F1313" t="s">
        <v>27</v>
      </c>
      <c r="G1313" t="s">
        <v>11</v>
      </c>
      <c r="H1313" t="s">
        <v>1364</v>
      </c>
      <c r="I1313" t="s">
        <v>3056</v>
      </c>
      <c r="J1313">
        <v>124</v>
      </c>
      <c r="K1313">
        <f>HLOOKUP(E1313,Inputs!$B$5:$C$8,MATCH(YEAR(B1313),Inputs!$A$5:$A$8,0),FALSE)</f>
        <v>10.89</v>
      </c>
      <c r="L1313" s="3">
        <f t="shared" si="40"/>
        <v>1350.3600000000001</v>
      </c>
      <c r="M1313" t="s">
        <v>3064</v>
      </c>
      <c r="N1313" t="s">
        <v>3089</v>
      </c>
      <c r="O1313" t="s">
        <v>3076</v>
      </c>
    </row>
    <row r="1314" spans="1:15" hidden="1" x14ac:dyDescent="0.35">
      <c r="A1314">
        <v>1313</v>
      </c>
      <c r="B1314" s="1">
        <v>44823</v>
      </c>
      <c r="C1314">
        <f t="shared" si="41"/>
        <v>2023</v>
      </c>
      <c r="D1314">
        <v>4002</v>
      </c>
      <c r="E1314" t="s">
        <v>1</v>
      </c>
      <c r="F1314" t="s">
        <v>27</v>
      </c>
      <c r="G1314" t="s">
        <v>20</v>
      </c>
      <c r="H1314" t="s">
        <v>1365</v>
      </c>
      <c r="I1314" t="s">
        <v>3056</v>
      </c>
      <c r="J1314">
        <v>192</v>
      </c>
      <c r="K1314">
        <f>HLOOKUP(E1314,Inputs!$B$5:$C$8,MATCH(YEAR(B1314),Inputs!$A$5:$A$8,0),FALSE)</f>
        <v>10.89</v>
      </c>
      <c r="L1314" s="3">
        <f t="shared" si="40"/>
        <v>2090.88</v>
      </c>
      <c r="M1314" t="s">
        <v>3059</v>
      </c>
      <c r="N1314" t="s">
        <v>3085</v>
      </c>
      <c r="O1314" t="s">
        <v>3073</v>
      </c>
    </row>
    <row r="1315" spans="1:15" hidden="1" x14ac:dyDescent="0.35">
      <c r="A1315">
        <v>1314</v>
      </c>
      <c r="B1315" s="1">
        <v>44916</v>
      </c>
      <c r="C1315">
        <f t="shared" si="41"/>
        <v>2023</v>
      </c>
      <c r="D1315">
        <v>4002</v>
      </c>
      <c r="E1315" t="s">
        <v>1</v>
      </c>
      <c r="F1315" t="s">
        <v>27</v>
      </c>
      <c r="G1315" t="s">
        <v>13</v>
      </c>
      <c r="H1315" t="s">
        <v>1366</v>
      </c>
      <c r="I1315" t="s">
        <v>3056</v>
      </c>
      <c r="J1315">
        <v>220</v>
      </c>
      <c r="K1315">
        <f>HLOOKUP(E1315,Inputs!$B$5:$C$8,MATCH(YEAR(B1315),Inputs!$A$5:$A$8,0),FALSE)</f>
        <v>10.89</v>
      </c>
      <c r="L1315" s="3">
        <f t="shared" si="40"/>
        <v>2395.8000000000002</v>
      </c>
      <c r="M1315" t="s">
        <v>3061</v>
      </c>
      <c r="N1315" t="s">
        <v>3087</v>
      </c>
      <c r="O1315" t="s">
        <v>3078</v>
      </c>
    </row>
    <row r="1316" spans="1:15" hidden="1" x14ac:dyDescent="0.35">
      <c r="A1316">
        <v>1315</v>
      </c>
      <c r="B1316" s="1">
        <v>44880</v>
      </c>
      <c r="C1316">
        <f t="shared" si="41"/>
        <v>2023</v>
      </c>
      <c r="D1316">
        <v>4001</v>
      </c>
      <c r="E1316" t="s">
        <v>0</v>
      </c>
      <c r="F1316" t="s">
        <v>27</v>
      </c>
      <c r="G1316" t="s">
        <v>19</v>
      </c>
      <c r="H1316" t="s">
        <v>1367</v>
      </c>
      <c r="I1316" t="s">
        <v>3056</v>
      </c>
      <c r="J1316">
        <v>232</v>
      </c>
      <c r="K1316">
        <f>HLOOKUP(E1316,Inputs!$B$5:$C$8,MATCH(YEAR(B1316),Inputs!$A$5:$A$8,0),FALSE)</f>
        <v>25.99</v>
      </c>
      <c r="L1316" s="3">
        <f t="shared" si="40"/>
        <v>6029.6799999999994</v>
      </c>
      <c r="M1316" t="s">
        <v>3061</v>
      </c>
      <c r="N1316" t="s">
        <v>3087</v>
      </c>
      <c r="O1316" t="s">
        <v>3078</v>
      </c>
    </row>
    <row r="1317" spans="1:15" hidden="1" x14ac:dyDescent="0.35">
      <c r="A1317">
        <v>1316</v>
      </c>
      <c r="B1317" s="1">
        <v>44899</v>
      </c>
      <c r="C1317">
        <f t="shared" si="41"/>
        <v>2023</v>
      </c>
      <c r="D1317">
        <v>4002</v>
      </c>
      <c r="E1317" t="s">
        <v>1</v>
      </c>
      <c r="F1317" t="s">
        <v>27</v>
      </c>
      <c r="G1317" t="s">
        <v>20</v>
      </c>
      <c r="H1317" t="s">
        <v>1368</v>
      </c>
      <c r="I1317" t="s">
        <v>3056</v>
      </c>
      <c r="J1317">
        <v>140</v>
      </c>
      <c r="K1317">
        <f>HLOOKUP(E1317,Inputs!$B$5:$C$8,MATCH(YEAR(B1317),Inputs!$A$5:$A$8,0),FALSE)</f>
        <v>10.89</v>
      </c>
      <c r="L1317" s="3">
        <f t="shared" si="40"/>
        <v>1524.6000000000001</v>
      </c>
      <c r="M1317" t="s">
        <v>3059</v>
      </c>
      <c r="N1317" t="s">
        <v>3085</v>
      </c>
      <c r="O1317" t="s">
        <v>3073</v>
      </c>
    </row>
    <row r="1318" spans="1:15" hidden="1" x14ac:dyDescent="0.35">
      <c r="A1318">
        <v>1317</v>
      </c>
      <c r="B1318" s="1">
        <v>44829</v>
      </c>
      <c r="C1318">
        <f t="shared" si="41"/>
        <v>2023</v>
      </c>
      <c r="D1318">
        <v>4002</v>
      </c>
      <c r="E1318" t="s">
        <v>1</v>
      </c>
      <c r="F1318" t="s">
        <v>27</v>
      </c>
      <c r="G1318" t="s">
        <v>16</v>
      </c>
      <c r="H1318" t="s">
        <v>1369</v>
      </c>
      <c r="I1318" t="s">
        <v>3056</v>
      </c>
      <c r="J1318">
        <v>84</v>
      </c>
      <c r="K1318">
        <f>HLOOKUP(E1318,Inputs!$B$5:$C$8,MATCH(YEAR(B1318),Inputs!$A$5:$A$8,0),FALSE)</f>
        <v>10.89</v>
      </c>
      <c r="L1318" s="3">
        <f t="shared" si="40"/>
        <v>914.76</v>
      </c>
      <c r="M1318" t="s">
        <v>3067</v>
      </c>
      <c r="N1318" t="s">
        <v>3092</v>
      </c>
      <c r="O1318" t="s">
        <v>3074</v>
      </c>
    </row>
    <row r="1319" spans="1:15" hidden="1" x14ac:dyDescent="0.35">
      <c r="A1319">
        <v>1318</v>
      </c>
      <c r="B1319" s="1">
        <v>44682</v>
      </c>
      <c r="C1319">
        <f t="shared" si="41"/>
        <v>2023</v>
      </c>
      <c r="D1319">
        <v>4002</v>
      </c>
      <c r="E1319" t="s">
        <v>1</v>
      </c>
      <c r="F1319" t="s">
        <v>27</v>
      </c>
      <c r="G1319" t="s">
        <v>5</v>
      </c>
      <c r="H1319" t="s">
        <v>1370</v>
      </c>
      <c r="I1319" t="s">
        <v>3057</v>
      </c>
      <c r="J1319">
        <v>272</v>
      </c>
      <c r="K1319">
        <f>HLOOKUP(E1319,Inputs!$B$5:$C$8,MATCH(YEAR(B1319),Inputs!$A$5:$A$8,0),FALSE)</f>
        <v>10.89</v>
      </c>
      <c r="L1319" s="3">
        <f t="shared" si="40"/>
        <v>2962.08</v>
      </c>
      <c r="M1319" t="s">
        <v>3059</v>
      </c>
      <c r="N1319" t="s">
        <v>3085</v>
      </c>
      <c r="O1319" t="s">
        <v>3073</v>
      </c>
    </row>
    <row r="1320" spans="1:15" hidden="1" x14ac:dyDescent="0.35">
      <c r="A1320">
        <v>1319</v>
      </c>
      <c r="B1320" s="1">
        <v>44900</v>
      </c>
      <c r="C1320">
        <f t="shared" si="41"/>
        <v>2023</v>
      </c>
      <c r="D1320">
        <v>4002</v>
      </c>
      <c r="E1320" t="s">
        <v>1</v>
      </c>
      <c r="F1320" t="s">
        <v>27</v>
      </c>
      <c r="G1320" t="s">
        <v>10</v>
      </c>
      <c r="H1320" t="s">
        <v>1371</v>
      </c>
      <c r="I1320" t="s">
        <v>3056</v>
      </c>
      <c r="J1320">
        <v>204</v>
      </c>
      <c r="K1320">
        <f>HLOOKUP(E1320,Inputs!$B$5:$C$8,MATCH(YEAR(B1320),Inputs!$A$5:$A$8,0),FALSE)</f>
        <v>10.89</v>
      </c>
      <c r="L1320" s="3">
        <f t="shared" si="40"/>
        <v>2221.56</v>
      </c>
      <c r="M1320" t="s">
        <v>3059</v>
      </c>
      <c r="N1320" t="s">
        <v>3085</v>
      </c>
      <c r="O1320" t="s">
        <v>3073</v>
      </c>
    </row>
    <row r="1321" spans="1:15" hidden="1" x14ac:dyDescent="0.35">
      <c r="A1321">
        <v>1320</v>
      </c>
      <c r="B1321" s="1">
        <v>44824</v>
      </c>
      <c r="C1321">
        <f t="shared" si="41"/>
        <v>2023</v>
      </c>
      <c r="D1321">
        <v>4001</v>
      </c>
      <c r="E1321" t="s">
        <v>0</v>
      </c>
      <c r="F1321" t="s">
        <v>27</v>
      </c>
      <c r="G1321" t="s">
        <v>21</v>
      </c>
      <c r="H1321" t="s">
        <v>1372</v>
      </c>
      <c r="I1321" t="s">
        <v>3056</v>
      </c>
      <c r="J1321">
        <v>220</v>
      </c>
      <c r="K1321">
        <f>HLOOKUP(E1321,Inputs!$B$5:$C$8,MATCH(YEAR(B1321),Inputs!$A$5:$A$8,0),FALSE)</f>
        <v>25.99</v>
      </c>
      <c r="L1321" s="3">
        <f t="shared" si="40"/>
        <v>5717.7999999999993</v>
      </c>
      <c r="M1321" t="s">
        <v>3068</v>
      </c>
      <c r="N1321" t="s">
        <v>3088</v>
      </c>
      <c r="O1321" t="s">
        <v>3075</v>
      </c>
    </row>
    <row r="1322" spans="1:15" hidden="1" x14ac:dyDescent="0.35">
      <c r="A1322">
        <v>1321</v>
      </c>
      <c r="B1322" s="1">
        <v>44766</v>
      </c>
      <c r="C1322">
        <f t="shared" si="41"/>
        <v>2023</v>
      </c>
      <c r="D1322">
        <v>4001</v>
      </c>
      <c r="E1322" t="s">
        <v>0</v>
      </c>
      <c r="F1322" t="s">
        <v>27</v>
      </c>
      <c r="G1322" t="s">
        <v>20</v>
      </c>
      <c r="H1322" t="s">
        <v>1373</v>
      </c>
      <c r="I1322" t="s">
        <v>3056</v>
      </c>
      <c r="J1322">
        <v>196</v>
      </c>
      <c r="K1322">
        <f>HLOOKUP(E1322,Inputs!$B$5:$C$8,MATCH(YEAR(B1322),Inputs!$A$5:$A$8,0),FALSE)</f>
        <v>25.99</v>
      </c>
      <c r="L1322" s="3">
        <f t="shared" si="40"/>
        <v>5094.04</v>
      </c>
      <c r="M1322" t="s">
        <v>3059</v>
      </c>
      <c r="N1322" t="s">
        <v>3085</v>
      </c>
      <c r="O1322" t="s">
        <v>3073</v>
      </c>
    </row>
    <row r="1323" spans="1:15" hidden="1" x14ac:dyDescent="0.35">
      <c r="A1323">
        <v>1322</v>
      </c>
      <c r="B1323" s="1">
        <v>44898</v>
      </c>
      <c r="C1323">
        <f t="shared" si="41"/>
        <v>2023</v>
      </c>
      <c r="D1323">
        <v>4002</v>
      </c>
      <c r="E1323" t="s">
        <v>1</v>
      </c>
      <c r="F1323" t="s">
        <v>27</v>
      </c>
      <c r="G1323" t="s">
        <v>11</v>
      </c>
      <c r="H1323" t="s">
        <v>1374</v>
      </c>
      <c r="I1323" t="s">
        <v>3056</v>
      </c>
      <c r="J1323">
        <v>196</v>
      </c>
      <c r="K1323">
        <f>HLOOKUP(E1323,Inputs!$B$5:$C$8,MATCH(YEAR(B1323),Inputs!$A$5:$A$8,0),FALSE)</f>
        <v>10.89</v>
      </c>
      <c r="L1323" s="3">
        <f t="shared" si="40"/>
        <v>2134.44</v>
      </c>
      <c r="M1323" t="s">
        <v>3064</v>
      </c>
      <c r="N1323" t="s">
        <v>3089</v>
      </c>
      <c r="O1323" t="s">
        <v>3076</v>
      </c>
    </row>
    <row r="1324" spans="1:15" hidden="1" x14ac:dyDescent="0.35">
      <c r="A1324">
        <v>1323</v>
      </c>
      <c r="B1324" s="1">
        <v>44666</v>
      </c>
      <c r="C1324">
        <f t="shared" si="41"/>
        <v>2023</v>
      </c>
      <c r="D1324">
        <v>4001</v>
      </c>
      <c r="E1324" t="s">
        <v>0</v>
      </c>
      <c r="F1324" t="s">
        <v>27</v>
      </c>
      <c r="G1324" t="s">
        <v>20</v>
      </c>
      <c r="H1324" t="s">
        <v>1375</v>
      </c>
      <c r="I1324" t="s">
        <v>3056</v>
      </c>
      <c r="J1324">
        <v>68</v>
      </c>
      <c r="K1324">
        <f>HLOOKUP(E1324,Inputs!$B$5:$C$8,MATCH(YEAR(B1324),Inputs!$A$5:$A$8,0),FALSE)</f>
        <v>25.99</v>
      </c>
      <c r="L1324" s="3">
        <f t="shared" si="40"/>
        <v>1767.32</v>
      </c>
      <c r="M1324" t="s">
        <v>3059</v>
      </c>
      <c r="N1324" t="s">
        <v>3085</v>
      </c>
      <c r="O1324" t="s">
        <v>3073</v>
      </c>
    </row>
    <row r="1325" spans="1:15" hidden="1" x14ac:dyDescent="0.35">
      <c r="A1325">
        <v>1324</v>
      </c>
      <c r="B1325" s="1">
        <v>44923</v>
      </c>
      <c r="C1325">
        <f t="shared" si="41"/>
        <v>2023</v>
      </c>
      <c r="D1325">
        <v>4002</v>
      </c>
      <c r="E1325" t="s">
        <v>1</v>
      </c>
      <c r="F1325" t="s">
        <v>27</v>
      </c>
      <c r="G1325" t="s">
        <v>11</v>
      </c>
      <c r="H1325" t="s">
        <v>1376</v>
      </c>
      <c r="I1325" t="s">
        <v>3056</v>
      </c>
      <c r="J1325">
        <v>196</v>
      </c>
      <c r="K1325">
        <f>HLOOKUP(E1325,Inputs!$B$5:$C$8,MATCH(YEAR(B1325),Inputs!$A$5:$A$8,0),FALSE)</f>
        <v>10.89</v>
      </c>
      <c r="L1325" s="3">
        <f t="shared" si="40"/>
        <v>2134.44</v>
      </c>
      <c r="M1325" t="s">
        <v>3064</v>
      </c>
      <c r="N1325" t="s">
        <v>3089</v>
      </c>
      <c r="O1325" t="s">
        <v>3076</v>
      </c>
    </row>
    <row r="1326" spans="1:15" hidden="1" x14ac:dyDescent="0.35">
      <c r="A1326">
        <v>1325</v>
      </c>
      <c r="B1326" s="1">
        <v>44588</v>
      </c>
      <c r="C1326">
        <f t="shared" si="41"/>
        <v>2022</v>
      </c>
      <c r="D1326">
        <v>4002</v>
      </c>
      <c r="E1326" t="s">
        <v>1</v>
      </c>
      <c r="F1326" t="s">
        <v>27</v>
      </c>
      <c r="G1326" t="s">
        <v>15</v>
      </c>
      <c r="H1326" t="s">
        <v>1377</v>
      </c>
      <c r="I1326" t="s">
        <v>3056</v>
      </c>
      <c r="J1326">
        <v>208</v>
      </c>
      <c r="K1326">
        <f>HLOOKUP(E1326,Inputs!$B$5:$C$8,MATCH(YEAR(B1326),Inputs!$A$5:$A$8,0),FALSE)</f>
        <v>10.89</v>
      </c>
      <c r="L1326" s="3">
        <f t="shared" si="40"/>
        <v>2265.12</v>
      </c>
      <c r="M1326" t="s">
        <v>3062</v>
      </c>
      <c r="N1326" t="s">
        <v>3090</v>
      </c>
      <c r="O1326" t="s">
        <v>3079</v>
      </c>
    </row>
    <row r="1327" spans="1:15" hidden="1" x14ac:dyDescent="0.35">
      <c r="A1327">
        <v>1326</v>
      </c>
      <c r="B1327" s="1">
        <v>44653</v>
      </c>
      <c r="C1327">
        <f t="shared" si="41"/>
        <v>2023</v>
      </c>
      <c r="D1327">
        <v>4002</v>
      </c>
      <c r="E1327" t="s">
        <v>1</v>
      </c>
      <c r="F1327" t="s">
        <v>27</v>
      </c>
      <c r="G1327" t="s">
        <v>10</v>
      </c>
      <c r="H1327" t="s">
        <v>1378</v>
      </c>
      <c r="I1327" t="s">
        <v>3056</v>
      </c>
      <c r="J1327">
        <v>160</v>
      </c>
      <c r="K1327">
        <f>HLOOKUP(E1327,Inputs!$B$5:$C$8,MATCH(YEAR(B1327),Inputs!$A$5:$A$8,0),FALSE)</f>
        <v>10.89</v>
      </c>
      <c r="L1327" s="3">
        <f t="shared" si="40"/>
        <v>1742.4</v>
      </c>
      <c r="M1327" t="s">
        <v>3059</v>
      </c>
      <c r="N1327" t="s">
        <v>3085</v>
      </c>
      <c r="O1327" t="s">
        <v>3073</v>
      </c>
    </row>
    <row r="1328" spans="1:15" hidden="1" x14ac:dyDescent="0.35">
      <c r="A1328">
        <v>1327</v>
      </c>
      <c r="B1328" s="1">
        <v>44628</v>
      </c>
      <c r="C1328">
        <f t="shared" si="41"/>
        <v>2022</v>
      </c>
      <c r="D1328">
        <v>4001</v>
      </c>
      <c r="E1328" t="s">
        <v>0</v>
      </c>
      <c r="F1328" t="s">
        <v>27</v>
      </c>
      <c r="G1328" t="s">
        <v>19</v>
      </c>
      <c r="H1328" t="s">
        <v>1379</v>
      </c>
      <c r="I1328" t="s">
        <v>3056</v>
      </c>
      <c r="J1328">
        <v>208</v>
      </c>
      <c r="K1328">
        <f>HLOOKUP(E1328,Inputs!$B$5:$C$8,MATCH(YEAR(B1328),Inputs!$A$5:$A$8,0),FALSE)</f>
        <v>25.99</v>
      </c>
      <c r="L1328" s="3">
        <f t="shared" si="40"/>
        <v>5405.92</v>
      </c>
      <c r="M1328" t="s">
        <v>3061</v>
      </c>
      <c r="N1328" t="s">
        <v>3087</v>
      </c>
      <c r="O1328" t="s">
        <v>3078</v>
      </c>
    </row>
    <row r="1329" spans="1:15" hidden="1" x14ac:dyDescent="0.35">
      <c r="A1329">
        <v>1328</v>
      </c>
      <c r="B1329" s="1">
        <v>44910</v>
      </c>
      <c r="C1329">
        <f t="shared" si="41"/>
        <v>2023</v>
      </c>
      <c r="D1329">
        <v>4002</v>
      </c>
      <c r="E1329" t="s">
        <v>1</v>
      </c>
      <c r="F1329" t="s">
        <v>27</v>
      </c>
      <c r="G1329" t="s">
        <v>19</v>
      </c>
      <c r="H1329" t="s">
        <v>1380</v>
      </c>
      <c r="I1329" t="s">
        <v>3056</v>
      </c>
      <c r="J1329">
        <v>256</v>
      </c>
      <c r="K1329">
        <f>HLOOKUP(E1329,Inputs!$B$5:$C$8,MATCH(YEAR(B1329),Inputs!$A$5:$A$8,0),FALSE)</f>
        <v>10.89</v>
      </c>
      <c r="L1329" s="3">
        <f t="shared" si="40"/>
        <v>2787.84</v>
      </c>
      <c r="M1329" t="s">
        <v>3061</v>
      </c>
      <c r="N1329" t="s">
        <v>3087</v>
      </c>
      <c r="O1329" t="s">
        <v>3078</v>
      </c>
    </row>
    <row r="1330" spans="1:15" hidden="1" x14ac:dyDescent="0.35">
      <c r="A1330">
        <v>1329</v>
      </c>
      <c r="B1330" s="1">
        <v>44896</v>
      </c>
      <c r="C1330">
        <f t="shared" si="41"/>
        <v>2023</v>
      </c>
      <c r="D1330">
        <v>4001</v>
      </c>
      <c r="E1330" t="s">
        <v>0</v>
      </c>
      <c r="F1330" t="s">
        <v>27</v>
      </c>
      <c r="G1330" t="s">
        <v>11</v>
      </c>
      <c r="H1330" t="s">
        <v>1381</v>
      </c>
      <c r="I1330" t="s">
        <v>3056</v>
      </c>
      <c r="J1330">
        <v>248</v>
      </c>
      <c r="K1330">
        <f>HLOOKUP(E1330,Inputs!$B$5:$C$8,MATCH(YEAR(B1330),Inputs!$A$5:$A$8,0),FALSE)</f>
        <v>25.99</v>
      </c>
      <c r="L1330" s="3">
        <f t="shared" si="40"/>
        <v>6445.5199999999995</v>
      </c>
      <c r="M1330" t="s">
        <v>3064</v>
      </c>
      <c r="N1330" t="s">
        <v>3089</v>
      </c>
      <c r="O1330" t="s">
        <v>3076</v>
      </c>
    </row>
    <row r="1331" spans="1:15" hidden="1" x14ac:dyDescent="0.35">
      <c r="A1331">
        <v>1330</v>
      </c>
      <c r="B1331" s="1">
        <v>44767</v>
      </c>
      <c r="C1331">
        <f t="shared" si="41"/>
        <v>2023</v>
      </c>
      <c r="D1331">
        <v>4002</v>
      </c>
      <c r="E1331" t="s">
        <v>1</v>
      </c>
      <c r="F1331" t="s">
        <v>27</v>
      </c>
      <c r="G1331" t="s">
        <v>13</v>
      </c>
      <c r="H1331" t="s">
        <v>1382</v>
      </c>
      <c r="I1331" t="s">
        <v>3056</v>
      </c>
      <c r="J1331">
        <v>156</v>
      </c>
      <c r="K1331">
        <f>HLOOKUP(E1331,Inputs!$B$5:$C$8,MATCH(YEAR(B1331),Inputs!$A$5:$A$8,0),FALSE)</f>
        <v>10.89</v>
      </c>
      <c r="L1331" s="3">
        <f t="shared" si="40"/>
        <v>1698.8400000000001</v>
      </c>
      <c r="M1331" t="s">
        <v>3061</v>
      </c>
      <c r="N1331" t="s">
        <v>3087</v>
      </c>
      <c r="O1331" t="s">
        <v>3078</v>
      </c>
    </row>
    <row r="1332" spans="1:15" hidden="1" x14ac:dyDescent="0.35">
      <c r="A1332">
        <v>1331</v>
      </c>
      <c r="B1332" s="1">
        <v>44806</v>
      </c>
      <c r="C1332">
        <f t="shared" si="41"/>
        <v>2023</v>
      </c>
      <c r="D1332">
        <v>4002</v>
      </c>
      <c r="E1332" t="s">
        <v>1</v>
      </c>
      <c r="F1332" t="s">
        <v>27</v>
      </c>
      <c r="G1332" t="s">
        <v>19</v>
      </c>
      <c r="H1332" t="s">
        <v>1383</v>
      </c>
      <c r="I1332" t="s">
        <v>3056</v>
      </c>
      <c r="J1332">
        <v>80</v>
      </c>
      <c r="K1332">
        <f>HLOOKUP(E1332,Inputs!$B$5:$C$8,MATCH(YEAR(B1332),Inputs!$A$5:$A$8,0),FALSE)</f>
        <v>10.89</v>
      </c>
      <c r="L1332" s="3">
        <f t="shared" si="40"/>
        <v>871.2</v>
      </c>
      <c r="M1332" t="s">
        <v>3061</v>
      </c>
      <c r="N1332" t="s">
        <v>3087</v>
      </c>
      <c r="O1332" t="s">
        <v>3078</v>
      </c>
    </row>
    <row r="1333" spans="1:15" hidden="1" x14ac:dyDescent="0.35">
      <c r="A1333">
        <v>1332</v>
      </c>
      <c r="B1333" s="1">
        <v>44893</v>
      </c>
      <c r="C1333">
        <f t="shared" si="41"/>
        <v>2023</v>
      </c>
      <c r="D1333">
        <v>4002</v>
      </c>
      <c r="E1333" t="s">
        <v>1</v>
      </c>
      <c r="F1333" t="s">
        <v>27</v>
      </c>
      <c r="G1333" t="s">
        <v>5</v>
      </c>
      <c r="H1333" t="s">
        <v>1384</v>
      </c>
      <c r="I1333" t="s">
        <v>3057</v>
      </c>
      <c r="J1333">
        <v>120</v>
      </c>
      <c r="K1333">
        <f>HLOOKUP(E1333,Inputs!$B$5:$C$8,MATCH(YEAR(B1333),Inputs!$A$5:$A$8,0),FALSE)</f>
        <v>10.89</v>
      </c>
      <c r="L1333" s="3">
        <f t="shared" si="40"/>
        <v>1306.8000000000002</v>
      </c>
      <c r="M1333" t="s">
        <v>3059</v>
      </c>
      <c r="N1333" t="s">
        <v>3085</v>
      </c>
      <c r="O1333" t="s">
        <v>3073</v>
      </c>
    </row>
    <row r="1334" spans="1:15" hidden="1" x14ac:dyDescent="0.35">
      <c r="A1334">
        <v>1333</v>
      </c>
      <c r="B1334" s="1">
        <v>44628</v>
      </c>
      <c r="C1334">
        <f t="shared" si="41"/>
        <v>2022</v>
      </c>
      <c r="D1334">
        <v>4002</v>
      </c>
      <c r="E1334" t="s">
        <v>1</v>
      </c>
      <c r="F1334" t="s">
        <v>27</v>
      </c>
      <c r="G1334" t="s">
        <v>20</v>
      </c>
      <c r="H1334" t="s">
        <v>1385</v>
      </c>
      <c r="I1334" t="s">
        <v>3056</v>
      </c>
      <c r="J1334">
        <v>168</v>
      </c>
      <c r="K1334">
        <f>HLOOKUP(E1334,Inputs!$B$5:$C$8,MATCH(YEAR(B1334),Inputs!$A$5:$A$8,0),FALSE)</f>
        <v>10.89</v>
      </c>
      <c r="L1334" s="3">
        <f t="shared" si="40"/>
        <v>1829.52</v>
      </c>
      <c r="M1334" t="s">
        <v>3059</v>
      </c>
      <c r="N1334" t="s">
        <v>3085</v>
      </c>
      <c r="O1334" t="s">
        <v>3073</v>
      </c>
    </row>
    <row r="1335" spans="1:15" hidden="1" x14ac:dyDescent="0.35">
      <c r="A1335">
        <v>1334</v>
      </c>
      <c r="B1335" s="1">
        <v>44790</v>
      </c>
      <c r="C1335">
        <f t="shared" si="41"/>
        <v>2023</v>
      </c>
      <c r="D1335">
        <v>4002</v>
      </c>
      <c r="E1335" t="s">
        <v>1</v>
      </c>
      <c r="F1335" t="s">
        <v>27</v>
      </c>
      <c r="G1335" t="s">
        <v>12</v>
      </c>
      <c r="H1335" t="s">
        <v>1386</v>
      </c>
      <c r="I1335" t="s">
        <v>3057</v>
      </c>
      <c r="J1335">
        <v>200</v>
      </c>
      <c r="K1335">
        <f>HLOOKUP(E1335,Inputs!$B$5:$C$8,MATCH(YEAR(B1335),Inputs!$A$5:$A$8,0),FALSE)</f>
        <v>10.89</v>
      </c>
      <c r="L1335" s="3">
        <f t="shared" si="40"/>
        <v>2178</v>
      </c>
      <c r="M1335" t="s">
        <v>3061</v>
      </c>
      <c r="N1335" t="s">
        <v>3087</v>
      </c>
      <c r="O1335" t="s">
        <v>3078</v>
      </c>
    </row>
    <row r="1336" spans="1:15" hidden="1" x14ac:dyDescent="0.35">
      <c r="A1336">
        <v>1335</v>
      </c>
      <c r="B1336" s="1">
        <v>44622</v>
      </c>
      <c r="C1336">
        <f t="shared" si="41"/>
        <v>2022</v>
      </c>
      <c r="D1336">
        <v>4001</v>
      </c>
      <c r="E1336" t="s">
        <v>0</v>
      </c>
      <c r="F1336" t="s">
        <v>27</v>
      </c>
      <c r="G1336" t="s">
        <v>20</v>
      </c>
      <c r="H1336" t="s">
        <v>1387</v>
      </c>
      <c r="I1336" t="s">
        <v>3056</v>
      </c>
      <c r="J1336">
        <v>88</v>
      </c>
      <c r="K1336">
        <f>HLOOKUP(E1336,Inputs!$B$5:$C$8,MATCH(YEAR(B1336),Inputs!$A$5:$A$8,0),FALSE)</f>
        <v>25.99</v>
      </c>
      <c r="L1336" s="3">
        <f t="shared" si="40"/>
        <v>2287.12</v>
      </c>
      <c r="M1336" t="s">
        <v>3059</v>
      </c>
      <c r="N1336" t="s">
        <v>3085</v>
      </c>
      <c r="O1336" t="s">
        <v>3073</v>
      </c>
    </row>
    <row r="1337" spans="1:15" hidden="1" x14ac:dyDescent="0.35">
      <c r="A1337">
        <v>1336</v>
      </c>
      <c r="B1337" s="1">
        <v>44652</v>
      </c>
      <c r="C1337">
        <f t="shared" si="41"/>
        <v>2023</v>
      </c>
      <c r="D1337">
        <v>4002</v>
      </c>
      <c r="E1337" t="s">
        <v>1</v>
      </c>
      <c r="F1337" t="s">
        <v>27</v>
      </c>
      <c r="G1337" t="s">
        <v>4</v>
      </c>
      <c r="H1337" t="s">
        <v>1388</v>
      </c>
      <c r="I1337" t="s">
        <v>3057</v>
      </c>
      <c r="J1337">
        <v>284</v>
      </c>
      <c r="K1337">
        <f>HLOOKUP(E1337,Inputs!$B$5:$C$8,MATCH(YEAR(B1337),Inputs!$A$5:$A$8,0),FALSE)</f>
        <v>10.89</v>
      </c>
      <c r="L1337" s="3">
        <f t="shared" si="40"/>
        <v>3092.76</v>
      </c>
      <c r="M1337" t="s">
        <v>3063</v>
      </c>
      <c r="N1337" t="s">
        <v>3092</v>
      </c>
      <c r="O1337" t="s">
        <v>3074</v>
      </c>
    </row>
    <row r="1338" spans="1:15" hidden="1" x14ac:dyDescent="0.35">
      <c r="A1338">
        <v>1337</v>
      </c>
      <c r="B1338" s="1">
        <v>44750</v>
      </c>
      <c r="C1338">
        <f t="shared" si="41"/>
        <v>2023</v>
      </c>
      <c r="D1338">
        <v>4001</v>
      </c>
      <c r="E1338" t="s">
        <v>0</v>
      </c>
      <c r="F1338" t="s">
        <v>27</v>
      </c>
      <c r="G1338" t="s">
        <v>13</v>
      </c>
      <c r="H1338" t="s">
        <v>1389</v>
      </c>
      <c r="I1338" t="s">
        <v>3056</v>
      </c>
      <c r="J1338">
        <v>232</v>
      </c>
      <c r="K1338">
        <f>HLOOKUP(E1338,Inputs!$B$5:$C$8,MATCH(YEAR(B1338),Inputs!$A$5:$A$8,0),FALSE)</f>
        <v>25.99</v>
      </c>
      <c r="L1338" s="3">
        <f t="shared" si="40"/>
        <v>6029.6799999999994</v>
      </c>
      <c r="M1338" t="s">
        <v>3061</v>
      </c>
      <c r="N1338" t="s">
        <v>3087</v>
      </c>
      <c r="O1338" t="s">
        <v>3078</v>
      </c>
    </row>
    <row r="1339" spans="1:15" hidden="1" x14ac:dyDescent="0.35">
      <c r="A1339">
        <v>1338</v>
      </c>
      <c r="B1339" s="1">
        <v>44883</v>
      </c>
      <c r="C1339">
        <f t="shared" si="41"/>
        <v>2023</v>
      </c>
      <c r="D1339">
        <v>4002</v>
      </c>
      <c r="E1339" t="s">
        <v>1</v>
      </c>
      <c r="F1339" t="s">
        <v>27</v>
      </c>
      <c r="G1339" t="s">
        <v>10</v>
      </c>
      <c r="H1339" t="s">
        <v>1390</v>
      </c>
      <c r="I1339" t="s">
        <v>3056</v>
      </c>
      <c r="J1339">
        <v>156</v>
      </c>
      <c r="K1339">
        <f>HLOOKUP(E1339,Inputs!$B$5:$C$8,MATCH(YEAR(B1339),Inputs!$A$5:$A$8,0),FALSE)</f>
        <v>10.89</v>
      </c>
      <c r="L1339" s="3">
        <f t="shared" si="40"/>
        <v>1698.8400000000001</v>
      </c>
      <c r="M1339" t="s">
        <v>3059</v>
      </c>
      <c r="N1339" t="s">
        <v>3085</v>
      </c>
      <c r="O1339" t="s">
        <v>3073</v>
      </c>
    </row>
    <row r="1340" spans="1:15" hidden="1" x14ac:dyDescent="0.35">
      <c r="A1340">
        <v>1339</v>
      </c>
      <c r="B1340" s="1">
        <v>44834</v>
      </c>
      <c r="C1340">
        <f t="shared" si="41"/>
        <v>2023</v>
      </c>
      <c r="D1340">
        <v>4002</v>
      </c>
      <c r="E1340" t="s">
        <v>1</v>
      </c>
      <c r="F1340" t="s">
        <v>27</v>
      </c>
      <c r="G1340" t="s">
        <v>18</v>
      </c>
      <c r="H1340" t="s">
        <v>1391</v>
      </c>
      <c r="I1340" t="s">
        <v>3056</v>
      </c>
      <c r="J1340">
        <v>96</v>
      </c>
      <c r="K1340">
        <f>HLOOKUP(E1340,Inputs!$B$5:$C$8,MATCH(YEAR(B1340),Inputs!$A$5:$A$8,0),FALSE)</f>
        <v>10.89</v>
      </c>
      <c r="L1340" s="3">
        <f t="shared" si="40"/>
        <v>1045.44</v>
      </c>
      <c r="M1340" t="s">
        <v>3069</v>
      </c>
      <c r="N1340" t="s">
        <v>3093</v>
      </c>
      <c r="O1340" t="s">
        <v>3077</v>
      </c>
    </row>
    <row r="1341" spans="1:15" hidden="1" x14ac:dyDescent="0.35">
      <c r="A1341">
        <v>1340</v>
      </c>
      <c r="B1341" s="1">
        <v>44884</v>
      </c>
      <c r="C1341">
        <f t="shared" si="41"/>
        <v>2023</v>
      </c>
      <c r="D1341">
        <v>4002</v>
      </c>
      <c r="E1341" t="s">
        <v>1</v>
      </c>
      <c r="F1341" t="s">
        <v>27</v>
      </c>
      <c r="G1341" t="s">
        <v>11</v>
      </c>
      <c r="H1341" t="s">
        <v>1392</v>
      </c>
      <c r="I1341" t="s">
        <v>3056</v>
      </c>
      <c r="J1341">
        <v>224</v>
      </c>
      <c r="K1341">
        <f>HLOOKUP(E1341,Inputs!$B$5:$C$8,MATCH(YEAR(B1341),Inputs!$A$5:$A$8,0),FALSE)</f>
        <v>10.89</v>
      </c>
      <c r="L1341" s="3">
        <f t="shared" si="40"/>
        <v>2439.36</v>
      </c>
      <c r="M1341" t="s">
        <v>3064</v>
      </c>
      <c r="N1341" t="s">
        <v>3089</v>
      </c>
      <c r="O1341" t="s">
        <v>3076</v>
      </c>
    </row>
    <row r="1342" spans="1:15" hidden="1" x14ac:dyDescent="0.35">
      <c r="A1342">
        <v>1341</v>
      </c>
      <c r="B1342" s="1">
        <v>44829</v>
      </c>
      <c r="C1342">
        <f t="shared" si="41"/>
        <v>2023</v>
      </c>
      <c r="D1342">
        <v>4002</v>
      </c>
      <c r="E1342" t="s">
        <v>1</v>
      </c>
      <c r="F1342" t="s">
        <v>27</v>
      </c>
      <c r="G1342" t="s">
        <v>10</v>
      </c>
      <c r="H1342" t="s">
        <v>1393</v>
      </c>
      <c r="I1342" t="s">
        <v>3056</v>
      </c>
      <c r="J1342">
        <v>188</v>
      </c>
      <c r="K1342">
        <f>HLOOKUP(E1342,Inputs!$B$5:$C$8,MATCH(YEAR(B1342),Inputs!$A$5:$A$8,0),FALSE)</f>
        <v>10.89</v>
      </c>
      <c r="L1342" s="3">
        <f t="shared" si="40"/>
        <v>2047.3200000000002</v>
      </c>
      <c r="M1342" t="s">
        <v>3059</v>
      </c>
      <c r="N1342" t="s">
        <v>3085</v>
      </c>
      <c r="O1342" t="s">
        <v>3073</v>
      </c>
    </row>
    <row r="1343" spans="1:15" hidden="1" x14ac:dyDescent="0.35">
      <c r="A1343">
        <v>1342</v>
      </c>
      <c r="B1343" s="1">
        <v>44823</v>
      </c>
      <c r="C1343">
        <f t="shared" si="41"/>
        <v>2023</v>
      </c>
      <c r="D1343">
        <v>4002</v>
      </c>
      <c r="E1343" t="s">
        <v>1</v>
      </c>
      <c r="F1343" t="s">
        <v>27</v>
      </c>
      <c r="G1343" t="s">
        <v>21</v>
      </c>
      <c r="H1343" t="s">
        <v>1394</v>
      </c>
      <c r="I1343" t="s">
        <v>3056</v>
      </c>
      <c r="J1343">
        <v>84</v>
      </c>
      <c r="K1343">
        <f>HLOOKUP(E1343,Inputs!$B$5:$C$8,MATCH(YEAR(B1343),Inputs!$A$5:$A$8,0),FALSE)</f>
        <v>10.89</v>
      </c>
      <c r="L1343" s="3">
        <f t="shared" si="40"/>
        <v>914.76</v>
      </c>
      <c r="M1343" t="s">
        <v>3068</v>
      </c>
      <c r="N1343" t="s">
        <v>3088</v>
      </c>
      <c r="O1343" t="s">
        <v>3075</v>
      </c>
    </row>
    <row r="1344" spans="1:15" hidden="1" x14ac:dyDescent="0.35">
      <c r="A1344">
        <v>1343</v>
      </c>
      <c r="B1344" s="1">
        <v>44629</v>
      </c>
      <c r="C1344">
        <f t="shared" si="41"/>
        <v>2022</v>
      </c>
      <c r="D1344">
        <v>4001</v>
      </c>
      <c r="E1344" t="s">
        <v>0</v>
      </c>
      <c r="F1344" t="s">
        <v>27</v>
      </c>
      <c r="G1344" t="s">
        <v>14</v>
      </c>
      <c r="H1344" t="s">
        <v>1395</v>
      </c>
      <c r="I1344" t="s">
        <v>3056</v>
      </c>
      <c r="J1344">
        <v>200</v>
      </c>
      <c r="K1344">
        <f>HLOOKUP(E1344,Inputs!$B$5:$C$8,MATCH(YEAR(B1344),Inputs!$A$5:$A$8,0),FALSE)</f>
        <v>25.99</v>
      </c>
      <c r="L1344" s="3">
        <f t="shared" si="40"/>
        <v>5198</v>
      </c>
      <c r="M1344" t="s">
        <v>3066</v>
      </c>
      <c r="N1344" t="s">
        <v>3094</v>
      </c>
      <c r="O1344" t="s">
        <v>3080</v>
      </c>
    </row>
    <row r="1345" spans="1:15" hidden="1" x14ac:dyDescent="0.35">
      <c r="A1345">
        <v>1344</v>
      </c>
      <c r="B1345" s="1">
        <v>44655</v>
      </c>
      <c r="C1345">
        <f t="shared" si="41"/>
        <v>2023</v>
      </c>
      <c r="D1345">
        <v>4002</v>
      </c>
      <c r="E1345" t="s">
        <v>1</v>
      </c>
      <c r="F1345" t="s">
        <v>27</v>
      </c>
      <c r="G1345" t="s">
        <v>10</v>
      </c>
      <c r="H1345" t="s">
        <v>1396</v>
      </c>
      <c r="I1345" t="s">
        <v>3056</v>
      </c>
      <c r="J1345">
        <v>168</v>
      </c>
      <c r="K1345">
        <f>HLOOKUP(E1345,Inputs!$B$5:$C$8,MATCH(YEAR(B1345),Inputs!$A$5:$A$8,0),FALSE)</f>
        <v>10.89</v>
      </c>
      <c r="L1345" s="3">
        <f t="shared" si="40"/>
        <v>1829.52</v>
      </c>
      <c r="M1345" t="s">
        <v>3059</v>
      </c>
      <c r="N1345" t="s">
        <v>3085</v>
      </c>
      <c r="O1345" t="s">
        <v>3073</v>
      </c>
    </row>
    <row r="1346" spans="1:15" hidden="1" x14ac:dyDescent="0.35">
      <c r="A1346">
        <v>1345</v>
      </c>
      <c r="B1346" s="1">
        <v>44707</v>
      </c>
      <c r="C1346">
        <f t="shared" si="41"/>
        <v>2023</v>
      </c>
      <c r="D1346">
        <v>4002</v>
      </c>
      <c r="E1346" t="s">
        <v>1</v>
      </c>
      <c r="F1346" t="s">
        <v>27</v>
      </c>
      <c r="G1346" t="s">
        <v>10</v>
      </c>
      <c r="H1346" t="s">
        <v>1397</v>
      </c>
      <c r="I1346" t="s">
        <v>3056</v>
      </c>
      <c r="J1346">
        <v>116</v>
      </c>
      <c r="K1346">
        <f>HLOOKUP(E1346,Inputs!$B$5:$C$8,MATCH(YEAR(B1346),Inputs!$A$5:$A$8,0),FALSE)</f>
        <v>10.89</v>
      </c>
      <c r="L1346" s="3">
        <f t="shared" ref="L1346:L1409" si="42">J1346*K1346</f>
        <v>1263.24</v>
      </c>
      <c r="M1346" t="s">
        <v>3059</v>
      </c>
      <c r="N1346" t="s">
        <v>3085</v>
      </c>
      <c r="O1346" t="s">
        <v>3073</v>
      </c>
    </row>
    <row r="1347" spans="1:15" hidden="1" x14ac:dyDescent="0.35">
      <c r="A1347">
        <v>1346</v>
      </c>
      <c r="B1347" s="1">
        <v>44821</v>
      </c>
      <c r="C1347">
        <f t="shared" ref="C1347:C1410" si="43">IF(MONTH(B1347)&gt;3,YEAR(B1347)+1,YEAR(B1347))</f>
        <v>2023</v>
      </c>
      <c r="D1347">
        <v>4002</v>
      </c>
      <c r="E1347" t="s">
        <v>1</v>
      </c>
      <c r="F1347" t="s">
        <v>27</v>
      </c>
      <c r="G1347" t="s">
        <v>14</v>
      </c>
      <c r="H1347" t="s">
        <v>1398</v>
      </c>
      <c r="I1347" t="s">
        <v>3056</v>
      </c>
      <c r="J1347">
        <v>96</v>
      </c>
      <c r="K1347">
        <f>HLOOKUP(E1347,Inputs!$B$5:$C$8,MATCH(YEAR(B1347),Inputs!$A$5:$A$8,0),FALSE)</f>
        <v>10.89</v>
      </c>
      <c r="L1347" s="3">
        <f t="shared" si="42"/>
        <v>1045.44</v>
      </c>
      <c r="M1347" t="s">
        <v>3066</v>
      </c>
      <c r="N1347" t="s">
        <v>3094</v>
      </c>
      <c r="O1347" t="s">
        <v>3080</v>
      </c>
    </row>
    <row r="1348" spans="1:15" hidden="1" x14ac:dyDescent="0.35">
      <c r="A1348">
        <v>1347</v>
      </c>
      <c r="B1348" s="1">
        <v>44883</v>
      </c>
      <c r="C1348">
        <f t="shared" si="43"/>
        <v>2023</v>
      </c>
      <c r="D1348">
        <v>4002</v>
      </c>
      <c r="E1348" t="s">
        <v>1</v>
      </c>
      <c r="F1348" t="s">
        <v>27</v>
      </c>
      <c r="G1348" t="s">
        <v>10</v>
      </c>
      <c r="H1348" t="s">
        <v>1399</v>
      </c>
      <c r="I1348" t="s">
        <v>3056</v>
      </c>
      <c r="J1348">
        <v>252</v>
      </c>
      <c r="K1348">
        <f>HLOOKUP(E1348,Inputs!$B$5:$C$8,MATCH(YEAR(B1348),Inputs!$A$5:$A$8,0),FALSE)</f>
        <v>10.89</v>
      </c>
      <c r="L1348" s="3">
        <f t="shared" si="42"/>
        <v>2744.28</v>
      </c>
      <c r="M1348" t="s">
        <v>3059</v>
      </c>
      <c r="N1348" t="s">
        <v>3085</v>
      </c>
      <c r="O1348" t="s">
        <v>3073</v>
      </c>
    </row>
    <row r="1349" spans="1:15" hidden="1" x14ac:dyDescent="0.35">
      <c r="A1349">
        <v>1348</v>
      </c>
      <c r="B1349" s="1">
        <v>44823</v>
      </c>
      <c r="C1349">
        <f t="shared" si="43"/>
        <v>2023</v>
      </c>
      <c r="D1349">
        <v>4002</v>
      </c>
      <c r="E1349" t="s">
        <v>1</v>
      </c>
      <c r="F1349" t="s">
        <v>27</v>
      </c>
      <c r="G1349" t="s">
        <v>8</v>
      </c>
      <c r="H1349" t="s">
        <v>1400</v>
      </c>
      <c r="I1349" t="s">
        <v>3056</v>
      </c>
      <c r="J1349">
        <v>144</v>
      </c>
      <c r="K1349">
        <f>HLOOKUP(E1349,Inputs!$B$5:$C$8,MATCH(YEAR(B1349),Inputs!$A$5:$A$8,0),FALSE)</f>
        <v>10.89</v>
      </c>
      <c r="L1349" s="3">
        <f t="shared" si="42"/>
        <v>1568.16</v>
      </c>
      <c r="M1349" t="s">
        <v>3065</v>
      </c>
      <c r="N1349" t="s">
        <v>3085</v>
      </c>
      <c r="O1349" t="s">
        <v>3073</v>
      </c>
    </row>
    <row r="1350" spans="1:15" hidden="1" x14ac:dyDescent="0.35">
      <c r="A1350">
        <v>1349</v>
      </c>
      <c r="B1350" s="1">
        <v>44901</v>
      </c>
      <c r="C1350">
        <f t="shared" si="43"/>
        <v>2023</v>
      </c>
      <c r="D1350">
        <v>4001</v>
      </c>
      <c r="E1350" t="s">
        <v>0</v>
      </c>
      <c r="F1350" t="s">
        <v>27</v>
      </c>
      <c r="G1350" t="s">
        <v>9</v>
      </c>
      <c r="H1350" t="s">
        <v>1401</v>
      </c>
      <c r="I1350" t="s">
        <v>3056</v>
      </c>
      <c r="J1350">
        <v>184</v>
      </c>
      <c r="K1350">
        <f>HLOOKUP(E1350,Inputs!$B$5:$C$8,MATCH(YEAR(B1350),Inputs!$A$5:$A$8,0),FALSE)</f>
        <v>25.99</v>
      </c>
      <c r="L1350" s="3">
        <f t="shared" si="42"/>
        <v>4782.16</v>
      </c>
      <c r="M1350" t="s">
        <v>3070</v>
      </c>
      <c r="N1350" t="s">
        <v>3089</v>
      </c>
      <c r="O1350" t="s">
        <v>3076</v>
      </c>
    </row>
    <row r="1351" spans="1:15" hidden="1" x14ac:dyDescent="0.35">
      <c r="A1351">
        <v>1350</v>
      </c>
      <c r="B1351" s="1">
        <v>44923</v>
      </c>
      <c r="C1351">
        <f t="shared" si="43"/>
        <v>2023</v>
      </c>
      <c r="D1351">
        <v>4002</v>
      </c>
      <c r="E1351" t="s">
        <v>1</v>
      </c>
      <c r="F1351" t="s">
        <v>27</v>
      </c>
      <c r="G1351" t="s">
        <v>10</v>
      </c>
      <c r="H1351" t="s">
        <v>1402</v>
      </c>
      <c r="I1351" t="s">
        <v>3056</v>
      </c>
      <c r="J1351">
        <v>220</v>
      </c>
      <c r="K1351">
        <f>HLOOKUP(E1351,Inputs!$B$5:$C$8,MATCH(YEAR(B1351),Inputs!$A$5:$A$8,0),FALSE)</f>
        <v>10.89</v>
      </c>
      <c r="L1351" s="3">
        <f t="shared" si="42"/>
        <v>2395.8000000000002</v>
      </c>
      <c r="M1351" t="s">
        <v>3059</v>
      </c>
      <c r="N1351" t="s">
        <v>3085</v>
      </c>
      <c r="O1351" t="s">
        <v>3073</v>
      </c>
    </row>
    <row r="1352" spans="1:15" hidden="1" x14ac:dyDescent="0.35">
      <c r="A1352">
        <v>1351</v>
      </c>
      <c r="B1352" s="1">
        <v>44922</v>
      </c>
      <c r="C1352">
        <f t="shared" si="43"/>
        <v>2023</v>
      </c>
      <c r="D1352">
        <v>4002</v>
      </c>
      <c r="E1352" t="s">
        <v>1</v>
      </c>
      <c r="F1352" t="s">
        <v>27</v>
      </c>
      <c r="G1352" t="s">
        <v>12</v>
      </c>
      <c r="H1352" t="s">
        <v>1403</v>
      </c>
      <c r="I1352" t="s">
        <v>3057</v>
      </c>
      <c r="J1352">
        <v>268</v>
      </c>
      <c r="K1352">
        <f>HLOOKUP(E1352,Inputs!$B$5:$C$8,MATCH(YEAR(B1352),Inputs!$A$5:$A$8,0),FALSE)</f>
        <v>10.89</v>
      </c>
      <c r="L1352" s="3">
        <f t="shared" si="42"/>
        <v>2918.52</v>
      </c>
      <c r="M1352" t="s">
        <v>3061</v>
      </c>
      <c r="N1352" t="s">
        <v>3087</v>
      </c>
      <c r="O1352" t="s">
        <v>3078</v>
      </c>
    </row>
    <row r="1353" spans="1:15" hidden="1" x14ac:dyDescent="0.35">
      <c r="A1353">
        <v>1352</v>
      </c>
      <c r="B1353" s="1">
        <v>44910</v>
      </c>
      <c r="C1353">
        <f t="shared" si="43"/>
        <v>2023</v>
      </c>
      <c r="D1353">
        <v>4001</v>
      </c>
      <c r="E1353" t="s">
        <v>0</v>
      </c>
      <c r="F1353" t="s">
        <v>27</v>
      </c>
      <c r="G1353" t="s">
        <v>13</v>
      </c>
      <c r="H1353" t="s">
        <v>1404</v>
      </c>
      <c r="I1353" t="s">
        <v>3056</v>
      </c>
      <c r="J1353">
        <v>128</v>
      </c>
      <c r="K1353">
        <f>HLOOKUP(E1353,Inputs!$B$5:$C$8,MATCH(YEAR(B1353),Inputs!$A$5:$A$8,0),FALSE)</f>
        <v>25.99</v>
      </c>
      <c r="L1353" s="3">
        <f t="shared" si="42"/>
        <v>3326.72</v>
      </c>
      <c r="M1353" t="s">
        <v>3061</v>
      </c>
      <c r="N1353" t="s">
        <v>3087</v>
      </c>
      <c r="O1353" t="s">
        <v>3078</v>
      </c>
    </row>
    <row r="1354" spans="1:15" hidden="1" x14ac:dyDescent="0.35">
      <c r="A1354">
        <v>1353</v>
      </c>
      <c r="B1354" s="1">
        <v>44695</v>
      </c>
      <c r="C1354">
        <f t="shared" si="43"/>
        <v>2023</v>
      </c>
      <c r="D1354">
        <v>4001</v>
      </c>
      <c r="E1354" t="s">
        <v>0</v>
      </c>
      <c r="F1354" t="s">
        <v>27</v>
      </c>
      <c r="G1354" t="s">
        <v>21</v>
      </c>
      <c r="H1354" t="s">
        <v>1405</v>
      </c>
      <c r="I1354" t="s">
        <v>3056</v>
      </c>
      <c r="J1354">
        <v>72</v>
      </c>
      <c r="K1354">
        <f>HLOOKUP(E1354,Inputs!$B$5:$C$8,MATCH(YEAR(B1354),Inputs!$A$5:$A$8,0),FALSE)</f>
        <v>25.99</v>
      </c>
      <c r="L1354" s="3">
        <f t="shared" si="42"/>
        <v>1871.28</v>
      </c>
      <c r="M1354" t="s">
        <v>3068</v>
      </c>
      <c r="N1354" t="s">
        <v>3088</v>
      </c>
      <c r="O1354" t="s">
        <v>3075</v>
      </c>
    </row>
    <row r="1355" spans="1:15" hidden="1" x14ac:dyDescent="0.35">
      <c r="A1355">
        <v>1354</v>
      </c>
      <c r="B1355" s="1">
        <v>44910</v>
      </c>
      <c r="C1355">
        <f t="shared" si="43"/>
        <v>2023</v>
      </c>
      <c r="D1355">
        <v>4002</v>
      </c>
      <c r="E1355" t="s">
        <v>1</v>
      </c>
      <c r="F1355" t="s">
        <v>27</v>
      </c>
      <c r="G1355" t="s">
        <v>14</v>
      </c>
      <c r="H1355" t="s">
        <v>1406</v>
      </c>
      <c r="I1355" t="s">
        <v>3056</v>
      </c>
      <c r="J1355">
        <v>80</v>
      </c>
      <c r="K1355">
        <f>HLOOKUP(E1355,Inputs!$B$5:$C$8,MATCH(YEAR(B1355),Inputs!$A$5:$A$8,0),FALSE)</f>
        <v>10.89</v>
      </c>
      <c r="L1355" s="3">
        <f t="shared" si="42"/>
        <v>871.2</v>
      </c>
      <c r="M1355" t="s">
        <v>3066</v>
      </c>
      <c r="N1355" t="s">
        <v>3094</v>
      </c>
      <c r="O1355" t="s">
        <v>3080</v>
      </c>
    </row>
    <row r="1356" spans="1:15" hidden="1" x14ac:dyDescent="0.35">
      <c r="A1356">
        <v>1355</v>
      </c>
      <c r="B1356" s="1">
        <v>44907</v>
      </c>
      <c r="C1356">
        <f t="shared" si="43"/>
        <v>2023</v>
      </c>
      <c r="D1356">
        <v>4002</v>
      </c>
      <c r="E1356" t="s">
        <v>1</v>
      </c>
      <c r="F1356" t="s">
        <v>27</v>
      </c>
      <c r="G1356" t="s">
        <v>21</v>
      </c>
      <c r="H1356" t="s">
        <v>1407</v>
      </c>
      <c r="I1356" t="s">
        <v>3056</v>
      </c>
      <c r="J1356">
        <v>204</v>
      </c>
      <c r="K1356">
        <f>HLOOKUP(E1356,Inputs!$B$5:$C$8,MATCH(YEAR(B1356),Inputs!$A$5:$A$8,0),FALSE)</f>
        <v>10.89</v>
      </c>
      <c r="L1356" s="3">
        <f t="shared" si="42"/>
        <v>2221.56</v>
      </c>
      <c r="M1356" t="s">
        <v>3068</v>
      </c>
      <c r="N1356" t="s">
        <v>3088</v>
      </c>
      <c r="O1356" t="s">
        <v>3075</v>
      </c>
    </row>
    <row r="1357" spans="1:15" hidden="1" x14ac:dyDescent="0.35">
      <c r="A1357">
        <v>1356</v>
      </c>
      <c r="B1357" s="1">
        <v>44630</v>
      </c>
      <c r="C1357">
        <f t="shared" si="43"/>
        <v>2022</v>
      </c>
      <c r="D1357">
        <v>4002</v>
      </c>
      <c r="E1357" t="s">
        <v>1</v>
      </c>
      <c r="F1357" t="s">
        <v>27</v>
      </c>
      <c r="G1357" t="s">
        <v>20</v>
      </c>
      <c r="H1357" t="s">
        <v>1408</v>
      </c>
      <c r="I1357" t="s">
        <v>3056</v>
      </c>
      <c r="J1357">
        <v>104</v>
      </c>
      <c r="K1357">
        <f>HLOOKUP(E1357,Inputs!$B$5:$C$8,MATCH(YEAR(B1357),Inputs!$A$5:$A$8,0),FALSE)</f>
        <v>10.89</v>
      </c>
      <c r="L1357" s="3">
        <f t="shared" si="42"/>
        <v>1132.56</v>
      </c>
      <c r="M1357" t="s">
        <v>3059</v>
      </c>
      <c r="N1357" t="s">
        <v>3085</v>
      </c>
      <c r="O1357" t="s">
        <v>3073</v>
      </c>
    </row>
    <row r="1358" spans="1:15" hidden="1" x14ac:dyDescent="0.35">
      <c r="A1358">
        <v>1357</v>
      </c>
      <c r="B1358" s="1">
        <v>44867</v>
      </c>
      <c r="C1358">
        <f t="shared" si="43"/>
        <v>2023</v>
      </c>
      <c r="D1358">
        <v>4002</v>
      </c>
      <c r="E1358" t="s">
        <v>1</v>
      </c>
      <c r="F1358" t="s">
        <v>27</v>
      </c>
      <c r="G1358" t="s">
        <v>11</v>
      </c>
      <c r="H1358" t="s">
        <v>1409</v>
      </c>
      <c r="I1358" t="s">
        <v>3056</v>
      </c>
      <c r="J1358">
        <v>156</v>
      </c>
      <c r="K1358">
        <f>HLOOKUP(E1358,Inputs!$B$5:$C$8,MATCH(YEAR(B1358),Inputs!$A$5:$A$8,0),FALSE)</f>
        <v>10.89</v>
      </c>
      <c r="L1358" s="3">
        <f t="shared" si="42"/>
        <v>1698.8400000000001</v>
      </c>
      <c r="M1358" t="s">
        <v>3064</v>
      </c>
      <c r="N1358" t="s">
        <v>3089</v>
      </c>
      <c r="O1358" t="s">
        <v>3076</v>
      </c>
    </row>
    <row r="1359" spans="1:15" hidden="1" x14ac:dyDescent="0.35">
      <c r="A1359">
        <v>1358</v>
      </c>
      <c r="B1359" s="1">
        <v>44790</v>
      </c>
      <c r="C1359">
        <f t="shared" si="43"/>
        <v>2023</v>
      </c>
      <c r="D1359">
        <v>4001</v>
      </c>
      <c r="E1359" t="s">
        <v>0</v>
      </c>
      <c r="F1359" t="s">
        <v>27</v>
      </c>
      <c r="G1359" t="s">
        <v>8</v>
      </c>
      <c r="H1359" t="s">
        <v>1410</v>
      </c>
      <c r="I1359" t="s">
        <v>3056</v>
      </c>
      <c r="J1359">
        <v>60</v>
      </c>
      <c r="K1359">
        <f>HLOOKUP(E1359,Inputs!$B$5:$C$8,MATCH(YEAR(B1359),Inputs!$A$5:$A$8,0),FALSE)</f>
        <v>25.99</v>
      </c>
      <c r="L1359" s="3">
        <f t="shared" si="42"/>
        <v>1559.3999999999999</v>
      </c>
      <c r="M1359" t="s">
        <v>3065</v>
      </c>
      <c r="N1359" t="s">
        <v>3085</v>
      </c>
      <c r="O1359" t="s">
        <v>3073</v>
      </c>
    </row>
    <row r="1360" spans="1:15" hidden="1" x14ac:dyDescent="0.35">
      <c r="A1360">
        <v>1359</v>
      </c>
      <c r="B1360" s="1">
        <v>44699</v>
      </c>
      <c r="C1360">
        <f t="shared" si="43"/>
        <v>2023</v>
      </c>
      <c r="D1360">
        <v>4002</v>
      </c>
      <c r="E1360" t="s">
        <v>1</v>
      </c>
      <c r="F1360" t="s">
        <v>27</v>
      </c>
      <c r="G1360" t="s">
        <v>21</v>
      </c>
      <c r="H1360" t="s">
        <v>1411</v>
      </c>
      <c r="I1360" t="s">
        <v>3056</v>
      </c>
      <c r="J1360">
        <v>148</v>
      </c>
      <c r="K1360">
        <f>HLOOKUP(E1360,Inputs!$B$5:$C$8,MATCH(YEAR(B1360),Inputs!$A$5:$A$8,0),FALSE)</f>
        <v>10.89</v>
      </c>
      <c r="L1360" s="3">
        <f t="shared" si="42"/>
        <v>1611.72</v>
      </c>
      <c r="M1360" t="s">
        <v>3068</v>
      </c>
      <c r="N1360" t="s">
        <v>3088</v>
      </c>
      <c r="O1360" t="s">
        <v>3075</v>
      </c>
    </row>
    <row r="1361" spans="1:15" hidden="1" x14ac:dyDescent="0.35">
      <c r="A1361">
        <v>1360</v>
      </c>
      <c r="B1361" s="1">
        <v>44745</v>
      </c>
      <c r="C1361">
        <f t="shared" si="43"/>
        <v>2023</v>
      </c>
      <c r="D1361">
        <v>4001</v>
      </c>
      <c r="E1361" t="s">
        <v>0</v>
      </c>
      <c r="F1361" t="s">
        <v>27</v>
      </c>
      <c r="G1361" t="s">
        <v>19</v>
      </c>
      <c r="H1361" t="s">
        <v>1412</v>
      </c>
      <c r="I1361" t="s">
        <v>3056</v>
      </c>
      <c r="J1361">
        <v>68</v>
      </c>
      <c r="K1361">
        <f>HLOOKUP(E1361,Inputs!$B$5:$C$8,MATCH(YEAR(B1361),Inputs!$A$5:$A$8,0),FALSE)</f>
        <v>25.99</v>
      </c>
      <c r="L1361" s="3">
        <f t="shared" si="42"/>
        <v>1767.32</v>
      </c>
      <c r="M1361" t="s">
        <v>3061</v>
      </c>
      <c r="N1361" t="s">
        <v>3087</v>
      </c>
      <c r="O1361" t="s">
        <v>3078</v>
      </c>
    </row>
    <row r="1362" spans="1:15" hidden="1" x14ac:dyDescent="0.35">
      <c r="A1362">
        <v>1361</v>
      </c>
      <c r="B1362" s="1">
        <v>44734</v>
      </c>
      <c r="C1362">
        <f t="shared" si="43"/>
        <v>2023</v>
      </c>
      <c r="D1362">
        <v>4002</v>
      </c>
      <c r="E1362" t="s">
        <v>1</v>
      </c>
      <c r="F1362" t="s">
        <v>27</v>
      </c>
      <c r="G1362" t="s">
        <v>10</v>
      </c>
      <c r="H1362" t="s">
        <v>1413</v>
      </c>
      <c r="I1362" t="s">
        <v>3056</v>
      </c>
      <c r="J1362">
        <v>216</v>
      </c>
      <c r="K1362">
        <f>HLOOKUP(E1362,Inputs!$B$5:$C$8,MATCH(YEAR(B1362),Inputs!$A$5:$A$8,0),FALSE)</f>
        <v>10.89</v>
      </c>
      <c r="L1362" s="3">
        <f t="shared" si="42"/>
        <v>2352.2400000000002</v>
      </c>
      <c r="M1362" t="s">
        <v>3059</v>
      </c>
      <c r="N1362" t="s">
        <v>3085</v>
      </c>
      <c r="O1362" t="s">
        <v>3073</v>
      </c>
    </row>
    <row r="1363" spans="1:15" hidden="1" x14ac:dyDescent="0.35">
      <c r="A1363">
        <v>1362</v>
      </c>
      <c r="B1363" s="1">
        <v>44814</v>
      </c>
      <c r="C1363">
        <f t="shared" si="43"/>
        <v>2023</v>
      </c>
      <c r="D1363">
        <v>4001</v>
      </c>
      <c r="E1363" t="s">
        <v>0</v>
      </c>
      <c r="F1363" t="s">
        <v>27</v>
      </c>
      <c r="G1363" t="s">
        <v>12</v>
      </c>
      <c r="H1363" t="s">
        <v>1414</v>
      </c>
      <c r="I1363" t="s">
        <v>3057</v>
      </c>
      <c r="J1363">
        <v>260</v>
      </c>
      <c r="K1363">
        <f>HLOOKUP(E1363,Inputs!$B$5:$C$8,MATCH(YEAR(B1363),Inputs!$A$5:$A$8,0),FALSE)</f>
        <v>25.99</v>
      </c>
      <c r="L1363" s="3">
        <f t="shared" si="42"/>
        <v>6757.4</v>
      </c>
      <c r="M1363" t="s">
        <v>3061</v>
      </c>
      <c r="N1363" t="s">
        <v>3087</v>
      </c>
      <c r="O1363" t="s">
        <v>3078</v>
      </c>
    </row>
    <row r="1364" spans="1:15" hidden="1" x14ac:dyDescent="0.35">
      <c r="A1364">
        <v>1363</v>
      </c>
      <c r="B1364" s="1">
        <v>44672</v>
      </c>
      <c r="C1364">
        <f t="shared" si="43"/>
        <v>2023</v>
      </c>
      <c r="D1364">
        <v>4001</v>
      </c>
      <c r="E1364" t="s">
        <v>0</v>
      </c>
      <c r="F1364" t="s">
        <v>27</v>
      </c>
      <c r="G1364" t="s">
        <v>11</v>
      </c>
      <c r="H1364" t="s">
        <v>1415</v>
      </c>
      <c r="I1364" t="s">
        <v>3056</v>
      </c>
      <c r="J1364">
        <v>88</v>
      </c>
      <c r="K1364">
        <f>HLOOKUP(E1364,Inputs!$B$5:$C$8,MATCH(YEAR(B1364),Inputs!$A$5:$A$8,0),FALSE)</f>
        <v>25.99</v>
      </c>
      <c r="L1364" s="3">
        <f t="shared" si="42"/>
        <v>2287.12</v>
      </c>
      <c r="M1364" t="s">
        <v>3064</v>
      </c>
      <c r="N1364" t="s">
        <v>3089</v>
      </c>
      <c r="O1364" t="s">
        <v>3076</v>
      </c>
    </row>
    <row r="1365" spans="1:15" hidden="1" x14ac:dyDescent="0.35">
      <c r="A1365">
        <v>1364</v>
      </c>
      <c r="B1365" s="1">
        <v>44581</v>
      </c>
      <c r="C1365">
        <f t="shared" si="43"/>
        <v>2022</v>
      </c>
      <c r="D1365">
        <v>4001</v>
      </c>
      <c r="E1365" t="s">
        <v>0</v>
      </c>
      <c r="F1365" t="s">
        <v>27</v>
      </c>
      <c r="G1365" t="s">
        <v>10</v>
      </c>
      <c r="H1365" t="s">
        <v>1416</v>
      </c>
      <c r="I1365" t="s">
        <v>3056</v>
      </c>
      <c r="J1365">
        <v>140</v>
      </c>
      <c r="K1365">
        <f>HLOOKUP(E1365,Inputs!$B$5:$C$8,MATCH(YEAR(B1365),Inputs!$A$5:$A$8,0),FALSE)</f>
        <v>25.99</v>
      </c>
      <c r="L1365" s="3">
        <f t="shared" si="42"/>
        <v>3638.6</v>
      </c>
      <c r="M1365" t="s">
        <v>3059</v>
      </c>
      <c r="N1365" t="s">
        <v>3085</v>
      </c>
      <c r="O1365" t="s">
        <v>3073</v>
      </c>
    </row>
    <row r="1366" spans="1:15" hidden="1" x14ac:dyDescent="0.35">
      <c r="A1366">
        <v>1365</v>
      </c>
      <c r="B1366" s="1">
        <v>44858</v>
      </c>
      <c r="C1366">
        <f t="shared" si="43"/>
        <v>2023</v>
      </c>
      <c r="D1366">
        <v>4001</v>
      </c>
      <c r="E1366" t="s">
        <v>0</v>
      </c>
      <c r="F1366" t="s">
        <v>27</v>
      </c>
      <c r="G1366" t="s">
        <v>21</v>
      </c>
      <c r="H1366" t="s">
        <v>1417</v>
      </c>
      <c r="I1366" t="s">
        <v>3056</v>
      </c>
      <c r="J1366">
        <v>144</v>
      </c>
      <c r="K1366">
        <f>HLOOKUP(E1366,Inputs!$B$5:$C$8,MATCH(YEAR(B1366),Inputs!$A$5:$A$8,0),FALSE)</f>
        <v>25.99</v>
      </c>
      <c r="L1366" s="3">
        <f t="shared" si="42"/>
        <v>3742.56</v>
      </c>
      <c r="M1366" t="s">
        <v>3068</v>
      </c>
      <c r="N1366" t="s">
        <v>3088</v>
      </c>
      <c r="O1366" t="s">
        <v>3075</v>
      </c>
    </row>
    <row r="1367" spans="1:15" hidden="1" x14ac:dyDescent="0.35">
      <c r="A1367">
        <v>1366</v>
      </c>
      <c r="B1367" s="1">
        <v>44886</v>
      </c>
      <c r="C1367">
        <f t="shared" si="43"/>
        <v>2023</v>
      </c>
      <c r="D1367">
        <v>4001</v>
      </c>
      <c r="E1367" t="s">
        <v>0</v>
      </c>
      <c r="F1367" t="s">
        <v>27</v>
      </c>
      <c r="G1367" t="s">
        <v>10</v>
      </c>
      <c r="H1367" t="s">
        <v>1418</v>
      </c>
      <c r="I1367" t="s">
        <v>3056</v>
      </c>
      <c r="J1367">
        <v>108</v>
      </c>
      <c r="K1367">
        <f>HLOOKUP(E1367,Inputs!$B$5:$C$8,MATCH(YEAR(B1367),Inputs!$A$5:$A$8,0),FALSE)</f>
        <v>25.99</v>
      </c>
      <c r="L1367" s="3">
        <f t="shared" si="42"/>
        <v>2806.9199999999996</v>
      </c>
      <c r="M1367" t="s">
        <v>3059</v>
      </c>
      <c r="N1367" t="s">
        <v>3085</v>
      </c>
      <c r="O1367" t="s">
        <v>3073</v>
      </c>
    </row>
    <row r="1368" spans="1:15" hidden="1" x14ac:dyDescent="0.35">
      <c r="A1368">
        <v>1367</v>
      </c>
      <c r="B1368" s="1">
        <v>44603</v>
      </c>
      <c r="C1368">
        <f t="shared" si="43"/>
        <v>2022</v>
      </c>
      <c r="D1368">
        <v>4001</v>
      </c>
      <c r="E1368" t="s">
        <v>0</v>
      </c>
      <c r="F1368" t="s">
        <v>27</v>
      </c>
      <c r="G1368" t="s">
        <v>19</v>
      </c>
      <c r="H1368" t="s">
        <v>1419</v>
      </c>
      <c r="I1368" t="s">
        <v>3056</v>
      </c>
      <c r="J1368">
        <v>236</v>
      </c>
      <c r="K1368">
        <f>HLOOKUP(E1368,Inputs!$B$5:$C$8,MATCH(YEAR(B1368),Inputs!$A$5:$A$8,0),FALSE)</f>
        <v>25.99</v>
      </c>
      <c r="L1368" s="3">
        <f t="shared" si="42"/>
        <v>6133.6399999999994</v>
      </c>
      <c r="M1368" t="s">
        <v>3061</v>
      </c>
      <c r="N1368" t="s">
        <v>3087</v>
      </c>
      <c r="O1368" t="s">
        <v>3078</v>
      </c>
    </row>
    <row r="1369" spans="1:15" hidden="1" x14ac:dyDescent="0.35">
      <c r="A1369">
        <v>1368</v>
      </c>
      <c r="B1369" s="1">
        <v>44919</v>
      </c>
      <c r="C1369">
        <f t="shared" si="43"/>
        <v>2023</v>
      </c>
      <c r="D1369">
        <v>4002</v>
      </c>
      <c r="E1369" t="s">
        <v>1</v>
      </c>
      <c r="F1369" t="s">
        <v>27</v>
      </c>
      <c r="G1369" t="s">
        <v>4</v>
      </c>
      <c r="H1369" t="s">
        <v>1420</v>
      </c>
      <c r="I1369" t="s">
        <v>3057</v>
      </c>
      <c r="J1369">
        <v>120</v>
      </c>
      <c r="K1369">
        <f>HLOOKUP(E1369,Inputs!$B$5:$C$8,MATCH(YEAR(B1369),Inputs!$A$5:$A$8,0),FALSE)</f>
        <v>10.89</v>
      </c>
      <c r="L1369" s="3">
        <f t="shared" si="42"/>
        <v>1306.8000000000002</v>
      </c>
      <c r="M1369" t="s">
        <v>3063</v>
      </c>
      <c r="N1369" t="s">
        <v>3092</v>
      </c>
      <c r="O1369" t="s">
        <v>3074</v>
      </c>
    </row>
    <row r="1370" spans="1:15" hidden="1" x14ac:dyDescent="0.35">
      <c r="A1370">
        <v>1369</v>
      </c>
      <c r="B1370" s="1">
        <v>44721</v>
      </c>
      <c r="C1370">
        <f t="shared" si="43"/>
        <v>2023</v>
      </c>
      <c r="D1370">
        <v>4001</v>
      </c>
      <c r="E1370" t="s">
        <v>0</v>
      </c>
      <c r="F1370" t="s">
        <v>27</v>
      </c>
      <c r="G1370" t="s">
        <v>18</v>
      </c>
      <c r="H1370" t="s">
        <v>1421</v>
      </c>
      <c r="I1370" t="s">
        <v>3056</v>
      </c>
      <c r="J1370">
        <v>172</v>
      </c>
      <c r="K1370">
        <f>HLOOKUP(E1370,Inputs!$B$5:$C$8,MATCH(YEAR(B1370),Inputs!$A$5:$A$8,0),FALSE)</f>
        <v>25.99</v>
      </c>
      <c r="L1370" s="3">
        <f t="shared" si="42"/>
        <v>4470.28</v>
      </c>
      <c r="M1370" t="s">
        <v>3069</v>
      </c>
      <c r="N1370" t="s">
        <v>3093</v>
      </c>
      <c r="O1370" t="s">
        <v>3077</v>
      </c>
    </row>
    <row r="1371" spans="1:15" hidden="1" x14ac:dyDescent="0.35">
      <c r="A1371">
        <v>1370</v>
      </c>
      <c r="B1371" s="1">
        <v>44808</v>
      </c>
      <c r="C1371">
        <f t="shared" si="43"/>
        <v>2023</v>
      </c>
      <c r="D1371">
        <v>4001</v>
      </c>
      <c r="E1371" t="s">
        <v>0</v>
      </c>
      <c r="F1371" t="s">
        <v>27</v>
      </c>
      <c r="G1371" t="s">
        <v>20</v>
      </c>
      <c r="H1371" t="s">
        <v>1422</v>
      </c>
      <c r="I1371" t="s">
        <v>3056</v>
      </c>
      <c r="J1371">
        <v>240</v>
      </c>
      <c r="K1371">
        <f>HLOOKUP(E1371,Inputs!$B$5:$C$8,MATCH(YEAR(B1371),Inputs!$A$5:$A$8,0),FALSE)</f>
        <v>25.99</v>
      </c>
      <c r="L1371" s="3">
        <f t="shared" si="42"/>
        <v>6237.5999999999995</v>
      </c>
      <c r="M1371" t="s">
        <v>3059</v>
      </c>
      <c r="N1371" t="s">
        <v>3085</v>
      </c>
      <c r="O1371" t="s">
        <v>3073</v>
      </c>
    </row>
    <row r="1372" spans="1:15" hidden="1" x14ac:dyDescent="0.35">
      <c r="A1372">
        <v>1371</v>
      </c>
      <c r="B1372" s="1">
        <v>44907</v>
      </c>
      <c r="C1372">
        <f t="shared" si="43"/>
        <v>2023</v>
      </c>
      <c r="D1372">
        <v>4001</v>
      </c>
      <c r="E1372" t="s">
        <v>0</v>
      </c>
      <c r="F1372" t="s">
        <v>27</v>
      </c>
      <c r="G1372" t="s">
        <v>11</v>
      </c>
      <c r="H1372" t="s">
        <v>1423</v>
      </c>
      <c r="I1372" t="s">
        <v>3056</v>
      </c>
      <c r="J1372">
        <v>220</v>
      </c>
      <c r="K1372">
        <f>HLOOKUP(E1372,Inputs!$B$5:$C$8,MATCH(YEAR(B1372),Inputs!$A$5:$A$8,0),FALSE)</f>
        <v>25.99</v>
      </c>
      <c r="L1372" s="3">
        <f t="shared" si="42"/>
        <v>5717.7999999999993</v>
      </c>
      <c r="M1372" t="s">
        <v>3064</v>
      </c>
      <c r="N1372" t="s">
        <v>3089</v>
      </c>
      <c r="O1372" t="s">
        <v>3076</v>
      </c>
    </row>
    <row r="1373" spans="1:15" hidden="1" x14ac:dyDescent="0.35">
      <c r="A1373">
        <v>1372</v>
      </c>
      <c r="B1373" s="1">
        <v>44898</v>
      </c>
      <c r="C1373">
        <f t="shared" si="43"/>
        <v>2023</v>
      </c>
      <c r="D1373">
        <v>4002</v>
      </c>
      <c r="E1373" t="s">
        <v>1</v>
      </c>
      <c r="F1373" t="s">
        <v>27</v>
      </c>
      <c r="G1373" t="s">
        <v>19</v>
      </c>
      <c r="H1373" t="s">
        <v>1424</v>
      </c>
      <c r="I1373" t="s">
        <v>3056</v>
      </c>
      <c r="J1373">
        <v>128</v>
      </c>
      <c r="K1373">
        <f>HLOOKUP(E1373,Inputs!$B$5:$C$8,MATCH(YEAR(B1373),Inputs!$A$5:$A$8,0),FALSE)</f>
        <v>10.89</v>
      </c>
      <c r="L1373" s="3">
        <f t="shared" si="42"/>
        <v>1393.92</v>
      </c>
      <c r="M1373" t="s">
        <v>3061</v>
      </c>
      <c r="N1373" t="s">
        <v>3087</v>
      </c>
      <c r="O1373" t="s">
        <v>3078</v>
      </c>
    </row>
    <row r="1374" spans="1:15" hidden="1" x14ac:dyDescent="0.35">
      <c r="A1374">
        <v>1373</v>
      </c>
      <c r="B1374" s="1">
        <v>44903</v>
      </c>
      <c r="C1374">
        <f t="shared" si="43"/>
        <v>2023</v>
      </c>
      <c r="D1374">
        <v>4001</v>
      </c>
      <c r="E1374" t="s">
        <v>0</v>
      </c>
      <c r="F1374" t="s">
        <v>27</v>
      </c>
      <c r="G1374" t="s">
        <v>9</v>
      </c>
      <c r="H1374" t="s">
        <v>1425</v>
      </c>
      <c r="I1374" t="s">
        <v>3056</v>
      </c>
      <c r="J1374">
        <v>260</v>
      </c>
      <c r="K1374">
        <f>HLOOKUP(E1374,Inputs!$B$5:$C$8,MATCH(YEAR(B1374),Inputs!$A$5:$A$8,0),FALSE)</f>
        <v>25.99</v>
      </c>
      <c r="L1374" s="3">
        <f t="shared" si="42"/>
        <v>6757.4</v>
      </c>
      <c r="M1374" t="s">
        <v>3070</v>
      </c>
      <c r="N1374" t="s">
        <v>3089</v>
      </c>
      <c r="O1374" t="s">
        <v>3076</v>
      </c>
    </row>
    <row r="1375" spans="1:15" hidden="1" x14ac:dyDescent="0.35">
      <c r="A1375">
        <v>1374</v>
      </c>
      <c r="B1375" s="1">
        <v>44920</v>
      </c>
      <c r="C1375">
        <f t="shared" si="43"/>
        <v>2023</v>
      </c>
      <c r="D1375">
        <v>4002</v>
      </c>
      <c r="E1375" t="s">
        <v>1</v>
      </c>
      <c r="F1375" t="s">
        <v>27</v>
      </c>
      <c r="G1375" t="s">
        <v>7</v>
      </c>
      <c r="H1375" t="s">
        <v>1426</v>
      </c>
      <c r="I1375" t="s">
        <v>3056</v>
      </c>
      <c r="J1375">
        <v>84</v>
      </c>
      <c r="K1375">
        <f>HLOOKUP(E1375,Inputs!$B$5:$C$8,MATCH(YEAR(B1375),Inputs!$A$5:$A$8,0),FALSE)</f>
        <v>10.89</v>
      </c>
      <c r="L1375" s="3">
        <f t="shared" si="42"/>
        <v>914.76</v>
      </c>
      <c r="M1375" t="s">
        <v>3063</v>
      </c>
      <c r="N1375" t="s">
        <v>3092</v>
      </c>
      <c r="O1375" t="s">
        <v>3074</v>
      </c>
    </row>
    <row r="1376" spans="1:15" hidden="1" x14ac:dyDescent="0.35">
      <c r="A1376">
        <v>1375</v>
      </c>
      <c r="B1376" s="1">
        <v>44671</v>
      </c>
      <c r="C1376">
        <f t="shared" si="43"/>
        <v>2023</v>
      </c>
      <c r="D1376">
        <v>4001</v>
      </c>
      <c r="E1376" t="s">
        <v>0</v>
      </c>
      <c r="F1376" t="s">
        <v>27</v>
      </c>
      <c r="G1376" t="s">
        <v>11</v>
      </c>
      <c r="H1376" t="s">
        <v>1427</v>
      </c>
      <c r="I1376" t="s">
        <v>3056</v>
      </c>
      <c r="J1376">
        <v>184</v>
      </c>
      <c r="K1376">
        <f>HLOOKUP(E1376,Inputs!$B$5:$C$8,MATCH(YEAR(B1376),Inputs!$A$5:$A$8,0),FALSE)</f>
        <v>25.99</v>
      </c>
      <c r="L1376" s="3">
        <f t="shared" si="42"/>
        <v>4782.16</v>
      </c>
      <c r="M1376" t="s">
        <v>3064</v>
      </c>
      <c r="N1376" t="s">
        <v>3089</v>
      </c>
      <c r="O1376" t="s">
        <v>3076</v>
      </c>
    </row>
    <row r="1377" spans="1:15" hidden="1" x14ac:dyDescent="0.35">
      <c r="A1377">
        <v>1376</v>
      </c>
      <c r="B1377" s="1">
        <v>44922</v>
      </c>
      <c r="C1377">
        <f t="shared" si="43"/>
        <v>2023</v>
      </c>
      <c r="D1377">
        <v>4001</v>
      </c>
      <c r="E1377" t="s">
        <v>0</v>
      </c>
      <c r="F1377" t="s">
        <v>27</v>
      </c>
      <c r="G1377" t="s">
        <v>11</v>
      </c>
      <c r="H1377" t="s">
        <v>1428</v>
      </c>
      <c r="I1377" t="s">
        <v>3056</v>
      </c>
      <c r="J1377">
        <v>236</v>
      </c>
      <c r="K1377">
        <f>HLOOKUP(E1377,Inputs!$B$5:$C$8,MATCH(YEAR(B1377),Inputs!$A$5:$A$8,0),FALSE)</f>
        <v>25.99</v>
      </c>
      <c r="L1377" s="3">
        <f t="shared" si="42"/>
        <v>6133.6399999999994</v>
      </c>
      <c r="M1377" t="s">
        <v>3064</v>
      </c>
      <c r="N1377" t="s">
        <v>3089</v>
      </c>
      <c r="O1377" t="s">
        <v>3076</v>
      </c>
    </row>
    <row r="1378" spans="1:15" hidden="1" x14ac:dyDescent="0.35">
      <c r="A1378">
        <v>1377</v>
      </c>
      <c r="B1378" s="1">
        <v>44758</v>
      </c>
      <c r="C1378">
        <f t="shared" si="43"/>
        <v>2023</v>
      </c>
      <c r="D1378">
        <v>4002</v>
      </c>
      <c r="E1378" t="s">
        <v>1</v>
      </c>
      <c r="F1378" t="s">
        <v>27</v>
      </c>
      <c r="G1378" t="s">
        <v>10</v>
      </c>
      <c r="H1378" t="s">
        <v>1429</v>
      </c>
      <c r="I1378" t="s">
        <v>3056</v>
      </c>
      <c r="J1378">
        <v>176</v>
      </c>
      <c r="K1378">
        <f>HLOOKUP(E1378,Inputs!$B$5:$C$8,MATCH(YEAR(B1378),Inputs!$A$5:$A$8,0),FALSE)</f>
        <v>10.89</v>
      </c>
      <c r="L1378" s="3">
        <f t="shared" si="42"/>
        <v>1916.64</v>
      </c>
      <c r="M1378" t="s">
        <v>3059</v>
      </c>
      <c r="N1378" t="s">
        <v>3085</v>
      </c>
      <c r="O1378" t="s">
        <v>3073</v>
      </c>
    </row>
    <row r="1379" spans="1:15" hidden="1" x14ac:dyDescent="0.35">
      <c r="A1379">
        <v>1378</v>
      </c>
      <c r="B1379" s="1">
        <v>44913</v>
      </c>
      <c r="C1379">
        <f t="shared" si="43"/>
        <v>2023</v>
      </c>
      <c r="D1379">
        <v>4002</v>
      </c>
      <c r="E1379" t="s">
        <v>1</v>
      </c>
      <c r="F1379" t="s">
        <v>27</v>
      </c>
      <c r="G1379" t="s">
        <v>8</v>
      </c>
      <c r="H1379" t="s">
        <v>1430</v>
      </c>
      <c r="I1379" t="s">
        <v>3056</v>
      </c>
      <c r="J1379">
        <v>236</v>
      </c>
      <c r="K1379">
        <f>HLOOKUP(E1379,Inputs!$B$5:$C$8,MATCH(YEAR(B1379),Inputs!$A$5:$A$8,0),FALSE)</f>
        <v>10.89</v>
      </c>
      <c r="L1379" s="3">
        <f t="shared" si="42"/>
        <v>2570.04</v>
      </c>
      <c r="M1379" t="s">
        <v>3065</v>
      </c>
      <c r="N1379" t="s">
        <v>3085</v>
      </c>
      <c r="O1379" t="s">
        <v>3073</v>
      </c>
    </row>
    <row r="1380" spans="1:15" hidden="1" x14ac:dyDescent="0.35">
      <c r="A1380">
        <v>1379</v>
      </c>
      <c r="B1380" s="1">
        <v>44897</v>
      </c>
      <c r="C1380">
        <f t="shared" si="43"/>
        <v>2023</v>
      </c>
      <c r="D1380">
        <v>4001</v>
      </c>
      <c r="E1380" t="s">
        <v>0</v>
      </c>
      <c r="F1380" t="s">
        <v>27</v>
      </c>
      <c r="G1380" t="s">
        <v>12</v>
      </c>
      <c r="H1380" t="s">
        <v>1431</v>
      </c>
      <c r="I1380" t="s">
        <v>3057</v>
      </c>
      <c r="J1380">
        <v>92</v>
      </c>
      <c r="K1380">
        <f>HLOOKUP(E1380,Inputs!$B$5:$C$8,MATCH(YEAR(B1380),Inputs!$A$5:$A$8,0),FALSE)</f>
        <v>25.99</v>
      </c>
      <c r="L1380" s="3">
        <f t="shared" si="42"/>
        <v>2391.08</v>
      </c>
      <c r="M1380" t="s">
        <v>3061</v>
      </c>
      <c r="N1380" t="s">
        <v>3087</v>
      </c>
      <c r="O1380" t="s">
        <v>3078</v>
      </c>
    </row>
    <row r="1381" spans="1:15" hidden="1" x14ac:dyDescent="0.35">
      <c r="A1381">
        <v>1380</v>
      </c>
      <c r="B1381" s="1">
        <v>44641</v>
      </c>
      <c r="C1381">
        <f t="shared" si="43"/>
        <v>2022</v>
      </c>
      <c r="D1381">
        <v>4001</v>
      </c>
      <c r="E1381" t="s">
        <v>0</v>
      </c>
      <c r="F1381" t="s">
        <v>27</v>
      </c>
      <c r="G1381" t="s">
        <v>20</v>
      </c>
      <c r="H1381" t="s">
        <v>1432</v>
      </c>
      <c r="I1381" t="s">
        <v>3056</v>
      </c>
      <c r="J1381">
        <v>188</v>
      </c>
      <c r="K1381">
        <f>HLOOKUP(E1381,Inputs!$B$5:$C$8,MATCH(YEAR(B1381),Inputs!$A$5:$A$8,0),FALSE)</f>
        <v>25.99</v>
      </c>
      <c r="L1381" s="3">
        <f t="shared" si="42"/>
        <v>4886.12</v>
      </c>
      <c r="M1381" t="s">
        <v>3059</v>
      </c>
      <c r="N1381" t="s">
        <v>3085</v>
      </c>
      <c r="O1381" t="s">
        <v>3073</v>
      </c>
    </row>
    <row r="1382" spans="1:15" hidden="1" x14ac:dyDescent="0.35">
      <c r="A1382">
        <v>1381</v>
      </c>
      <c r="B1382" s="1">
        <v>44793</v>
      </c>
      <c r="C1382">
        <f t="shared" si="43"/>
        <v>2023</v>
      </c>
      <c r="D1382">
        <v>4002</v>
      </c>
      <c r="E1382" t="s">
        <v>1</v>
      </c>
      <c r="F1382" t="s">
        <v>27</v>
      </c>
      <c r="G1382" t="s">
        <v>12</v>
      </c>
      <c r="H1382" t="s">
        <v>1433</v>
      </c>
      <c r="I1382" t="s">
        <v>3057</v>
      </c>
      <c r="J1382">
        <v>264</v>
      </c>
      <c r="K1382">
        <f>HLOOKUP(E1382,Inputs!$B$5:$C$8,MATCH(YEAR(B1382),Inputs!$A$5:$A$8,0),FALSE)</f>
        <v>10.89</v>
      </c>
      <c r="L1382" s="3">
        <f t="shared" si="42"/>
        <v>2874.96</v>
      </c>
      <c r="M1382" t="s">
        <v>3061</v>
      </c>
      <c r="N1382" t="s">
        <v>3087</v>
      </c>
      <c r="O1382" t="s">
        <v>3078</v>
      </c>
    </row>
    <row r="1383" spans="1:15" hidden="1" x14ac:dyDescent="0.35">
      <c r="A1383">
        <v>1382</v>
      </c>
      <c r="B1383" s="1">
        <v>44772</v>
      </c>
      <c r="C1383">
        <f t="shared" si="43"/>
        <v>2023</v>
      </c>
      <c r="D1383">
        <v>4001</v>
      </c>
      <c r="E1383" t="s">
        <v>0</v>
      </c>
      <c r="F1383" t="s">
        <v>27</v>
      </c>
      <c r="G1383" t="s">
        <v>10</v>
      </c>
      <c r="H1383" t="s">
        <v>1434</v>
      </c>
      <c r="I1383" t="s">
        <v>3056</v>
      </c>
      <c r="J1383">
        <v>252</v>
      </c>
      <c r="K1383">
        <f>HLOOKUP(E1383,Inputs!$B$5:$C$8,MATCH(YEAR(B1383),Inputs!$A$5:$A$8,0),FALSE)</f>
        <v>25.99</v>
      </c>
      <c r="L1383" s="3">
        <f t="shared" si="42"/>
        <v>6549.48</v>
      </c>
      <c r="M1383" t="s">
        <v>3059</v>
      </c>
      <c r="N1383" t="s">
        <v>3085</v>
      </c>
      <c r="O1383" t="s">
        <v>3073</v>
      </c>
    </row>
    <row r="1384" spans="1:15" hidden="1" x14ac:dyDescent="0.35">
      <c r="A1384">
        <v>1383</v>
      </c>
      <c r="B1384" s="1">
        <v>44841</v>
      </c>
      <c r="C1384">
        <f t="shared" si="43"/>
        <v>2023</v>
      </c>
      <c r="D1384">
        <v>4001</v>
      </c>
      <c r="E1384" t="s">
        <v>0</v>
      </c>
      <c r="F1384" t="s">
        <v>27</v>
      </c>
      <c r="G1384" t="s">
        <v>6</v>
      </c>
      <c r="H1384" t="s">
        <v>1435</v>
      </c>
      <c r="I1384" t="s">
        <v>3056</v>
      </c>
      <c r="J1384">
        <v>144</v>
      </c>
      <c r="K1384">
        <f>HLOOKUP(E1384,Inputs!$B$5:$C$8,MATCH(YEAR(B1384),Inputs!$A$5:$A$8,0),FALSE)</f>
        <v>25.99</v>
      </c>
      <c r="L1384" s="3">
        <f t="shared" si="42"/>
        <v>3742.56</v>
      </c>
      <c r="M1384" t="s">
        <v>3059</v>
      </c>
      <c r="N1384" t="s">
        <v>3085</v>
      </c>
      <c r="O1384" t="s">
        <v>3073</v>
      </c>
    </row>
    <row r="1385" spans="1:15" hidden="1" x14ac:dyDescent="0.35">
      <c r="A1385">
        <v>1384</v>
      </c>
      <c r="B1385" s="1">
        <v>44903</v>
      </c>
      <c r="C1385">
        <f t="shared" si="43"/>
        <v>2023</v>
      </c>
      <c r="D1385">
        <v>4002</v>
      </c>
      <c r="E1385" t="s">
        <v>1</v>
      </c>
      <c r="F1385" t="s">
        <v>27</v>
      </c>
      <c r="G1385" t="s">
        <v>6</v>
      </c>
      <c r="H1385" t="s">
        <v>1436</v>
      </c>
      <c r="I1385" t="s">
        <v>3056</v>
      </c>
      <c r="J1385">
        <v>92</v>
      </c>
      <c r="K1385">
        <f>HLOOKUP(E1385,Inputs!$B$5:$C$8,MATCH(YEAR(B1385),Inputs!$A$5:$A$8,0),FALSE)</f>
        <v>10.89</v>
      </c>
      <c r="L1385" s="3">
        <f t="shared" si="42"/>
        <v>1001.8800000000001</v>
      </c>
      <c r="M1385" t="s">
        <v>3059</v>
      </c>
      <c r="N1385" t="s">
        <v>3085</v>
      </c>
      <c r="O1385" t="s">
        <v>3073</v>
      </c>
    </row>
    <row r="1386" spans="1:15" hidden="1" x14ac:dyDescent="0.35">
      <c r="A1386">
        <v>1385</v>
      </c>
      <c r="B1386" s="1">
        <v>44806</v>
      </c>
      <c r="C1386">
        <f t="shared" si="43"/>
        <v>2023</v>
      </c>
      <c r="D1386">
        <v>4001</v>
      </c>
      <c r="E1386" t="s">
        <v>0</v>
      </c>
      <c r="F1386" t="s">
        <v>27</v>
      </c>
      <c r="G1386" t="s">
        <v>5</v>
      </c>
      <c r="H1386" t="s">
        <v>1437</v>
      </c>
      <c r="I1386" t="s">
        <v>3057</v>
      </c>
      <c r="J1386">
        <v>124</v>
      </c>
      <c r="K1386">
        <f>HLOOKUP(E1386,Inputs!$B$5:$C$8,MATCH(YEAR(B1386),Inputs!$A$5:$A$8,0),FALSE)</f>
        <v>25.99</v>
      </c>
      <c r="L1386" s="3">
        <f t="shared" si="42"/>
        <v>3222.7599999999998</v>
      </c>
      <c r="M1386" t="s">
        <v>3059</v>
      </c>
      <c r="N1386" t="s">
        <v>3085</v>
      </c>
      <c r="O1386" t="s">
        <v>3073</v>
      </c>
    </row>
    <row r="1387" spans="1:15" hidden="1" x14ac:dyDescent="0.35">
      <c r="A1387">
        <v>1386</v>
      </c>
      <c r="B1387" s="1">
        <v>44738</v>
      </c>
      <c r="C1387">
        <f t="shared" si="43"/>
        <v>2023</v>
      </c>
      <c r="D1387">
        <v>4001</v>
      </c>
      <c r="E1387" t="s">
        <v>0</v>
      </c>
      <c r="F1387" t="s">
        <v>27</v>
      </c>
      <c r="G1387" t="s">
        <v>11</v>
      </c>
      <c r="H1387" t="s">
        <v>1438</v>
      </c>
      <c r="I1387" t="s">
        <v>3056</v>
      </c>
      <c r="J1387">
        <v>116</v>
      </c>
      <c r="K1387">
        <f>HLOOKUP(E1387,Inputs!$B$5:$C$8,MATCH(YEAR(B1387),Inputs!$A$5:$A$8,0),FALSE)</f>
        <v>25.99</v>
      </c>
      <c r="L1387" s="3">
        <f t="shared" si="42"/>
        <v>3014.8399999999997</v>
      </c>
      <c r="M1387" t="s">
        <v>3064</v>
      </c>
      <c r="N1387" t="s">
        <v>3089</v>
      </c>
      <c r="O1387" t="s">
        <v>3076</v>
      </c>
    </row>
    <row r="1388" spans="1:15" hidden="1" x14ac:dyDescent="0.35">
      <c r="A1388">
        <v>1387</v>
      </c>
      <c r="B1388" s="1">
        <v>44820</v>
      </c>
      <c r="C1388">
        <f t="shared" si="43"/>
        <v>2023</v>
      </c>
      <c r="D1388">
        <v>4001</v>
      </c>
      <c r="E1388" t="s">
        <v>0</v>
      </c>
      <c r="F1388" t="s">
        <v>27</v>
      </c>
      <c r="G1388" t="s">
        <v>19</v>
      </c>
      <c r="H1388" t="s">
        <v>1439</v>
      </c>
      <c r="I1388" t="s">
        <v>3056</v>
      </c>
      <c r="J1388">
        <v>64</v>
      </c>
      <c r="K1388">
        <f>HLOOKUP(E1388,Inputs!$B$5:$C$8,MATCH(YEAR(B1388),Inputs!$A$5:$A$8,0),FALSE)</f>
        <v>25.99</v>
      </c>
      <c r="L1388" s="3">
        <f t="shared" si="42"/>
        <v>1663.36</v>
      </c>
      <c r="M1388" t="s">
        <v>3061</v>
      </c>
      <c r="N1388" t="s">
        <v>3087</v>
      </c>
      <c r="O1388" t="s">
        <v>3078</v>
      </c>
    </row>
    <row r="1389" spans="1:15" hidden="1" x14ac:dyDescent="0.35">
      <c r="A1389">
        <v>1388</v>
      </c>
      <c r="B1389" s="1">
        <v>44813</v>
      </c>
      <c r="C1389">
        <f t="shared" si="43"/>
        <v>2023</v>
      </c>
      <c r="D1389">
        <v>4001</v>
      </c>
      <c r="E1389" t="s">
        <v>0</v>
      </c>
      <c r="F1389" t="s">
        <v>27</v>
      </c>
      <c r="G1389" t="s">
        <v>21</v>
      </c>
      <c r="H1389" t="s">
        <v>1440</v>
      </c>
      <c r="I1389" t="s">
        <v>3056</v>
      </c>
      <c r="J1389">
        <v>48</v>
      </c>
      <c r="K1389">
        <f>HLOOKUP(E1389,Inputs!$B$5:$C$8,MATCH(YEAR(B1389),Inputs!$A$5:$A$8,0),FALSE)</f>
        <v>25.99</v>
      </c>
      <c r="L1389" s="3">
        <f t="shared" si="42"/>
        <v>1247.52</v>
      </c>
      <c r="M1389" t="s">
        <v>3068</v>
      </c>
      <c r="N1389" t="s">
        <v>3088</v>
      </c>
      <c r="O1389" t="s">
        <v>3075</v>
      </c>
    </row>
    <row r="1390" spans="1:15" hidden="1" x14ac:dyDescent="0.35">
      <c r="A1390">
        <v>1389</v>
      </c>
      <c r="B1390" s="1">
        <v>44859</v>
      </c>
      <c r="C1390">
        <f t="shared" si="43"/>
        <v>2023</v>
      </c>
      <c r="D1390">
        <v>4002</v>
      </c>
      <c r="E1390" t="s">
        <v>1</v>
      </c>
      <c r="F1390" t="s">
        <v>27</v>
      </c>
      <c r="G1390" t="s">
        <v>21</v>
      </c>
      <c r="H1390" t="s">
        <v>1441</v>
      </c>
      <c r="I1390" t="s">
        <v>3056</v>
      </c>
      <c r="J1390">
        <v>180</v>
      </c>
      <c r="K1390">
        <f>HLOOKUP(E1390,Inputs!$B$5:$C$8,MATCH(YEAR(B1390),Inputs!$A$5:$A$8,0),FALSE)</f>
        <v>10.89</v>
      </c>
      <c r="L1390" s="3">
        <f t="shared" si="42"/>
        <v>1960.2</v>
      </c>
      <c r="M1390" t="s">
        <v>3068</v>
      </c>
      <c r="N1390" t="s">
        <v>3088</v>
      </c>
      <c r="O1390" t="s">
        <v>3075</v>
      </c>
    </row>
    <row r="1391" spans="1:15" hidden="1" x14ac:dyDescent="0.35">
      <c r="A1391">
        <v>1390</v>
      </c>
      <c r="B1391" s="1">
        <v>44685</v>
      </c>
      <c r="C1391">
        <f t="shared" si="43"/>
        <v>2023</v>
      </c>
      <c r="D1391">
        <v>4001</v>
      </c>
      <c r="E1391" t="s">
        <v>0</v>
      </c>
      <c r="F1391" t="s">
        <v>27</v>
      </c>
      <c r="G1391" t="s">
        <v>10</v>
      </c>
      <c r="H1391" t="s">
        <v>1442</v>
      </c>
      <c r="I1391" t="s">
        <v>3056</v>
      </c>
      <c r="J1391">
        <v>196</v>
      </c>
      <c r="K1391">
        <f>HLOOKUP(E1391,Inputs!$B$5:$C$8,MATCH(YEAR(B1391),Inputs!$A$5:$A$8,0),FALSE)</f>
        <v>25.99</v>
      </c>
      <c r="L1391" s="3">
        <f t="shared" si="42"/>
        <v>5094.04</v>
      </c>
      <c r="M1391" t="s">
        <v>3059</v>
      </c>
      <c r="N1391" t="s">
        <v>3085</v>
      </c>
      <c r="O1391" t="s">
        <v>3073</v>
      </c>
    </row>
    <row r="1392" spans="1:15" hidden="1" x14ac:dyDescent="0.35">
      <c r="A1392">
        <v>1391</v>
      </c>
      <c r="B1392" s="1">
        <v>44809</v>
      </c>
      <c r="C1392">
        <f t="shared" si="43"/>
        <v>2023</v>
      </c>
      <c r="D1392">
        <v>4002</v>
      </c>
      <c r="E1392" t="s">
        <v>1</v>
      </c>
      <c r="F1392" t="s">
        <v>27</v>
      </c>
      <c r="G1392" t="s">
        <v>14</v>
      </c>
      <c r="H1392" t="s">
        <v>1443</v>
      </c>
      <c r="I1392" t="s">
        <v>3056</v>
      </c>
      <c r="J1392">
        <v>212</v>
      </c>
      <c r="K1392">
        <f>HLOOKUP(E1392,Inputs!$B$5:$C$8,MATCH(YEAR(B1392),Inputs!$A$5:$A$8,0),FALSE)</f>
        <v>10.89</v>
      </c>
      <c r="L1392" s="3">
        <f t="shared" si="42"/>
        <v>2308.6800000000003</v>
      </c>
      <c r="M1392" t="s">
        <v>3066</v>
      </c>
      <c r="N1392" t="s">
        <v>3094</v>
      </c>
      <c r="O1392" t="s">
        <v>3080</v>
      </c>
    </row>
    <row r="1393" spans="1:15" hidden="1" x14ac:dyDescent="0.35">
      <c r="A1393">
        <v>1392</v>
      </c>
      <c r="B1393" s="1">
        <v>44912</v>
      </c>
      <c r="C1393">
        <f t="shared" si="43"/>
        <v>2023</v>
      </c>
      <c r="D1393">
        <v>4001</v>
      </c>
      <c r="E1393" t="s">
        <v>0</v>
      </c>
      <c r="F1393" t="s">
        <v>27</v>
      </c>
      <c r="G1393" t="s">
        <v>9</v>
      </c>
      <c r="H1393" t="s">
        <v>1444</v>
      </c>
      <c r="I1393" t="s">
        <v>3056</v>
      </c>
      <c r="J1393">
        <v>136</v>
      </c>
      <c r="K1393">
        <f>HLOOKUP(E1393,Inputs!$B$5:$C$8,MATCH(YEAR(B1393),Inputs!$A$5:$A$8,0),FALSE)</f>
        <v>25.99</v>
      </c>
      <c r="L1393" s="3">
        <f t="shared" si="42"/>
        <v>3534.64</v>
      </c>
      <c r="M1393" t="s">
        <v>3070</v>
      </c>
      <c r="N1393" t="s">
        <v>3089</v>
      </c>
      <c r="O1393" t="s">
        <v>3076</v>
      </c>
    </row>
    <row r="1394" spans="1:15" hidden="1" x14ac:dyDescent="0.35">
      <c r="A1394">
        <v>1393</v>
      </c>
      <c r="B1394" s="1">
        <v>44678</v>
      </c>
      <c r="C1394">
        <f t="shared" si="43"/>
        <v>2023</v>
      </c>
      <c r="D1394">
        <v>4001</v>
      </c>
      <c r="E1394" t="s">
        <v>0</v>
      </c>
      <c r="F1394" t="s">
        <v>27</v>
      </c>
      <c r="G1394" t="s">
        <v>12</v>
      </c>
      <c r="H1394" t="s">
        <v>1445</v>
      </c>
      <c r="I1394" t="s">
        <v>3057</v>
      </c>
      <c r="J1394">
        <v>92</v>
      </c>
      <c r="K1394">
        <f>HLOOKUP(E1394,Inputs!$B$5:$C$8,MATCH(YEAR(B1394),Inputs!$A$5:$A$8,0),FALSE)</f>
        <v>25.99</v>
      </c>
      <c r="L1394" s="3">
        <f t="shared" si="42"/>
        <v>2391.08</v>
      </c>
      <c r="M1394" t="s">
        <v>3061</v>
      </c>
      <c r="N1394" t="s">
        <v>3087</v>
      </c>
      <c r="O1394" t="s">
        <v>3078</v>
      </c>
    </row>
    <row r="1395" spans="1:15" hidden="1" x14ac:dyDescent="0.35">
      <c r="A1395">
        <v>1394</v>
      </c>
      <c r="B1395" s="1">
        <v>44897</v>
      </c>
      <c r="C1395">
        <f t="shared" si="43"/>
        <v>2023</v>
      </c>
      <c r="D1395">
        <v>4001</v>
      </c>
      <c r="E1395" t="s">
        <v>0</v>
      </c>
      <c r="F1395" t="s">
        <v>27</v>
      </c>
      <c r="G1395" t="s">
        <v>10</v>
      </c>
      <c r="H1395" t="s">
        <v>1446</v>
      </c>
      <c r="I1395" t="s">
        <v>3056</v>
      </c>
      <c r="J1395">
        <v>128</v>
      </c>
      <c r="K1395">
        <f>HLOOKUP(E1395,Inputs!$B$5:$C$8,MATCH(YEAR(B1395),Inputs!$A$5:$A$8,0),FALSE)</f>
        <v>25.99</v>
      </c>
      <c r="L1395" s="3">
        <f t="shared" si="42"/>
        <v>3326.72</v>
      </c>
      <c r="M1395" t="s">
        <v>3059</v>
      </c>
      <c r="N1395" t="s">
        <v>3085</v>
      </c>
      <c r="O1395" t="s">
        <v>3073</v>
      </c>
    </row>
    <row r="1396" spans="1:15" hidden="1" x14ac:dyDescent="0.35">
      <c r="A1396">
        <v>1395</v>
      </c>
      <c r="B1396" s="1">
        <v>44665</v>
      </c>
      <c r="C1396">
        <f t="shared" si="43"/>
        <v>2023</v>
      </c>
      <c r="D1396">
        <v>4002</v>
      </c>
      <c r="E1396" t="s">
        <v>1</v>
      </c>
      <c r="F1396" t="s">
        <v>27</v>
      </c>
      <c r="G1396" t="s">
        <v>6</v>
      </c>
      <c r="H1396" t="s">
        <v>1447</v>
      </c>
      <c r="I1396" t="s">
        <v>3056</v>
      </c>
      <c r="J1396">
        <v>216</v>
      </c>
      <c r="K1396">
        <f>HLOOKUP(E1396,Inputs!$B$5:$C$8,MATCH(YEAR(B1396),Inputs!$A$5:$A$8,0),FALSE)</f>
        <v>10.89</v>
      </c>
      <c r="L1396" s="3">
        <f t="shared" si="42"/>
        <v>2352.2400000000002</v>
      </c>
      <c r="M1396" t="s">
        <v>3059</v>
      </c>
      <c r="N1396" t="s">
        <v>3085</v>
      </c>
      <c r="O1396" t="s">
        <v>3073</v>
      </c>
    </row>
    <row r="1397" spans="1:15" hidden="1" x14ac:dyDescent="0.35">
      <c r="A1397">
        <v>1396</v>
      </c>
      <c r="B1397" s="1">
        <v>44797</v>
      </c>
      <c r="C1397">
        <f t="shared" si="43"/>
        <v>2023</v>
      </c>
      <c r="D1397">
        <v>4002</v>
      </c>
      <c r="E1397" t="s">
        <v>1</v>
      </c>
      <c r="F1397" t="s">
        <v>27</v>
      </c>
      <c r="G1397" t="s">
        <v>10</v>
      </c>
      <c r="H1397" t="s">
        <v>1448</v>
      </c>
      <c r="I1397" t="s">
        <v>3056</v>
      </c>
      <c r="J1397">
        <v>136</v>
      </c>
      <c r="K1397">
        <f>HLOOKUP(E1397,Inputs!$B$5:$C$8,MATCH(YEAR(B1397),Inputs!$A$5:$A$8,0),FALSE)</f>
        <v>10.89</v>
      </c>
      <c r="L1397" s="3">
        <f t="shared" si="42"/>
        <v>1481.04</v>
      </c>
      <c r="M1397" t="s">
        <v>3059</v>
      </c>
      <c r="N1397" t="s">
        <v>3085</v>
      </c>
      <c r="O1397" t="s">
        <v>3073</v>
      </c>
    </row>
    <row r="1398" spans="1:15" hidden="1" x14ac:dyDescent="0.35">
      <c r="A1398">
        <v>1397</v>
      </c>
      <c r="B1398" s="1">
        <v>44819</v>
      </c>
      <c r="C1398">
        <f t="shared" si="43"/>
        <v>2023</v>
      </c>
      <c r="D1398">
        <v>4001</v>
      </c>
      <c r="E1398" t="s">
        <v>0</v>
      </c>
      <c r="F1398" t="s">
        <v>27</v>
      </c>
      <c r="G1398" t="s">
        <v>10</v>
      </c>
      <c r="H1398" t="s">
        <v>1449</v>
      </c>
      <c r="I1398" t="s">
        <v>3056</v>
      </c>
      <c r="J1398">
        <v>252</v>
      </c>
      <c r="K1398">
        <f>HLOOKUP(E1398,Inputs!$B$5:$C$8,MATCH(YEAR(B1398),Inputs!$A$5:$A$8,0),FALSE)</f>
        <v>25.99</v>
      </c>
      <c r="L1398" s="3">
        <f t="shared" si="42"/>
        <v>6549.48</v>
      </c>
      <c r="M1398" t="s">
        <v>3059</v>
      </c>
      <c r="N1398" t="s">
        <v>3085</v>
      </c>
      <c r="O1398" t="s">
        <v>3073</v>
      </c>
    </row>
    <row r="1399" spans="1:15" hidden="1" x14ac:dyDescent="0.35">
      <c r="A1399">
        <v>1398</v>
      </c>
      <c r="B1399" s="1">
        <v>44839</v>
      </c>
      <c r="C1399">
        <f t="shared" si="43"/>
        <v>2023</v>
      </c>
      <c r="D1399">
        <v>4001</v>
      </c>
      <c r="E1399" t="s">
        <v>0</v>
      </c>
      <c r="F1399" t="s">
        <v>27</v>
      </c>
      <c r="G1399" t="s">
        <v>10</v>
      </c>
      <c r="H1399" t="s">
        <v>1450</v>
      </c>
      <c r="I1399" t="s">
        <v>3056</v>
      </c>
      <c r="J1399">
        <v>220</v>
      </c>
      <c r="K1399">
        <f>HLOOKUP(E1399,Inputs!$B$5:$C$8,MATCH(YEAR(B1399),Inputs!$A$5:$A$8,0),FALSE)</f>
        <v>25.99</v>
      </c>
      <c r="L1399" s="3">
        <f t="shared" si="42"/>
        <v>5717.7999999999993</v>
      </c>
      <c r="M1399" t="s">
        <v>3059</v>
      </c>
      <c r="N1399" t="s">
        <v>3085</v>
      </c>
      <c r="O1399" t="s">
        <v>3073</v>
      </c>
    </row>
    <row r="1400" spans="1:15" hidden="1" x14ac:dyDescent="0.35">
      <c r="A1400">
        <v>1399</v>
      </c>
      <c r="B1400" s="1">
        <v>44593</v>
      </c>
      <c r="C1400">
        <f t="shared" si="43"/>
        <v>2022</v>
      </c>
      <c r="D1400">
        <v>4001</v>
      </c>
      <c r="E1400" t="s">
        <v>0</v>
      </c>
      <c r="F1400" t="s">
        <v>27</v>
      </c>
      <c r="G1400" t="s">
        <v>13</v>
      </c>
      <c r="H1400" t="s">
        <v>1451</v>
      </c>
      <c r="I1400" t="s">
        <v>3056</v>
      </c>
      <c r="J1400">
        <v>184</v>
      </c>
      <c r="K1400">
        <f>HLOOKUP(E1400,Inputs!$B$5:$C$8,MATCH(YEAR(B1400),Inputs!$A$5:$A$8,0),FALSE)</f>
        <v>25.99</v>
      </c>
      <c r="L1400" s="3">
        <f t="shared" si="42"/>
        <v>4782.16</v>
      </c>
      <c r="M1400" t="s">
        <v>3061</v>
      </c>
      <c r="N1400" t="s">
        <v>3087</v>
      </c>
      <c r="O1400" t="s">
        <v>3078</v>
      </c>
    </row>
    <row r="1401" spans="1:15" hidden="1" x14ac:dyDescent="0.35">
      <c r="A1401">
        <v>1400</v>
      </c>
      <c r="B1401" s="1">
        <v>44837</v>
      </c>
      <c r="C1401">
        <f t="shared" si="43"/>
        <v>2023</v>
      </c>
      <c r="D1401">
        <v>4001</v>
      </c>
      <c r="E1401" t="s">
        <v>0</v>
      </c>
      <c r="F1401" t="s">
        <v>27</v>
      </c>
      <c r="G1401" t="s">
        <v>10</v>
      </c>
      <c r="H1401" t="s">
        <v>1452</v>
      </c>
      <c r="I1401" t="s">
        <v>3056</v>
      </c>
      <c r="J1401">
        <v>84</v>
      </c>
      <c r="K1401">
        <f>HLOOKUP(E1401,Inputs!$B$5:$C$8,MATCH(YEAR(B1401),Inputs!$A$5:$A$8,0),FALSE)</f>
        <v>25.99</v>
      </c>
      <c r="L1401" s="3">
        <f t="shared" si="42"/>
        <v>2183.16</v>
      </c>
      <c r="M1401" t="s">
        <v>3059</v>
      </c>
      <c r="N1401" t="s">
        <v>3085</v>
      </c>
      <c r="O1401" t="s">
        <v>3073</v>
      </c>
    </row>
    <row r="1402" spans="1:15" hidden="1" x14ac:dyDescent="0.35">
      <c r="A1402">
        <v>1401</v>
      </c>
      <c r="B1402" s="1">
        <v>44914</v>
      </c>
      <c r="C1402">
        <f t="shared" si="43"/>
        <v>2023</v>
      </c>
      <c r="D1402">
        <v>4002</v>
      </c>
      <c r="E1402" t="s">
        <v>1</v>
      </c>
      <c r="F1402" t="s">
        <v>27</v>
      </c>
      <c r="G1402" t="s">
        <v>5</v>
      </c>
      <c r="H1402" t="s">
        <v>1453</v>
      </c>
      <c r="I1402" t="s">
        <v>3057</v>
      </c>
      <c r="J1402">
        <v>96</v>
      </c>
      <c r="K1402">
        <f>HLOOKUP(E1402,Inputs!$B$5:$C$8,MATCH(YEAR(B1402),Inputs!$A$5:$A$8,0),FALSE)</f>
        <v>10.89</v>
      </c>
      <c r="L1402" s="3">
        <f t="shared" si="42"/>
        <v>1045.44</v>
      </c>
      <c r="M1402" t="s">
        <v>3059</v>
      </c>
      <c r="N1402" t="s">
        <v>3085</v>
      </c>
      <c r="O1402" t="s">
        <v>3073</v>
      </c>
    </row>
    <row r="1403" spans="1:15" hidden="1" x14ac:dyDescent="0.35">
      <c r="A1403">
        <v>1402</v>
      </c>
      <c r="B1403" s="1">
        <v>44823</v>
      </c>
      <c r="C1403">
        <f t="shared" si="43"/>
        <v>2023</v>
      </c>
      <c r="D1403">
        <v>4002</v>
      </c>
      <c r="E1403" t="s">
        <v>1</v>
      </c>
      <c r="F1403" t="s">
        <v>27</v>
      </c>
      <c r="G1403" t="s">
        <v>10</v>
      </c>
      <c r="H1403" t="s">
        <v>1454</v>
      </c>
      <c r="I1403" t="s">
        <v>3056</v>
      </c>
      <c r="J1403">
        <v>116</v>
      </c>
      <c r="K1403">
        <f>HLOOKUP(E1403,Inputs!$B$5:$C$8,MATCH(YEAR(B1403),Inputs!$A$5:$A$8,0),FALSE)</f>
        <v>10.89</v>
      </c>
      <c r="L1403" s="3">
        <f t="shared" si="42"/>
        <v>1263.24</v>
      </c>
      <c r="M1403" t="s">
        <v>3059</v>
      </c>
      <c r="N1403" t="s">
        <v>3085</v>
      </c>
      <c r="O1403" t="s">
        <v>3073</v>
      </c>
    </row>
    <row r="1404" spans="1:15" hidden="1" x14ac:dyDescent="0.35">
      <c r="A1404">
        <v>1403</v>
      </c>
      <c r="B1404" s="1">
        <v>44922</v>
      </c>
      <c r="C1404">
        <f t="shared" si="43"/>
        <v>2023</v>
      </c>
      <c r="D1404">
        <v>4001</v>
      </c>
      <c r="E1404" t="s">
        <v>0</v>
      </c>
      <c r="F1404" t="s">
        <v>27</v>
      </c>
      <c r="G1404" t="s">
        <v>13</v>
      </c>
      <c r="H1404" t="s">
        <v>1455</v>
      </c>
      <c r="I1404" t="s">
        <v>3056</v>
      </c>
      <c r="J1404">
        <v>184</v>
      </c>
      <c r="K1404">
        <f>HLOOKUP(E1404,Inputs!$B$5:$C$8,MATCH(YEAR(B1404),Inputs!$A$5:$A$8,0),FALSE)</f>
        <v>25.99</v>
      </c>
      <c r="L1404" s="3">
        <f t="shared" si="42"/>
        <v>4782.16</v>
      </c>
      <c r="M1404" t="s">
        <v>3061</v>
      </c>
      <c r="N1404" t="s">
        <v>3087</v>
      </c>
      <c r="O1404" t="s">
        <v>3078</v>
      </c>
    </row>
    <row r="1405" spans="1:15" hidden="1" x14ac:dyDescent="0.35">
      <c r="A1405">
        <v>1404</v>
      </c>
      <c r="B1405" s="1">
        <v>44829</v>
      </c>
      <c r="C1405">
        <f t="shared" si="43"/>
        <v>2023</v>
      </c>
      <c r="D1405">
        <v>4002</v>
      </c>
      <c r="E1405" t="s">
        <v>1</v>
      </c>
      <c r="F1405" t="s">
        <v>27</v>
      </c>
      <c r="G1405" t="s">
        <v>17</v>
      </c>
      <c r="H1405" t="s">
        <v>1456</v>
      </c>
      <c r="I1405" t="s">
        <v>3056</v>
      </c>
      <c r="J1405">
        <v>100</v>
      </c>
      <c r="K1405">
        <f>HLOOKUP(E1405,Inputs!$B$5:$C$8,MATCH(YEAR(B1405),Inputs!$A$5:$A$8,0),FALSE)</f>
        <v>10.89</v>
      </c>
      <c r="L1405" s="3">
        <f t="shared" si="42"/>
        <v>1089</v>
      </c>
      <c r="M1405" t="s">
        <v>3060</v>
      </c>
      <c r="N1405" t="s">
        <v>3095</v>
      </c>
      <c r="O1405" t="s">
        <v>3081</v>
      </c>
    </row>
    <row r="1406" spans="1:15" hidden="1" x14ac:dyDescent="0.35">
      <c r="A1406">
        <v>1405</v>
      </c>
      <c r="B1406" s="1">
        <v>44883</v>
      </c>
      <c r="C1406">
        <f t="shared" si="43"/>
        <v>2023</v>
      </c>
      <c r="D1406">
        <v>4002</v>
      </c>
      <c r="E1406" t="s">
        <v>1</v>
      </c>
      <c r="F1406" t="s">
        <v>27</v>
      </c>
      <c r="G1406" t="s">
        <v>6</v>
      </c>
      <c r="H1406" t="s">
        <v>1457</v>
      </c>
      <c r="I1406" t="s">
        <v>3056</v>
      </c>
      <c r="J1406">
        <v>184</v>
      </c>
      <c r="K1406">
        <f>HLOOKUP(E1406,Inputs!$B$5:$C$8,MATCH(YEAR(B1406),Inputs!$A$5:$A$8,0),FALSE)</f>
        <v>10.89</v>
      </c>
      <c r="L1406" s="3">
        <f t="shared" si="42"/>
        <v>2003.7600000000002</v>
      </c>
      <c r="M1406" t="s">
        <v>3059</v>
      </c>
      <c r="N1406" t="s">
        <v>3085</v>
      </c>
      <c r="O1406" t="s">
        <v>3073</v>
      </c>
    </row>
    <row r="1407" spans="1:15" hidden="1" x14ac:dyDescent="0.35">
      <c r="A1407">
        <v>1406</v>
      </c>
      <c r="B1407" s="1">
        <v>44750</v>
      </c>
      <c r="C1407">
        <f t="shared" si="43"/>
        <v>2023</v>
      </c>
      <c r="D1407">
        <v>4002</v>
      </c>
      <c r="E1407" t="s">
        <v>1</v>
      </c>
      <c r="F1407" t="s">
        <v>27</v>
      </c>
      <c r="G1407" t="s">
        <v>19</v>
      </c>
      <c r="H1407" t="s">
        <v>1458</v>
      </c>
      <c r="I1407" t="s">
        <v>3056</v>
      </c>
      <c r="J1407">
        <v>84</v>
      </c>
      <c r="K1407">
        <f>HLOOKUP(E1407,Inputs!$B$5:$C$8,MATCH(YEAR(B1407),Inputs!$A$5:$A$8,0),FALSE)</f>
        <v>10.89</v>
      </c>
      <c r="L1407" s="3">
        <f t="shared" si="42"/>
        <v>914.76</v>
      </c>
      <c r="M1407" t="s">
        <v>3061</v>
      </c>
      <c r="N1407" t="s">
        <v>3087</v>
      </c>
      <c r="O1407" t="s">
        <v>3078</v>
      </c>
    </row>
    <row r="1408" spans="1:15" hidden="1" x14ac:dyDescent="0.35">
      <c r="A1408">
        <v>1407</v>
      </c>
      <c r="B1408" s="1">
        <v>44784</v>
      </c>
      <c r="C1408">
        <f t="shared" si="43"/>
        <v>2023</v>
      </c>
      <c r="D1408">
        <v>4002</v>
      </c>
      <c r="E1408" t="s">
        <v>1</v>
      </c>
      <c r="F1408" t="s">
        <v>27</v>
      </c>
      <c r="G1408" t="s">
        <v>11</v>
      </c>
      <c r="H1408" t="s">
        <v>1459</v>
      </c>
      <c r="I1408" t="s">
        <v>3056</v>
      </c>
      <c r="J1408">
        <v>212</v>
      </c>
      <c r="K1408">
        <f>HLOOKUP(E1408,Inputs!$B$5:$C$8,MATCH(YEAR(B1408),Inputs!$A$5:$A$8,0),FALSE)</f>
        <v>10.89</v>
      </c>
      <c r="L1408" s="3">
        <f t="shared" si="42"/>
        <v>2308.6800000000003</v>
      </c>
      <c r="M1408" t="s">
        <v>3064</v>
      </c>
      <c r="N1408" t="s">
        <v>3089</v>
      </c>
      <c r="O1408" t="s">
        <v>3076</v>
      </c>
    </row>
    <row r="1409" spans="1:15" hidden="1" x14ac:dyDescent="0.35">
      <c r="A1409">
        <v>1408</v>
      </c>
      <c r="B1409" s="1">
        <v>44875</v>
      </c>
      <c r="C1409">
        <f t="shared" si="43"/>
        <v>2023</v>
      </c>
      <c r="D1409">
        <v>4001</v>
      </c>
      <c r="E1409" t="s">
        <v>0</v>
      </c>
      <c r="F1409" t="s">
        <v>27</v>
      </c>
      <c r="G1409" t="s">
        <v>18</v>
      </c>
      <c r="H1409" t="s">
        <v>1460</v>
      </c>
      <c r="I1409" t="s">
        <v>3056</v>
      </c>
      <c r="J1409">
        <v>40</v>
      </c>
      <c r="K1409">
        <f>HLOOKUP(E1409,Inputs!$B$5:$C$8,MATCH(YEAR(B1409),Inputs!$A$5:$A$8,0),FALSE)</f>
        <v>25.99</v>
      </c>
      <c r="L1409" s="3">
        <f t="shared" si="42"/>
        <v>1039.5999999999999</v>
      </c>
      <c r="M1409" t="s">
        <v>3069</v>
      </c>
      <c r="N1409" t="s">
        <v>3093</v>
      </c>
      <c r="O1409" t="s">
        <v>3077</v>
      </c>
    </row>
    <row r="1410" spans="1:15" hidden="1" x14ac:dyDescent="0.35">
      <c r="A1410">
        <v>1409</v>
      </c>
      <c r="B1410" s="1">
        <v>44689</v>
      </c>
      <c r="C1410">
        <f t="shared" si="43"/>
        <v>2023</v>
      </c>
      <c r="D1410">
        <v>4001</v>
      </c>
      <c r="E1410" t="s">
        <v>0</v>
      </c>
      <c r="F1410" t="s">
        <v>27</v>
      </c>
      <c r="G1410" t="s">
        <v>9</v>
      </c>
      <c r="H1410" t="s">
        <v>1461</v>
      </c>
      <c r="I1410" t="s">
        <v>3056</v>
      </c>
      <c r="J1410">
        <v>244</v>
      </c>
      <c r="K1410">
        <f>HLOOKUP(E1410,Inputs!$B$5:$C$8,MATCH(YEAR(B1410),Inputs!$A$5:$A$8,0),FALSE)</f>
        <v>25.99</v>
      </c>
      <c r="L1410" s="3">
        <f t="shared" ref="L1410:L1473" si="44">J1410*K1410</f>
        <v>6341.5599999999995</v>
      </c>
      <c r="M1410" t="s">
        <v>3070</v>
      </c>
      <c r="N1410" t="s">
        <v>3089</v>
      </c>
      <c r="O1410" t="s">
        <v>3076</v>
      </c>
    </row>
    <row r="1411" spans="1:15" hidden="1" x14ac:dyDescent="0.35">
      <c r="A1411">
        <v>1410</v>
      </c>
      <c r="B1411" s="1">
        <v>44925</v>
      </c>
      <c r="C1411">
        <f t="shared" ref="C1411:C1474" si="45">IF(MONTH(B1411)&gt;3,YEAR(B1411)+1,YEAR(B1411))</f>
        <v>2023</v>
      </c>
      <c r="D1411">
        <v>4001</v>
      </c>
      <c r="E1411" t="s">
        <v>0</v>
      </c>
      <c r="F1411" t="s">
        <v>27</v>
      </c>
      <c r="G1411" t="s">
        <v>8</v>
      </c>
      <c r="H1411" t="s">
        <v>1462</v>
      </c>
      <c r="I1411" t="s">
        <v>3056</v>
      </c>
      <c r="J1411">
        <v>188</v>
      </c>
      <c r="K1411">
        <f>HLOOKUP(E1411,Inputs!$B$5:$C$8,MATCH(YEAR(B1411),Inputs!$A$5:$A$8,0),FALSE)</f>
        <v>25.99</v>
      </c>
      <c r="L1411" s="3">
        <f t="shared" si="44"/>
        <v>4886.12</v>
      </c>
      <c r="M1411" t="s">
        <v>3065</v>
      </c>
      <c r="N1411" t="s">
        <v>3085</v>
      </c>
      <c r="O1411" t="s">
        <v>3073</v>
      </c>
    </row>
    <row r="1412" spans="1:15" hidden="1" x14ac:dyDescent="0.35">
      <c r="A1412">
        <v>1411</v>
      </c>
      <c r="B1412" s="1">
        <v>44911</v>
      </c>
      <c r="C1412">
        <f t="shared" si="45"/>
        <v>2023</v>
      </c>
      <c r="D1412">
        <v>4002</v>
      </c>
      <c r="E1412" t="s">
        <v>1</v>
      </c>
      <c r="F1412" t="s">
        <v>27</v>
      </c>
      <c r="G1412" t="s">
        <v>10</v>
      </c>
      <c r="H1412" t="s">
        <v>1463</v>
      </c>
      <c r="I1412" t="s">
        <v>3056</v>
      </c>
      <c r="J1412">
        <v>252</v>
      </c>
      <c r="K1412">
        <f>HLOOKUP(E1412,Inputs!$B$5:$C$8,MATCH(YEAR(B1412),Inputs!$A$5:$A$8,0),FALSE)</f>
        <v>10.89</v>
      </c>
      <c r="L1412" s="3">
        <f t="shared" si="44"/>
        <v>2744.28</v>
      </c>
      <c r="M1412" t="s">
        <v>3059</v>
      </c>
      <c r="N1412" t="s">
        <v>3085</v>
      </c>
      <c r="O1412" t="s">
        <v>3073</v>
      </c>
    </row>
    <row r="1413" spans="1:15" hidden="1" x14ac:dyDescent="0.35">
      <c r="A1413">
        <v>1412</v>
      </c>
      <c r="B1413" s="1">
        <v>44893</v>
      </c>
      <c r="C1413">
        <f t="shared" si="45"/>
        <v>2023</v>
      </c>
      <c r="D1413">
        <v>4001</v>
      </c>
      <c r="E1413" t="s">
        <v>0</v>
      </c>
      <c r="F1413" t="s">
        <v>27</v>
      </c>
      <c r="G1413" t="s">
        <v>18</v>
      </c>
      <c r="H1413" t="s">
        <v>1464</v>
      </c>
      <c r="I1413" t="s">
        <v>3056</v>
      </c>
      <c r="J1413">
        <v>192</v>
      </c>
      <c r="K1413">
        <f>HLOOKUP(E1413,Inputs!$B$5:$C$8,MATCH(YEAR(B1413),Inputs!$A$5:$A$8,0),FALSE)</f>
        <v>25.99</v>
      </c>
      <c r="L1413" s="3">
        <f t="shared" si="44"/>
        <v>4990.08</v>
      </c>
      <c r="M1413" t="s">
        <v>3069</v>
      </c>
      <c r="N1413" t="s">
        <v>3093</v>
      </c>
      <c r="O1413" t="s">
        <v>3077</v>
      </c>
    </row>
    <row r="1414" spans="1:15" hidden="1" x14ac:dyDescent="0.35">
      <c r="A1414">
        <v>1413</v>
      </c>
      <c r="B1414" s="1">
        <v>44754</v>
      </c>
      <c r="C1414">
        <f t="shared" si="45"/>
        <v>2023</v>
      </c>
      <c r="D1414">
        <v>4002</v>
      </c>
      <c r="E1414" t="s">
        <v>1</v>
      </c>
      <c r="F1414" t="s">
        <v>27</v>
      </c>
      <c r="G1414" t="s">
        <v>13</v>
      </c>
      <c r="H1414" t="s">
        <v>1465</v>
      </c>
      <c r="I1414" t="s">
        <v>3056</v>
      </c>
      <c r="J1414">
        <v>192</v>
      </c>
      <c r="K1414">
        <f>HLOOKUP(E1414,Inputs!$B$5:$C$8,MATCH(YEAR(B1414),Inputs!$A$5:$A$8,0),FALSE)</f>
        <v>10.89</v>
      </c>
      <c r="L1414" s="3">
        <f t="shared" si="44"/>
        <v>2090.88</v>
      </c>
      <c r="M1414" t="s">
        <v>3061</v>
      </c>
      <c r="N1414" t="s">
        <v>3087</v>
      </c>
      <c r="O1414" t="s">
        <v>3078</v>
      </c>
    </row>
    <row r="1415" spans="1:15" hidden="1" x14ac:dyDescent="0.35">
      <c r="A1415">
        <v>1414</v>
      </c>
      <c r="B1415" s="1">
        <v>44744</v>
      </c>
      <c r="C1415">
        <f t="shared" si="45"/>
        <v>2023</v>
      </c>
      <c r="D1415">
        <v>4002</v>
      </c>
      <c r="E1415" t="s">
        <v>1</v>
      </c>
      <c r="F1415" t="s">
        <v>27</v>
      </c>
      <c r="G1415" t="s">
        <v>5</v>
      </c>
      <c r="H1415" t="s">
        <v>1466</v>
      </c>
      <c r="I1415" t="s">
        <v>3057</v>
      </c>
      <c r="J1415">
        <v>184</v>
      </c>
      <c r="K1415">
        <f>HLOOKUP(E1415,Inputs!$B$5:$C$8,MATCH(YEAR(B1415),Inputs!$A$5:$A$8,0),FALSE)</f>
        <v>10.89</v>
      </c>
      <c r="L1415" s="3">
        <f t="shared" si="44"/>
        <v>2003.7600000000002</v>
      </c>
      <c r="M1415" t="s">
        <v>3059</v>
      </c>
      <c r="N1415" t="s">
        <v>3085</v>
      </c>
      <c r="O1415" t="s">
        <v>3073</v>
      </c>
    </row>
    <row r="1416" spans="1:15" hidden="1" x14ac:dyDescent="0.35">
      <c r="A1416">
        <v>1415</v>
      </c>
      <c r="B1416" s="1">
        <v>44570</v>
      </c>
      <c r="C1416">
        <f t="shared" si="45"/>
        <v>2022</v>
      </c>
      <c r="D1416">
        <v>4002</v>
      </c>
      <c r="E1416" t="s">
        <v>1</v>
      </c>
      <c r="F1416" t="s">
        <v>27</v>
      </c>
      <c r="G1416" t="s">
        <v>20</v>
      </c>
      <c r="H1416" t="s">
        <v>1467</v>
      </c>
      <c r="I1416" t="s">
        <v>3056</v>
      </c>
      <c r="J1416">
        <v>208</v>
      </c>
      <c r="K1416">
        <f>HLOOKUP(E1416,Inputs!$B$5:$C$8,MATCH(YEAR(B1416),Inputs!$A$5:$A$8,0),FALSE)</f>
        <v>10.89</v>
      </c>
      <c r="L1416" s="3">
        <f t="shared" si="44"/>
        <v>2265.12</v>
      </c>
      <c r="M1416" t="s">
        <v>3059</v>
      </c>
      <c r="N1416" t="s">
        <v>3085</v>
      </c>
      <c r="O1416" t="s">
        <v>3073</v>
      </c>
    </row>
    <row r="1417" spans="1:15" hidden="1" x14ac:dyDescent="0.35">
      <c r="A1417">
        <v>1416</v>
      </c>
      <c r="B1417" s="1">
        <v>44763</v>
      </c>
      <c r="C1417">
        <f t="shared" si="45"/>
        <v>2023</v>
      </c>
      <c r="D1417">
        <v>4002</v>
      </c>
      <c r="E1417" t="s">
        <v>1</v>
      </c>
      <c r="F1417" t="s">
        <v>27</v>
      </c>
      <c r="G1417" t="s">
        <v>11</v>
      </c>
      <c r="H1417" t="s">
        <v>1468</v>
      </c>
      <c r="I1417" t="s">
        <v>3056</v>
      </c>
      <c r="J1417">
        <v>260</v>
      </c>
      <c r="K1417">
        <f>HLOOKUP(E1417,Inputs!$B$5:$C$8,MATCH(YEAR(B1417),Inputs!$A$5:$A$8,0),FALSE)</f>
        <v>10.89</v>
      </c>
      <c r="L1417" s="3">
        <f t="shared" si="44"/>
        <v>2831.4</v>
      </c>
      <c r="M1417" t="s">
        <v>3064</v>
      </c>
      <c r="N1417" t="s">
        <v>3089</v>
      </c>
      <c r="O1417" t="s">
        <v>3076</v>
      </c>
    </row>
    <row r="1418" spans="1:15" hidden="1" x14ac:dyDescent="0.35">
      <c r="A1418">
        <v>1417</v>
      </c>
      <c r="B1418" s="1">
        <v>44872</v>
      </c>
      <c r="C1418">
        <f t="shared" si="45"/>
        <v>2023</v>
      </c>
      <c r="D1418">
        <v>4001</v>
      </c>
      <c r="E1418" t="s">
        <v>0</v>
      </c>
      <c r="F1418" t="s">
        <v>27</v>
      </c>
      <c r="G1418" t="s">
        <v>19</v>
      </c>
      <c r="H1418" t="s">
        <v>1469</v>
      </c>
      <c r="I1418" t="s">
        <v>3056</v>
      </c>
      <c r="J1418">
        <v>160</v>
      </c>
      <c r="K1418">
        <f>HLOOKUP(E1418,Inputs!$B$5:$C$8,MATCH(YEAR(B1418),Inputs!$A$5:$A$8,0),FALSE)</f>
        <v>25.99</v>
      </c>
      <c r="L1418" s="3">
        <f t="shared" si="44"/>
        <v>4158.3999999999996</v>
      </c>
      <c r="M1418" t="s">
        <v>3061</v>
      </c>
      <c r="N1418" t="s">
        <v>3087</v>
      </c>
      <c r="O1418" t="s">
        <v>3078</v>
      </c>
    </row>
    <row r="1419" spans="1:15" hidden="1" x14ac:dyDescent="0.35">
      <c r="A1419">
        <v>1418</v>
      </c>
      <c r="B1419" s="1">
        <v>44917</v>
      </c>
      <c r="C1419">
        <f t="shared" si="45"/>
        <v>2023</v>
      </c>
      <c r="D1419">
        <v>4001</v>
      </c>
      <c r="E1419" t="s">
        <v>0</v>
      </c>
      <c r="F1419" t="s">
        <v>27</v>
      </c>
      <c r="G1419" t="s">
        <v>19</v>
      </c>
      <c r="H1419" t="s">
        <v>1470</v>
      </c>
      <c r="I1419" t="s">
        <v>3056</v>
      </c>
      <c r="J1419">
        <v>52</v>
      </c>
      <c r="K1419">
        <f>HLOOKUP(E1419,Inputs!$B$5:$C$8,MATCH(YEAR(B1419),Inputs!$A$5:$A$8,0),FALSE)</f>
        <v>25.99</v>
      </c>
      <c r="L1419" s="3">
        <f t="shared" si="44"/>
        <v>1351.48</v>
      </c>
      <c r="M1419" t="s">
        <v>3061</v>
      </c>
      <c r="N1419" t="s">
        <v>3087</v>
      </c>
      <c r="O1419" t="s">
        <v>3078</v>
      </c>
    </row>
    <row r="1420" spans="1:15" hidden="1" x14ac:dyDescent="0.35">
      <c r="A1420">
        <v>1419</v>
      </c>
      <c r="B1420" s="1">
        <v>44893</v>
      </c>
      <c r="C1420">
        <f t="shared" si="45"/>
        <v>2023</v>
      </c>
      <c r="D1420">
        <v>4002</v>
      </c>
      <c r="E1420" t="s">
        <v>1</v>
      </c>
      <c r="F1420" t="s">
        <v>27</v>
      </c>
      <c r="G1420" t="s">
        <v>10</v>
      </c>
      <c r="H1420" t="s">
        <v>1471</v>
      </c>
      <c r="I1420" t="s">
        <v>3056</v>
      </c>
      <c r="J1420">
        <v>280</v>
      </c>
      <c r="K1420">
        <f>HLOOKUP(E1420,Inputs!$B$5:$C$8,MATCH(YEAR(B1420),Inputs!$A$5:$A$8,0),FALSE)</f>
        <v>10.89</v>
      </c>
      <c r="L1420" s="3">
        <f t="shared" si="44"/>
        <v>3049.2000000000003</v>
      </c>
      <c r="M1420" t="s">
        <v>3059</v>
      </c>
      <c r="N1420" t="s">
        <v>3085</v>
      </c>
      <c r="O1420" t="s">
        <v>3073</v>
      </c>
    </row>
    <row r="1421" spans="1:15" hidden="1" x14ac:dyDescent="0.35">
      <c r="A1421">
        <v>1420</v>
      </c>
      <c r="B1421" s="1">
        <v>44593</v>
      </c>
      <c r="C1421">
        <f t="shared" si="45"/>
        <v>2022</v>
      </c>
      <c r="D1421">
        <v>4002</v>
      </c>
      <c r="E1421" t="s">
        <v>1</v>
      </c>
      <c r="F1421" t="s">
        <v>27</v>
      </c>
      <c r="G1421" t="s">
        <v>12</v>
      </c>
      <c r="H1421" t="s">
        <v>1472</v>
      </c>
      <c r="I1421" t="s">
        <v>3057</v>
      </c>
      <c r="J1421">
        <v>136</v>
      </c>
      <c r="K1421">
        <f>HLOOKUP(E1421,Inputs!$B$5:$C$8,MATCH(YEAR(B1421),Inputs!$A$5:$A$8,0),FALSE)</f>
        <v>10.89</v>
      </c>
      <c r="L1421" s="3">
        <f t="shared" si="44"/>
        <v>1481.04</v>
      </c>
      <c r="M1421" t="s">
        <v>3061</v>
      </c>
      <c r="N1421" t="s">
        <v>3087</v>
      </c>
      <c r="O1421" t="s">
        <v>3078</v>
      </c>
    </row>
    <row r="1422" spans="1:15" hidden="1" x14ac:dyDescent="0.35">
      <c r="A1422">
        <v>1421</v>
      </c>
      <c r="B1422" s="1">
        <v>44817</v>
      </c>
      <c r="C1422">
        <f t="shared" si="45"/>
        <v>2023</v>
      </c>
      <c r="D1422">
        <v>4001</v>
      </c>
      <c r="E1422" t="s">
        <v>0</v>
      </c>
      <c r="F1422" t="s">
        <v>27</v>
      </c>
      <c r="G1422" t="s">
        <v>12</v>
      </c>
      <c r="H1422" t="s">
        <v>1473</v>
      </c>
      <c r="I1422" t="s">
        <v>3057</v>
      </c>
      <c r="J1422">
        <v>176</v>
      </c>
      <c r="K1422">
        <f>HLOOKUP(E1422,Inputs!$B$5:$C$8,MATCH(YEAR(B1422),Inputs!$A$5:$A$8,0),FALSE)</f>
        <v>25.99</v>
      </c>
      <c r="L1422" s="3">
        <f t="shared" si="44"/>
        <v>4574.24</v>
      </c>
      <c r="M1422" t="s">
        <v>3061</v>
      </c>
      <c r="N1422" t="s">
        <v>3087</v>
      </c>
      <c r="O1422" t="s">
        <v>3078</v>
      </c>
    </row>
    <row r="1423" spans="1:15" hidden="1" x14ac:dyDescent="0.35">
      <c r="A1423">
        <v>1422</v>
      </c>
      <c r="B1423" s="1">
        <v>44894</v>
      </c>
      <c r="C1423">
        <f t="shared" si="45"/>
        <v>2023</v>
      </c>
      <c r="D1423">
        <v>4002</v>
      </c>
      <c r="E1423" t="s">
        <v>1</v>
      </c>
      <c r="F1423" t="s">
        <v>27</v>
      </c>
      <c r="G1423" t="s">
        <v>20</v>
      </c>
      <c r="H1423" t="s">
        <v>1474</v>
      </c>
      <c r="I1423" t="s">
        <v>3056</v>
      </c>
      <c r="J1423">
        <v>108</v>
      </c>
      <c r="K1423">
        <f>HLOOKUP(E1423,Inputs!$B$5:$C$8,MATCH(YEAR(B1423),Inputs!$A$5:$A$8,0),FALSE)</f>
        <v>10.89</v>
      </c>
      <c r="L1423" s="3">
        <f t="shared" si="44"/>
        <v>1176.1200000000001</v>
      </c>
      <c r="M1423" t="s">
        <v>3059</v>
      </c>
      <c r="N1423" t="s">
        <v>3085</v>
      </c>
      <c r="O1423" t="s">
        <v>3073</v>
      </c>
    </row>
    <row r="1424" spans="1:15" hidden="1" x14ac:dyDescent="0.35">
      <c r="A1424">
        <v>1423</v>
      </c>
      <c r="B1424" s="1">
        <v>44754</v>
      </c>
      <c r="C1424">
        <f t="shared" si="45"/>
        <v>2023</v>
      </c>
      <c r="D1424">
        <v>4002</v>
      </c>
      <c r="E1424" t="s">
        <v>1</v>
      </c>
      <c r="F1424" t="s">
        <v>27</v>
      </c>
      <c r="G1424" t="s">
        <v>14</v>
      </c>
      <c r="H1424" t="s">
        <v>1475</v>
      </c>
      <c r="I1424" t="s">
        <v>3056</v>
      </c>
      <c r="J1424">
        <v>208</v>
      </c>
      <c r="K1424">
        <f>HLOOKUP(E1424,Inputs!$B$5:$C$8,MATCH(YEAR(B1424),Inputs!$A$5:$A$8,0),FALSE)</f>
        <v>10.89</v>
      </c>
      <c r="L1424" s="3">
        <f t="shared" si="44"/>
        <v>2265.12</v>
      </c>
      <c r="M1424" t="s">
        <v>3066</v>
      </c>
      <c r="N1424" t="s">
        <v>3094</v>
      </c>
      <c r="O1424" t="s">
        <v>3080</v>
      </c>
    </row>
    <row r="1425" spans="1:15" hidden="1" x14ac:dyDescent="0.35">
      <c r="A1425">
        <v>1424</v>
      </c>
      <c r="B1425" s="1">
        <v>44652</v>
      </c>
      <c r="C1425">
        <f t="shared" si="45"/>
        <v>2023</v>
      </c>
      <c r="D1425">
        <v>4001</v>
      </c>
      <c r="E1425" t="s">
        <v>0</v>
      </c>
      <c r="F1425" t="s">
        <v>27</v>
      </c>
      <c r="G1425" t="s">
        <v>11</v>
      </c>
      <c r="H1425" t="s">
        <v>1476</v>
      </c>
      <c r="I1425" t="s">
        <v>3056</v>
      </c>
      <c r="J1425">
        <v>184</v>
      </c>
      <c r="K1425">
        <f>HLOOKUP(E1425,Inputs!$B$5:$C$8,MATCH(YEAR(B1425),Inputs!$A$5:$A$8,0),FALSE)</f>
        <v>25.99</v>
      </c>
      <c r="L1425" s="3">
        <f t="shared" si="44"/>
        <v>4782.16</v>
      </c>
      <c r="M1425" t="s">
        <v>3064</v>
      </c>
      <c r="N1425" t="s">
        <v>3089</v>
      </c>
      <c r="O1425" t="s">
        <v>3076</v>
      </c>
    </row>
    <row r="1426" spans="1:15" hidden="1" x14ac:dyDescent="0.35">
      <c r="A1426">
        <v>1425</v>
      </c>
      <c r="B1426" s="1">
        <v>44836</v>
      </c>
      <c r="C1426">
        <f t="shared" si="45"/>
        <v>2023</v>
      </c>
      <c r="D1426">
        <v>4002</v>
      </c>
      <c r="E1426" t="s">
        <v>1</v>
      </c>
      <c r="F1426" t="s">
        <v>27</v>
      </c>
      <c r="G1426" t="s">
        <v>11</v>
      </c>
      <c r="H1426" t="s">
        <v>1477</v>
      </c>
      <c r="I1426" t="s">
        <v>3056</v>
      </c>
      <c r="J1426">
        <v>132</v>
      </c>
      <c r="K1426">
        <f>HLOOKUP(E1426,Inputs!$B$5:$C$8,MATCH(YEAR(B1426),Inputs!$A$5:$A$8,0),FALSE)</f>
        <v>10.89</v>
      </c>
      <c r="L1426" s="3">
        <f t="shared" si="44"/>
        <v>1437.48</v>
      </c>
      <c r="M1426" t="s">
        <v>3064</v>
      </c>
      <c r="N1426" t="s">
        <v>3089</v>
      </c>
      <c r="O1426" t="s">
        <v>3076</v>
      </c>
    </row>
    <row r="1427" spans="1:15" hidden="1" x14ac:dyDescent="0.35">
      <c r="A1427">
        <v>1426</v>
      </c>
      <c r="B1427" s="1">
        <v>44788</v>
      </c>
      <c r="C1427">
        <f t="shared" si="45"/>
        <v>2023</v>
      </c>
      <c r="D1427">
        <v>4002</v>
      </c>
      <c r="E1427" t="s">
        <v>1</v>
      </c>
      <c r="F1427" t="s">
        <v>27</v>
      </c>
      <c r="G1427" t="s">
        <v>11</v>
      </c>
      <c r="H1427" t="s">
        <v>1478</v>
      </c>
      <c r="I1427" t="s">
        <v>3056</v>
      </c>
      <c r="J1427">
        <v>192</v>
      </c>
      <c r="K1427">
        <f>HLOOKUP(E1427,Inputs!$B$5:$C$8,MATCH(YEAR(B1427),Inputs!$A$5:$A$8,0),FALSE)</f>
        <v>10.89</v>
      </c>
      <c r="L1427" s="3">
        <f t="shared" si="44"/>
        <v>2090.88</v>
      </c>
      <c r="M1427" t="s">
        <v>3064</v>
      </c>
      <c r="N1427" t="s">
        <v>3089</v>
      </c>
      <c r="O1427" t="s">
        <v>3076</v>
      </c>
    </row>
    <row r="1428" spans="1:15" hidden="1" x14ac:dyDescent="0.35">
      <c r="A1428">
        <v>1427</v>
      </c>
      <c r="B1428" s="1">
        <v>44883</v>
      </c>
      <c r="C1428">
        <f t="shared" si="45"/>
        <v>2023</v>
      </c>
      <c r="D1428">
        <v>4001</v>
      </c>
      <c r="E1428" t="s">
        <v>0</v>
      </c>
      <c r="F1428" t="s">
        <v>27</v>
      </c>
      <c r="G1428" t="s">
        <v>10</v>
      </c>
      <c r="H1428" t="s">
        <v>1479</v>
      </c>
      <c r="I1428" t="s">
        <v>3056</v>
      </c>
      <c r="J1428">
        <v>224</v>
      </c>
      <c r="K1428">
        <f>HLOOKUP(E1428,Inputs!$B$5:$C$8,MATCH(YEAR(B1428),Inputs!$A$5:$A$8,0),FALSE)</f>
        <v>25.99</v>
      </c>
      <c r="L1428" s="3">
        <f t="shared" si="44"/>
        <v>5821.7599999999993</v>
      </c>
      <c r="M1428" t="s">
        <v>3059</v>
      </c>
      <c r="N1428" t="s">
        <v>3085</v>
      </c>
      <c r="O1428" t="s">
        <v>3073</v>
      </c>
    </row>
    <row r="1429" spans="1:15" hidden="1" x14ac:dyDescent="0.35">
      <c r="A1429">
        <v>1428</v>
      </c>
      <c r="B1429" s="1">
        <v>44833</v>
      </c>
      <c r="C1429">
        <f t="shared" si="45"/>
        <v>2023</v>
      </c>
      <c r="D1429">
        <v>4001</v>
      </c>
      <c r="E1429" t="s">
        <v>0</v>
      </c>
      <c r="F1429" t="s">
        <v>27</v>
      </c>
      <c r="G1429" t="s">
        <v>10</v>
      </c>
      <c r="H1429" t="s">
        <v>1480</v>
      </c>
      <c r="I1429" t="s">
        <v>3056</v>
      </c>
      <c r="J1429">
        <v>180</v>
      </c>
      <c r="K1429">
        <f>HLOOKUP(E1429,Inputs!$B$5:$C$8,MATCH(YEAR(B1429),Inputs!$A$5:$A$8,0),FALSE)</f>
        <v>25.99</v>
      </c>
      <c r="L1429" s="3">
        <f t="shared" si="44"/>
        <v>4678.2</v>
      </c>
      <c r="M1429" t="s">
        <v>3059</v>
      </c>
      <c r="N1429" t="s">
        <v>3085</v>
      </c>
      <c r="O1429" t="s">
        <v>3073</v>
      </c>
    </row>
    <row r="1430" spans="1:15" hidden="1" x14ac:dyDescent="0.35">
      <c r="A1430">
        <v>1429</v>
      </c>
      <c r="B1430" s="1">
        <v>44914</v>
      </c>
      <c r="C1430">
        <f t="shared" si="45"/>
        <v>2023</v>
      </c>
      <c r="D1430">
        <v>4002</v>
      </c>
      <c r="E1430" t="s">
        <v>1</v>
      </c>
      <c r="F1430" t="s">
        <v>27</v>
      </c>
      <c r="G1430" t="s">
        <v>4</v>
      </c>
      <c r="H1430" t="s">
        <v>1481</v>
      </c>
      <c r="I1430" t="s">
        <v>3057</v>
      </c>
      <c r="J1430">
        <v>272</v>
      </c>
      <c r="K1430">
        <f>HLOOKUP(E1430,Inputs!$B$5:$C$8,MATCH(YEAR(B1430),Inputs!$A$5:$A$8,0),FALSE)</f>
        <v>10.89</v>
      </c>
      <c r="L1430" s="3">
        <f t="shared" si="44"/>
        <v>2962.08</v>
      </c>
      <c r="M1430" t="s">
        <v>3063</v>
      </c>
      <c r="N1430" t="s">
        <v>3092</v>
      </c>
      <c r="O1430" t="s">
        <v>3074</v>
      </c>
    </row>
    <row r="1431" spans="1:15" hidden="1" x14ac:dyDescent="0.35">
      <c r="A1431">
        <v>1430</v>
      </c>
      <c r="B1431" s="1">
        <v>44896</v>
      </c>
      <c r="C1431">
        <f t="shared" si="45"/>
        <v>2023</v>
      </c>
      <c r="D1431">
        <v>4001</v>
      </c>
      <c r="E1431" t="s">
        <v>0</v>
      </c>
      <c r="F1431" t="s">
        <v>27</v>
      </c>
      <c r="G1431" t="s">
        <v>12</v>
      </c>
      <c r="H1431" t="s">
        <v>1482</v>
      </c>
      <c r="I1431" t="s">
        <v>3057</v>
      </c>
      <c r="J1431">
        <v>44</v>
      </c>
      <c r="K1431">
        <f>HLOOKUP(E1431,Inputs!$B$5:$C$8,MATCH(YEAR(B1431),Inputs!$A$5:$A$8,0),FALSE)</f>
        <v>25.99</v>
      </c>
      <c r="L1431" s="3">
        <f t="shared" si="44"/>
        <v>1143.56</v>
      </c>
      <c r="M1431" t="s">
        <v>3061</v>
      </c>
      <c r="N1431" t="s">
        <v>3087</v>
      </c>
      <c r="O1431" t="s">
        <v>3078</v>
      </c>
    </row>
    <row r="1432" spans="1:15" hidden="1" x14ac:dyDescent="0.35">
      <c r="A1432">
        <v>1431</v>
      </c>
      <c r="B1432" s="1">
        <v>44714</v>
      </c>
      <c r="C1432">
        <f t="shared" si="45"/>
        <v>2023</v>
      </c>
      <c r="D1432">
        <v>4002</v>
      </c>
      <c r="E1432" t="s">
        <v>1</v>
      </c>
      <c r="F1432" t="s">
        <v>27</v>
      </c>
      <c r="G1432" t="s">
        <v>10</v>
      </c>
      <c r="H1432" t="s">
        <v>1483</v>
      </c>
      <c r="I1432" t="s">
        <v>3056</v>
      </c>
      <c r="J1432">
        <v>188</v>
      </c>
      <c r="K1432">
        <f>HLOOKUP(E1432,Inputs!$B$5:$C$8,MATCH(YEAR(B1432),Inputs!$A$5:$A$8,0),FALSE)</f>
        <v>10.89</v>
      </c>
      <c r="L1432" s="3">
        <f t="shared" si="44"/>
        <v>2047.3200000000002</v>
      </c>
      <c r="M1432" t="s">
        <v>3059</v>
      </c>
      <c r="N1432" t="s">
        <v>3085</v>
      </c>
      <c r="O1432" t="s">
        <v>3073</v>
      </c>
    </row>
    <row r="1433" spans="1:15" hidden="1" x14ac:dyDescent="0.35">
      <c r="A1433">
        <v>1432</v>
      </c>
      <c r="B1433" s="1">
        <v>44831</v>
      </c>
      <c r="C1433">
        <f t="shared" si="45"/>
        <v>2023</v>
      </c>
      <c r="D1433">
        <v>4002</v>
      </c>
      <c r="E1433" t="s">
        <v>1</v>
      </c>
      <c r="F1433" t="s">
        <v>27</v>
      </c>
      <c r="G1433" t="s">
        <v>11</v>
      </c>
      <c r="H1433" t="s">
        <v>1484</v>
      </c>
      <c r="I1433" t="s">
        <v>3056</v>
      </c>
      <c r="J1433">
        <v>128</v>
      </c>
      <c r="K1433">
        <f>HLOOKUP(E1433,Inputs!$B$5:$C$8,MATCH(YEAR(B1433),Inputs!$A$5:$A$8,0),FALSE)</f>
        <v>10.89</v>
      </c>
      <c r="L1433" s="3">
        <f t="shared" si="44"/>
        <v>1393.92</v>
      </c>
      <c r="M1433" t="s">
        <v>3064</v>
      </c>
      <c r="N1433" t="s">
        <v>3089</v>
      </c>
      <c r="O1433" t="s">
        <v>3076</v>
      </c>
    </row>
    <row r="1434" spans="1:15" hidden="1" x14ac:dyDescent="0.35">
      <c r="A1434">
        <v>1433</v>
      </c>
      <c r="B1434" s="1">
        <v>44782</v>
      </c>
      <c r="C1434">
        <f t="shared" si="45"/>
        <v>2023</v>
      </c>
      <c r="D1434">
        <v>4001</v>
      </c>
      <c r="E1434" t="s">
        <v>0</v>
      </c>
      <c r="F1434" t="s">
        <v>27</v>
      </c>
      <c r="G1434" t="s">
        <v>20</v>
      </c>
      <c r="H1434" t="s">
        <v>1485</v>
      </c>
      <c r="I1434" t="s">
        <v>3056</v>
      </c>
      <c r="J1434">
        <v>164</v>
      </c>
      <c r="K1434">
        <f>HLOOKUP(E1434,Inputs!$B$5:$C$8,MATCH(YEAR(B1434),Inputs!$A$5:$A$8,0),FALSE)</f>
        <v>25.99</v>
      </c>
      <c r="L1434" s="3">
        <f t="shared" si="44"/>
        <v>4262.3599999999997</v>
      </c>
      <c r="M1434" t="s">
        <v>3059</v>
      </c>
      <c r="N1434" t="s">
        <v>3085</v>
      </c>
      <c r="O1434" t="s">
        <v>3073</v>
      </c>
    </row>
    <row r="1435" spans="1:15" hidden="1" x14ac:dyDescent="0.35">
      <c r="A1435">
        <v>1434</v>
      </c>
      <c r="B1435" s="1">
        <v>44904</v>
      </c>
      <c r="C1435">
        <f t="shared" si="45"/>
        <v>2023</v>
      </c>
      <c r="D1435">
        <v>4001</v>
      </c>
      <c r="E1435" t="s">
        <v>0</v>
      </c>
      <c r="F1435" t="s">
        <v>27</v>
      </c>
      <c r="G1435" t="s">
        <v>6</v>
      </c>
      <c r="H1435" t="s">
        <v>1486</v>
      </c>
      <c r="I1435" t="s">
        <v>3056</v>
      </c>
      <c r="J1435">
        <v>236</v>
      </c>
      <c r="K1435">
        <f>HLOOKUP(E1435,Inputs!$B$5:$C$8,MATCH(YEAR(B1435),Inputs!$A$5:$A$8,0),FALSE)</f>
        <v>25.99</v>
      </c>
      <c r="L1435" s="3">
        <f t="shared" si="44"/>
        <v>6133.6399999999994</v>
      </c>
      <c r="M1435" t="s">
        <v>3059</v>
      </c>
      <c r="N1435" t="s">
        <v>3085</v>
      </c>
      <c r="O1435" t="s">
        <v>3073</v>
      </c>
    </row>
    <row r="1436" spans="1:15" hidden="1" x14ac:dyDescent="0.35">
      <c r="A1436">
        <v>1435</v>
      </c>
      <c r="B1436" s="1">
        <v>44912</v>
      </c>
      <c r="C1436">
        <f t="shared" si="45"/>
        <v>2023</v>
      </c>
      <c r="D1436">
        <v>4002</v>
      </c>
      <c r="E1436" t="s">
        <v>1</v>
      </c>
      <c r="F1436" t="s">
        <v>27</v>
      </c>
      <c r="G1436" t="s">
        <v>13</v>
      </c>
      <c r="H1436" t="s">
        <v>1487</v>
      </c>
      <c r="I1436" t="s">
        <v>3056</v>
      </c>
      <c r="J1436">
        <v>216</v>
      </c>
      <c r="K1436">
        <f>HLOOKUP(E1436,Inputs!$B$5:$C$8,MATCH(YEAR(B1436),Inputs!$A$5:$A$8,0),FALSE)</f>
        <v>10.89</v>
      </c>
      <c r="L1436" s="3">
        <f t="shared" si="44"/>
        <v>2352.2400000000002</v>
      </c>
      <c r="M1436" t="s">
        <v>3061</v>
      </c>
      <c r="N1436" t="s">
        <v>3087</v>
      </c>
      <c r="O1436" t="s">
        <v>3078</v>
      </c>
    </row>
    <row r="1437" spans="1:15" hidden="1" x14ac:dyDescent="0.35">
      <c r="A1437">
        <v>1436</v>
      </c>
      <c r="B1437" s="1">
        <v>44905</v>
      </c>
      <c r="C1437">
        <f t="shared" si="45"/>
        <v>2023</v>
      </c>
      <c r="D1437">
        <v>4002</v>
      </c>
      <c r="E1437" t="s">
        <v>1</v>
      </c>
      <c r="F1437" t="s">
        <v>27</v>
      </c>
      <c r="G1437" t="s">
        <v>10</v>
      </c>
      <c r="H1437" t="s">
        <v>1488</v>
      </c>
      <c r="I1437" t="s">
        <v>3056</v>
      </c>
      <c r="J1437">
        <v>288</v>
      </c>
      <c r="K1437">
        <f>HLOOKUP(E1437,Inputs!$B$5:$C$8,MATCH(YEAR(B1437),Inputs!$A$5:$A$8,0),FALSE)</f>
        <v>10.89</v>
      </c>
      <c r="L1437" s="3">
        <f t="shared" si="44"/>
        <v>3136.32</v>
      </c>
      <c r="M1437" t="s">
        <v>3059</v>
      </c>
      <c r="N1437" t="s">
        <v>3085</v>
      </c>
      <c r="O1437" t="s">
        <v>3073</v>
      </c>
    </row>
    <row r="1438" spans="1:15" hidden="1" x14ac:dyDescent="0.35">
      <c r="A1438">
        <v>1437</v>
      </c>
      <c r="B1438" s="1">
        <v>44621</v>
      </c>
      <c r="C1438">
        <f t="shared" si="45"/>
        <v>2022</v>
      </c>
      <c r="D1438">
        <v>4001</v>
      </c>
      <c r="E1438" t="s">
        <v>0</v>
      </c>
      <c r="F1438" t="s">
        <v>27</v>
      </c>
      <c r="G1438" t="s">
        <v>5</v>
      </c>
      <c r="H1438" t="s">
        <v>1489</v>
      </c>
      <c r="I1438" t="s">
        <v>3057</v>
      </c>
      <c r="J1438">
        <v>120</v>
      </c>
      <c r="K1438">
        <f>HLOOKUP(E1438,Inputs!$B$5:$C$8,MATCH(YEAR(B1438),Inputs!$A$5:$A$8,0),FALSE)</f>
        <v>25.99</v>
      </c>
      <c r="L1438" s="3">
        <f t="shared" si="44"/>
        <v>3118.7999999999997</v>
      </c>
      <c r="M1438" t="s">
        <v>3059</v>
      </c>
      <c r="N1438" t="s">
        <v>3085</v>
      </c>
      <c r="O1438" t="s">
        <v>3073</v>
      </c>
    </row>
    <row r="1439" spans="1:15" hidden="1" x14ac:dyDescent="0.35">
      <c r="A1439">
        <v>1438</v>
      </c>
      <c r="B1439" s="1">
        <v>44768</v>
      </c>
      <c r="C1439">
        <f t="shared" si="45"/>
        <v>2023</v>
      </c>
      <c r="D1439">
        <v>4002</v>
      </c>
      <c r="E1439" t="s">
        <v>1</v>
      </c>
      <c r="F1439" t="s">
        <v>27</v>
      </c>
      <c r="G1439" t="s">
        <v>15</v>
      </c>
      <c r="H1439" t="s">
        <v>1490</v>
      </c>
      <c r="I1439" t="s">
        <v>3056</v>
      </c>
      <c r="J1439">
        <v>272</v>
      </c>
      <c r="K1439">
        <f>HLOOKUP(E1439,Inputs!$B$5:$C$8,MATCH(YEAR(B1439),Inputs!$A$5:$A$8,0),FALSE)</f>
        <v>10.89</v>
      </c>
      <c r="L1439" s="3">
        <f t="shared" si="44"/>
        <v>2962.08</v>
      </c>
      <c r="M1439" t="s">
        <v>3062</v>
      </c>
      <c r="N1439" t="s">
        <v>3090</v>
      </c>
      <c r="O1439" t="s">
        <v>3079</v>
      </c>
    </row>
    <row r="1440" spans="1:15" hidden="1" x14ac:dyDescent="0.35">
      <c r="A1440">
        <v>1439</v>
      </c>
      <c r="B1440" s="1">
        <v>44870</v>
      </c>
      <c r="C1440">
        <f t="shared" si="45"/>
        <v>2023</v>
      </c>
      <c r="D1440">
        <v>4001</v>
      </c>
      <c r="E1440" t="s">
        <v>0</v>
      </c>
      <c r="F1440" t="s">
        <v>27</v>
      </c>
      <c r="G1440" t="s">
        <v>10</v>
      </c>
      <c r="H1440" t="s">
        <v>1491</v>
      </c>
      <c r="I1440" t="s">
        <v>3056</v>
      </c>
      <c r="J1440">
        <v>184</v>
      </c>
      <c r="K1440">
        <f>HLOOKUP(E1440,Inputs!$B$5:$C$8,MATCH(YEAR(B1440),Inputs!$A$5:$A$8,0),FALSE)</f>
        <v>25.99</v>
      </c>
      <c r="L1440" s="3">
        <f t="shared" si="44"/>
        <v>4782.16</v>
      </c>
      <c r="M1440" t="s">
        <v>3059</v>
      </c>
      <c r="N1440" t="s">
        <v>3085</v>
      </c>
      <c r="O1440" t="s">
        <v>3073</v>
      </c>
    </row>
    <row r="1441" spans="1:15" hidden="1" x14ac:dyDescent="0.35">
      <c r="A1441">
        <v>1440</v>
      </c>
      <c r="B1441" s="1">
        <v>44877</v>
      </c>
      <c r="C1441">
        <f t="shared" si="45"/>
        <v>2023</v>
      </c>
      <c r="D1441">
        <v>4001</v>
      </c>
      <c r="E1441" t="s">
        <v>0</v>
      </c>
      <c r="F1441" t="s">
        <v>27</v>
      </c>
      <c r="G1441" t="s">
        <v>10</v>
      </c>
      <c r="H1441" t="s">
        <v>1492</v>
      </c>
      <c r="I1441" t="s">
        <v>3056</v>
      </c>
      <c r="J1441">
        <v>124</v>
      </c>
      <c r="K1441">
        <f>HLOOKUP(E1441,Inputs!$B$5:$C$8,MATCH(YEAR(B1441),Inputs!$A$5:$A$8,0),FALSE)</f>
        <v>25.99</v>
      </c>
      <c r="L1441" s="3">
        <f t="shared" si="44"/>
        <v>3222.7599999999998</v>
      </c>
      <c r="M1441" t="s">
        <v>3059</v>
      </c>
      <c r="N1441" t="s">
        <v>3085</v>
      </c>
      <c r="O1441" t="s">
        <v>3073</v>
      </c>
    </row>
    <row r="1442" spans="1:15" hidden="1" x14ac:dyDescent="0.35">
      <c r="A1442">
        <v>1441</v>
      </c>
      <c r="B1442" s="1">
        <v>44820</v>
      </c>
      <c r="C1442">
        <f t="shared" si="45"/>
        <v>2023</v>
      </c>
      <c r="D1442">
        <v>4002</v>
      </c>
      <c r="E1442" t="s">
        <v>1</v>
      </c>
      <c r="F1442" t="s">
        <v>27</v>
      </c>
      <c r="G1442" t="s">
        <v>12</v>
      </c>
      <c r="H1442" t="s">
        <v>1493</v>
      </c>
      <c r="I1442" t="s">
        <v>3057</v>
      </c>
      <c r="J1442">
        <v>228</v>
      </c>
      <c r="K1442">
        <f>HLOOKUP(E1442,Inputs!$B$5:$C$8,MATCH(YEAR(B1442),Inputs!$A$5:$A$8,0),FALSE)</f>
        <v>10.89</v>
      </c>
      <c r="L1442" s="3">
        <f t="shared" si="44"/>
        <v>2482.92</v>
      </c>
      <c r="M1442" t="s">
        <v>3061</v>
      </c>
      <c r="N1442" t="s">
        <v>3087</v>
      </c>
      <c r="O1442" t="s">
        <v>3078</v>
      </c>
    </row>
    <row r="1443" spans="1:15" hidden="1" x14ac:dyDescent="0.35">
      <c r="A1443">
        <v>1442</v>
      </c>
      <c r="B1443" s="1">
        <v>44871</v>
      </c>
      <c r="C1443">
        <f t="shared" si="45"/>
        <v>2023</v>
      </c>
      <c r="D1443">
        <v>4002</v>
      </c>
      <c r="E1443" t="s">
        <v>1</v>
      </c>
      <c r="F1443" t="s">
        <v>27</v>
      </c>
      <c r="G1443" t="s">
        <v>10</v>
      </c>
      <c r="H1443" t="s">
        <v>1494</v>
      </c>
      <c r="I1443" t="s">
        <v>3056</v>
      </c>
      <c r="J1443">
        <v>228</v>
      </c>
      <c r="K1443">
        <f>HLOOKUP(E1443,Inputs!$B$5:$C$8,MATCH(YEAR(B1443),Inputs!$A$5:$A$8,0),FALSE)</f>
        <v>10.89</v>
      </c>
      <c r="L1443" s="3">
        <f t="shared" si="44"/>
        <v>2482.92</v>
      </c>
      <c r="M1443" t="s">
        <v>3059</v>
      </c>
      <c r="N1443" t="s">
        <v>3085</v>
      </c>
      <c r="O1443" t="s">
        <v>3073</v>
      </c>
    </row>
    <row r="1444" spans="1:15" hidden="1" x14ac:dyDescent="0.35">
      <c r="A1444">
        <v>1443</v>
      </c>
      <c r="B1444" s="1">
        <v>44772</v>
      </c>
      <c r="C1444">
        <f t="shared" si="45"/>
        <v>2023</v>
      </c>
      <c r="D1444">
        <v>4001</v>
      </c>
      <c r="E1444" t="s">
        <v>0</v>
      </c>
      <c r="F1444" t="s">
        <v>27</v>
      </c>
      <c r="G1444" t="s">
        <v>14</v>
      </c>
      <c r="H1444" t="s">
        <v>1495</v>
      </c>
      <c r="I1444" t="s">
        <v>3056</v>
      </c>
      <c r="J1444">
        <v>236</v>
      </c>
      <c r="K1444">
        <f>HLOOKUP(E1444,Inputs!$B$5:$C$8,MATCH(YEAR(B1444),Inputs!$A$5:$A$8,0),FALSE)</f>
        <v>25.99</v>
      </c>
      <c r="L1444" s="3">
        <f t="shared" si="44"/>
        <v>6133.6399999999994</v>
      </c>
      <c r="M1444" t="s">
        <v>3066</v>
      </c>
      <c r="N1444" t="s">
        <v>3094</v>
      </c>
      <c r="O1444" t="s">
        <v>3080</v>
      </c>
    </row>
    <row r="1445" spans="1:15" hidden="1" x14ac:dyDescent="0.35">
      <c r="A1445">
        <v>1444</v>
      </c>
      <c r="B1445" s="1">
        <v>44916</v>
      </c>
      <c r="C1445">
        <f t="shared" si="45"/>
        <v>2023</v>
      </c>
      <c r="D1445">
        <v>4001</v>
      </c>
      <c r="E1445" t="s">
        <v>0</v>
      </c>
      <c r="F1445" t="s">
        <v>27</v>
      </c>
      <c r="G1445" t="s">
        <v>6</v>
      </c>
      <c r="H1445" t="s">
        <v>1496</v>
      </c>
      <c r="I1445" t="s">
        <v>3056</v>
      </c>
      <c r="J1445">
        <v>224</v>
      </c>
      <c r="K1445">
        <f>HLOOKUP(E1445,Inputs!$B$5:$C$8,MATCH(YEAR(B1445),Inputs!$A$5:$A$8,0),FALSE)</f>
        <v>25.99</v>
      </c>
      <c r="L1445" s="3">
        <f t="shared" si="44"/>
        <v>5821.7599999999993</v>
      </c>
      <c r="M1445" t="s">
        <v>3059</v>
      </c>
      <c r="N1445" t="s">
        <v>3085</v>
      </c>
      <c r="O1445" t="s">
        <v>3073</v>
      </c>
    </row>
    <row r="1446" spans="1:15" hidden="1" x14ac:dyDescent="0.35">
      <c r="A1446">
        <v>1445</v>
      </c>
      <c r="B1446" s="1">
        <v>44870</v>
      </c>
      <c r="C1446">
        <f t="shared" si="45"/>
        <v>2023</v>
      </c>
      <c r="D1446">
        <v>4002</v>
      </c>
      <c r="E1446" t="s">
        <v>1</v>
      </c>
      <c r="F1446" t="s">
        <v>27</v>
      </c>
      <c r="G1446" t="s">
        <v>19</v>
      </c>
      <c r="H1446" t="s">
        <v>1497</v>
      </c>
      <c r="I1446" t="s">
        <v>3056</v>
      </c>
      <c r="J1446">
        <v>152</v>
      </c>
      <c r="K1446">
        <f>HLOOKUP(E1446,Inputs!$B$5:$C$8,MATCH(YEAR(B1446),Inputs!$A$5:$A$8,0),FALSE)</f>
        <v>10.89</v>
      </c>
      <c r="L1446" s="3">
        <f t="shared" si="44"/>
        <v>1655.2800000000002</v>
      </c>
      <c r="M1446" t="s">
        <v>3061</v>
      </c>
      <c r="N1446" t="s">
        <v>3087</v>
      </c>
      <c r="O1446" t="s">
        <v>3078</v>
      </c>
    </row>
    <row r="1447" spans="1:15" hidden="1" x14ac:dyDescent="0.35">
      <c r="A1447">
        <v>1446</v>
      </c>
      <c r="B1447" s="1">
        <v>44713</v>
      </c>
      <c r="C1447">
        <f t="shared" si="45"/>
        <v>2023</v>
      </c>
      <c r="D1447">
        <v>4001</v>
      </c>
      <c r="E1447" t="s">
        <v>0</v>
      </c>
      <c r="F1447" t="s">
        <v>27</v>
      </c>
      <c r="G1447" t="s">
        <v>15</v>
      </c>
      <c r="H1447" t="s">
        <v>1498</v>
      </c>
      <c r="I1447" t="s">
        <v>3056</v>
      </c>
      <c r="J1447">
        <v>96</v>
      </c>
      <c r="K1447">
        <f>HLOOKUP(E1447,Inputs!$B$5:$C$8,MATCH(YEAR(B1447),Inputs!$A$5:$A$8,0),FALSE)</f>
        <v>25.99</v>
      </c>
      <c r="L1447" s="3">
        <f t="shared" si="44"/>
        <v>2495.04</v>
      </c>
      <c r="M1447" t="s">
        <v>3062</v>
      </c>
      <c r="N1447" t="s">
        <v>3090</v>
      </c>
      <c r="O1447" t="s">
        <v>3079</v>
      </c>
    </row>
    <row r="1448" spans="1:15" hidden="1" x14ac:dyDescent="0.35">
      <c r="A1448">
        <v>1447</v>
      </c>
      <c r="B1448" s="1">
        <v>44767</v>
      </c>
      <c r="C1448">
        <f t="shared" si="45"/>
        <v>2023</v>
      </c>
      <c r="D1448">
        <v>4001</v>
      </c>
      <c r="E1448" t="s">
        <v>0</v>
      </c>
      <c r="F1448" t="s">
        <v>27</v>
      </c>
      <c r="G1448" t="s">
        <v>10</v>
      </c>
      <c r="H1448" t="s">
        <v>1499</v>
      </c>
      <c r="I1448" t="s">
        <v>3056</v>
      </c>
      <c r="J1448">
        <v>184</v>
      </c>
      <c r="K1448">
        <f>HLOOKUP(E1448,Inputs!$B$5:$C$8,MATCH(YEAR(B1448),Inputs!$A$5:$A$8,0),FALSE)</f>
        <v>25.99</v>
      </c>
      <c r="L1448" s="3">
        <f t="shared" si="44"/>
        <v>4782.16</v>
      </c>
      <c r="M1448" t="s">
        <v>3059</v>
      </c>
      <c r="N1448" t="s">
        <v>3085</v>
      </c>
      <c r="O1448" t="s">
        <v>3073</v>
      </c>
    </row>
    <row r="1449" spans="1:15" hidden="1" x14ac:dyDescent="0.35">
      <c r="A1449">
        <v>1448</v>
      </c>
      <c r="B1449" s="1">
        <v>44771</v>
      </c>
      <c r="C1449">
        <f t="shared" si="45"/>
        <v>2023</v>
      </c>
      <c r="D1449">
        <v>4001</v>
      </c>
      <c r="E1449" t="s">
        <v>0</v>
      </c>
      <c r="F1449" t="s">
        <v>27</v>
      </c>
      <c r="G1449" t="s">
        <v>11</v>
      </c>
      <c r="H1449" t="s">
        <v>1500</v>
      </c>
      <c r="I1449" t="s">
        <v>3056</v>
      </c>
      <c r="J1449">
        <v>240</v>
      </c>
      <c r="K1449">
        <f>HLOOKUP(E1449,Inputs!$B$5:$C$8,MATCH(YEAR(B1449),Inputs!$A$5:$A$8,0),FALSE)</f>
        <v>25.99</v>
      </c>
      <c r="L1449" s="3">
        <f t="shared" si="44"/>
        <v>6237.5999999999995</v>
      </c>
      <c r="M1449" t="s">
        <v>3064</v>
      </c>
      <c r="N1449" t="s">
        <v>3089</v>
      </c>
      <c r="O1449" t="s">
        <v>3076</v>
      </c>
    </row>
    <row r="1450" spans="1:15" hidden="1" x14ac:dyDescent="0.35">
      <c r="A1450">
        <v>1449</v>
      </c>
      <c r="B1450" s="1">
        <v>44793</v>
      </c>
      <c r="C1450">
        <f t="shared" si="45"/>
        <v>2023</v>
      </c>
      <c r="D1450">
        <v>4001</v>
      </c>
      <c r="E1450" t="s">
        <v>0</v>
      </c>
      <c r="F1450" t="s">
        <v>27</v>
      </c>
      <c r="G1450" t="s">
        <v>11</v>
      </c>
      <c r="H1450" t="s">
        <v>1501</v>
      </c>
      <c r="I1450" t="s">
        <v>3056</v>
      </c>
      <c r="J1450">
        <v>180</v>
      </c>
      <c r="K1450">
        <f>HLOOKUP(E1450,Inputs!$B$5:$C$8,MATCH(YEAR(B1450),Inputs!$A$5:$A$8,0),FALSE)</f>
        <v>25.99</v>
      </c>
      <c r="L1450" s="3">
        <f t="shared" si="44"/>
        <v>4678.2</v>
      </c>
      <c r="M1450" t="s">
        <v>3064</v>
      </c>
      <c r="N1450" t="s">
        <v>3089</v>
      </c>
      <c r="O1450" t="s">
        <v>3076</v>
      </c>
    </row>
    <row r="1451" spans="1:15" hidden="1" x14ac:dyDescent="0.35">
      <c r="A1451">
        <v>1450</v>
      </c>
      <c r="B1451" s="1">
        <v>44799</v>
      </c>
      <c r="C1451">
        <f t="shared" si="45"/>
        <v>2023</v>
      </c>
      <c r="D1451">
        <v>4002</v>
      </c>
      <c r="E1451" t="s">
        <v>1</v>
      </c>
      <c r="F1451" t="s">
        <v>27</v>
      </c>
      <c r="G1451" t="s">
        <v>14</v>
      </c>
      <c r="H1451" t="s">
        <v>1502</v>
      </c>
      <c r="I1451" t="s">
        <v>3056</v>
      </c>
      <c r="J1451">
        <v>148</v>
      </c>
      <c r="K1451">
        <f>HLOOKUP(E1451,Inputs!$B$5:$C$8,MATCH(YEAR(B1451),Inputs!$A$5:$A$8,0),FALSE)</f>
        <v>10.89</v>
      </c>
      <c r="L1451" s="3">
        <f t="shared" si="44"/>
        <v>1611.72</v>
      </c>
      <c r="M1451" t="s">
        <v>3066</v>
      </c>
      <c r="N1451" t="s">
        <v>3094</v>
      </c>
      <c r="O1451" t="s">
        <v>3080</v>
      </c>
    </row>
    <row r="1452" spans="1:15" hidden="1" x14ac:dyDescent="0.35">
      <c r="A1452">
        <v>1451</v>
      </c>
      <c r="B1452" s="1">
        <v>44758</v>
      </c>
      <c r="C1452">
        <f t="shared" si="45"/>
        <v>2023</v>
      </c>
      <c r="D1452">
        <v>4002</v>
      </c>
      <c r="E1452" t="s">
        <v>1</v>
      </c>
      <c r="F1452" t="s">
        <v>27</v>
      </c>
      <c r="G1452" t="s">
        <v>19</v>
      </c>
      <c r="H1452" t="s">
        <v>1503</v>
      </c>
      <c r="I1452" t="s">
        <v>3056</v>
      </c>
      <c r="J1452">
        <v>276</v>
      </c>
      <c r="K1452">
        <f>HLOOKUP(E1452,Inputs!$B$5:$C$8,MATCH(YEAR(B1452),Inputs!$A$5:$A$8,0),FALSE)</f>
        <v>10.89</v>
      </c>
      <c r="L1452" s="3">
        <f t="shared" si="44"/>
        <v>3005.6400000000003</v>
      </c>
      <c r="M1452" t="s">
        <v>3061</v>
      </c>
      <c r="N1452" t="s">
        <v>3087</v>
      </c>
      <c r="O1452" t="s">
        <v>3078</v>
      </c>
    </row>
    <row r="1453" spans="1:15" hidden="1" x14ac:dyDescent="0.35">
      <c r="A1453">
        <v>1452</v>
      </c>
      <c r="B1453" s="1">
        <v>44897</v>
      </c>
      <c r="C1453">
        <f t="shared" si="45"/>
        <v>2023</v>
      </c>
      <c r="D1453">
        <v>4002</v>
      </c>
      <c r="E1453" t="s">
        <v>1</v>
      </c>
      <c r="F1453" t="s">
        <v>27</v>
      </c>
      <c r="G1453" t="s">
        <v>10</v>
      </c>
      <c r="H1453" t="s">
        <v>1504</v>
      </c>
      <c r="I1453" t="s">
        <v>3056</v>
      </c>
      <c r="J1453">
        <v>132</v>
      </c>
      <c r="K1453">
        <f>HLOOKUP(E1453,Inputs!$B$5:$C$8,MATCH(YEAR(B1453),Inputs!$A$5:$A$8,0),FALSE)</f>
        <v>10.89</v>
      </c>
      <c r="L1453" s="3">
        <f t="shared" si="44"/>
        <v>1437.48</v>
      </c>
      <c r="M1453" t="s">
        <v>3059</v>
      </c>
      <c r="N1453" t="s">
        <v>3085</v>
      </c>
      <c r="O1453" t="s">
        <v>3073</v>
      </c>
    </row>
    <row r="1454" spans="1:15" hidden="1" x14ac:dyDescent="0.35">
      <c r="A1454">
        <v>1453</v>
      </c>
      <c r="B1454" s="1">
        <v>44923</v>
      </c>
      <c r="C1454">
        <f t="shared" si="45"/>
        <v>2023</v>
      </c>
      <c r="D1454">
        <v>4001</v>
      </c>
      <c r="E1454" t="s">
        <v>0</v>
      </c>
      <c r="F1454" t="s">
        <v>27</v>
      </c>
      <c r="G1454" t="s">
        <v>10</v>
      </c>
      <c r="H1454" t="s">
        <v>1505</v>
      </c>
      <c r="I1454" t="s">
        <v>3056</v>
      </c>
      <c r="J1454">
        <v>236</v>
      </c>
      <c r="K1454">
        <f>HLOOKUP(E1454,Inputs!$B$5:$C$8,MATCH(YEAR(B1454),Inputs!$A$5:$A$8,0),FALSE)</f>
        <v>25.99</v>
      </c>
      <c r="L1454" s="3">
        <f t="shared" si="44"/>
        <v>6133.6399999999994</v>
      </c>
      <c r="M1454" t="s">
        <v>3059</v>
      </c>
      <c r="N1454" t="s">
        <v>3085</v>
      </c>
      <c r="O1454" t="s">
        <v>3073</v>
      </c>
    </row>
    <row r="1455" spans="1:15" hidden="1" x14ac:dyDescent="0.35">
      <c r="A1455">
        <v>1454</v>
      </c>
      <c r="B1455" s="1">
        <v>44809</v>
      </c>
      <c r="C1455">
        <f t="shared" si="45"/>
        <v>2023</v>
      </c>
      <c r="D1455">
        <v>4001</v>
      </c>
      <c r="E1455" t="s">
        <v>0</v>
      </c>
      <c r="F1455" t="s">
        <v>27</v>
      </c>
      <c r="G1455" t="s">
        <v>20</v>
      </c>
      <c r="H1455" t="s">
        <v>1506</v>
      </c>
      <c r="I1455" t="s">
        <v>3056</v>
      </c>
      <c r="J1455">
        <v>244</v>
      </c>
      <c r="K1455">
        <f>HLOOKUP(E1455,Inputs!$B$5:$C$8,MATCH(YEAR(B1455),Inputs!$A$5:$A$8,0),FALSE)</f>
        <v>25.99</v>
      </c>
      <c r="L1455" s="3">
        <f t="shared" si="44"/>
        <v>6341.5599999999995</v>
      </c>
      <c r="M1455" t="s">
        <v>3059</v>
      </c>
      <c r="N1455" t="s">
        <v>3085</v>
      </c>
      <c r="O1455" t="s">
        <v>3073</v>
      </c>
    </row>
    <row r="1456" spans="1:15" hidden="1" x14ac:dyDescent="0.35">
      <c r="A1456">
        <v>1455</v>
      </c>
      <c r="B1456" s="1">
        <v>44905</v>
      </c>
      <c r="C1456">
        <f t="shared" si="45"/>
        <v>2023</v>
      </c>
      <c r="D1456">
        <v>4001</v>
      </c>
      <c r="E1456" t="s">
        <v>0</v>
      </c>
      <c r="F1456" t="s">
        <v>27</v>
      </c>
      <c r="G1456" t="s">
        <v>20</v>
      </c>
      <c r="H1456" t="s">
        <v>1507</v>
      </c>
      <c r="I1456" t="s">
        <v>3056</v>
      </c>
      <c r="J1456">
        <v>88</v>
      </c>
      <c r="K1456">
        <f>HLOOKUP(E1456,Inputs!$B$5:$C$8,MATCH(YEAR(B1456),Inputs!$A$5:$A$8,0),FALSE)</f>
        <v>25.99</v>
      </c>
      <c r="L1456" s="3">
        <f t="shared" si="44"/>
        <v>2287.12</v>
      </c>
      <c r="M1456" t="s">
        <v>3059</v>
      </c>
      <c r="N1456" t="s">
        <v>3085</v>
      </c>
      <c r="O1456" t="s">
        <v>3073</v>
      </c>
    </row>
    <row r="1457" spans="1:15" hidden="1" x14ac:dyDescent="0.35">
      <c r="A1457">
        <v>1456</v>
      </c>
      <c r="B1457" s="1">
        <v>44727</v>
      </c>
      <c r="C1457">
        <f t="shared" si="45"/>
        <v>2023</v>
      </c>
      <c r="D1457">
        <v>4001</v>
      </c>
      <c r="E1457" t="s">
        <v>0</v>
      </c>
      <c r="F1457" t="s">
        <v>27</v>
      </c>
      <c r="G1457" t="s">
        <v>21</v>
      </c>
      <c r="H1457" t="s">
        <v>1508</v>
      </c>
      <c r="I1457" t="s">
        <v>3056</v>
      </c>
      <c r="J1457">
        <v>116</v>
      </c>
      <c r="K1457">
        <f>HLOOKUP(E1457,Inputs!$B$5:$C$8,MATCH(YEAR(B1457),Inputs!$A$5:$A$8,0),FALSE)</f>
        <v>25.99</v>
      </c>
      <c r="L1457" s="3">
        <f t="shared" si="44"/>
        <v>3014.8399999999997</v>
      </c>
      <c r="M1457" t="s">
        <v>3068</v>
      </c>
      <c r="N1457" t="s">
        <v>3088</v>
      </c>
      <c r="O1457" t="s">
        <v>3075</v>
      </c>
    </row>
    <row r="1458" spans="1:15" hidden="1" x14ac:dyDescent="0.35">
      <c r="A1458">
        <v>1457</v>
      </c>
      <c r="B1458" s="1">
        <v>44881</v>
      </c>
      <c r="C1458">
        <f t="shared" si="45"/>
        <v>2023</v>
      </c>
      <c r="D1458">
        <v>4002</v>
      </c>
      <c r="E1458" t="s">
        <v>1</v>
      </c>
      <c r="F1458" t="s">
        <v>27</v>
      </c>
      <c r="G1458" t="s">
        <v>11</v>
      </c>
      <c r="H1458" t="s">
        <v>1509</v>
      </c>
      <c r="I1458" t="s">
        <v>3056</v>
      </c>
      <c r="J1458">
        <v>216</v>
      </c>
      <c r="K1458">
        <f>HLOOKUP(E1458,Inputs!$B$5:$C$8,MATCH(YEAR(B1458),Inputs!$A$5:$A$8,0),FALSE)</f>
        <v>10.89</v>
      </c>
      <c r="L1458" s="3">
        <f t="shared" si="44"/>
        <v>2352.2400000000002</v>
      </c>
      <c r="M1458" t="s">
        <v>3064</v>
      </c>
      <c r="N1458" t="s">
        <v>3089</v>
      </c>
      <c r="O1458" t="s">
        <v>3076</v>
      </c>
    </row>
    <row r="1459" spans="1:15" hidden="1" x14ac:dyDescent="0.35">
      <c r="A1459">
        <v>1458</v>
      </c>
      <c r="B1459" s="1">
        <v>44837</v>
      </c>
      <c r="C1459">
        <f t="shared" si="45"/>
        <v>2023</v>
      </c>
      <c r="D1459">
        <v>4001</v>
      </c>
      <c r="E1459" t="s">
        <v>0</v>
      </c>
      <c r="F1459" t="s">
        <v>27</v>
      </c>
      <c r="G1459" t="s">
        <v>11</v>
      </c>
      <c r="H1459" t="s">
        <v>1510</v>
      </c>
      <c r="I1459" t="s">
        <v>3056</v>
      </c>
      <c r="J1459">
        <v>184</v>
      </c>
      <c r="K1459">
        <f>HLOOKUP(E1459,Inputs!$B$5:$C$8,MATCH(YEAR(B1459),Inputs!$A$5:$A$8,0),FALSE)</f>
        <v>25.99</v>
      </c>
      <c r="L1459" s="3">
        <f t="shared" si="44"/>
        <v>4782.16</v>
      </c>
      <c r="M1459" t="s">
        <v>3064</v>
      </c>
      <c r="N1459" t="s">
        <v>3089</v>
      </c>
      <c r="O1459" t="s">
        <v>3076</v>
      </c>
    </row>
    <row r="1460" spans="1:15" hidden="1" x14ac:dyDescent="0.35">
      <c r="A1460">
        <v>1459</v>
      </c>
      <c r="B1460" s="1">
        <v>44892</v>
      </c>
      <c r="C1460">
        <f t="shared" si="45"/>
        <v>2023</v>
      </c>
      <c r="D1460">
        <v>4002</v>
      </c>
      <c r="E1460" t="s">
        <v>1</v>
      </c>
      <c r="F1460" t="s">
        <v>27</v>
      </c>
      <c r="G1460" t="s">
        <v>16</v>
      </c>
      <c r="H1460" t="s">
        <v>1511</v>
      </c>
      <c r="I1460" t="s">
        <v>3056</v>
      </c>
      <c r="J1460">
        <v>128</v>
      </c>
      <c r="K1460">
        <f>HLOOKUP(E1460,Inputs!$B$5:$C$8,MATCH(YEAR(B1460),Inputs!$A$5:$A$8,0),FALSE)</f>
        <v>10.89</v>
      </c>
      <c r="L1460" s="3">
        <f t="shared" si="44"/>
        <v>1393.92</v>
      </c>
      <c r="M1460" t="s">
        <v>3067</v>
      </c>
      <c r="N1460" t="s">
        <v>3092</v>
      </c>
      <c r="O1460" t="s">
        <v>3074</v>
      </c>
    </row>
    <row r="1461" spans="1:15" hidden="1" x14ac:dyDescent="0.35">
      <c r="A1461">
        <v>1460</v>
      </c>
      <c r="B1461" s="1">
        <v>44902</v>
      </c>
      <c r="C1461">
        <f t="shared" si="45"/>
        <v>2023</v>
      </c>
      <c r="D1461">
        <v>4002</v>
      </c>
      <c r="E1461" t="s">
        <v>1</v>
      </c>
      <c r="F1461" t="s">
        <v>27</v>
      </c>
      <c r="G1461" t="s">
        <v>21</v>
      </c>
      <c r="H1461" t="s">
        <v>1512</v>
      </c>
      <c r="I1461" t="s">
        <v>3056</v>
      </c>
      <c r="J1461">
        <v>176</v>
      </c>
      <c r="K1461">
        <f>HLOOKUP(E1461,Inputs!$B$5:$C$8,MATCH(YEAR(B1461),Inputs!$A$5:$A$8,0),FALSE)</f>
        <v>10.89</v>
      </c>
      <c r="L1461" s="3">
        <f t="shared" si="44"/>
        <v>1916.64</v>
      </c>
      <c r="M1461" t="s">
        <v>3068</v>
      </c>
      <c r="N1461" t="s">
        <v>3088</v>
      </c>
      <c r="O1461" t="s">
        <v>3075</v>
      </c>
    </row>
    <row r="1462" spans="1:15" hidden="1" x14ac:dyDescent="0.35">
      <c r="A1462">
        <v>1461</v>
      </c>
      <c r="B1462" s="1">
        <v>44912</v>
      </c>
      <c r="C1462">
        <f t="shared" si="45"/>
        <v>2023</v>
      </c>
      <c r="D1462">
        <v>4001</v>
      </c>
      <c r="E1462" t="s">
        <v>0</v>
      </c>
      <c r="F1462" t="s">
        <v>27</v>
      </c>
      <c r="G1462" t="s">
        <v>7</v>
      </c>
      <c r="H1462" t="s">
        <v>1513</v>
      </c>
      <c r="I1462" t="s">
        <v>3056</v>
      </c>
      <c r="J1462">
        <v>48</v>
      </c>
      <c r="K1462">
        <f>HLOOKUP(E1462,Inputs!$B$5:$C$8,MATCH(YEAR(B1462),Inputs!$A$5:$A$8,0),FALSE)</f>
        <v>25.99</v>
      </c>
      <c r="L1462" s="3">
        <f t="shared" si="44"/>
        <v>1247.52</v>
      </c>
      <c r="M1462" t="s">
        <v>3063</v>
      </c>
      <c r="N1462" t="s">
        <v>3092</v>
      </c>
      <c r="O1462" t="s">
        <v>3074</v>
      </c>
    </row>
    <row r="1463" spans="1:15" hidden="1" x14ac:dyDescent="0.35">
      <c r="A1463">
        <v>1462</v>
      </c>
      <c r="B1463" s="1">
        <v>44655</v>
      </c>
      <c r="C1463">
        <f t="shared" si="45"/>
        <v>2023</v>
      </c>
      <c r="D1463">
        <v>4002</v>
      </c>
      <c r="E1463" t="s">
        <v>1</v>
      </c>
      <c r="F1463" t="s">
        <v>27</v>
      </c>
      <c r="G1463" t="s">
        <v>14</v>
      </c>
      <c r="H1463" t="s">
        <v>1514</v>
      </c>
      <c r="I1463" t="s">
        <v>3056</v>
      </c>
      <c r="J1463">
        <v>236</v>
      </c>
      <c r="K1463">
        <f>HLOOKUP(E1463,Inputs!$B$5:$C$8,MATCH(YEAR(B1463),Inputs!$A$5:$A$8,0),FALSE)</f>
        <v>10.89</v>
      </c>
      <c r="L1463" s="3">
        <f t="shared" si="44"/>
        <v>2570.04</v>
      </c>
      <c r="M1463" t="s">
        <v>3066</v>
      </c>
      <c r="N1463" t="s">
        <v>3094</v>
      </c>
      <c r="O1463" t="s">
        <v>3080</v>
      </c>
    </row>
    <row r="1464" spans="1:15" hidden="1" x14ac:dyDescent="0.35">
      <c r="A1464">
        <v>1463</v>
      </c>
      <c r="B1464" s="1">
        <v>44796</v>
      </c>
      <c r="C1464">
        <f t="shared" si="45"/>
        <v>2023</v>
      </c>
      <c r="D1464">
        <v>4002</v>
      </c>
      <c r="E1464" t="s">
        <v>1</v>
      </c>
      <c r="F1464" t="s">
        <v>27</v>
      </c>
      <c r="G1464" t="s">
        <v>18</v>
      </c>
      <c r="H1464" t="s">
        <v>1515</v>
      </c>
      <c r="I1464" t="s">
        <v>3056</v>
      </c>
      <c r="J1464">
        <v>92</v>
      </c>
      <c r="K1464">
        <f>HLOOKUP(E1464,Inputs!$B$5:$C$8,MATCH(YEAR(B1464),Inputs!$A$5:$A$8,0),FALSE)</f>
        <v>10.89</v>
      </c>
      <c r="L1464" s="3">
        <f t="shared" si="44"/>
        <v>1001.8800000000001</v>
      </c>
      <c r="M1464" t="s">
        <v>3069</v>
      </c>
      <c r="N1464" t="s">
        <v>3093</v>
      </c>
      <c r="O1464" t="s">
        <v>3077</v>
      </c>
    </row>
    <row r="1465" spans="1:15" hidden="1" x14ac:dyDescent="0.35">
      <c r="A1465">
        <v>1464</v>
      </c>
      <c r="B1465" s="1">
        <v>44686</v>
      </c>
      <c r="C1465">
        <f t="shared" si="45"/>
        <v>2023</v>
      </c>
      <c r="D1465">
        <v>4002</v>
      </c>
      <c r="E1465" t="s">
        <v>1</v>
      </c>
      <c r="F1465" t="s">
        <v>27</v>
      </c>
      <c r="G1465" t="s">
        <v>14</v>
      </c>
      <c r="H1465" t="s">
        <v>1516</v>
      </c>
      <c r="I1465" t="s">
        <v>3056</v>
      </c>
      <c r="J1465">
        <v>228</v>
      </c>
      <c r="K1465">
        <f>HLOOKUP(E1465,Inputs!$B$5:$C$8,MATCH(YEAR(B1465),Inputs!$A$5:$A$8,0),FALSE)</f>
        <v>10.89</v>
      </c>
      <c r="L1465" s="3">
        <f t="shared" si="44"/>
        <v>2482.92</v>
      </c>
      <c r="M1465" t="s">
        <v>3066</v>
      </c>
      <c r="N1465" t="s">
        <v>3094</v>
      </c>
      <c r="O1465" t="s">
        <v>3080</v>
      </c>
    </row>
    <row r="1466" spans="1:15" hidden="1" x14ac:dyDescent="0.35">
      <c r="A1466">
        <v>1465</v>
      </c>
      <c r="B1466" s="1">
        <v>44860</v>
      </c>
      <c r="C1466">
        <f t="shared" si="45"/>
        <v>2023</v>
      </c>
      <c r="D1466">
        <v>4002</v>
      </c>
      <c r="E1466" t="s">
        <v>1</v>
      </c>
      <c r="F1466" t="s">
        <v>27</v>
      </c>
      <c r="G1466" t="s">
        <v>13</v>
      </c>
      <c r="H1466" t="s">
        <v>1517</v>
      </c>
      <c r="I1466" t="s">
        <v>3056</v>
      </c>
      <c r="J1466">
        <v>84</v>
      </c>
      <c r="K1466">
        <f>HLOOKUP(E1466,Inputs!$B$5:$C$8,MATCH(YEAR(B1466),Inputs!$A$5:$A$8,0),FALSE)</f>
        <v>10.89</v>
      </c>
      <c r="L1466" s="3">
        <f t="shared" si="44"/>
        <v>914.76</v>
      </c>
      <c r="M1466" t="s">
        <v>3061</v>
      </c>
      <c r="N1466" t="s">
        <v>3087</v>
      </c>
      <c r="O1466" t="s">
        <v>3078</v>
      </c>
    </row>
    <row r="1467" spans="1:15" hidden="1" x14ac:dyDescent="0.35">
      <c r="A1467">
        <v>1466</v>
      </c>
      <c r="B1467" s="1">
        <v>44820</v>
      </c>
      <c r="C1467">
        <f t="shared" si="45"/>
        <v>2023</v>
      </c>
      <c r="D1467">
        <v>4002</v>
      </c>
      <c r="E1467" t="s">
        <v>1</v>
      </c>
      <c r="F1467" t="s">
        <v>27</v>
      </c>
      <c r="G1467" t="s">
        <v>13</v>
      </c>
      <c r="H1467" t="s">
        <v>1518</v>
      </c>
      <c r="I1467" t="s">
        <v>3056</v>
      </c>
      <c r="J1467">
        <v>160</v>
      </c>
      <c r="K1467">
        <f>HLOOKUP(E1467,Inputs!$B$5:$C$8,MATCH(YEAR(B1467),Inputs!$A$5:$A$8,0),FALSE)</f>
        <v>10.89</v>
      </c>
      <c r="L1467" s="3">
        <f t="shared" si="44"/>
        <v>1742.4</v>
      </c>
      <c r="M1467" t="s">
        <v>3061</v>
      </c>
      <c r="N1467" t="s">
        <v>3087</v>
      </c>
      <c r="O1467" t="s">
        <v>3078</v>
      </c>
    </row>
    <row r="1468" spans="1:15" hidden="1" x14ac:dyDescent="0.35">
      <c r="A1468">
        <v>1467</v>
      </c>
      <c r="B1468" s="1">
        <v>44907</v>
      </c>
      <c r="C1468">
        <f t="shared" si="45"/>
        <v>2023</v>
      </c>
      <c r="D1468">
        <v>4002</v>
      </c>
      <c r="E1468" t="s">
        <v>1</v>
      </c>
      <c r="F1468" t="s">
        <v>27</v>
      </c>
      <c r="G1468" t="s">
        <v>20</v>
      </c>
      <c r="H1468" t="s">
        <v>1519</v>
      </c>
      <c r="I1468" t="s">
        <v>3056</v>
      </c>
      <c r="J1468">
        <v>216</v>
      </c>
      <c r="K1468">
        <f>HLOOKUP(E1468,Inputs!$B$5:$C$8,MATCH(YEAR(B1468),Inputs!$A$5:$A$8,0),FALSE)</f>
        <v>10.89</v>
      </c>
      <c r="L1468" s="3">
        <f t="shared" si="44"/>
        <v>2352.2400000000002</v>
      </c>
      <c r="M1468" t="s">
        <v>3059</v>
      </c>
      <c r="N1468" t="s">
        <v>3085</v>
      </c>
      <c r="O1468" t="s">
        <v>3073</v>
      </c>
    </row>
    <row r="1469" spans="1:15" hidden="1" x14ac:dyDescent="0.35">
      <c r="A1469">
        <v>1468</v>
      </c>
      <c r="B1469" s="1">
        <v>44892</v>
      </c>
      <c r="C1469">
        <f t="shared" si="45"/>
        <v>2023</v>
      </c>
      <c r="D1469">
        <v>4002</v>
      </c>
      <c r="E1469" t="s">
        <v>1</v>
      </c>
      <c r="F1469" t="s">
        <v>27</v>
      </c>
      <c r="G1469" t="s">
        <v>22</v>
      </c>
      <c r="H1469" t="s">
        <v>1520</v>
      </c>
      <c r="I1469" t="s">
        <v>3056</v>
      </c>
      <c r="J1469">
        <v>156</v>
      </c>
      <c r="K1469">
        <f>HLOOKUP(E1469,Inputs!$B$5:$C$8,MATCH(YEAR(B1469),Inputs!$A$5:$A$8,0),FALSE)</f>
        <v>10.89</v>
      </c>
      <c r="L1469" s="3">
        <f t="shared" si="44"/>
        <v>1698.8400000000001</v>
      </c>
      <c r="M1469" t="s">
        <v>3064</v>
      </c>
      <c r="N1469" t="s">
        <v>3089</v>
      </c>
      <c r="O1469" t="s">
        <v>3076</v>
      </c>
    </row>
    <row r="1470" spans="1:15" hidden="1" x14ac:dyDescent="0.35">
      <c r="A1470">
        <v>1469</v>
      </c>
      <c r="B1470" s="1">
        <v>44905</v>
      </c>
      <c r="C1470">
        <f t="shared" si="45"/>
        <v>2023</v>
      </c>
      <c r="D1470">
        <v>4002</v>
      </c>
      <c r="E1470" t="s">
        <v>1</v>
      </c>
      <c r="F1470" t="s">
        <v>27</v>
      </c>
      <c r="G1470" t="s">
        <v>15</v>
      </c>
      <c r="H1470" t="s">
        <v>1521</v>
      </c>
      <c r="I1470" t="s">
        <v>3056</v>
      </c>
      <c r="J1470">
        <v>196</v>
      </c>
      <c r="K1470">
        <f>HLOOKUP(E1470,Inputs!$B$5:$C$8,MATCH(YEAR(B1470),Inputs!$A$5:$A$8,0),FALSE)</f>
        <v>10.89</v>
      </c>
      <c r="L1470" s="3">
        <f t="shared" si="44"/>
        <v>2134.44</v>
      </c>
      <c r="M1470" t="s">
        <v>3062</v>
      </c>
      <c r="N1470" t="s">
        <v>3090</v>
      </c>
      <c r="O1470" t="s">
        <v>3079</v>
      </c>
    </row>
    <row r="1471" spans="1:15" hidden="1" x14ac:dyDescent="0.35">
      <c r="A1471">
        <v>1470</v>
      </c>
      <c r="B1471" s="1">
        <v>44816</v>
      </c>
      <c r="C1471">
        <f t="shared" si="45"/>
        <v>2023</v>
      </c>
      <c r="D1471">
        <v>4001</v>
      </c>
      <c r="E1471" t="s">
        <v>0</v>
      </c>
      <c r="F1471" t="s">
        <v>27</v>
      </c>
      <c r="G1471" t="s">
        <v>10</v>
      </c>
      <c r="H1471" t="s">
        <v>1522</v>
      </c>
      <c r="I1471" t="s">
        <v>3056</v>
      </c>
      <c r="J1471">
        <v>232</v>
      </c>
      <c r="K1471">
        <f>HLOOKUP(E1471,Inputs!$B$5:$C$8,MATCH(YEAR(B1471),Inputs!$A$5:$A$8,0),FALSE)</f>
        <v>25.99</v>
      </c>
      <c r="L1471" s="3">
        <f t="shared" si="44"/>
        <v>6029.6799999999994</v>
      </c>
      <c r="M1471" t="s">
        <v>3059</v>
      </c>
      <c r="N1471" t="s">
        <v>3085</v>
      </c>
      <c r="O1471" t="s">
        <v>3073</v>
      </c>
    </row>
    <row r="1472" spans="1:15" hidden="1" x14ac:dyDescent="0.35">
      <c r="A1472">
        <v>1471</v>
      </c>
      <c r="B1472" s="1">
        <v>44915</v>
      </c>
      <c r="C1472">
        <f t="shared" si="45"/>
        <v>2023</v>
      </c>
      <c r="D1472">
        <v>4001</v>
      </c>
      <c r="E1472" t="s">
        <v>0</v>
      </c>
      <c r="F1472" t="s">
        <v>27</v>
      </c>
      <c r="G1472" t="s">
        <v>10</v>
      </c>
      <c r="H1472" t="s">
        <v>1523</v>
      </c>
      <c r="I1472" t="s">
        <v>3056</v>
      </c>
      <c r="J1472">
        <v>100</v>
      </c>
      <c r="K1472">
        <f>HLOOKUP(E1472,Inputs!$B$5:$C$8,MATCH(YEAR(B1472),Inputs!$A$5:$A$8,0),FALSE)</f>
        <v>25.99</v>
      </c>
      <c r="L1472" s="3">
        <f t="shared" si="44"/>
        <v>2599</v>
      </c>
      <c r="M1472" t="s">
        <v>3059</v>
      </c>
      <c r="N1472" t="s">
        <v>3085</v>
      </c>
      <c r="O1472" t="s">
        <v>3073</v>
      </c>
    </row>
    <row r="1473" spans="1:15" hidden="1" x14ac:dyDescent="0.35">
      <c r="A1473">
        <v>1472</v>
      </c>
      <c r="B1473" s="1">
        <v>44827</v>
      </c>
      <c r="C1473">
        <f t="shared" si="45"/>
        <v>2023</v>
      </c>
      <c r="D1473">
        <v>4002</v>
      </c>
      <c r="E1473" t="s">
        <v>1</v>
      </c>
      <c r="F1473" t="s">
        <v>27</v>
      </c>
      <c r="G1473" t="s">
        <v>9</v>
      </c>
      <c r="H1473" t="s">
        <v>1524</v>
      </c>
      <c r="I1473" t="s">
        <v>3056</v>
      </c>
      <c r="J1473">
        <v>268</v>
      </c>
      <c r="K1473">
        <f>HLOOKUP(E1473,Inputs!$B$5:$C$8,MATCH(YEAR(B1473),Inputs!$A$5:$A$8,0),FALSE)</f>
        <v>10.89</v>
      </c>
      <c r="L1473" s="3">
        <f t="shared" si="44"/>
        <v>2918.52</v>
      </c>
      <c r="M1473" t="s">
        <v>3070</v>
      </c>
      <c r="N1473" t="s">
        <v>3089</v>
      </c>
      <c r="O1473" t="s">
        <v>3076</v>
      </c>
    </row>
    <row r="1474" spans="1:15" hidden="1" x14ac:dyDescent="0.35">
      <c r="A1474">
        <v>1473</v>
      </c>
      <c r="B1474" s="1">
        <v>44810</v>
      </c>
      <c r="C1474">
        <f t="shared" si="45"/>
        <v>2023</v>
      </c>
      <c r="D1474">
        <v>4002</v>
      </c>
      <c r="E1474" t="s">
        <v>1</v>
      </c>
      <c r="F1474" t="s">
        <v>27</v>
      </c>
      <c r="G1474" t="s">
        <v>10</v>
      </c>
      <c r="H1474" t="s">
        <v>1525</v>
      </c>
      <c r="I1474" t="s">
        <v>3056</v>
      </c>
      <c r="J1474">
        <v>252</v>
      </c>
      <c r="K1474">
        <f>HLOOKUP(E1474,Inputs!$B$5:$C$8,MATCH(YEAR(B1474),Inputs!$A$5:$A$8,0),FALSE)</f>
        <v>10.89</v>
      </c>
      <c r="L1474" s="3">
        <f t="shared" ref="L1474:L1537" si="46">J1474*K1474</f>
        <v>2744.28</v>
      </c>
      <c r="M1474" t="s">
        <v>3059</v>
      </c>
      <c r="N1474" t="s">
        <v>3085</v>
      </c>
      <c r="O1474" t="s">
        <v>3073</v>
      </c>
    </row>
    <row r="1475" spans="1:15" hidden="1" x14ac:dyDescent="0.35">
      <c r="A1475">
        <v>1474</v>
      </c>
      <c r="B1475" s="1">
        <v>44919</v>
      </c>
      <c r="C1475">
        <f t="shared" ref="C1475:C1538" si="47">IF(MONTH(B1475)&gt;3,YEAR(B1475)+1,YEAR(B1475))</f>
        <v>2023</v>
      </c>
      <c r="D1475">
        <v>4001</v>
      </c>
      <c r="E1475" t="s">
        <v>0</v>
      </c>
      <c r="F1475" t="s">
        <v>27</v>
      </c>
      <c r="G1475" t="s">
        <v>10</v>
      </c>
      <c r="H1475" t="s">
        <v>1526</v>
      </c>
      <c r="I1475" t="s">
        <v>3056</v>
      </c>
      <c r="J1475">
        <v>220</v>
      </c>
      <c r="K1475">
        <f>HLOOKUP(E1475,Inputs!$B$5:$C$8,MATCH(YEAR(B1475),Inputs!$A$5:$A$8,0),FALSE)</f>
        <v>25.99</v>
      </c>
      <c r="L1475" s="3">
        <f t="shared" si="46"/>
        <v>5717.7999999999993</v>
      </c>
      <c r="M1475" t="s">
        <v>3059</v>
      </c>
      <c r="N1475" t="s">
        <v>3085</v>
      </c>
      <c r="O1475" t="s">
        <v>3073</v>
      </c>
    </row>
    <row r="1476" spans="1:15" hidden="1" x14ac:dyDescent="0.35">
      <c r="A1476">
        <v>1475</v>
      </c>
      <c r="B1476" s="1">
        <v>44635</v>
      </c>
      <c r="C1476">
        <f t="shared" si="47"/>
        <v>2022</v>
      </c>
      <c r="D1476">
        <v>4002</v>
      </c>
      <c r="E1476" t="s">
        <v>1</v>
      </c>
      <c r="F1476" t="s">
        <v>27</v>
      </c>
      <c r="G1476" t="s">
        <v>11</v>
      </c>
      <c r="H1476" t="s">
        <v>1527</v>
      </c>
      <c r="I1476" t="s">
        <v>3056</v>
      </c>
      <c r="J1476">
        <v>96</v>
      </c>
      <c r="K1476">
        <f>HLOOKUP(E1476,Inputs!$B$5:$C$8,MATCH(YEAR(B1476),Inputs!$A$5:$A$8,0),FALSE)</f>
        <v>10.89</v>
      </c>
      <c r="L1476" s="3">
        <f t="shared" si="46"/>
        <v>1045.44</v>
      </c>
      <c r="M1476" t="s">
        <v>3064</v>
      </c>
      <c r="N1476" t="s">
        <v>3089</v>
      </c>
      <c r="O1476" t="s">
        <v>3076</v>
      </c>
    </row>
    <row r="1477" spans="1:15" hidden="1" x14ac:dyDescent="0.35">
      <c r="A1477">
        <v>1476</v>
      </c>
      <c r="B1477" s="1">
        <v>44571</v>
      </c>
      <c r="C1477">
        <f t="shared" si="47"/>
        <v>2022</v>
      </c>
      <c r="D1477">
        <v>4001</v>
      </c>
      <c r="E1477" t="s">
        <v>0</v>
      </c>
      <c r="F1477" t="s">
        <v>27</v>
      </c>
      <c r="G1477" t="s">
        <v>10</v>
      </c>
      <c r="H1477" t="s">
        <v>1528</v>
      </c>
      <c r="I1477" t="s">
        <v>3056</v>
      </c>
      <c r="J1477">
        <v>144</v>
      </c>
      <c r="K1477">
        <f>HLOOKUP(E1477,Inputs!$B$5:$C$8,MATCH(YEAR(B1477),Inputs!$A$5:$A$8,0),FALSE)</f>
        <v>25.99</v>
      </c>
      <c r="L1477" s="3">
        <f t="shared" si="46"/>
        <v>3742.56</v>
      </c>
      <c r="M1477" t="s">
        <v>3059</v>
      </c>
      <c r="N1477" t="s">
        <v>3085</v>
      </c>
      <c r="O1477" t="s">
        <v>3073</v>
      </c>
    </row>
    <row r="1478" spans="1:15" hidden="1" x14ac:dyDescent="0.35">
      <c r="A1478">
        <v>1477</v>
      </c>
      <c r="B1478" s="1">
        <v>44880</v>
      </c>
      <c r="C1478">
        <f t="shared" si="47"/>
        <v>2023</v>
      </c>
      <c r="D1478">
        <v>4002</v>
      </c>
      <c r="E1478" t="s">
        <v>1</v>
      </c>
      <c r="F1478" t="s">
        <v>27</v>
      </c>
      <c r="G1478" t="s">
        <v>19</v>
      </c>
      <c r="H1478" t="s">
        <v>1529</v>
      </c>
      <c r="I1478" t="s">
        <v>3056</v>
      </c>
      <c r="J1478">
        <v>264</v>
      </c>
      <c r="K1478">
        <f>HLOOKUP(E1478,Inputs!$B$5:$C$8,MATCH(YEAR(B1478),Inputs!$A$5:$A$8,0),FALSE)</f>
        <v>10.89</v>
      </c>
      <c r="L1478" s="3">
        <f t="shared" si="46"/>
        <v>2874.96</v>
      </c>
      <c r="M1478" t="s">
        <v>3061</v>
      </c>
      <c r="N1478" t="s">
        <v>3087</v>
      </c>
      <c r="O1478" t="s">
        <v>3078</v>
      </c>
    </row>
    <row r="1479" spans="1:15" hidden="1" x14ac:dyDescent="0.35">
      <c r="A1479">
        <v>1478</v>
      </c>
      <c r="B1479" s="1">
        <v>44625</v>
      </c>
      <c r="C1479">
        <f t="shared" si="47"/>
        <v>2022</v>
      </c>
      <c r="D1479">
        <v>4001</v>
      </c>
      <c r="E1479" t="s">
        <v>0</v>
      </c>
      <c r="F1479" t="s">
        <v>27</v>
      </c>
      <c r="G1479" t="s">
        <v>16</v>
      </c>
      <c r="H1479" t="s">
        <v>1530</v>
      </c>
      <c r="I1479" t="s">
        <v>3056</v>
      </c>
      <c r="J1479">
        <v>252</v>
      </c>
      <c r="K1479">
        <f>HLOOKUP(E1479,Inputs!$B$5:$C$8,MATCH(YEAR(B1479),Inputs!$A$5:$A$8,0),FALSE)</f>
        <v>25.99</v>
      </c>
      <c r="L1479" s="3">
        <f t="shared" si="46"/>
        <v>6549.48</v>
      </c>
      <c r="M1479" t="s">
        <v>3067</v>
      </c>
      <c r="N1479" t="s">
        <v>3092</v>
      </c>
      <c r="O1479" t="s">
        <v>3074</v>
      </c>
    </row>
    <row r="1480" spans="1:15" hidden="1" x14ac:dyDescent="0.35">
      <c r="A1480">
        <v>1479</v>
      </c>
      <c r="B1480" s="1">
        <v>44682</v>
      </c>
      <c r="C1480">
        <f t="shared" si="47"/>
        <v>2023</v>
      </c>
      <c r="D1480">
        <v>4001</v>
      </c>
      <c r="E1480" t="s">
        <v>0</v>
      </c>
      <c r="F1480" t="s">
        <v>27</v>
      </c>
      <c r="G1480" t="s">
        <v>20</v>
      </c>
      <c r="H1480" t="s">
        <v>1531</v>
      </c>
      <c r="I1480" t="s">
        <v>3056</v>
      </c>
      <c r="J1480">
        <v>148</v>
      </c>
      <c r="K1480">
        <f>HLOOKUP(E1480,Inputs!$B$5:$C$8,MATCH(YEAR(B1480),Inputs!$A$5:$A$8,0),FALSE)</f>
        <v>25.99</v>
      </c>
      <c r="L1480" s="3">
        <f t="shared" si="46"/>
        <v>3846.52</v>
      </c>
      <c r="M1480" t="s">
        <v>3059</v>
      </c>
      <c r="N1480" t="s">
        <v>3085</v>
      </c>
      <c r="O1480" t="s">
        <v>3073</v>
      </c>
    </row>
    <row r="1481" spans="1:15" hidden="1" x14ac:dyDescent="0.35">
      <c r="A1481">
        <v>1480</v>
      </c>
      <c r="B1481" s="1">
        <v>44832</v>
      </c>
      <c r="C1481">
        <f t="shared" si="47"/>
        <v>2023</v>
      </c>
      <c r="D1481">
        <v>4002</v>
      </c>
      <c r="E1481" t="s">
        <v>1</v>
      </c>
      <c r="F1481" t="s">
        <v>27</v>
      </c>
      <c r="G1481" t="s">
        <v>8</v>
      </c>
      <c r="H1481" t="s">
        <v>1532</v>
      </c>
      <c r="I1481" t="s">
        <v>3056</v>
      </c>
      <c r="J1481">
        <v>132</v>
      </c>
      <c r="K1481">
        <f>HLOOKUP(E1481,Inputs!$B$5:$C$8,MATCH(YEAR(B1481),Inputs!$A$5:$A$8,0),FALSE)</f>
        <v>10.89</v>
      </c>
      <c r="L1481" s="3">
        <f t="shared" si="46"/>
        <v>1437.48</v>
      </c>
      <c r="M1481" t="s">
        <v>3065</v>
      </c>
      <c r="N1481" t="s">
        <v>3085</v>
      </c>
      <c r="O1481" t="s">
        <v>3073</v>
      </c>
    </row>
    <row r="1482" spans="1:15" hidden="1" x14ac:dyDescent="0.35">
      <c r="A1482">
        <v>1481</v>
      </c>
      <c r="B1482" s="1">
        <v>44823</v>
      </c>
      <c r="C1482">
        <f t="shared" si="47"/>
        <v>2023</v>
      </c>
      <c r="D1482">
        <v>4002</v>
      </c>
      <c r="E1482" t="s">
        <v>1</v>
      </c>
      <c r="F1482" t="s">
        <v>27</v>
      </c>
      <c r="G1482" t="s">
        <v>13</v>
      </c>
      <c r="H1482" t="s">
        <v>1533</v>
      </c>
      <c r="I1482" t="s">
        <v>3056</v>
      </c>
      <c r="J1482">
        <v>180</v>
      </c>
      <c r="K1482">
        <f>HLOOKUP(E1482,Inputs!$B$5:$C$8,MATCH(YEAR(B1482),Inputs!$A$5:$A$8,0),FALSE)</f>
        <v>10.89</v>
      </c>
      <c r="L1482" s="3">
        <f t="shared" si="46"/>
        <v>1960.2</v>
      </c>
      <c r="M1482" t="s">
        <v>3061</v>
      </c>
      <c r="N1482" t="s">
        <v>3087</v>
      </c>
      <c r="O1482" t="s">
        <v>3078</v>
      </c>
    </row>
    <row r="1483" spans="1:15" hidden="1" x14ac:dyDescent="0.35">
      <c r="A1483">
        <v>1482</v>
      </c>
      <c r="B1483" s="1">
        <v>44701</v>
      </c>
      <c r="C1483">
        <f t="shared" si="47"/>
        <v>2023</v>
      </c>
      <c r="D1483">
        <v>4002</v>
      </c>
      <c r="E1483" t="s">
        <v>1</v>
      </c>
      <c r="F1483" t="s">
        <v>27</v>
      </c>
      <c r="G1483" t="s">
        <v>15</v>
      </c>
      <c r="H1483" t="s">
        <v>1534</v>
      </c>
      <c r="I1483" t="s">
        <v>3056</v>
      </c>
      <c r="J1483">
        <v>100</v>
      </c>
      <c r="K1483">
        <f>HLOOKUP(E1483,Inputs!$B$5:$C$8,MATCH(YEAR(B1483),Inputs!$A$5:$A$8,0),FALSE)</f>
        <v>10.89</v>
      </c>
      <c r="L1483" s="3">
        <f t="shared" si="46"/>
        <v>1089</v>
      </c>
      <c r="M1483" t="s">
        <v>3062</v>
      </c>
      <c r="N1483" t="s">
        <v>3090</v>
      </c>
      <c r="O1483" t="s">
        <v>3079</v>
      </c>
    </row>
    <row r="1484" spans="1:15" hidden="1" x14ac:dyDescent="0.35">
      <c r="A1484">
        <v>1483</v>
      </c>
      <c r="B1484" s="1">
        <v>44821</v>
      </c>
      <c r="C1484">
        <f t="shared" si="47"/>
        <v>2023</v>
      </c>
      <c r="D1484">
        <v>4002</v>
      </c>
      <c r="E1484" t="s">
        <v>1</v>
      </c>
      <c r="F1484" t="s">
        <v>27</v>
      </c>
      <c r="G1484" t="s">
        <v>6</v>
      </c>
      <c r="H1484" t="s">
        <v>1535</v>
      </c>
      <c r="I1484" t="s">
        <v>3056</v>
      </c>
      <c r="J1484">
        <v>160</v>
      </c>
      <c r="K1484">
        <f>HLOOKUP(E1484,Inputs!$B$5:$C$8,MATCH(YEAR(B1484),Inputs!$A$5:$A$8,0),FALSE)</f>
        <v>10.89</v>
      </c>
      <c r="L1484" s="3">
        <f t="shared" si="46"/>
        <v>1742.4</v>
      </c>
      <c r="M1484" t="s">
        <v>3059</v>
      </c>
      <c r="N1484" t="s">
        <v>3085</v>
      </c>
      <c r="O1484" t="s">
        <v>3073</v>
      </c>
    </row>
    <row r="1485" spans="1:15" hidden="1" x14ac:dyDescent="0.35">
      <c r="A1485">
        <v>1484</v>
      </c>
      <c r="B1485" s="1">
        <v>44923</v>
      </c>
      <c r="C1485">
        <f t="shared" si="47"/>
        <v>2023</v>
      </c>
      <c r="D1485">
        <v>4002</v>
      </c>
      <c r="E1485" t="s">
        <v>1</v>
      </c>
      <c r="F1485" t="s">
        <v>27</v>
      </c>
      <c r="G1485" t="s">
        <v>21</v>
      </c>
      <c r="H1485" t="s">
        <v>1536</v>
      </c>
      <c r="I1485" t="s">
        <v>3056</v>
      </c>
      <c r="J1485">
        <v>100</v>
      </c>
      <c r="K1485">
        <f>HLOOKUP(E1485,Inputs!$B$5:$C$8,MATCH(YEAR(B1485),Inputs!$A$5:$A$8,0),FALSE)</f>
        <v>10.89</v>
      </c>
      <c r="L1485" s="3">
        <f t="shared" si="46"/>
        <v>1089</v>
      </c>
      <c r="M1485" t="s">
        <v>3068</v>
      </c>
      <c r="N1485" t="s">
        <v>3088</v>
      </c>
      <c r="O1485" t="s">
        <v>3075</v>
      </c>
    </row>
    <row r="1486" spans="1:15" hidden="1" x14ac:dyDescent="0.35">
      <c r="A1486">
        <v>1485</v>
      </c>
      <c r="B1486" s="1">
        <v>44914</v>
      </c>
      <c r="C1486">
        <f t="shared" si="47"/>
        <v>2023</v>
      </c>
      <c r="D1486">
        <v>4002</v>
      </c>
      <c r="E1486" t="s">
        <v>1</v>
      </c>
      <c r="F1486" t="s">
        <v>27</v>
      </c>
      <c r="G1486" t="s">
        <v>18</v>
      </c>
      <c r="H1486" t="s">
        <v>1537</v>
      </c>
      <c r="I1486" t="s">
        <v>3056</v>
      </c>
      <c r="J1486">
        <v>288</v>
      </c>
      <c r="K1486">
        <f>HLOOKUP(E1486,Inputs!$B$5:$C$8,MATCH(YEAR(B1486),Inputs!$A$5:$A$8,0),FALSE)</f>
        <v>10.89</v>
      </c>
      <c r="L1486" s="3">
        <f t="shared" si="46"/>
        <v>3136.32</v>
      </c>
      <c r="M1486" t="s">
        <v>3069</v>
      </c>
      <c r="N1486" t="s">
        <v>3093</v>
      </c>
      <c r="O1486" t="s">
        <v>3077</v>
      </c>
    </row>
    <row r="1487" spans="1:15" hidden="1" x14ac:dyDescent="0.35">
      <c r="A1487">
        <v>1486</v>
      </c>
      <c r="B1487" s="1">
        <v>44817</v>
      </c>
      <c r="C1487">
        <f t="shared" si="47"/>
        <v>2023</v>
      </c>
      <c r="D1487">
        <v>4001</v>
      </c>
      <c r="E1487" t="s">
        <v>0</v>
      </c>
      <c r="F1487" t="s">
        <v>27</v>
      </c>
      <c r="G1487" t="s">
        <v>11</v>
      </c>
      <c r="H1487" t="s">
        <v>1538</v>
      </c>
      <c r="I1487" t="s">
        <v>3056</v>
      </c>
      <c r="J1487">
        <v>92</v>
      </c>
      <c r="K1487">
        <f>HLOOKUP(E1487,Inputs!$B$5:$C$8,MATCH(YEAR(B1487),Inputs!$A$5:$A$8,0),FALSE)</f>
        <v>25.99</v>
      </c>
      <c r="L1487" s="3">
        <f t="shared" si="46"/>
        <v>2391.08</v>
      </c>
      <c r="M1487" t="s">
        <v>3064</v>
      </c>
      <c r="N1487" t="s">
        <v>3089</v>
      </c>
      <c r="O1487" t="s">
        <v>3076</v>
      </c>
    </row>
    <row r="1488" spans="1:15" hidden="1" x14ac:dyDescent="0.35">
      <c r="A1488">
        <v>1487</v>
      </c>
      <c r="B1488" s="1">
        <v>44781</v>
      </c>
      <c r="C1488">
        <f t="shared" si="47"/>
        <v>2023</v>
      </c>
      <c r="D1488">
        <v>4001</v>
      </c>
      <c r="E1488" t="s">
        <v>0</v>
      </c>
      <c r="F1488" t="s">
        <v>27</v>
      </c>
      <c r="G1488" t="s">
        <v>21</v>
      </c>
      <c r="H1488" t="s">
        <v>1539</v>
      </c>
      <c r="I1488" t="s">
        <v>3056</v>
      </c>
      <c r="J1488">
        <v>132</v>
      </c>
      <c r="K1488">
        <f>HLOOKUP(E1488,Inputs!$B$5:$C$8,MATCH(YEAR(B1488),Inputs!$A$5:$A$8,0),FALSE)</f>
        <v>25.99</v>
      </c>
      <c r="L1488" s="3">
        <f t="shared" si="46"/>
        <v>3430.68</v>
      </c>
      <c r="M1488" t="s">
        <v>3068</v>
      </c>
      <c r="N1488" t="s">
        <v>3088</v>
      </c>
      <c r="O1488" t="s">
        <v>3075</v>
      </c>
    </row>
    <row r="1489" spans="1:15" hidden="1" x14ac:dyDescent="0.35">
      <c r="A1489">
        <v>1488</v>
      </c>
      <c r="B1489" s="1">
        <v>44822</v>
      </c>
      <c r="C1489">
        <f t="shared" si="47"/>
        <v>2023</v>
      </c>
      <c r="D1489">
        <v>4001</v>
      </c>
      <c r="E1489" t="s">
        <v>0</v>
      </c>
      <c r="F1489" t="s">
        <v>27</v>
      </c>
      <c r="G1489" t="s">
        <v>19</v>
      </c>
      <c r="H1489" t="s">
        <v>1540</v>
      </c>
      <c r="I1489" t="s">
        <v>3056</v>
      </c>
      <c r="J1489">
        <v>80</v>
      </c>
      <c r="K1489">
        <f>HLOOKUP(E1489,Inputs!$B$5:$C$8,MATCH(YEAR(B1489),Inputs!$A$5:$A$8,0),FALSE)</f>
        <v>25.99</v>
      </c>
      <c r="L1489" s="3">
        <f t="shared" si="46"/>
        <v>2079.1999999999998</v>
      </c>
      <c r="M1489" t="s">
        <v>3061</v>
      </c>
      <c r="N1489" t="s">
        <v>3087</v>
      </c>
      <c r="O1489" t="s">
        <v>3078</v>
      </c>
    </row>
    <row r="1490" spans="1:15" hidden="1" x14ac:dyDescent="0.35">
      <c r="A1490">
        <v>1489</v>
      </c>
      <c r="B1490" s="1">
        <v>44765</v>
      </c>
      <c r="C1490">
        <f t="shared" si="47"/>
        <v>2023</v>
      </c>
      <c r="D1490">
        <v>4001</v>
      </c>
      <c r="E1490" t="s">
        <v>0</v>
      </c>
      <c r="F1490" t="s">
        <v>27</v>
      </c>
      <c r="G1490" t="s">
        <v>14</v>
      </c>
      <c r="H1490" t="s">
        <v>1541</v>
      </c>
      <c r="I1490" t="s">
        <v>3056</v>
      </c>
      <c r="J1490">
        <v>244</v>
      </c>
      <c r="K1490">
        <f>HLOOKUP(E1490,Inputs!$B$5:$C$8,MATCH(YEAR(B1490),Inputs!$A$5:$A$8,0),FALSE)</f>
        <v>25.99</v>
      </c>
      <c r="L1490" s="3">
        <f t="shared" si="46"/>
        <v>6341.5599999999995</v>
      </c>
      <c r="M1490" t="s">
        <v>3066</v>
      </c>
      <c r="N1490" t="s">
        <v>3094</v>
      </c>
      <c r="O1490" t="s">
        <v>3080</v>
      </c>
    </row>
    <row r="1491" spans="1:15" hidden="1" x14ac:dyDescent="0.35">
      <c r="A1491">
        <v>1490</v>
      </c>
      <c r="B1491" s="1">
        <v>44910</v>
      </c>
      <c r="C1491">
        <f t="shared" si="47"/>
        <v>2023</v>
      </c>
      <c r="D1491">
        <v>4002</v>
      </c>
      <c r="E1491" t="s">
        <v>1</v>
      </c>
      <c r="F1491" t="s">
        <v>27</v>
      </c>
      <c r="G1491" t="s">
        <v>5</v>
      </c>
      <c r="H1491" t="s">
        <v>1542</v>
      </c>
      <c r="I1491" t="s">
        <v>3057</v>
      </c>
      <c r="J1491">
        <v>252</v>
      </c>
      <c r="K1491">
        <f>HLOOKUP(E1491,Inputs!$B$5:$C$8,MATCH(YEAR(B1491),Inputs!$A$5:$A$8,0),FALSE)</f>
        <v>10.89</v>
      </c>
      <c r="L1491" s="3">
        <f t="shared" si="46"/>
        <v>2744.28</v>
      </c>
      <c r="M1491" t="s">
        <v>3059</v>
      </c>
      <c r="N1491" t="s">
        <v>3085</v>
      </c>
      <c r="O1491" t="s">
        <v>3073</v>
      </c>
    </row>
    <row r="1492" spans="1:15" hidden="1" x14ac:dyDescent="0.35">
      <c r="A1492">
        <v>1491</v>
      </c>
      <c r="B1492" s="1">
        <v>44590</v>
      </c>
      <c r="C1492">
        <f t="shared" si="47"/>
        <v>2022</v>
      </c>
      <c r="D1492">
        <v>4002</v>
      </c>
      <c r="E1492" t="s">
        <v>1</v>
      </c>
      <c r="F1492" t="s">
        <v>27</v>
      </c>
      <c r="G1492" t="s">
        <v>13</v>
      </c>
      <c r="H1492" t="s">
        <v>1543</v>
      </c>
      <c r="I1492" t="s">
        <v>3056</v>
      </c>
      <c r="J1492">
        <v>148</v>
      </c>
      <c r="K1492">
        <f>HLOOKUP(E1492,Inputs!$B$5:$C$8,MATCH(YEAR(B1492),Inputs!$A$5:$A$8,0),FALSE)</f>
        <v>10.89</v>
      </c>
      <c r="L1492" s="3">
        <f t="shared" si="46"/>
        <v>1611.72</v>
      </c>
      <c r="M1492" t="s">
        <v>3061</v>
      </c>
      <c r="N1492" t="s">
        <v>3087</v>
      </c>
      <c r="O1492" t="s">
        <v>3078</v>
      </c>
    </row>
    <row r="1493" spans="1:15" hidden="1" x14ac:dyDescent="0.35">
      <c r="A1493">
        <v>1492</v>
      </c>
      <c r="B1493" s="1">
        <v>44908</v>
      </c>
      <c r="C1493">
        <f t="shared" si="47"/>
        <v>2023</v>
      </c>
      <c r="D1493">
        <v>4001</v>
      </c>
      <c r="E1493" t="s">
        <v>0</v>
      </c>
      <c r="F1493" t="s">
        <v>27</v>
      </c>
      <c r="G1493" t="s">
        <v>13</v>
      </c>
      <c r="H1493" t="s">
        <v>1544</v>
      </c>
      <c r="I1493" t="s">
        <v>3056</v>
      </c>
      <c r="J1493">
        <v>256</v>
      </c>
      <c r="K1493">
        <f>HLOOKUP(E1493,Inputs!$B$5:$C$8,MATCH(YEAR(B1493),Inputs!$A$5:$A$8,0),FALSE)</f>
        <v>25.99</v>
      </c>
      <c r="L1493" s="3">
        <f t="shared" si="46"/>
        <v>6653.44</v>
      </c>
      <c r="M1493" t="s">
        <v>3061</v>
      </c>
      <c r="N1493" t="s">
        <v>3087</v>
      </c>
      <c r="O1493" t="s">
        <v>3078</v>
      </c>
    </row>
    <row r="1494" spans="1:15" hidden="1" x14ac:dyDescent="0.35">
      <c r="A1494">
        <v>1493</v>
      </c>
      <c r="B1494" s="1">
        <v>44821</v>
      </c>
      <c r="C1494">
        <f t="shared" si="47"/>
        <v>2023</v>
      </c>
      <c r="D1494">
        <v>4001</v>
      </c>
      <c r="E1494" t="s">
        <v>0</v>
      </c>
      <c r="F1494" t="s">
        <v>27</v>
      </c>
      <c r="G1494" t="s">
        <v>19</v>
      </c>
      <c r="H1494" t="s">
        <v>1545</v>
      </c>
      <c r="I1494" t="s">
        <v>3056</v>
      </c>
      <c r="J1494">
        <v>192</v>
      </c>
      <c r="K1494">
        <f>HLOOKUP(E1494,Inputs!$B$5:$C$8,MATCH(YEAR(B1494),Inputs!$A$5:$A$8,0),FALSE)</f>
        <v>25.99</v>
      </c>
      <c r="L1494" s="3">
        <f t="shared" si="46"/>
        <v>4990.08</v>
      </c>
      <c r="M1494" t="s">
        <v>3061</v>
      </c>
      <c r="N1494" t="s">
        <v>3087</v>
      </c>
      <c r="O1494" t="s">
        <v>3078</v>
      </c>
    </row>
    <row r="1495" spans="1:15" hidden="1" x14ac:dyDescent="0.35">
      <c r="A1495">
        <v>1494</v>
      </c>
      <c r="B1495" s="1">
        <v>44599</v>
      </c>
      <c r="C1495">
        <f t="shared" si="47"/>
        <v>2022</v>
      </c>
      <c r="D1495">
        <v>4001</v>
      </c>
      <c r="E1495" t="s">
        <v>0</v>
      </c>
      <c r="F1495" t="s">
        <v>27</v>
      </c>
      <c r="G1495" t="s">
        <v>22</v>
      </c>
      <c r="H1495" t="s">
        <v>1546</v>
      </c>
      <c r="I1495" t="s">
        <v>3056</v>
      </c>
      <c r="J1495">
        <v>240</v>
      </c>
      <c r="K1495">
        <f>HLOOKUP(E1495,Inputs!$B$5:$C$8,MATCH(YEAR(B1495),Inputs!$A$5:$A$8,0),FALSE)</f>
        <v>25.99</v>
      </c>
      <c r="L1495" s="3">
        <f t="shared" si="46"/>
        <v>6237.5999999999995</v>
      </c>
      <c r="M1495" t="s">
        <v>3064</v>
      </c>
      <c r="N1495" t="s">
        <v>3089</v>
      </c>
      <c r="O1495" t="s">
        <v>3076</v>
      </c>
    </row>
    <row r="1496" spans="1:15" hidden="1" x14ac:dyDescent="0.35">
      <c r="A1496">
        <v>1495</v>
      </c>
      <c r="B1496" s="1">
        <v>44907</v>
      </c>
      <c r="C1496">
        <f t="shared" si="47"/>
        <v>2023</v>
      </c>
      <c r="D1496">
        <v>4002</v>
      </c>
      <c r="E1496" t="s">
        <v>1</v>
      </c>
      <c r="F1496" t="s">
        <v>27</v>
      </c>
      <c r="G1496" t="s">
        <v>13</v>
      </c>
      <c r="H1496" t="s">
        <v>1547</v>
      </c>
      <c r="I1496" t="s">
        <v>3056</v>
      </c>
      <c r="J1496">
        <v>160</v>
      </c>
      <c r="K1496">
        <f>HLOOKUP(E1496,Inputs!$B$5:$C$8,MATCH(YEAR(B1496),Inputs!$A$5:$A$8,0),FALSE)</f>
        <v>10.89</v>
      </c>
      <c r="L1496" s="3">
        <f t="shared" si="46"/>
        <v>1742.4</v>
      </c>
      <c r="M1496" t="s">
        <v>3061</v>
      </c>
      <c r="N1496" t="s">
        <v>3087</v>
      </c>
      <c r="O1496" t="s">
        <v>3078</v>
      </c>
    </row>
    <row r="1497" spans="1:15" hidden="1" x14ac:dyDescent="0.35">
      <c r="A1497">
        <v>1496</v>
      </c>
      <c r="B1497" s="1">
        <v>44821</v>
      </c>
      <c r="C1497">
        <f t="shared" si="47"/>
        <v>2023</v>
      </c>
      <c r="D1497">
        <v>4002</v>
      </c>
      <c r="E1497" t="s">
        <v>1</v>
      </c>
      <c r="F1497" t="s">
        <v>27</v>
      </c>
      <c r="G1497" t="s">
        <v>13</v>
      </c>
      <c r="H1497" t="s">
        <v>1548</v>
      </c>
      <c r="I1497" t="s">
        <v>3056</v>
      </c>
      <c r="J1497">
        <v>184</v>
      </c>
      <c r="K1497">
        <f>HLOOKUP(E1497,Inputs!$B$5:$C$8,MATCH(YEAR(B1497),Inputs!$A$5:$A$8,0),FALSE)</f>
        <v>10.89</v>
      </c>
      <c r="L1497" s="3">
        <f t="shared" si="46"/>
        <v>2003.7600000000002</v>
      </c>
      <c r="M1497" t="s">
        <v>3061</v>
      </c>
      <c r="N1497" t="s">
        <v>3087</v>
      </c>
      <c r="O1497" t="s">
        <v>3078</v>
      </c>
    </row>
    <row r="1498" spans="1:15" hidden="1" x14ac:dyDescent="0.35">
      <c r="A1498">
        <v>1497</v>
      </c>
      <c r="B1498" s="1">
        <v>44889</v>
      </c>
      <c r="C1498">
        <f t="shared" si="47"/>
        <v>2023</v>
      </c>
      <c r="D1498">
        <v>4002</v>
      </c>
      <c r="E1498" t="s">
        <v>1</v>
      </c>
      <c r="F1498" t="s">
        <v>27</v>
      </c>
      <c r="G1498" t="s">
        <v>15</v>
      </c>
      <c r="H1498" t="s">
        <v>1549</v>
      </c>
      <c r="I1498" t="s">
        <v>3056</v>
      </c>
      <c r="J1498">
        <v>148</v>
      </c>
      <c r="K1498">
        <f>HLOOKUP(E1498,Inputs!$B$5:$C$8,MATCH(YEAR(B1498),Inputs!$A$5:$A$8,0),FALSE)</f>
        <v>10.89</v>
      </c>
      <c r="L1498" s="3">
        <f t="shared" si="46"/>
        <v>1611.72</v>
      </c>
      <c r="M1498" t="s">
        <v>3062</v>
      </c>
      <c r="N1498" t="s">
        <v>3090</v>
      </c>
      <c r="O1498" t="s">
        <v>3079</v>
      </c>
    </row>
    <row r="1499" spans="1:15" hidden="1" x14ac:dyDescent="0.35">
      <c r="A1499">
        <v>1498</v>
      </c>
      <c r="B1499" s="1">
        <v>44680</v>
      </c>
      <c r="C1499">
        <f t="shared" si="47"/>
        <v>2023</v>
      </c>
      <c r="D1499">
        <v>4001</v>
      </c>
      <c r="E1499" t="s">
        <v>0</v>
      </c>
      <c r="F1499" t="s">
        <v>27</v>
      </c>
      <c r="G1499" t="s">
        <v>5</v>
      </c>
      <c r="H1499" t="s">
        <v>1550</v>
      </c>
      <c r="I1499" t="s">
        <v>3057</v>
      </c>
      <c r="J1499">
        <v>116</v>
      </c>
      <c r="K1499">
        <f>HLOOKUP(E1499,Inputs!$B$5:$C$8,MATCH(YEAR(B1499),Inputs!$A$5:$A$8,0),FALSE)</f>
        <v>25.99</v>
      </c>
      <c r="L1499" s="3">
        <f t="shared" si="46"/>
        <v>3014.8399999999997</v>
      </c>
      <c r="M1499" t="s">
        <v>3059</v>
      </c>
      <c r="N1499" t="s">
        <v>3085</v>
      </c>
      <c r="O1499" t="s">
        <v>3073</v>
      </c>
    </row>
    <row r="1500" spans="1:15" hidden="1" x14ac:dyDescent="0.35">
      <c r="A1500">
        <v>1499</v>
      </c>
      <c r="B1500" s="1">
        <v>44753</v>
      </c>
      <c r="C1500">
        <f t="shared" si="47"/>
        <v>2023</v>
      </c>
      <c r="D1500">
        <v>4001</v>
      </c>
      <c r="E1500" t="s">
        <v>0</v>
      </c>
      <c r="F1500" t="s">
        <v>27</v>
      </c>
      <c r="G1500" t="s">
        <v>10</v>
      </c>
      <c r="H1500" t="s">
        <v>1551</v>
      </c>
      <c r="I1500" t="s">
        <v>3056</v>
      </c>
      <c r="J1500">
        <v>112</v>
      </c>
      <c r="K1500">
        <f>HLOOKUP(E1500,Inputs!$B$5:$C$8,MATCH(YEAR(B1500),Inputs!$A$5:$A$8,0),FALSE)</f>
        <v>25.99</v>
      </c>
      <c r="L1500" s="3">
        <f t="shared" si="46"/>
        <v>2910.8799999999997</v>
      </c>
      <c r="M1500" t="s">
        <v>3059</v>
      </c>
      <c r="N1500" t="s">
        <v>3085</v>
      </c>
      <c r="O1500" t="s">
        <v>3073</v>
      </c>
    </row>
    <row r="1501" spans="1:15" hidden="1" x14ac:dyDescent="0.35">
      <c r="A1501">
        <v>1500</v>
      </c>
      <c r="B1501" s="1">
        <v>44811</v>
      </c>
      <c r="C1501">
        <f t="shared" si="47"/>
        <v>2023</v>
      </c>
      <c r="D1501">
        <v>4001</v>
      </c>
      <c r="E1501" t="s">
        <v>0</v>
      </c>
      <c r="F1501" t="s">
        <v>27</v>
      </c>
      <c r="G1501" t="s">
        <v>6</v>
      </c>
      <c r="H1501" t="s">
        <v>1552</v>
      </c>
      <c r="I1501" t="s">
        <v>3056</v>
      </c>
      <c r="J1501">
        <v>112</v>
      </c>
      <c r="K1501">
        <f>HLOOKUP(E1501,Inputs!$B$5:$C$8,MATCH(YEAR(B1501),Inputs!$A$5:$A$8,0),FALSE)</f>
        <v>25.99</v>
      </c>
      <c r="L1501" s="3">
        <f t="shared" si="46"/>
        <v>2910.8799999999997</v>
      </c>
      <c r="M1501" t="s">
        <v>3059</v>
      </c>
      <c r="N1501" t="s">
        <v>3085</v>
      </c>
      <c r="O1501" t="s">
        <v>3073</v>
      </c>
    </row>
    <row r="1502" spans="1:15" hidden="1" x14ac:dyDescent="0.35">
      <c r="A1502">
        <v>1501</v>
      </c>
      <c r="B1502" s="1">
        <v>44682</v>
      </c>
      <c r="C1502">
        <f t="shared" si="47"/>
        <v>2023</v>
      </c>
      <c r="D1502">
        <v>4002</v>
      </c>
      <c r="E1502" t="s">
        <v>1</v>
      </c>
      <c r="F1502" t="s">
        <v>27</v>
      </c>
      <c r="G1502" t="s">
        <v>20</v>
      </c>
      <c r="H1502" t="s">
        <v>1553</v>
      </c>
      <c r="I1502" t="s">
        <v>3056</v>
      </c>
      <c r="J1502">
        <v>184</v>
      </c>
      <c r="K1502">
        <f>HLOOKUP(E1502,Inputs!$B$5:$C$8,MATCH(YEAR(B1502),Inputs!$A$5:$A$8,0),FALSE)</f>
        <v>10.89</v>
      </c>
      <c r="L1502" s="3">
        <f t="shared" si="46"/>
        <v>2003.7600000000002</v>
      </c>
      <c r="M1502" t="s">
        <v>3059</v>
      </c>
      <c r="N1502" t="s">
        <v>3085</v>
      </c>
      <c r="O1502" t="s">
        <v>3073</v>
      </c>
    </row>
    <row r="1503" spans="1:15" hidden="1" x14ac:dyDescent="0.35">
      <c r="A1503">
        <v>1502</v>
      </c>
      <c r="B1503" s="1">
        <v>44829</v>
      </c>
      <c r="C1503">
        <f t="shared" si="47"/>
        <v>2023</v>
      </c>
      <c r="D1503">
        <v>4001</v>
      </c>
      <c r="E1503" t="s">
        <v>0</v>
      </c>
      <c r="F1503" t="s">
        <v>27</v>
      </c>
      <c r="G1503" t="s">
        <v>13</v>
      </c>
      <c r="H1503" t="s">
        <v>1554</v>
      </c>
      <c r="I1503" t="s">
        <v>3056</v>
      </c>
      <c r="J1503">
        <v>88</v>
      </c>
      <c r="K1503">
        <f>HLOOKUP(E1503,Inputs!$B$5:$C$8,MATCH(YEAR(B1503),Inputs!$A$5:$A$8,0),FALSE)</f>
        <v>25.99</v>
      </c>
      <c r="L1503" s="3">
        <f t="shared" si="46"/>
        <v>2287.12</v>
      </c>
      <c r="M1503" t="s">
        <v>3061</v>
      </c>
      <c r="N1503" t="s">
        <v>3087</v>
      </c>
      <c r="O1503" t="s">
        <v>3078</v>
      </c>
    </row>
    <row r="1504" spans="1:15" hidden="1" x14ac:dyDescent="0.35">
      <c r="A1504">
        <v>1503</v>
      </c>
      <c r="B1504" s="1">
        <v>44831</v>
      </c>
      <c r="C1504">
        <f t="shared" si="47"/>
        <v>2023</v>
      </c>
      <c r="D1504">
        <v>4002</v>
      </c>
      <c r="E1504" t="s">
        <v>1</v>
      </c>
      <c r="F1504" t="s">
        <v>27</v>
      </c>
      <c r="G1504" t="s">
        <v>11</v>
      </c>
      <c r="H1504" t="s">
        <v>1555</v>
      </c>
      <c r="I1504" t="s">
        <v>3056</v>
      </c>
      <c r="J1504">
        <v>212</v>
      </c>
      <c r="K1504">
        <f>HLOOKUP(E1504,Inputs!$B$5:$C$8,MATCH(YEAR(B1504),Inputs!$A$5:$A$8,0),FALSE)</f>
        <v>10.89</v>
      </c>
      <c r="L1504" s="3">
        <f t="shared" si="46"/>
        <v>2308.6800000000003</v>
      </c>
      <c r="M1504" t="s">
        <v>3064</v>
      </c>
      <c r="N1504" t="s">
        <v>3089</v>
      </c>
      <c r="O1504" t="s">
        <v>3076</v>
      </c>
    </row>
    <row r="1505" spans="1:15" hidden="1" x14ac:dyDescent="0.35">
      <c r="A1505">
        <v>1504</v>
      </c>
      <c r="B1505" s="1">
        <v>44885</v>
      </c>
      <c r="C1505">
        <f t="shared" si="47"/>
        <v>2023</v>
      </c>
      <c r="D1505">
        <v>4001</v>
      </c>
      <c r="E1505" t="s">
        <v>0</v>
      </c>
      <c r="F1505" t="s">
        <v>27</v>
      </c>
      <c r="G1505" t="s">
        <v>20</v>
      </c>
      <c r="H1505" t="s">
        <v>1556</v>
      </c>
      <c r="I1505" t="s">
        <v>3056</v>
      </c>
      <c r="J1505">
        <v>112</v>
      </c>
      <c r="K1505">
        <f>HLOOKUP(E1505,Inputs!$B$5:$C$8,MATCH(YEAR(B1505),Inputs!$A$5:$A$8,0),FALSE)</f>
        <v>25.99</v>
      </c>
      <c r="L1505" s="3">
        <f t="shared" si="46"/>
        <v>2910.8799999999997</v>
      </c>
      <c r="M1505" t="s">
        <v>3059</v>
      </c>
      <c r="N1505" t="s">
        <v>3085</v>
      </c>
      <c r="O1505" t="s">
        <v>3073</v>
      </c>
    </row>
    <row r="1506" spans="1:15" hidden="1" x14ac:dyDescent="0.35">
      <c r="A1506">
        <v>1505</v>
      </c>
      <c r="B1506" s="1">
        <v>44660</v>
      </c>
      <c r="C1506">
        <f t="shared" si="47"/>
        <v>2023</v>
      </c>
      <c r="D1506">
        <v>4001</v>
      </c>
      <c r="E1506" t="s">
        <v>0</v>
      </c>
      <c r="F1506" t="s">
        <v>27</v>
      </c>
      <c r="G1506" t="s">
        <v>11</v>
      </c>
      <c r="H1506" t="s">
        <v>1557</v>
      </c>
      <c r="I1506" t="s">
        <v>3056</v>
      </c>
      <c r="J1506">
        <v>208</v>
      </c>
      <c r="K1506">
        <f>HLOOKUP(E1506,Inputs!$B$5:$C$8,MATCH(YEAR(B1506),Inputs!$A$5:$A$8,0),FALSE)</f>
        <v>25.99</v>
      </c>
      <c r="L1506" s="3">
        <f t="shared" si="46"/>
        <v>5405.92</v>
      </c>
      <c r="M1506" t="s">
        <v>3064</v>
      </c>
      <c r="N1506" t="s">
        <v>3089</v>
      </c>
      <c r="O1506" t="s">
        <v>3076</v>
      </c>
    </row>
    <row r="1507" spans="1:15" hidden="1" x14ac:dyDescent="0.35">
      <c r="A1507">
        <v>1506</v>
      </c>
      <c r="B1507" s="1">
        <v>44907</v>
      </c>
      <c r="C1507">
        <f t="shared" si="47"/>
        <v>2023</v>
      </c>
      <c r="D1507">
        <v>4001</v>
      </c>
      <c r="E1507" t="s">
        <v>0</v>
      </c>
      <c r="F1507" t="s">
        <v>27</v>
      </c>
      <c r="G1507" t="s">
        <v>22</v>
      </c>
      <c r="H1507" t="s">
        <v>1558</v>
      </c>
      <c r="I1507" t="s">
        <v>3056</v>
      </c>
      <c r="J1507">
        <v>100</v>
      </c>
      <c r="K1507">
        <f>HLOOKUP(E1507,Inputs!$B$5:$C$8,MATCH(YEAR(B1507),Inputs!$A$5:$A$8,0),FALSE)</f>
        <v>25.99</v>
      </c>
      <c r="L1507" s="3">
        <f t="shared" si="46"/>
        <v>2599</v>
      </c>
      <c r="M1507" t="s">
        <v>3064</v>
      </c>
      <c r="N1507" t="s">
        <v>3089</v>
      </c>
      <c r="O1507" t="s">
        <v>3076</v>
      </c>
    </row>
    <row r="1508" spans="1:15" hidden="1" x14ac:dyDescent="0.35">
      <c r="A1508">
        <v>1507</v>
      </c>
      <c r="B1508" s="1">
        <v>44794</v>
      </c>
      <c r="C1508">
        <f t="shared" si="47"/>
        <v>2023</v>
      </c>
      <c r="D1508">
        <v>4002</v>
      </c>
      <c r="E1508" t="s">
        <v>1</v>
      </c>
      <c r="F1508" t="s">
        <v>27</v>
      </c>
      <c r="G1508" t="s">
        <v>13</v>
      </c>
      <c r="H1508" t="s">
        <v>1559</v>
      </c>
      <c r="I1508" t="s">
        <v>3056</v>
      </c>
      <c r="J1508">
        <v>136</v>
      </c>
      <c r="K1508">
        <f>HLOOKUP(E1508,Inputs!$B$5:$C$8,MATCH(YEAR(B1508),Inputs!$A$5:$A$8,0),FALSE)</f>
        <v>10.89</v>
      </c>
      <c r="L1508" s="3">
        <f t="shared" si="46"/>
        <v>1481.04</v>
      </c>
      <c r="M1508" t="s">
        <v>3061</v>
      </c>
      <c r="N1508" t="s">
        <v>3087</v>
      </c>
      <c r="O1508" t="s">
        <v>3078</v>
      </c>
    </row>
    <row r="1509" spans="1:15" hidden="1" x14ac:dyDescent="0.35">
      <c r="A1509">
        <v>1508</v>
      </c>
      <c r="B1509" s="1">
        <v>44785</v>
      </c>
      <c r="C1509">
        <f t="shared" si="47"/>
        <v>2023</v>
      </c>
      <c r="D1509">
        <v>4002</v>
      </c>
      <c r="E1509" t="s">
        <v>1</v>
      </c>
      <c r="F1509" t="s">
        <v>27</v>
      </c>
      <c r="G1509" t="s">
        <v>10</v>
      </c>
      <c r="H1509" t="s">
        <v>1560</v>
      </c>
      <c r="I1509" t="s">
        <v>3056</v>
      </c>
      <c r="J1509">
        <v>100</v>
      </c>
      <c r="K1509">
        <f>HLOOKUP(E1509,Inputs!$B$5:$C$8,MATCH(YEAR(B1509),Inputs!$A$5:$A$8,0),FALSE)</f>
        <v>10.89</v>
      </c>
      <c r="L1509" s="3">
        <f t="shared" si="46"/>
        <v>1089</v>
      </c>
      <c r="M1509" t="s">
        <v>3059</v>
      </c>
      <c r="N1509" t="s">
        <v>3085</v>
      </c>
      <c r="O1509" t="s">
        <v>3073</v>
      </c>
    </row>
    <row r="1510" spans="1:15" hidden="1" x14ac:dyDescent="0.35">
      <c r="A1510">
        <v>1509</v>
      </c>
      <c r="B1510" s="1">
        <v>44874</v>
      </c>
      <c r="C1510">
        <f t="shared" si="47"/>
        <v>2023</v>
      </c>
      <c r="D1510">
        <v>4001</v>
      </c>
      <c r="E1510" t="s">
        <v>0</v>
      </c>
      <c r="F1510" t="s">
        <v>27</v>
      </c>
      <c r="G1510" t="s">
        <v>5</v>
      </c>
      <c r="H1510" t="s">
        <v>1561</v>
      </c>
      <c r="I1510" t="s">
        <v>3057</v>
      </c>
      <c r="J1510">
        <v>140</v>
      </c>
      <c r="K1510">
        <f>HLOOKUP(E1510,Inputs!$B$5:$C$8,MATCH(YEAR(B1510),Inputs!$A$5:$A$8,0),FALSE)</f>
        <v>25.99</v>
      </c>
      <c r="L1510" s="3">
        <f t="shared" si="46"/>
        <v>3638.6</v>
      </c>
      <c r="M1510" t="s">
        <v>3059</v>
      </c>
      <c r="N1510" t="s">
        <v>3085</v>
      </c>
      <c r="O1510" t="s">
        <v>3073</v>
      </c>
    </row>
    <row r="1511" spans="1:15" hidden="1" x14ac:dyDescent="0.35">
      <c r="A1511">
        <v>1510</v>
      </c>
      <c r="B1511" s="1">
        <v>44747</v>
      </c>
      <c r="C1511">
        <f t="shared" si="47"/>
        <v>2023</v>
      </c>
      <c r="D1511">
        <v>4002</v>
      </c>
      <c r="E1511" t="s">
        <v>1</v>
      </c>
      <c r="F1511" t="s">
        <v>27</v>
      </c>
      <c r="G1511" t="s">
        <v>20</v>
      </c>
      <c r="H1511" t="s">
        <v>1562</v>
      </c>
      <c r="I1511" t="s">
        <v>3056</v>
      </c>
      <c r="J1511">
        <v>80</v>
      </c>
      <c r="K1511">
        <f>HLOOKUP(E1511,Inputs!$B$5:$C$8,MATCH(YEAR(B1511),Inputs!$A$5:$A$8,0),FALSE)</f>
        <v>10.89</v>
      </c>
      <c r="L1511" s="3">
        <f t="shared" si="46"/>
        <v>871.2</v>
      </c>
      <c r="M1511" t="s">
        <v>3059</v>
      </c>
      <c r="N1511" t="s">
        <v>3085</v>
      </c>
      <c r="O1511" t="s">
        <v>3073</v>
      </c>
    </row>
    <row r="1512" spans="1:15" hidden="1" x14ac:dyDescent="0.35">
      <c r="A1512">
        <v>1511</v>
      </c>
      <c r="B1512" s="1">
        <v>44777</v>
      </c>
      <c r="C1512">
        <f t="shared" si="47"/>
        <v>2023</v>
      </c>
      <c r="D1512">
        <v>4002</v>
      </c>
      <c r="E1512" t="s">
        <v>1</v>
      </c>
      <c r="F1512" t="s">
        <v>27</v>
      </c>
      <c r="G1512" t="s">
        <v>7</v>
      </c>
      <c r="H1512" t="s">
        <v>1563</v>
      </c>
      <c r="I1512" t="s">
        <v>3056</v>
      </c>
      <c r="J1512">
        <v>200</v>
      </c>
      <c r="K1512">
        <f>HLOOKUP(E1512,Inputs!$B$5:$C$8,MATCH(YEAR(B1512),Inputs!$A$5:$A$8,0),FALSE)</f>
        <v>10.89</v>
      </c>
      <c r="L1512" s="3">
        <f t="shared" si="46"/>
        <v>2178</v>
      </c>
      <c r="M1512" t="s">
        <v>3063</v>
      </c>
      <c r="N1512" t="s">
        <v>3092</v>
      </c>
      <c r="O1512" t="s">
        <v>3074</v>
      </c>
    </row>
    <row r="1513" spans="1:15" hidden="1" x14ac:dyDescent="0.35">
      <c r="A1513">
        <v>1512</v>
      </c>
      <c r="B1513" s="1">
        <v>44861</v>
      </c>
      <c r="C1513">
        <f t="shared" si="47"/>
        <v>2023</v>
      </c>
      <c r="D1513">
        <v>4002</v>
      </c>
      <c r="E1513" t="s">
        <v>1</v>
      </c>
      <c r="F1513" t="s">
        <v>27</v>
      </c>
      <c r="G1513" t="s">
        <v>4</v>
      </c>
      <c r="H1513" t="s">
        <v>1564</v>
      </c>
      <c r="I1513" t="s">
        <v>3057</v>
      </c>
      <c r="J1513">
        <v>196</v>
      </c>
      <c r="K1513">
        <f>HLOOKUP(E1513,Inputs!$B$5:$C$8,MATCH(YEAR(B1513),Inputs!$A$5:$A$8,0),FALSE)</f>
        <v>10.89</v>
      </c>
      <c r="L1513" s="3">
        <f t="shared" si="46"/>
        <v>2134.44</v>
      </c>
      <c r="M1513" t="s">
        <v>3063</v>
      </c>
      <c r="N1513" t="s">
        <v>3092</v>
      </c>
      <c r="O1513" t="s">
        <v>3074</v>
      </c>
    </row>
    <row r="1514" spans="1:15" hidden="1" x14ac:dyDescent="0.35">
      <c r="A1514">
        <v>1513</v>
      </c>
      <c r="B1514" s="1">
        <v>44709</v>
      </c>
      <c r="C1514">
        <f t="shared" si="47"/>
        <v>2023</v>
      </c>
      <c r="D1514">
        <v>4002</v>
      </c>
      <c r="E1514" t="s">
        <v>1</v>
      </c>
      <c r="F1514" t="s">
        <v>27</v>
      </c>
      <c r="G1514" t="s">
        <v>12</v>
      </c>
      <c r="H1514" t="s">
        <v>1565</v>
      </c>
      <c r="I1514" t="s">
        <v>3057</v>
      </c>
      <c r="J1514">
        <v>284</v>
      </c>
      <c r="K1514">
        <f>HLOOKUP(E1514,Inputs!$B$5:$C$8,MATCH(YEAR(B1514),Inputs!$A$5:$A$8,0),FALSE)</f>
        <v>10.89</v>
      </c>
      <c r="L1514" s="3">
        <f t="shared" si="46"/>
        <v>3092.76</v>
      </c>
      <c r="M1514" t="s">
        <v>3061</v>
      </c>
      <c r="N1514" t="s">
        <v>3087</v>
      </c>
      <c r="O1514" t="s">
        <v>3078</v>
      </c>
    </row>
    <row r="1515" spans="1:15" hidden="1" x14ac:dyDescent="0.35">
      <c r="A1515">
        <v>1514</v>
      </c>
      <c r="B1515" s="1">
        <v>44903</v>
      </c>
      <c r="C1515">
        <f t="shared" si="47"/>
        <v>2023</v>
      </c>
      <c r="D1515">
        <v>4001</v>
      </c>
      <c r="E1515" t="s">
        <v>0</v>
      </c>
      <c r="F1515" t="s">
        <v>27</v>
      </c>
      <c r="G1515" t="s">
        <v>20</v>
      </c>
      <c r="H1515" t="s">
        <v>1566</v>
      </c>
      <c r="I1515" t="s">
        <v>3056</v>
      </c>
      <c r="J1515">
        <v>76</v>
      </c>
      <c r="K1515">
        <f>HLOOKUP(E1515,Inputs!$B$5:$C$8,MATCH(YEAR(B1515),Inputs!$A$5:$A$8,0),FALSE)</f>
        <v>25.99</v>
      </c>
      <c r="L1515" s="3">
        <f t="shared" si="46"/>
        <v>1975.2399999999998</v>
      </c>
      <c r="M1515" t="s">
        <v>3059</v>
      </c>
      <c r="N1515" t="s">
        <v>3085</v>
      </c>
      <c r="O1515" t="s">
        <v>3073</v>
      </c>
    </row>
    <row r="1516" spans="1:15" hidden="1" x14ac:dyDescent="0.35">
      <c r="A1516">
        <v>1515</v>
      </c>
      <c r="B1516" s="1">
        <v>44792</v>
      </c>
      <c r="C1516">
        <f t="shared" si="47"/>
        <v>2023</v>
      </c>
      <c r="D1516">
        <v>4002</v>
      </c>
      <c r="E1516" t="s">
        <v>1</v>
      </c>
      <c r="F1516" t="s">
        <v>27</v>
      </c>
      <c r="G1516" t="s">
        <v>14</v>
      </c>
      <c r="H1516" t="s">
        <v>1567</v>
      </c>
      <c r="I1516" t="s">
        <v>3056</v>
      </c>
      <c r="J1516">
        <v>92</v>
      </c>
      <c r="K1516">
        <f>HLOOKUP(E1516,Inputs!$B$5:$C$8,MATCH(YEAR(B1516),Inputs!$A$5:$A$8,0),FALSE)</f>
        <v>10.89</v>
      </c>
      <c r="L1516" s="3">
        <f t="shared" si="46"/>
        <v>1001.8800000000001</v>
      </c>
      <c r="M1516" t="s">
        <v>3066</v>
      </c>
      <c r="N1516" t="s">
        <v>3094</v>
      </c>
      <c r="O1516" t="s">
        <v>3080</v>
      </c>
    </row>
    <row r="1517" spans="1:15" hidden="1" x14ac:dyDescent="0.35">
      <c r="A1517">
        <v>1516</v>
      </c>
      <c r="B1517" s="1">
        <v>44779</v>
      </c>
      <c r="C1517">
        <f t="shared" si="47"/>
        <v>2023</v>
      </c>
      <c r="D1517">
        <v>4002</v>
      </c>
      <c r="E1517" t="s">
        <v>1</v>
      </c>
      <c r="F1517" t="s">
        <v>27</v>
      </c>
      <c r="G1517" t="s">
        <v>10</v>
      </c>
      <c r="H1517" t="s">
        <v>1568</v>
      </c>
      <c r="I1517" t="s">
        <v>3056</v>
      </c>
      <c r="J1517">
        <v>140</v>
      </c>
      <c r="K1517">
        <f>HLOOKUP(E1517,Inputs!$B$5:$C$8,MATCH(YEAR(B1517),Inputs!$A$5:$A$8,0),FALSE)</f>
        <v>10.89</v>
      </c>
      <c r="L1517" s="3">
        <f t="shared" si="46"/>
        <v>1524.6000000000001</v>
      </c>
      <c r="M1517" t="s">
        <v>3059</v>
      </c>
      <c r="N1517" t="s">
        <v>3085</v>
      </c>
      <c r="O1517" t="s">
        <v>3073</v>
      </c>
    </row>
    <row r="1518" spans="1:15" hidden="1" x14ac:dyDescent="0.35">
      <c r="A1518">
        <v>1517</v>
      </c>
      <c r="B1518" s="1">
        <v>44659</v>
      </c>
      <c r="C1518">
        <f t="shared" si="47"/>
        <v>2023</v>
      </c>
      <c r="D1518">
        <v>4001</v>
      </c>
      <c r="E1518" t="s">
        <v>0</v>
      </c>
      <c r="F1518" t="s">
        <v>27</v>
      </c>
      <c r="G1518" t="s">
        <v>11</v>
      </c>
      <c r="H1518" t="s">
        <v>1569</v>
      </c>
      <c r="I1518" t="s">
        <v>3056</v>
      </c>
      <c r="J1518">
        <v>164</v>
      </c>
      <c r="K1518">
        <f>HLOOKUP(E1518,Inputs!$B$5:$C$8,MATCH(YEAR(B1518),Inputs!$A$5:$A$8,0),FALSE)</f>
        <v>25.99</v>
      </c>
      <c r="L1518" s="3">
        <f t="shared" si="46"/>
        <v>4262.3599999999997</v>
      </c>
      <c r="M1518" t="s">
        <v>3064</v>
      </c>
      <c r="N1518" t="s">
        <v>3089</v>
      </c>
      <c r="O1518" t="s">
        <v>3076</v>
      </c>
    </row>
    <row r="1519" spans="1:15" hidden="1" x14ac:dyDescent="0.35">
      <c r="A1519">
        <v>1518</v>
      </c>
      <c r="B1519" s="1">
        <v>44771</v>
      </c>
      <c r="C1519">
        <f t="shared" si="47"/>
        <v>2023</v>
      </c>
      <c r="D1519">
        <v>4001</v>
      </c>
      <c r="E1519" t="s">
        <v>0</v>
      </c>
      <c r="F1519" t="s">
        <v>27</v>
      </c>
      <c r="G1519" t="s">
        <v>19</v>
      </c>
      <c r="H1519" t="s">
        <v>1570</v>
      </c>
      <c r="I1519" t="s">
        <v>3056</v>
      </c>
      <c r="J1519">
        <v>132</v>
      </c>
      <c r="K1519">
        <f>HLOOKUP(E1519,Inputs!$B$5:$C$8,MATCH(YEAR(B1519),Inputs!$A$5:$A$8,0),FALSE)</f>
        <v>25.99</v>
      </c>
      <c r="L1519" s="3">
        <f t="shared" si="46"/>
        <v>3430.68</v>
      </c>
      <c r="M1519" t="s">
        <v>3061</v>
      </c>
      <c r="N1519" t="s">
        <v>3087</v>
      </c>
      <c r="O1519" t="s">
        <v>3078</v>
      </c>
    </row>
    <row r="1520" spans="1:15" hidden="1" x14ac:dyDescent="0.35">
      <c r="A1520">
        <v>1519</v>
      </c>
      <c r="B1520" s="1">
        <v>44814</v>
      </c>
      <c r="C1520">
        <f t="shared" si="47"/>
        <v>2023</v>
      </c>
      <c r="D1520">
        <v>4002</v>
      </c>
      <c r="E1520" t="s">
        <v>1</v>
      </c>
      <c r="F1520" t="s">
        <v>27</v>
      </c>
      <c r="G1520" t="s">
        <v>18</v>
      </c>
      <c r="H1520" t="s">
        <v>1571</v>
      </c>
      <c r="I1520" t="s">
        <v>3056</v>
      </c>
      <c r="J1520">
        <v>184</v>
      </c>
      <c r="K1520">
        <f>HLOOKUP(E1520,Inputs!$B$5:$C$8,MATCH(YEAR(B1520),Inputs!$A$5:$A$8,0),FALSE)</f>
        <v>10.89</v>
      </c>
      <c r="L1520" s="3">
        <f t="shared" si="46"/>
        <v>2003.7600000000002</v>
      </c>
      <c r="M1520" t="s">
        <v>3069</v>
      </c>
      <c r="N1520" t="s">
        <v>3093</v>
      </c>
      <c r="O1520" t="s">
        <v>3077</v>
      </c>
    </row>
    <row r="1521" spans="1:15" hidden="1" x14ac:dyDescent="0.35">
      <c r="A1521">
        <v>1520</v>
      </c>
      <c r="B1521" s="1">
        <v>44805</v>
      </c>
      <c r="C1521">
        <f t="shared" si="47"/>
        <v>2023</v>
      </c>
      <c r="D1521">
        <v>4001</v>
      </c>
      <c r="E1521" t="s">
        <v>0</v>
      </c>
      <c r="F1521" t="s">
        <v>27</v>
      </c>
      <c r="G1521" t="s">
        <v>11</v>
      </c>
      <c r="H1521" t="s">
        <v>1572</v>
      </c>
      <c r="I1521" t="s">
        <v>3056</v>
      </c>
      <c r="J1521">
        <v>92</v>
      </c>
      <c r="K1521">
        <f>HLOOKUP(E1521,Inputs!$B$5:$C$8,MATCH(YEAR(B1521),Inputs!$A$5:$A$8,0),FALSE)</f>
        <v>25.99</v>
      </c>
      <c r="L1521" s="3">
        <f t="shared" si="46"/>
        <v>2391.08</v>
      </c>
      <c r="M1521" t="s">
        <v>3064</v>
      </c>
      <c r="N1521" t="s">
        <v>3089</v>
      </c>
      <c r="O1521" t="s">
        <v>3076</v>
      </c>
    </row>
    <row r="1522" spans="1:15" hidden="1" x14ac:dyDescent="0.35">
      <c r="A1522">
        <v>1521</v>
      </c>
      <c r="B1522" s="1">
        <v>44870</v>
      </c>
      <c r="C1522">
        <f t="shared" si="47"/>
        <v>2023</v>
      </c>
      <c r="D1522">
        <v>4002</v>
      </c>
      <c r="E1522" t="s">
        <v>1</v>
      </c>
      <c r="F1522" t="s">
        <v>27</v>
      </c>
      <c r="G1522" t="s">
        <v>12</v>
      </c>
      <c r="H1522" t="s">
        <v>1573</v>
      </c>
      <c r="I1522" t="s">
        <v>3057</v>
      </c>
      <c r="J1522">
        <v>264</v>
      </c>
      <c r="K1522">
        <f>HLOOKUP(E1522,Inputs!$B$5:$C$8,MATCH(YEAR(B1522),Inputs!$A$5:$A$8,0),FALSE)</f>
        <v>10.89</v>
      </c>
      <c r="L1522" s="3">
        <f t="shared" si="46"/>
        <v>2874.96</v>
      </c>
      <c r="M1522" t="s">
        <v>3061</v>
      </c>
      <c r="N1522" t="s">
        <v>3087</v>
      </c>
      <c r="O1522" t="s">
        <v>3078</v>
      </c>
    </row>
    <row r="1523" spans="1:15" hidden="1" x14ac:dyDescent="0.35">
      <c r="A1523">
        <v>1522</v>
      </c>
      <c r="B1523" s="1">
        <v>44591</v>
      </c>
      <c r="C1523">
        <f t="shared" si="47"/>
        <v>2022</v>
      </c>
      <c r="D1523">
        <v>4002</v>
      </c>
      <c r="E1523" t="s">
        <v>1</v>
      </c>
      <c r="F1523" t="s">
        <v>27</v>
      </c>
      <c r="G1523" t="s">
        <v>12</v>
      </c>
      <c r="H1523" t="s">
        <v>1574</v>
      </c>
      <c r="I1523" t="s">
        <v>3057</v>
      </c>
      <c r="J1523">
        <v>168</v>
      </c>
      <c r="K1523">
        <f>HLOOKUP(E1523,Inputs!$B$5:$C$8,MATCH(YEAR(B1523),Inputs!$A$5:$A$8,0),FALSE)</f>
        <v>10.89</v>
      </c>
      <c r="L1523" s="3">
        <f t="shared" si="46"/>
        <v>1829.52</v>
      </c>
      <c r="M1523" t="s">
        <v>3061</v>
      </c>
      <c r="N1523" t="s">
        <v>3087</v>
      </c>
      <c r="O1523" t="s">
        <v>3078</v>
      </c>
    </row>
    <row r="1524" spans="1:15" hidden="1" x14ac:dyDescent="0.35">
      <c r="A1524">
        <v>1523</v>
      </c>
      <c r="B1524" s="1">
        <v>44828</v>
      </c>
      <c r="C1524">
        <f t="shared" si="47"/>
        <v>2023</v>
      </c>
      <c r="D1524">
        <v>4002</v>
      </c>
      <c r="E1524" t="s">
        <v>1</v>
      </c>
      <c r="F1524" t="s">
        <v>27</v>
      </c>
      <c r="G1524" t="s">
        <v>10</v>
      </c>
      <c r="H1524" t="s">
        <v>1575</v>
      </c>
      <c r="I1524" t="s">
        <v>3056</v>
      </c>
      <c r="J1524">
        <v>192</v>
      </c>
      <c r="K1524">
        <f>HLOOKUP(E1524,Inputs!$B$5:$C$8,MATCH(YEAR(B1524),Inputs!$A$5:$A$8,0),FALSE)</f>
        <v>10.89</v>
      </c>
      <c r="L1524" s="3">
        <f t="shared" si="46"/>
        <v>2090.88</v>
      </c>
      <c r="M1524" t="s">
        <v>3059</v>
      </c>
      <c r="N1524" t="s">
        <v>3085</v>
      </c>
      <c r="O1524" t="s">
        <v>3073</v>
      </c>
    </row>
    <row r="1525" spans="1:15" hidden="1" x14ac:dyDescent="0.35">
      <c r="A1525">
        <v>1524</v>
      </c>
      <c r="B1525" s="1">
        <v>44896</v>
      </c>
      <c r="C1525">
        <f t="shared" si="47"/>
        <v>2023</v>
      </c>
      <c r="D1525">
        <v>4002</v>
      </c>
      <c r="E1525" t="s">
        <v>1</v>
      </c>
      <c r="F1525" t="s">
        <v>27</v>
      </c>
      <c r="G1525" t="s">
        <v>21</v>
      </c>
      <c r="H1525" t="s">
        <v>1576</v>
      </c>
      <c r="I1525" t="s">
        <v>3056</v>
      </c>
      <c r="J1525">
        <v>148</v>
      </c>
      <c r="K1525">
        <f>HLOOKUP(E1525,Inputs!$B$5:$C$8,MATCH(YEAR(B1525),Inputs!$A$5:$A$8,0),FALSE)</f>
        <v>10.89</v>
      </c>
      <c r="L1525" s="3">
        <f t="shared" si="46"/>
        <v>1611.72</v>
      </c>
      <c r="M1525" t="s">
        <v>3068</v>
      </c>
      <c r="N1525" t="s">
        <v>3088</v>
      </c>
      <c r="O1525" t="s">
        <v>3075</v>
      </c>
    </row>
    <row r="1526" spans="1:15" hidden="1" x14ac:dyDescent="0.35">
      <c r="A1526">
        <v>1525</v>
      </c>
      <c r="B1526" s="1">
        <v>44895</v>
      </c>
      <c r="C1526">
        <f t="shared" si="47"/>
        <v>2023</v>
      </c>
      <c r="D1526">
        <v>4002</v>
      </c>
      <c r="E1526" t="s">
        <v>1</v>
      </c>
      <c r="F1526" t="s">
        <v>27</v>
      </c>
      <c r="G1526" t="s">
        <v>21</v>
      </c>
      <c r="H1526" t="s">
        <v>1577</v>
      </c>
      <c r="I1526" t="s">
        <v>3056</v>
      </c>
      <c r="J1526">
        <v>128</v>
      </c>
      <c r="K1526">
        <f>HLOOKUP(E1526,Inputs!$B$5:$C$8,MATCH(YEAR(B1526),Inputs!$A$5:$A$8,0),FALSE)</f>
        <v>10.89</v>
      </c>
      <c r="L1526" s="3">
        <f t="shared" si="46"/>
        <v>1393.92</v>
      </c>
      <c r="M1526" t="s">
        <v>3068</v>
      </c>
      <c r="N1526" t="s">
        <v>3088</v>
      </c>
      <c r="O1526" t="s">
        <v>3075</v>
      </c>
    </row>
    <row r="1527" spans="1:15" hidden="1" x14ac:dyDescent="0.35">
      <c r="A1527">
        <v>1526</v>
      </c>
      <c r="B1527" s="1">
        <v>44784</v>
      </c>
      <c r="C1527">
        <f t="shared" si="47"/>
        <v>2023</v>
      </c>
      <c r="D1527">
        <v>4001</v>
      </c>
      <c r="E1527" t="s">
        <v>0</v>
      </c>
      <c r="F1527" t="s">
        <v>27</v>
      </c>
      <c r="G1527" t="s">
        <v>10</v>
      </c>
      <c r="H1527" t="s">
        <v>1578</v>
      </c>
      <c r="I1527" t="s">
        <v>3056</v>
      </c>
      <c r="J1527">
        <v>120</v>
      </c>
      <c r="K1527">
        <f>HLOOKUP(E1527,Inputs!$B$5:$C$8,MATCH(YEAR(B1527),Inputs!$A$5:$A$8,0),FALSE)</f>
        <v>25.99</v>
      </c>
      <c r="L1527" s="3">
        <f t="shared" si="46"/>
        <v>3118.7999999999997</v>
      </c>
      <c r="M1527" t="s">
        <v>3059</v>
      </c>
      <c r="N1527" t="s">
        <v>3085</v>
      </c>
      <c r="O1527" t="s">
        <v>3073</v>
      </c>
    </row>
    <row r="1528" spans="1:15" hidden="1" x14ac:dyDescent="0.35">
      <c r="A1528">
        <v>1527</v>
      </c>
      <c r="B1528" s="1">
        <v>44884</v>
      </c>
      <c r="C1528">
        <f t="shared" si="47"/>
        <v>2023</v>
      </c>
      <c r="D1528">
        <v>4002</v>
      </c>
      <c r="E1528" t="s">
        <v>1</v>
      </c>
      <c r="F1528" t="s">
        <v>27</v>
      </c>
      <c r="G1528" t="s">
        <v>12</v>
      </c>
      <c r="H1528" t="s">
        <v>1579</v>
      </c>
      <c r="I1528" t="s">
        <v>3057</v>
      </c>
      <c r="J1528">
        <v>132</v>
      </c>
      <c r="K1528">
        <f>HLOOKUP(E1528,Inputs!$B$5:$C$8,MATCH(YEAR(B1528),Inputs!$A$5:$A$8,0),FALSE)</f>
        <v>10.89</v>
      </c>
      <c r="L1528" s="3">
        <f t="shared" si="46"/>
        <v>1437.48</v>
      </c>
      <c r="M1528" t="s">
        <v>3061</v>
      </c>
      <c r="N1528" t="s">
        <v>3087</v>
      </c>
      <c r="O1528" t="s">
        <v>3078</v>
      </c>
    </row>
    <row r="1529" spans="1:15" hidden="1" x14ac:dyDescent="0.35">
      <c r="A1529">
        <v>1528</v>
      </c>
      <c r="B1529" s="1">
        <v>44914</v>
      </c>
      <c r="C1529">
        <f t="shared" si="47"/>
        <v>2023</v>
      </c>
      <c r="D1529">
        <v>4001</v>
      </c>
      <c r="E1529" t="s">
        <v>0</v>
      </c>
      <c r="F1529" t="s">
        <v>27</v>
      </c>
      <c r="G1529" t="s">
        <v>20</v>
      </c>
      <c r="H1529" t="s">
        <v>1580</v>
      </c>
      <c r="I1529" t="s">
        <v>3056</v>
      </c>
      <c r="J1529">
        <v>200</v>
      </c>
      <c r="K1529">
        <f>HLOOKUP(E1529,Inputs!$B$5:$C$8,MATCH(YEAR(B1529),Inputs!$A$5:$A$8,0),FALSE)</f>
        <v>25.99</v>
      </c>
      <c r="L1529" s="3">
        <f t="shared" si="46"/>
        <v>5198</v>
      </c>
      <c r="M1529" t="s">
        <v>3059</v>
      </c>
      <c r="N1529" t="s">
        <v>3085</v>
      </c>
      <c r="O1529" t="s">
        <v>3073</v>
      </c>
    </row>
    <row r="1530" spans="1:15" hidden="1" x14ac:dyDescent="0.35">
      <c r="A1530">
        <v>1529</v>
      </c>
      <c r="B1530" s="1">
        <v>44896</v>
      </c>
      <c r="C1530">
        <f t="shared" si="47"/>
        <v>2023</v>
      </c>
      <c r="D1530">
        <v>4001</v>
      </c>
      <c r="E1530" t="s">
        <v>0</v>
      </c>
      <c r="F1530" t="s">
        <v>27</v>
      </c>
      <c r="G1530" t="s">
        <v>7</v>
      </c>
      <c r="H1530" t="s">
        <v>1581</v>
      </c>
      <c r="I1530" t="s">
        <v>3056</v>
      </c>
      <c r="J1530">
        <v>252</v>
      </c>
      <c r="K1530">
        <f>HLOOKUP(E1530,Inputs!$B$5:$C$8,MATCH(YEAR(B1530),Inputs!$A$5:$A$8,0),FALSE)</f>
        <v>25.99</v>
      </c>
      <c r="L1530" s="3">
        <f t="shared" si="46"/>
        <v>6549.48</v>
      </c>
      <c r="M1530" t="s">
        <v>3063</v>
      </c>
      <c r="N1530" t="s">
        <v>3092</v>
      </c>
      <c r="O1530" t="s">
        <v>3074</v>
      </c>
    </row>
    <row r="1531" spans="1:15" hidden="1" x14ac:dyDescent="0.35">
      <c r="A1531">
        <v>1530</v>
      </c>
      <c r="B1531" s="1">
        <v>44914</v>
      </c>
      <c r="C1531">
        <f t="shared" si="47"/>
        <v>2023</v>
      </c>
      <c r="D1531">
        <v>4002</v>
      </c>
      <c r="E1531" t="s">
        <v>1</v>
      </c>
      <c r="F1531" t="s">
        <v>27</v>
      </c>
      <c r="G1531" t="s">
        <v>20</v>
      </c>
      <c r="H1531" t="s">
        <v>1582</v>
      </c>
      <c r="I1531" t="s">
        <v>3056</v>
      </c>
      <c r="J1531">
        <v>132</v>
      </c>
      <c r="K1531">
        <f>HLOOKUP(E1531,Inputs!$B$5:$C$8,MATCH(YEAR(B1531),Inputs!$A$5:$A$8,0),FALSE)</f>
        <v>10.89</v>
      </c>
      <c r="L1531" s="3">
        <f t="shared" si="46"/>
        <v>1437.48</v>
      </c>
      <c r="M1531" t="s">
        <v>3059</v>
      </c>
      <c r="N1531" t="s">
        <v>3085</v>
      </c>
      <c r="O1531" t="s">
        <v>3073</v>
      </c>
    </row>
    <row r="1532" spans="1:15" hidden="1" x14ac:dyDescent="0.35">
      <c r="A1532">
        <v>1531</v>
      </c>
      <c r="B1532" s="1">
        <v>44774</v>
      </c>
      <c r="C1532">
        <f t="shared" si="47"/>
        <v>2023</v>
      </c>
      <c r="D1532">
        <v>4001</v>
      </c>
      <c r="E1532" t="s">
        <v>0</v>
      </c>
      <c r="F1532" t="s">
        <v>27</v>
      </c>
      <c r="G1532" t="s">
        <v>10</v>
      </c>
      <c r="H1532" t="s">
        <v>1583</v>
      </c>
      <c r="I1532" t="s">
        <v>3056</v>
      </c>
      <c r="J1532">
        <v>96</v>
      </c>
      <c r="K1532">
        <f>HLOOKUP(E1532,Inputs!$B$5:$C$8,MATCH(YEAR(B1532),Inputs!$A$5:$A$8,0),FALSE)</f>
        <v>25.99</v>
      </c>
      <c r="L1532" s="3">
        <f t="shared" si="46"/>
        <v>2495.04</v>
      </c>
      <c r="M1532" t="s">
        <v>3059</v>
      </c>
      <c r="N1532" t="s">
        <v>3085</v>
      </c>
      <c r="O1532" t="s">
        <v>3073</v>
      </c>
    </row>
    <row r="1533" spans="1:15" hidden="1" x14ac:dyDescent="0.35">
      <c r="A1533">
        <v>1532</v>
      </c>
      <c r="B1533" s="1">
        <v>44650</v>
      </c>
      <c r="C1533">
        <f t="shared" si="47"/>
        <v>2022</v>
      </c>
      <c r="D1533">
        <v>4001</v>
      </c>
      <c r="E1533" t="s">
        <v>0</v>
      </c>
      <c r="F1533" t="s">
        <v>27</v>
      </c>
      <c r="G1533" t="s">
        <v>7</v>
      </c>
      <c r="H1533" t="s">
        <v>1584</v>
      </c>
      <c r="I1533" t="s">
        <v>3056</v>
      </c>
      <c r="J1533">
        <v>256</v>
      </c>
      <c r="K1533">
        <f>HLOOKUP(E1533,Inputs!$B$5:$C$8,MATCH(YEAR(B1533),Inputs!$A$5:$A$8,0),FALSE)</f>
        <v>25.99</v>
      </c>
      <c r="L1533" s="3">
        <f t="shared" si="46"/>
        <v>6653.44</v>
      </c>
      <c r="M1533" t="s">
        <v>3063</v>
      </c>
      <c r="N1533" t="s">
        <v>3092</v>
      </c>
      <c r="O1533" t="s">
        <v>3074</v>
      </c>
    </row>
    <row r="1534" spans="1:15" hidden="1" x14ac:dyDescent="0.35">
      <c r="A1534">
        <v>1533</v>
      </c>
      <c r="B1534" s="1">
        <v>44805</v>
      </c>
      <c r="C1534">
        <f t="shared" si="47"/>
        <v>2023</v>
      </c>
      <c r="D1534">
        <v>4001</v>
      </c>
      <c r="E1534" t="s">
        <v>0</v>
      </c>
      <c r="F1534" t="s">
        <v>27</v>
      </c>
      <c r="G1534" t="s">
        <v>4</v>
      </c>
      <c r="H1534" t="s">
        <v>1585</v>
      </c>
      <c r="I1534" t="s">
        <v>3057</v>
      </c>
      <c r="J1534">
        <v>212</v>
      </c>
      <c r="K1534">
        <f>HLOOKUP(E1534,Inputs!$B$5:$C$8,MATCH(YEAR(B1534),Inputs!$A$5:$A$8,0),FALSE)</f>
        <v>25.99</v>
      </c>
      <c r="L1534" s="3">
        <f t="shared" si="46"/>
        <v>5509.88</v>
      </c>
      <c r="M1534" t="s">
        <v>3063</v>
      </c>
      <c r="N1534" t="s">
        <v>3092</v>
      </c>
      <c r="O1534" t="s">
        <v>3074</v>
      </c>
    </row>
    <row r="1535" spans="1:15" hidden="1" x14ac:dyDescent="0.35">
      <c r="A1535">
        <v>1534</v>
      </c>
      <c r="B1535" s="1">
        <v>44762</v>
      </c>
      <c r="C1535">
        <f t="shared" si="47"/>
        <v>2023</v>
      </c>
      <c r="D1535">
        <v>4002</v>
      </c>
      <c r="E1535" t="s">
        <v>1</v>
      </c>
      <c r="F1535" t="s">
        <v>27</v>
      </c>
      <c r="G1535" t="s">
        <v>10</v>
      </c>
      <c r="H1535" t="s">
        <v>1586</v>
      </c>
      <c r="I1535" t="s">
        <v>3056</v>
      </c>
      <c r="J1535">
        <v>92</v>
      </c>
      <c r="K1535">
        <f>HLOOKUP(E1535,Inputs!$B$5:$C$8,MATCH(YEAR(B1535),Inputs!$A$5:$A$8,0),FALSE)</f>
        <v>10.89</v>
      </c>
      <c r="L1535" s="3">
        <f t="shared" si="46"/>
        <v>1001.8800000000001</v>
      </c>
      <c r="M1535" t="s">
        <v>3059</v>
      </c>
      <c r="N1535" t="s">
        <v>3085</v>
      </c>
      <c r="O1535" t="s">
        <v>3073</v>
      </c>
    </row>
    <row r="1536" spans="1:15" hidden="1" x14ac:dyDescent="0.35">
      <c r="A1536">
        <v>1535</v>
      </c>
      <c r="B1536" s="1">
        <v>44676</v>
      </c>
      <c r="C1536">
        <f t="shared" si="47"/>
        <v>2023</v>
      </c>
      <c r="D1536">
        <v>4001</v>
      </c>
      <c r="E1536" t="s">
        <v>0</v>
      </c>
      <c r="F1536" t="s">
        <v>27</v>
      </c>
      <c r="G1536" t="s">
        <v>6</v>
      </c>
      <c r="H1536" t="s">
        <v>1587</v>
      </c>
      <c r="I1536" t="s">
        <v>3056</v>
      </c>
      <c r="J1536">
        <v>160</v>
      </c>
      <c r="K1536">
        <f>HLOOKUP(E1536,Inputs!$B$5:$C$8,MATCH(YEAR(B1536),Inputs!$A$5:$A$8,0),FALSE)</f>
        <v>25.99</v>
      </c>
      <c r="L1536" s="3">
        <f t="shared" si="46"/>
        <v>4158.3999999999996</v>
      </c>
      <c r="M1536" t="s">
        <v>3059</v>
      </c>
      <c r="N1536" t="s">
        <v>3085</v>
      </c>
      <c r="O1536" t="s">
        <v>3073</v>
      </c>
    </row>
    <row r="1537" spans="1:15" hidden="1" x14ac:dyDescent="0.35">
      <c r="A1537">
        <v>1536</v>
      </c>
      <c r="B1537" s="1">
        <v>44661</v>
      </c>
      <c r="C1537">
        <f t="shared" si="47"/>
        <v>2023</v>
      </c>
      <c r="D1537">
        <v>4001</v>
      </c>
      <c r="E1537" t="s">
        <v>0</v>
      </c>
      <c r="F1537" t="s">
        <v>27</v>
      </c>
      <c r="G1537" t="s">
        <v>12</v>
      </c>
      <c r="H1537" t="s">
        <v>1588</v>
      </c>
      <c r="I1537" t="s">
        <v>3057</v>
      </c>
      <c r="J1537">
        <v>252</v>
      </c>
      <c r="K1537">
        <f>HLOOKUP(E1537,Inputs!$B$5:$C$8,MATCH(YEAR(B1537),Inputs!$A$5:$A$8,0),FALSE)</f>
        <v>25.99</v>
      </c>
      <c r="L1537" s="3">
        <f t="shared" si="46"/>
        <v>6549.48</v>
      </c>
      <c r="M1537" t="s">
        <v>3061</v>
      </c>
      <c r="N1537" t="s">
        <v>3087</v>
      </c>
      <c r="O1537" t="s">
        <v>3078</v>
      </c>
    </row>
    <row r="1538" spans="1:15" hidden="1" x14ac:dyDescent="0.35">
      <c r="A1538">
        <v>1537</v>
      </c>
      <c r="B1538" s="1">
        <v>44655</v>
      </c>
      <c r="C1538">
        <f t="shared" si="47"/>
        <v>2023</v>
      </c>
      <c r="D1538">
        <v>4001</v>
      </c>
      <c r="E1538" t="s">
        <v>0</v>
      </c>
      <c r="F1538" t="s">
        <v>27</v>
      </c>
      <c r="G1538" t="s">
        <v>20</v>
      </c>
      <c r="H1538" t="s">
        <v>1589</v>
      </c>
      <c r="I1538" t="s">
        <v>3056</v>
      </c>
      <c r="J1538">
        <v>204</v>
      </c>
      <c r="K1538">
        <f>HLOOKUP(E1538,Inputs!$B$5:$C$8,MATCH(YEAR(B1538),Inputs!$A$5:$A$8,0),FALSE)</f>
        <v>25.99</v>
      </c>
      <c r="L1538" s="3">
        <f t="shared" ref="L1538:L1601" si="48">J1538*K1538</f>
        <v>5301.96</v>
      </c>
      <c r="M1538" t="s">
        <v>3059</v>
      </c>
      <c r="N1538" t="s">
        <v>3085</v>
      </c>
      <c r="O1538" t="s">
        <v>3073</v>
      </c>
    </row>
    <row r="1539" spans="1:15" hidden="1" x14ac:dyDescent="0.35">
      <c r="A1539">
        <v>1538</v>
      </c>
      <c r="B1539" s="1">
        <v>44770</v>
      </c>
      <c r="C1539">
        <f t="shared" ref="C1539:C1602" si="49">IF(MONTH(B1539)&gt;3,YEAR(B1539)+1,YEAR(B1539))</f>
        <v>2023</v>
      </c>
      <c r="D1539">
        <v>4001</v>
      </c>
      <c r="E1539" t="s">
        <v>0</v>
      </c>
      <c r="F1539" t="s">
        <v>27</v>
      </c>
      <c r="G1539" t="s">
        <v>10</v>
      </c>
      <c r="H1539" t="s">
        <v>1590</v>
      </c>
      <c r="I1539" t="s">
        <v>3056</v>
      </c>
      <c r="J1539">
        <v>148</v>
      </c>
      <c r="K1539">
        <f>HLOOKUP(E1539,Inputs!$B$5:$C$8,MATCH(YEAR(B1539),Inputs!$A$5:$A$8,0),FALSE)</f>
        <v>25.99</v>
      </c>
      <c r="L1539" s="3">
        <f t="shared" si="48"/>
        <v>3846.52</v>
      </c>
      <c r="M1539" t="s">
        <v>3059</v>
      </c>
      <c r="N1539" t="s">
        <v>3085</v>
      </c>
      <c r="O1539" t="s">
        <v>3073</v>
      </c>
    </row>
    <row r="1540" spans="1:15" hidden="1" x14ac:dyDescent="0.35">
      <c r="A1540">
        <v>1539</v>
      </c>
      <c r="B1540" s="1">
        <v>44921</v>
      </c>
      <c r="C1540">
        <f t="shared" si="49"/>
        <v>2023</v>
      </c>
      <c r="D1540">
        <v>4002</v>
      </c>
      <c r="E1540" t="s">
        <v>1</v>
      </c>
      <c r="F1540" t="s">
        <v>27</v>
      </c>
      <c r="G1540" t="s">
        <v>14</v>
      </c>
      <c r="H1540" t="s">
        <v>1591</v>
      </c>
      <c r="I1540" t="s">
        <v>3056</v>
      </c>
      <c r="J1540">
        <v>184</v>
      </c>
      <c r="K1540">
        <f>HLOOKUP(E1540,Inputs!$B$5:$C$8,MATCH(YEAR(B1540),Inputs!$A$5:$A$8,0),FALSE)</f>
        <v>10.89</v>
      </c>
      <c r="L1540" s="3">
        <f t="shared" si="48"/>
        <v>2003.7600000000002</v>
      </c>
      <c r="M1540" t="s">
        <v>3066</v>
      </c>
      <c r="N1540" t="s">
        <v>3094</v>
      </c>
      <c r="O1540" t="s">
        <v>3080</v>
      </c>
    </row>
    <row r="1541" spans="1:15" hidden="1" x14ac:dyDescent="0.35">
      <c r="A1541">
        <v>1540</v>
      </c>
      <c r="B1541" s="1">
        <v>44914</v>
      </c>
      <c r="C1541">
        <f t="shared" si="49"/>
        <v>2023</v>
      </c>
      <c r="D1541">
        <v>4002</v>
      </c>
      <c r="E1541" t="s">
        <v>1</v>
      </c>
      <c r="F1541" t="s">
        <v>27</v>
      </c>
      <c r="G1541" t="s">
        <v>11</v>
      </c>
      <c r="H1541" t="s">
        <v>1592</v>
      </c>
      <c r="I1541" t="s">
        <v>3056</v>
      </c>
      <c r="J1541">
        <v>224</v>
      </c>
      <c r="K1541">
        <f>HLOOKUP(E1541,Inputs!$B$5:$C$8,MATCH(YEAR(B1541),Inputs!$A$5:$A$8,0),FALSE)</f>
        <v>10.89</v>
      </c>
      <c r="L1541" s="3">
        <f t="shared" si="48"/>
        <v>2439.36</v>
      </c>
      <c r="M1541" t="s">
        <v>3064</v>
      </c>
      <c r="N1541" t="s">
        <v>3089</v>
      </c>
      <c r="O1541" t="s">
        <v>3076</v>
      </c>
    </row>
    <row r="1542" spans="1:15" hidden="1" x14ac:dyDescent="0.35">
      <c r="A1542">
        <v>1541</v>
      </c>
      <c r="B1542" s="1">
        <v>44658</v>
      </c>
      <c r="C1542">
        <f t="shared" si="49"/>
        <v>2023</v>
      </c>
      <c r="D1542">
        <v>4001</v>
      </c>
      <c r="E1542" t="s">
        <v>0</v>
      </c>
      <c r="F1542" t="s">
        <v>27</v>
      </c>
      <c r="G1542" t="s">
        <v>21</v>
      </c>
      <c r="H1542" t="s">
        <v>1593</v>
      </c>
      <c r="I1542" t="s">
        <v>3056</v>
      </c>
      <c r="J1542">
        <v>116</v>
      </c>
      <c r="K1542">
        <f>HLOOKUP(E1542,Inputs!$B$5:$C$8,MATCH(YEAR(B1542),Inputs!$A$5:$A$8,0),FALSE)</f>
        <v>25.99</v>
      </c>
      <c r="L1542" s="3">
        <f t="shared" si="48"/>
        <v>3014.8399999999997</v>
      </c>
      <c r="M1542" t="s">
        <v>3068</v>
      </c>
      <c r="N1542" t="s">
        <v>3088</v>
      </c>
      <c r="O1542" t="s">
        <v>3075</v>
      </c>
    </row>
    <row r="1543" spans="1:15" hidden="1" x14ac:dyDescent="0.35">
      <c r="A1543">
        <v>1542</v>
      </c>
      <c r="B1543" s="1">
        <v>44858</v>
      </c>
      <c r="C1543">
        <f t="shared" si="49"/>
        <v>2023</v>
      </c>
      <c r="D1543">
        <v>4001</v>
      </c>
      <c r="E1543" t="s">
        <v>0</v>
      </c>
      <c r="F1543" t="s">
        <v>27</v>
      </c>
      <c r="G1543" t="s">
        <v>6</v>
      </c>
      <c r="H1543" t="s">
        <v>1594</v>
      </c>
      <c r="I1543" t="s">
        <v>3056</v>
      </c>
      <c r="J1543">
        <v>200</v>
      </c>
      <c r="K1543">
        <f>HLOOKUP(E1543,Inputs!$B$5:$C$8,MATCH(YEAR(B1543),Inputs!$A$5:$A$8,0),FALSE)</f>
        <v>25.99</v>
      </c>
      <c r="L1543" s="3">
        <f t="shared" si="48"/>
        <v>5198</v>
      </c>
      <c r="M1543" t="s">
        <v>3059</v>
      </c>
      <c r="N1543" t="s">
        <v>3085</v>
      </c>
      <c r="O1543" t="s">
        <v>3073</v>
      </c>
    </row>
    <row r="1544" spans="1:15" hidden="1" x14ac:dyDescent="0.35">
      <c r="A1544">
        <v>1543</v>
      </c>
      <c r="B1544" s="1">
        <v>44782</v>
      </c>
      <c r="C1544">
        <f t="shared" si="49"/>
        <v>2023</v>
      </c>
      <c r="D1544">
        <v>4002</v>
      </c>
      <c r="E1544" t="s">
        <v>1</v>
      </c>
      <c r="F1544" t="s">
        <v>27</v>
      </c>
      <c r="G1544" t="s">
        <v>17</v>
      </c>
      <c r="H1544" t="s">
        <v>1595</v>
      </c>
      <c r="I1544" t="s">
        <v>3056</v>
      </c>
      <c r="J1544">
        <v>168</v>
      </c>
      <c r="K1544">
        <f>HLOOKUP(E1544,Inputs!$B$5:$C$8,MATCH(YEAR(B1544),Inputs!$A$5:$A$8,0),FALSE)</f>
        <v>10.89</v>
      </c>
      <c r="L1544" s="3">
        <f t="shared" si="48"/>
        <v>1829.52</v>
      </c>
      <c r="M1544" t="s">
        <v>3060</v>
      </c>
      <c r="N1544" t="s">
        <v>3095</v>
      </c>
      <c r="O1544" t="s">
        <v>3081</v>
      </c>
    </row>
    <row r="1545" spans="1:15" hidden="1" x14ac:dyDescent="0.35">
      <c r="A1545">
        <v>1544</v>
      </c>
      <c r="B1545" s="1">
        <v>44888</v>
      </c>
      <c r="C1545">
        <f t="shared" si="49"/>
        <v>2023</v>
      </c>
      <c r="D1545">
        <v>4001</v>
      </c>
      <c r="E1545" t="s">
        <v>0</v>
      </c>
      <c r="F1545" t="s">
        <v>27</v>
      </c>
      <c r="G1545" t="s">
        <v>11</v>
      </c>
      <c r="H1545" t="s">
        <v>1596</v>
      </c>
      <c r="I1545" t="s">
        <v>3056</v>
      </c>
      <c r="J1545">
        <v>116</v>
      </c>
      <c r="K1545">
        <f>HLOOKUP(E1545,Inputs!$B$5:$C$8,MATCH(YEAR(B1545),Inputs!$A$5:$A$8,0),FALSE)</f>
        <v>25.99</v>
      </c>
      <c r="L1545" s="3">
        <f t="shared" si="48"/>
        <v>3014.8399999999997</v>
      </c>
      <c r="M1545" t="s">
        <v>3064</v>
      </c>
      <c r="N1545" t="s">
        <v>3089</v>
      </c>
      <c r="O1545" t="s">
        <v>3076</v>
      </c>
    </row>
    <row r="1546" spans="1:15" hidden="1" x14ac:dyDescent="0.35">
      <c r="A1546">
        <v>1545</v>
      </c>
      <c r="B1546" s="1">
        <v>44902</v>
      </c>
      <c r="C1546">
        <f t="shared" si="49"/>
        <v>2023</v>
      </c>
      <c r="D1546">
        <v>4002</v>
      </c>
      <c r="E1546" t="s">
        <v>1</v>
      </c>
      <c r="F1546" t="s">
        <v>27</v>
      </c>
      <c r="G1546" t="s">
        <v>10</v>
      </c>
      <c r="H1546" t="s">
        <v>1597</v>
      </c>
      <c r="I1546" t="s">
        <v>3056</v>
      </c>
      <c r="J1546">
        <v>216</v>
      </c>
      <c r="K1546">
        <f>HLOOKUP(E1546,Inputs!$B$5:$C$8,MATCH(YEAR(B1546),Inputs!$A$5:$A$8,0),FALSE)</f>
        <v>10.89</v>
      </c>
      <c r="L1546" s="3">
        <f t="shared" si="48"/>
        <v>2352.2400000000002</v>
      </c>
      <c r="M1546" t="s">
        <v>3059</v>
      </c>
      <c r="N1546" t="s">
        <v>3085</v>
      </c>
      <c r="O1546" t="s">
        <v>3073</v>
      </c>
    </row>
    <row r="1547" spans="1:15" hidden="1" x14ac:dyDescent="0.35">
      <c r="A1547">
        <v>1546</v>
      </c>
      <c r="B1547" s="1">
        <v>44906</v>
      </c>
      <c r="C1547">
        <f t="shared" si="49"/>
        <v>2023</v>
      </c>
      <c r="D1547">
        <v>4002</v>
      </c>
      <c r="E1547" t="s">
        <v>1</v>
      </c>
      <c r="F1547" t="s">
        <v>27</v>
      </c>
      <c r="G1547" t="s">
        <v>14</v>
      </c>
      <c r="H1547" t="s">
        <v>1598</v>
      </c>
      <c r="I1547" t="s">
        <v>3056</v>
      </c>
      <c r="J1547">
        <v>116</v>
      </c>
      <c r="K1547">
        <f>HLOOKUP(E1547,Inputs!$B$5:$C$8,MATCH(YEAR(B1547),Inputs!$A$5:$A$8,0),FALSE)</f>
        <v>10.89</v>
      </c>
      <c r="L1547" s="3">
        <f t="shared" si="48"/>
        <v>1263.24</v>
      </c>
      <c r="M1547" t="s">
        <v>3066</v>
      </c>
      <c r="N1547" t="s">
        <v>3094</v>
      </c>
      <c r="O1547" t="s">
        <v>3080</v>
      </c>
    </row>
    <row r="1548" spans="1:15" hidden="1" x14ac:dyDescent="0.35">
      <c r="A1548">
        <v>1547</v>
      </c>
      <c r="B1548" s="1">
        <v>44904</v>
      </c>
      <c r="C1548">
        <f t="shared" si="49"/>
        <v>2023</v>
      </c>
      <c r="D1548">
        <v>4001</v>
      </c>
      <c r="E1548" t="s">
        <v>0</v>
      </c>
      <c r="F1548" t="s">
        <v>27</v>
      </c>
      <c r="G1548" t="s">
        <v>21</v>
      </c>
      <c r="H1548" t="s">
        <v>1599</v>
      </c>
      <c r="I1548" t="s">
        <v>3056</v>
      </c>
      <c r="J1548">
        <v>72</v>
      </c>
      <c r="K1548">
        <f>HLOOKUP(E1548,Inputs!$B$5:$C$8,MATCH(YEAR(B1548),Inputs!$A$5:$A$8,0),FALSE)</f>
        <v>25.99</v>
      </c>
      <c r="L1548" s="3">
        <f t="shared" si="48"/>
        <v>1871.28</v>
      </c>
      <c r="M1548" t="s">
        <v>3068</v>
      </c>
      <c r="N1548" t="s">
        <v>3088</v>
      </c>
      <c r="O1548" t="s">
        <v>3075</v>
      </c>
    </row>
    <row r="1549" spans="1:15" hidden="1" x14ac:dyDescent="0.35">
      <c r="A1549">
        <v>1548</v>
      </c>
      <c r="B1549" s="1">
        <v>44816</v>
      </c>
      <c r="C1549">
        <f t="shared" si="49"/>
        <v>2023</v>
      </c>
      <c r="D1549">
        <v>4002</v>
      </c>
      <c r="E1549" t="s">
        <v>1</v>
      </c>
      <c r="F1549" t="s">
        <v>27</v>
      </c>
      <c r="G1549" t="s">
        <v>10</v>
      </c>
      <c r="H1549" t="s">
        <v>1600</v>
      </c>
      <c r="I1549" t="s">
        <v>3056</v>
      </c>
      <c r="J1549">
        <v>280</v>
      </c>
      <c r="K1549">
        <f>HLOOKUP(E1549,Inputs!$B$5:$C$8,MATCH(YEAR(B1549),Inputs!$A$5:$A$8,0),FALSE)</f>
        <v>10.89</v>
      </c>
      <c r="L1549" s="3">
        <f t="shared" si="48"/>
        <v>3049.2000000000003</v>
      </c>
      <c r="M1549" t="s">
        <v>3059</v>
      </c>
      <c r="N1549" t="s">
        <v>3085</v>
      </c>
      <c r="O1549" t="s">
        <v>3073</v>
      </c>
    </row>
    <row r="1550" spans="1:15" hidden="1" x14ac:dyDescent="0.35">
      <c r="A1550">
        <v>1549</v>
      </c>
      <c r="B1550" s="1">
        <v>44785</v>
      </c>
      <c r="C1550">
        <f t="shared" si="49"/>
        <v>2023</v>
      </c>
      <c r="D1550">
        <v>4002</v>
      </c>
      <c r="E1550" t="s">
        <v>1</v>
      </c>
      <c r="F1550" t="s">
        <v>27</v>
      </c>
      <c r="G1550" t="s">
        <v>11</v>
      </c>
      <c r="H1550" t="s">
        <v>1601</v>
      </c>
      <c r="I1550" t="s">
        <v>3056</v>
      </c>
      <c r="J1550">
        <v>204</v>
      </c>
      <c r="K1550">
        <f>HLOOKUP(E1550,Inputs!$B$5:$C$8,MATCH(YEAR(B1550),Inputs!$A$5:$A$8,0),FALSE)</f>
        <v>10.89</v>
      </c>
      <c r="L1550" s="3">
        <f t="shared" si="48"/>
        <v>2221.56</v>
      </c>
      <c r="M1550" t="s">
        <v>3064</v>
      </c>
      <c r="N1550" t="s">
        <v>3089</v>
      </c>
      <c r="O1550" t="s">
        <v>3076</v>
      </c>
    </row>
    <row r="1551" spans="1:15" hidden="1" x14ac:dyDescent="0.35">
      <c r="A1551">
        <v>1550</v>
      </c>
      <c r="B1551" s="1">
        <v>44782</v>
      </c>
      <c r="C1551">
        <f t="shared" si="49"/>
        <v>2023</v>
      </c>
      <c r="D1551">
        <v>4002</v>
      </c>
      <c r="E1551" t="s">
        <v>1</v>
      </c>
      <c r="F1551" t="s">
        <v>27</v>
      </c>
      <c r="G1551" t="s">
        <v>13</v>
      </c>
      <c r="H1551" t="s">
        <v>1602</v>
      </c>
      <c r="I1551" t="s">
        <v>3056</v>
      </c>
      <c r="J1551">
        <v>128</v>
      </c>
      <c r="K1551">
        <f>HLOOKUP(E1551,Inputs!$B$5:$C$8,MATCH(YEAR(B1551),Inputs!$A$5:$A$8,0),FALSE)</f>
        <v>10.89</v>
      </c>
      <c r="L1551" s="3">
        <f t="shared" si="48"/>
        <v>1393.92</v>
      </c>
      <c r="M1551" t="s">
        <v>3061</v>
      </c>
      <c r="N1551" t="s">
        <v>3087</v>
      </c>
      <c r="O1551" t="s">
        <v>3078</v>
      </c>
    </row>
    <row r="1552" spans="1:15" hidden="1" x14ac:dyDescent="0.35">
      <c r="A1552">
        <v>1551</v>
      </c>
      <c r="B1552" s="1">
        <v>44803</v>
      </c>
      <c r="C1552">
        <f t="shared" si="49"/>
        <v>2023</v>
      </c>
      <c r="D1552">
        <v>4002</v>
      </c>
      <c r="E1552" t="s">
        <v>1</v>
      </c>
      <c r="F1552" t="s">
        <v>27</v>
      </c>
      <c r="G1552" t="s">
        <v>8</v>
      </c>
      <c r="H1552" t="s">
        <v>1603</v>
      </c>
      <c r="I1552" t="s">
        <v>3056</v>
      </c>
      <c r="J1552">
        <v>80</v>
      </c>
      <c r="K1552">
        <f>HLOOKUP(E1552,Inputs!$B$5:$C$8,MATCH(YEAR(B1552),Inputs!$A$5:$A$8,0),FALSE)</f>
        <v>10.89</v>
      </c>
      <c r="L1552" s="3">
        <f t="shared" si="48"/>
        <v>871.2</v>
      </c>
      <c r="M1552" t="s">
        <v>3065</v>
      </c>
      <c r="N1552" t="s">
        <v>3085</v>
      </c>
      <c r="O1552" t="s">
        <v>3073</v>
      </c>
    </row>
    <row r="1553" spans="1:15" hidden="1" x14ac:dyDescent="0.35">
      <c r="A1553">
        <v>1552</v>
      </c>
      <c r="B1553" s="1">
        <v>44915</v>
      </c>
      <c r="C1553">
        <f t="shared" si="49"/>
        <v>2023</v>
      </c>
      <c r="D1553">
        <v>4002</v>
      </c>
      <c r="E1553" t="s">
        <v>1</v>
      </c>
      <c r="F1553" t="s">
        <v>27</v>
      </c>
      <c r="G1553" t="s">
        <v>14</v>
      </c>
      <c r="H1553" t="s">
        <v>1604</v>
      </c>
      <c r="I1553" t="s">
        <v>3056</v>
      </c>
      <c r="J1553">
        <v>84</v>
      </c>
      <c r="K1553">
        <f>HLOOKUP(E1553,Inputs!$B$5:$C$8,MATCH(YEAR(B1553),Inputs!$A$5:$A$8,0),FALSE)</f>
        <v>10.89</v>
      </c>
      <c r="L1553" s="3">
        <f t="shared" si="48"/>
        <v>914.76</v>
      </c>
      <c r="M1553" t="s">
        <v>3066</v>
      </c>
      <c r="N1553" t="s">
        <v>3094</v>
      </c>
      <c r="O1553" t="s">
        <v>3080</v>
      </c>
    </row>
    <row r="1554" spans="1:15" hidden="1" x14ac:dyDescent="0.35">
      <c r="A1554">
        <v>1553</v>
      </c>
      <c r="B1554" s="1">
        <v>44876</v>
      </c>
      <c r="C1554">
        <f t="shared" si="49"/>
        <v>2023</v>
      </c>
      <c r="D1554">
        <v>4001</v>
      </c>
      <c r="E1554" t="s">
        <v>0</v>
      </c>
      <c r="F1554" t="s">
        <v>27</v>
      </c>
      <c r="G1554" t="s">
        <v>13</v>
      </c>
      <c r="H1554" t="s">
        <v>1605</v>
      </c>
      <c r="I1554" t="s">
        <v>3056</v>
      </c>
      <c r="J1554">
        <v>60</v>
      </c>
      <c r="K1554">
        <f>HLOOKUP(E1554,Inputs!$B$5:$C$8,MATCH(YEAR(B1554),Inputs!$A$5:$A$8,0),FALSE)</f>
        <v>25.99</v>
      </c>
      <c r="L1554" s="3">
        <f t="shared" si="48"/>
        <v>1559.3999999999999</v>
      </c>
      <c r="M1554" t="s">
        <v>3061</v>
      </c>
      <c r="N1554" t="s">
        <v>3087</v>
      </c>
      <c r="O1554" t="s">
        <v>3078</v>
      </c>
    </row>
    <row r="1555" spans="1:15" hidden="1" x14ac:dyDescent="0.35">
      <c r="A1555">
        <v>1554</v>
      </c>
      <c r="B1555" s="1">
        <v>44708</v>
      </c>
      <c r="C1555">
        <f t="shared" si="49"/>
        <v>2023</v>
      </c>
      <c r="D1555">
        <v>4002</v>
      </c>
      <c r="E1555" t="s">
        <v>1</v>
      </c>
      <c r="F1555" t="s">
        <v>27</v>
      </c>
      <c r="G1555" t="s">
        <v>11</v>
      </c>
      <c r="H1555" t="s">
        <v>1606</v>
      </c>
      <c r="I1555" t="s">
        <v>3056</v>
      </c>
      <c r="J1555">
        <v>264</v>
      </c>
      <c r="K1555">
        <f>HLOOKUP(E1555,Inputs!$B$5:$C$8,MATCH(YEAR(B1555),Inputs!$A$5:$A$8,0),FALSE)</f>
        <v>10.89</v>
      </c>
      <c r="L1555" s="3">
        <f t="shared" si="48"/>
        <v>2874.96</v>
      </c>
      <c r="M1555" t="s">
        <v>3064</v>
      </c>
      <c r="N1555" t="s">
        <v>3089</v>
      </c>
      <c r="O1555" t="s">
        <v>3076</v>
      </c>
    </row>
    <row r="1556" spans="1:15" hidden="1" x14ac:dyDescent="0.35">
      <c r="A1556">
        <v>1555</v>
      </c>
      <c r="B1556" s="1">
        <v>44658</v>
      </c>
      <c r="C1556">
        <f t="shared" si="49"/>
        <v>2023</v>
      </c>
      <c r="D1556">
        <v>4002</v>
      </c>
      <c r="E1556" t="s">
        <v>1</v>
      </c>
      <c r="F1556" t="s">
        <v>27</v>
      </c>
      <c r="G1556" t="s">
        <v>21</v>
      </c>
      <c r="H1556" t="s">
        <v>1607</v>
      </c>
      <c r="I1556" t="s">
        <v>3056</v>
      </c>
      <c r="J1556">
        <v>228</v>
      </c>
      <c r="K1556">
        <f>HLOOKUP(E1556,Inputs!$B$5:$C$8,MATCH(YEAR(B1556),Inputs!$A$5:$A$8,0),FALSE)</f>
        <v>10.89</v>
      </c>
      <c r="L1556" s="3">
        <f t="shared" si="48"/>
        <v>2482.92</v>
      </c>
      <c r="M1556" t="s">
        <v>3068</v>
      </c>
      <c r="N1556" t="s">
        <v>3088</v>
      </c>
      <c r="O1556" t="s">
        <v>3075</v>
      </c>
    </row>
    <row r="1557" spans="1:15" hidden="1" x14ac:dyDescent="0.35">
      <c r="A1557">
        <v>1556</v>
      </c>
      <c r="B1557" s="1">
        <v>44801</v>
      </c>
      <c r="C1557">
        <f t="shared" si="49"/>
        <v>2023</v>
      </c>
      <c r="D1557">
        <v>4002</v>
      </c>
      <c r="E1557" t="s">
        <v>1</v>
      </c>
      <c r="F1557" t="s">
        <v>27</v>
      </c>
      <c r="G1557" t="s">
        <v>10</v>
      </c>
      <c r="H1557" t="s">
        <v>1608</v>
      </c>
      <c r="I1557" t="s">
        <v>3056</v>
      </c>
      <c r="J1557">
        <v>216</v>
      </c>
      <c r="K1557">
        <f>HLOOKUP(E1557,Inputs!$B$5:$C$8,MATCH(YEAR(B1557),Inputs!$A$5:$A$8,0),FALSE)</f>
        <v>10.89</v>
      </c>
      <c r="L1557" s="3">
        <f t="shared" si="48"/>
        <v>2352.2400000000002</v>
      </c>
      <c r="M1557" t="s">
        <v>3059</v>
      </c>
      <c r="N1557" t="s">
        <v>3085</v>
      </c>
      <c r="O1557" t="s">
        <v>3073</v>
      </c>
    </row>
    <row r="1558" spans="1:15" hidden="1" x14ac:dyDescent="0.35">
      <c r="A1558">
        <v>1557</v>
      </c>
      <c r="B1558" s="1">
        <v>44635</v>
      </c>
      <c r="C1558">
        <f t="shared" si="49"/>
        <v>2022</v>
      </c>
      <c r="D1558">
        <v>4001</v>
      </c>
      <c r="E1558" t="s">
        <v>0</v>
      </c>
      <c r="F1558" t="s">
        <v>27</v>
      </c>
      <c r="G1558" t="s">
        <v>11</v>
      </c>
      <c r="H1558" t="s">
        <v>1609</v>
      </c>
      <c r="I1558" t="s">
        <v>3056</v>
      </c>
      <c r="J1558">
        <v>220</v>
      </c>
      <c r="K1558">
        <f>HLOOKUP(E1558,Inputs!$B$5:$C$8,MATCH(YEAR(B1558),Inputs!$A$5:$A$8,0),FALSE)</f>
        <v>25.99</v>
      </c>
      <c r="L1558" s="3">
        <f t="shared" si="48"/>
        <v>5717.7999999999993</v>
      </c>
      <c r="M1558" t="s">
        <v>3064</v>
      </c>
      <c r="N1558" t="s">
        <v>3089</v>
      </c>
      <c r="O1558" t="s">
        <v>3076</v>
      </c>
    </row>
    <row r="1559" spans="1:15" hidden="1" x14ac:dyDescent="0.35">
      <c r="A1559">
        <v>1558</v>
      </c>
      <c r="B1559" s="1">
        <v>44601</v>
      </c>
      <c r="C1559">
        <f t="shared" si="49"/>
        <v>2022</v>
      </c>
      <c r="D1559">
        <v>4002</v>
      </c>
      <c r="E1559" t="s">
        <v>1</v>
      </c>
      <c r="F1559" t="s">
        <v>27</v>
      </c>
      <c r="G1559" t="s">
        <v>13</v>
      </c>
      <c r="H1559" t="s">
        <v>1610</v>
      </c>
      <c r="I1559" t="s">
        <v>3056</v>
      </c>
      <c r="J1559">
        <v>168</v>
      </c>
      <c r="K1559">
        <f>HLOOKUP(E1559,Inputs!$B$5:$C$8,MATCH(YEAR(B1559),Inputs!$A$5:$A$8,0),FALSE)</f>
        <v>10.89</v>
      </c>
      <c r="L1559" s="3">
        <f t="shared" si="48"/>
        <v>1829.52</v>
      </c>
      <c r="M1559" t="s">
        <v>3061</v>
      </c>
      <c r="N1559" t="s">
        <v>3087</v>
      </c>
      <c r="O1559" t="s">
        <v>3078</v>
      </c>
    </row>
    <row r="1560" spans="1:15" hidden="1" x14ac:dyDescent="0.35">
      <c r="A1560">
        <v>1559</v>
      </c>
      <c r="B1560" s="1">
        <v>44616</v>
      </c>
      <c r="C1560">
        <f t="shared" si="49"/>
        <v>2022</v>
      </c>
      <c r="D1560">
        <v>4001</v>
      </c>
      <c r="E1560" t="s">
        <v>0</v>
      </c>
      <c r="F1560" t="s">
        <v>27</v>
      </c>
      <c r="G1560" t="s">
        <v>14</v>
      </c>
      <c r="H1560" t="s">
        <v>1611</v>
      </c>
      <c r="I1560" t="s">
        <v>3056</v>
      </c>
      <c r="J1560">
        <v>240</v>
      </c>
      <c r="K1560">
        <f>HLOOKUP(E1560,Inputs!$B$5:$C$8,MATCH(YEAR(B1560),Inputs!$A$5:$A$8,0),FALSE)</f>
        <v>25.99</v>
      </c>
      <c r="L1560" s="3">
        <f t="shared" si="48"/>
        <v>6237.5999999999995</v>
      </c>
      <c r="M1560" t="s">
        <v>3066</v>
      </c>
      <c r="N1560" t="s">
        <v>3094</v>
      </c>
      <c r="O1560" t="s">
        <v>3080</v>
      </c>
    </row>
    <row r="1561" spans="1:15" hidden="1" x14ac:dyDescent="0.35">
      <c r="A1561">
        <v>1560</v>
      </c>
      <c r="B1561" s="1">
        <v>44868</v>
      </c>
      <c r="C1561">
        <f t="shared" si="49"/>
        <v>2023</v>
      </c>
      <c r="D1561">
        <v>4002</v>
      </c>
      <c r="E1561" t="s">
        <v>1</v>
      </c>
      <c r="F1561" t="s">
        <v>27</v>
      </c>
      <c r="G1561" t="s">
        <v>10</v>
      </c>
      <c r="H1561" t="s">
        <v>1612</v>
      </c>
      <c r="I1561" t="s">
        <v>3056</v>
      </c>
      <c r="J1561">
        <v>228</v>
      </c>
      <c r="K1561">
        <f>HLOOKUP(E1561,Inputs!$B$5:$C$8,MATCH(YEAR(B1561),Inputs!$A$5:$A$8,0),FALSE)</f>
        <v>10.89</v>
      </c>
      <c r="L1561" s="3">
        <f t="shared" si="48"/>
        <v>2482.92</v>
      </c>
      <c r="M1561" t="s">
        <v>3059</v>
      </c>
      <c r="N1561" t="s">
        <v>3085</v>
      </c>
      <c r="O1561" t="s">
        <v>3073</v>
      </c>
    </row>
    <row r="1562" spans="1:15" hidden="1" x14ac:dyDescent="0.35">
      <c r="A1562">
        <v>1561</v>
      </c>
      <c r="B1562" s="1">
        <v>44897</v>
      </c>
      <c r="C1562">
        <f t="shared" si="49"/>
        <v>2023</v>
      </c>
      <c r="D1562">
        <v>4002</v>
      </c>
      <c r="E1562" t="s">
        <v>1</v>
      </c>
      <c r="F1562" t="s">
        <v>27</v>
      </c>
      <c r="G1562" t="s">
        <v>17</v>
      </c>
      <c r="H1562" t="s">
        <v>1613</v>
      </c>
      <c r="I1562" t="s">
        <v>3056</v>
      </c>
      <c r="J1562">
        <v>228</v>
      </c>
      <c r="K1562">
        <f>HLOOKUP(E1562,Inputs!$B$5:$C$8,MATCH(YEAR(B1562),Inputs!$A$5:$A$8,0),FALSE)</f>
        <v>10.89</v>
      </c>
      <c r="L1562" s="3">
        <f t="shared" si="48"/>
        <v>2482.92</v>
      </c>
      <c r="M1562" t="s">
        <v>3060</v>
      </c>
      <c r="N1562" t="s">
        <v>3095</v>
      </c>
      <c r="O1562" t="s">
        <v>3081</v>
      </c>
    </row>
    <row r="1563" spans="1:15" hidden="1" x14ac:dyDescent="0.35">
      <c r="A1563">
        <v>1562</v>
      </c>
      <c r="B1563" s="1">
        <v>44781</v>
      </c>
      <c r="C1563">
        <f t="shared" si="49"/>
        <v>2023</v>
      </c>
      <c r="D1563">
        <v>4002</v>
      </c>
      <c r="E1563" t="s">
        <v>1</v>
      </c>
      <c r="F1563" t="s">
        <v>27</v>
      </c>
      <c r="G1563" t="s">
        <v>11</v>
      </c>
      <c r="H1563" t="s">
        <v>1614</v>
      </c>
      <c r="I1563" t="s">
        <v>3056</v>
      </c>
      <c r="J1563">
        <v>284</v>
      </c>
      <c r="K1563">
        <f>HLOOKUP(E1563,Inputs!$B$5:$C$8,MATCH(YEAR(B1563),Inputs!$A$5:$A$8,0),FALSE)</f>
        <v>10.89</v>
      </c>
      <c r="L1563" s="3">
        <f t="shared" si="48"/>
        <v>3092.76</v>
      </c>
      <c r="M1563" t="s">
        <v>3064</v>
      </c>
      <c r="N1563" t="s">
        <v>3089</v>
      </c>
      <c r="O1563" t="s">
        <v>3076</v>
      </c>
    </row>
    <row r="1564" spans="1:15" hidden="1" x14ac:dyDescent="0.35">
      <c r="A1564">
        <v>1563</v>
      </c>
      <c r="B1564" s="1">
        <v>44920</v>
      </c>
      <c r="C1564">
        <f t="shared" si="49"/>
        <v>2023</v>
      </c>
      <c r="D1564">
        <v>4001</v>
      </c>
      <c r="E1564" t="s">
        <v>0</v>
      </c>
      <c r="F1564" t="s">
        <v>27</v>
      </c>
      <c r="G1564" t="s">
        <v>16</v>
      </c>
      <c r="H1564" t="s">
        <v>1615</v>
      </c>
      <c r="I1564" t="s">
        <v>3056</v>
      </c>
      <c r="J1564">
        <v>148</v>
      </c>
      <c r="K1564">
        <f>HLOOKUP(E1564,Inputs!$B$5:$C$8,MATCH(YEAR(B1564),Inputs!$A$5:$A$8,0),FALSE)</f>
        <v>25.99</v>
      </c>
      <c r="L1564" s="3">
        <f t="shared" si="48"/>
        <v>3846.52</v>
      </c>
      <c r="M1564" t="s">
        <v>3067</v>
      </c>
      <c r="N1564" t="s">
        <v>3092</v>
      </c>
      <c r="O1564" t="s">
        <v>3074</v>
      </c>
    </row>
    <row r="1565" spans="1:15" hidden="1" x14ac:dyDescent="0.35">
      <c r="A1565">
        <v>1564</v>
      </c>
      <c r="B1565" s="1">
        <v>44833</v>
      </c>
      <c r="C1565">
        <f t="shared" si="49"/>
        <v>2023</v>
      </c>
      <c r="D1565">
        <v>4001</v>
      </c>
      <c r="E1565" t="s">
        <v>0</v>
      </c>
      <c r="F1565" t="s">
        <v>27</v>
      </c>
      <c r="G1565" t="s">
        <v>21</v>
      </c>
      <c r="H1565" t="s">
        <v>1616</v>
      </c>
      <c r="I1565" t="s">
        <v>3056</v>
      </c>
      <c r="J1565">
        <v>184</v>
      </c>
      <c r="K1565">
        <f>HLOOKUP(E1565,Inputs!$B$5:$C$8,MATCH(YEAR(B1565),Inputs!$A$5:$A$8,0),FALSE)</f>
        <v>25.99</v>
      </c>
      <c r="L1565" s="3">
        <f t="shared" si="48"/>
        <v>4782.16</v>
      </c>
      <c r="M1565" t="s">
        <v>3068</v>
      </c>
      <c r="N1565" t="s">
        <v>3088</v>
      </c>
      <c r="O1565" t="s">
        <v>3075</v>
      </c>
    </row>
    <row r="1566" spans="1:15" hidden="1" x14ac:dyDescent="0.35">
      <c r="A1566">
        <v>1565</v>
      </c>
      <c r="B1566" s="1">
        <v>44883</v>
      </c>
      <c r="C1566">
        <f t="shared" si="49"/>
        <v>2023</v>
      </c>
      <c r="D1566">
        <v>4001</v>
      </c>
      <c r="E1566" t="s">
        <v>0</v>
      </c>
      <c r="F1566" t="s">
        <v>27</v>
      </c>
      <c r="G1566" t="s">
        <v>20</v>
      </c>
      <c r="H1566" t="s">
        <v>1617</v>
      </c>
      <c r="I1566" t="s">
        <v>3056</v>
      </c>
      <c r="J1566">
        <v>196</v>
      </c>
      <c r="K1566">
        <f>HLOOKUP(E1566,Inputs!$B$5:$C$8,MATCH(YEAR(B1566),Inputs!$A$5:$A$8,0),FALSE)</f>
        <v>25.99</v>
      </c>
      <c r="L1566" s="3">
        <f t="shared" si="48"/>
        <v>5094.04</v>
      </c>
      <c r="M1566" t="s">
        <v>3059</v>
      </c>
      <c r="N1566" t="s">
        <v>3085</v>
      </c>
      <c r="O1566" t="s">
        <v>3073</v>
      </c>
    </row>
    <row r="1567" spans="1:15" hidden="1" x14ac:dyDescent="0.35">
      <c r="A1567">
        <v>1566</v>
      </c>
      <c r="B1567" s="1">
        <v>44877</v>
      </c>
      <c r="C1567">
        <f t="shared" si="49"/>
        <v>2023</v>
      </c>
      <c r="D1567">
        <v>4002</v>
      </c>
      <c r="E1567" t="s">
        <v>1</v>
      </c>
      <c r="F1567" t="s">
        <v>27</v>
      </c>
      <c r="G1567" t="s">
        <v>11</v>
      </c>
      <c r="H1567" t="s">
        <v>1618</v>
      </c>
      <c r="I1567" t="s">
        <v>3056</v>
      </c>
      <c r="J1567">
        <v>152</v>
      </c>
      <c r="K1567">
        <f>HLOOKUP(E1567,Inputs!$B$5:$C$8,MATCH(YEAR(B1567),Inputs!$A$5:$A$8,0),FALSE)</f>
        <v>10.89</v>
      </c>
      <c r="L1567" s="3">
        <f t="shared" si="48"/>
        <v>1655.2800000000002</v>
      </c>
      <c r="M1567" t="s">
        <v>3064</v>
      </c>
      <c r="N1567" t="s">
        <v>3089</v>
      </c>
      <c r="O1567" t="s">
        <v>3076</v>
      </c>
    </row>
    <row r="1568" spans="1:15" hidden="1" x14ac:dyDescent="0.35">
      <c r="A1568">
        <v>1567</v>
      </c>
      <c r="B1568" s="1">
        <v>44809</v>
      </c>
      <c r="C1568">
        <f t="shared" si="49"/>
        <v>2023</v>
      </c>
      <c r="D1568">
        <v>4001</v>
      </c>
      <c r="E1568" t="s">
        <v>0</v>
      </c>
      <c r="F1568" t="s">
        <v>27</v>
      </c>
      <c r="G1568" t="s">
        <v>21</v>
      </c>
      <c r="H1568" t="s">
        <v>1619</v>
      </c>
      <c r="I1568" t="s">
        <v>3056</v>
      </c>
      <c r="J1568">
        <v>212</v>
      </c>
      <c r="K1568">
        <f>HLOOKUP(E1568,Inputs!$B$5:$C$8,MATCH(YEAR(B1568),Inputs!$A$5:$A$8,0),FALSE)</f>
        <v>25.99</v>
      </c>
      <c r="L1568" s="3">
        <f t="shared" si="48"/>
        <v>5509.88</v>
      </c>
      <c r="M1568" t="s">
        <v>3068</v>
      </c>
      <c r="N1568" t="s">
        <v>3088</v>
      </c>
      <c r="O1568" t="s">
        <v>3075</v>
      </c>
    </row>
    <row r="1569" spans="1:15" hidden="1" x14ac:dyDescent="0.35">
      <c r="A1569">
        <v>1568</v>
      </c>
      <c r="B1569" s="1">
        <v>44780</v>
      </c>
      <c r="C1569">
        <f t="shared" si="49"/>
        <v>2023</v>
      </c>
      <c r="D1569">
        <v>4002</v>
      </c>
      <c r="E1569" t="s">
        <v>1</v>
      </c>
      <c r="F1569" t="s">
        <v>27</v>
      </c>
      <c r="G1569" t="s">
        <v>13</v>
      </c>
      <c r="H1569" t="s">
        <v>1620</v>
      </c>
      <c r="I1569" t="s">
        <v>3056</v>
      </c>
      <c r="J1569">
        <v>288</v>
      </c>
      <c r="K1569">
        <f>HLOOKUP(E1569,Inputs!$B$5:$C$8,MATCH(YEAR(B1569),Inputs!$A$5:$A$8,0),FALSE)</f>
        <v>10.89</v>
      </c>
      <c r="L1569" s="3">
        <f t="shared" si="48"/>
        <v>3136.32</v>
      </c>
      <c r="M1569" t="s">
        <v>3061</v>
      </c>
      <c r="N1569" t="s">
        <v>3087</v>
      </c>
      <c r="O1569" t="s">
        <v>3078</v>
      </c>
    </row>
    <row r="1570" spans="1:15" hidden="1" x14ac:dyDescent="0.35">
      <c r="A1570">
        <v>1569</v>
      </c>
      <c r="B1570" s="1">
        <v>44691</v>
      </c>
      <c r="C1570">
        <f t="shared" si="49"/>
        <v>2023</v>
      </c>
      <c r="D1570">
        <v>4001</v>
      </c>
      <c r="E1570" t="s">
        <v>0</v>
      </c>
      <c r="F1570" t="s">
        <v>27</v>
      </c>
      <c r="G1570" t="s">
        <v>12</v>
      </c>
      <c r="H1570" t="s">
        <v>1621</v>
      </c>
      <c r="I1570" t="s">
        <v>3057</v>
      </c>
      <c r="J1570">
        <v>100</v>
      </c>
      <c r="K1570">
        <f>HLOOKUP(E1570,Inputs!$B$5:$C$8,MATCH(YEAR(B1570),Inputs!$A$5:$A$8,0),FALSE)</f>
        <v>25.99</v>
      </c>
      <c r="L1570" s="3">
        <f t="shared" si="48"/>
        <v>2599</v>
      </c>
      <c r="M1570" t="s">
        <v>3061</v>
      </c>
      <c r="N1570" t="s">
        <v>3087</v>
      </c>
      <c r="O1570" t="s">
        <v>3078</v>
      </c>
    </row>
    <row r="1571" spans="1:15" hidden="1" x14ac:dyDescent="0.35">
      <c r="A1571">
        <v>1570</v>
      </c>
      <c r="B1571" s="1">
        <v>44711</v>
      </c>
      <c r="C1571">
        <f t="shared" si="49"/>
        <v>2023</v>
      </c>
      <c r="D1571">
        <v>4001</v>
      </c>
      <c r="E1571" t="s">
        <v>0</v>
      </c>
      <c r="F1571" t="s">
        <v>27</v>
      </c>
      <c r="G1571" t="s">
        <v>6</v>
      </c>
      <c r="H1571" t="s">
        <v>1622</v>
      </c>
      <c r="I1571" t="s">
        <v>3056</v>
      </c>
      <c r="J1571">
        <v>156</v>
      </c>
      <c r="K1571">
        <f>HLOOKUP(E1571,Inputs!$B$5:$C$8,MATCH(YEAR(B1571),Inputs!$A$5:$A$8,0),FALSE)</f>
        <v>25.99</v>
      </c>
      <c r="L1571" s="3">
        <f t="shared" si="48"/>
        <v>4054.4399999999996</v>
      </c>
      <c r="M1571" t="s">
        <v>3059</v>
      </c>
      <c r="N1571" t="s">
        <v>3085</v>
      </c>
      <c r="O1571" t="s">
        <v>3073</v>
      </c>
    </row>
    <row r="1572" spans="1:15" hidden="1" x14ac:dyDescent="0.35">
      <c r="A1572">
        <v>1571</v>
      </c>
      <c r="B1572" s="1">
        <v>44873</v>
      </c>
      <c r="C1572">
        <f t="shared" si="49"/>
        <v>2023</v>
      </c>
      <c r="D1572">
        <v>4001</v>
      </c>
      <c r="E1572" t="s">
        <v>0</v>
      </c>
      <c r="F1572" t="s">
        <v>27</v>
      </c>
      <c r="G1572" t="s">
        <v>10</v>
      </c>
      <c r="H1572" t="s">
        <v>1623</v>
      </c>
      <c r="I1572" t="s">
        <v>3056</v>
      </c>
      <c r="J1572">
        <v>244</v>
      </c>
      <c r="K1572">
        <f>HLOOKUP(E1572,Inputs!$B$5:$C$8,MATCH(YEAR(B1572),Inputs!$A$5:$A$8,0),FALSE)</f>
        <v>25.99</v>
      </c>
      <c r="L1572" s="3">
        <f t="shared" si="48"/>
        <v>6341.5599999999995</v>
      </c>
      <c r="M1572" t="s">
        <v>3059</v>
      </c>
      <c r="N1572" t="s">
        <v>3085</v>
      </c>
      <c r="O1572" t="s">
        <v>3073</v>
      </c>
    </row>
    <row r="1573" spans="1:15" hidden="1" x14ac:dyDescent="0.35">
      <c r="A1573">
        <v>1572</v>
      </c>
      <c r="B1573" s="1">
        <v>44890</v>
      </c>
      <c r="C1573">
        <f t="shared" si="49"/>
        <v>2023</v>
      </c>
      <c r="D1573">
        <v>4001</v>
      </c>
      <c r="E1573" t="s">
        <v>0</v>
      </c>
      <c r="F1573" t="s">
        <v>27</v>
      </c>
      <c r="G1573" t="s">
        <v>19</v>
      </c>
      <c r="H1573" t="s">
        <v>1624</v>
      </c>
      <c r="I1573" t="s">
        <v>3056</v>
      </c>
      <c r="J1573">
        <v>212</v>
      </c>
      <c r="K1573">
        <f>HLOOKUP(E1573,Inputs!$B$5:$C$8,MATCH(YEAR(B1573),Inputs!$A$5:$A$8,0),FALSE)</f>
        <v>25.99</v>
      </c>
      <c r="L1573" s="3">
        <f t="shared" si="48"/>
        <v>5509.88</v>
      </c>
      <c r="M1573" t="s">
        <v>3061</v>
      </c>
      <c r="N1573" t="s">
        <v>3087</v>
      </c>
      <c r="O1573" t="s">
        <v>3078</v>
      </c>
    </row>
    <row r="1574" spans="1:15" hidden="1" x14ac:dyDescent="0.35">
      <c r="A1574">
        <v>1573</v>
      </c>
      <c r="B1574" s="1">
        <v>44678</v>
      </c>
      <c r="C1574">
        <f t="shared" si="49"/>
        <v>2023</v>
      </c>
      <c r="D1574">
        <v>4001</v>
      </c>
      <c r="E1574" t="s">
        <v>0</v>
      </c>
      <c r="F1574" t="s">
        <v>27</v>
      </c>
      <c r="G1574" t="s">
        <v>10</v>
      </c>
      <c r="H1574" t="s">
        <v>1625</v>
      </c>
      <c r="I1574" t="s">
        <v>3056</v>
      </c>
      <c r="J1574">
        <v>160</v>
      </c>
      <c r="K1574">
        <f>HLOOKUP(E1574,Inputs!$B$5:$C$8,MATCH(YEAR(B1574),Inputs!$A$5:$A$8,0),FALSE)</f>
        <v>25.99</v>
      </c>
      <c r="L1574" s="3">
        <f t="shared" si="48"/>
        <v>4158.3999999999996</v>
      </c>
      <c r="M1574" t="s">
        <v>3059</v>
      </c>
      <c r="N1574" t="s">
        <v>3085</v>
      </c>
      <c r="O1574" t="s">
        <v>3073</v>
      </c>
    </row>
    <row r="1575" spans="1:15" hidden="1" x14ac:dyDescent="0.35">
      <c r="A1575">
        <v>1574</v>
      </c>
      <c r="B1575" s="1">
        <v>44810</v>
      </c>
      <c r="C1575">
        <f t="shared" si="49"/>
        <v>2023</v>
      </c>
      <c r="D1575">
        <v>4002</v>
      </c>
      <c r="E1575" t="s">
        <v>1</v>
      </c>
      <c r="F1575" t="s">
        <v>27</v>
      </c>
      <c r="G1575" t="s">
        <v>12</v>
      </c>
      <c r="H1575" t="s">
        <v>1626</v>
      </c>
      <c r="I1575" t="s">
        <v>3057</v>
      </c>
      <c r="J1575">
        <v>100</v>
      </c>
      <c r="K1575">
        <f>HLOOKUP(E1575,Inputs!$B$5:$C$8,MATCH(YEAR(B1575),Inputs!$A$5:$A$8,0),FALSE)</f>
        <v>10.89</v>
      </c>
      <c r="L1575" s="3">
        <f t="shared" si="48"/>
        <v>1089</v>
      </c>
      <c r="M1575" t="s">
        <v>3061</v>
      </c>
      <c r="N1575" t="s">
        <v>3087</v>
      </c>
      <c r="O1575" t="s">
        <v>3078</v>
      </c>
    </row>
    <row r="1576" spans="1:15" hidden="1" x14ac:dyDescent="0.35">
      <c r="A1576">
        <v>1575</v>
      </c>
      <c r="B1576" s="1">
        <v>44911</v>
      </c>
      <c r="C1576">
        <f t="shared" si="49"/>
        <v>2023</v>
      </c>
      <c r="D1576">
        <v>4001</v>
      </c>
      <c r="E1576" t="s">
        <v>0</v>
      </c>
      <c r="F1576" t="s">
        <v>27</v>
      </c>
      <c r="G1576" t="s">
        <v>14</v>
      </c>
      <c r="H1576" t="s">
        <v>1627</v>
      </c>
      <c r="I1576" t="s">
        <v>3056</v>
      </c>
      <c r="J1576">
        <v>120</v>
      </c>
      <c r="K1576">
        <f>HLOOKUP(E1576,Inputs!$B$5:$C$8,MATCH(YEAR(B1576),Inputs!$A$5:$A$8,0),FALSE)</f>
        <v>25.99</v>
      </c>
      <c r="L1576" s="3">
        <f t="shared" si="48"/>
        <v>3118.7999999999997</v>
      </c>
      <c r="M1576" t="s">
        <v>3066</v>
      </c>
      <c r="N1576" t="s">
        <v>3094</v>
      </c>
      <c r="O1576" t="s">
        <v>3080</v>
      </c>
    </row>
    <row r="1577" spans="1:15" hidden="1" x14ac:dyDescent="0.35">
      <c r="A1577">
        <v>1576</v>
      </c>
      <c r="B1577" s="1">
        <v>44834</v>
      </c>
      <c r="C1577">
        <f t="shared" si="49"/>
        <v>2023</v>
      </c>
      <c r="D1577">
        <v>4001</v>
      </c>
      <c r="E1577" t="s">
        <v>0</v>
      </c>
      <c r="F1577" t="s">
        <v>27</v>
      </c>
      <c r="G1577" t="s">
        <v>21</v>
      </c>
      <c r="H1577" t="s">
        <v>1628</v>
      </c>
      <c r="I1577" t="s">
        <v>3056</v>
      </c>
      <c r="J1577">
        <v>236</v>
      </c>
      <c r="K1577">
        <f>HLOOKUP(E1577,Inputs!$B$5:$C$8,MATCH(YEAR(B1577),Inputs!$A$5:$A$8,0),FALSE)</f>
        <v>25.99</v>
      </c>
      <c r="L1577" s="3">
        <f t="shared" si="48"/>
        <v>6133.6399999999994</v>
      </c>
      <c r="M1577" t="s">
        <v>3068</v>
      </c>
      <c r="N1577" t="s">
        <v>3088</v>
      </c>
      <c r="O1577" t="s">
        <v>3075</v>
      </c>
    </row>
    <row r="1578" spans="1:15" hidden="1" x14ac:dyDescent="0.35">
      <c r="A1578">
        <v>1577</v>
      </c>
      <c r="B1578" s="1">
        <v>44824</v>
      </c>
      <c r="C1578">
        <f t="shared" si="49"/>
        <v>2023</v>
      </c>
      <c r="D1578">
        <v>4002</v>
      </c>
      <c r="E1578" t="s">
        <v>1</v>
      </c>
      <c r="F1578" t="s">
        <v>27</v>
      </c>
      <c r="G1578" t="s">
        <v>12</v>
      </c>
      <c r="H1578" t="s">
        <v>1629</v>
      </c>
      <c r="I1578" t="s">
        <v>3057</v>
      </c>
      <c r="J1578">
        <v>256</v>
      </c>
      <c r="K1578">
        <f>HLOOKUP(E1578,Inputs!$B$5:$C$8,MATCH(YEAR(B1578),Inputs!$A$5:$A$8,0),FALSE)</f>
        <v>10.89</v>
      </c>
      <c r="L1578" s="3">
        <f t="shared" si="48"/>
        <v>2787.84</v>
      </c>
      <c r="M1578" t="s">
        <v>3061</v>
      </c>
      <c r="N1578" t="s">
        <v>3087</v>
      </c>
      <c r="O1578" t="s">
        <v>3078</v>
      </c>
    </row>
    <row r="1579" spans="1:15" hidden="1" x14ac:dyDescent="0.35">
      <c r="A1579">
        <v>1578</v>
      </c>
      <c r="B1579" s="1">
        <v>44650</v>
      </c>
      <c r="C1579">
        <f t="shared" si="49"/>
        <v>2022</v>
      </c>
      <c r="D1579">
        <v>4002</v>
      </c>
      <c r="E1579" t="s">
        <v>1</v>
      </c>
      <c r="F1579" t="s">
        <v>27</v>
      </c>
      <c r="G1579" t="s">
        <v>4</v>
      </c>
      <c r="H1579" t="s">
        <v>1630</v>
      </c>
      <c r="I1579" t="s">
        <v>3057</v>
      </c>
      <c r="J1579">
        <v>184</v>
      </c>
      <c r="K1579">
        <f>HLOOKUP(E1579,Inputs!$B$5:$C$8,MATCH(YEAR(B1579),Inputs!$A$5:$A$8,0),FALSE)</f>
        <v>10.89</v>
      </c>
      <c r="L1579" s="3">
        <f t="shared" si="48"/>
        <v>2003.7600000000002</v>
      </c>
      <c r="M1579" t="s">
        <v>3063</v>
      </c>
      <c r="N1579" t="s">
        <v>3092</v>
      </c>
      <c r="O1579" t="s">
        <v>3074</v>
      </c>
    </row>
    <row r="1580" spans="1:15" hidden="1" x14ac:dyDescent="0.35">
      <c r="A1580">
        <v>1579</v>
      </c>
      <c r="B1580" s="1">
        <v>44902</v>
      </c>
      <c r="C1580">
        <f t="shared" si="49"/>
        <v>2023</v>
      </c>
      <c r="D1580">
        <v>4002</v>
      </c>
      <c r="E1580" t="s">
        <v>1</v>
      </c>
      <c r="F1580" t="s">
        <v>27</v>
      </c>
      <c r="G1580" t="s">
        <v>20</v>
      </c>
      <c r="H1580" t="s">
        <v>1631</v>
      </c>
      <c r="I1580" t="s">
        <v>3056</v>
      </c>
      <c r="J1580">
        <v>116</v>
      </c>
      <c r="K1580">
        <f>HLOOKUP(E1580,Inputs!$B$5:$C$8,MATCH(YEAR(B1580),Inputs!$A$5:$A$8,0),FALSE)</f>
        <v>10.89</v>
      </c>
      <c r="L1580" s="3">
        <f t="shared" si="48"/>
        <v>1263.24</v>
      </c>
      <c r="M1580" t="s">
        <v>3059</v>
      </c>
      <c r="N1580" t="s">
        <v>3085</v>
      </c>
      <c r="O1580" t="s">
        <v>3073</v>
      </c>
    </row>
    <row r="1581" spans="1:15" hidden="1" x14ac:dyDescent="0.35">
      <c r="A1581">
        <v>1580</v>
      </c>
      <c r="B1581" s="1">
        <v>44769</v>
      </c>
      <c r="C1581">
        <f t="shared" si="49"/>
        <v>2023</v>
      </c>
      <c r="D1581">
        <v>4002</v>
      </c>
      <c r="E1581" t="s">
        <v>1</v>
      </c>
      <c r="F1581" t="s">
        <v>27</v>
      </c>
      <c r="G1581" t="s">
        <v>11</v>
      </c>
      <c r="H1581" t="s">
        <v>1632</v>
      </c>
      <c r="I1581" t="s">
        <v>3056</v>
      </c>
      <c r="J1581">
        <v>164</v>
      </c>
      <c r="K1581">
        <f>HLOOKUP(E1581,Inputs!$B$5:$C$8,MATCH(YEAR(B1581),Inputs!$A$5:$A$8,0),FALSE)</f>
        <v>10.89</v>
      </c>
      <c r="L1581" s="3">
        <f t="shared" si="48"/>
        <v>1785.96</v>
      </c>
      <c r="M1581" t="s">
        <v>3064</v>
      </c>
      <c r="N1581" t="s">
        <v>3089</v>
      </c>
      <c r="O1581" t="s">
        <v>3076</v>
      </c>
    </row>
    <row r="1582" spans="1:15" hidden="1" x14ac:dyDescent="0.35">
      <c r="A1582">
        <v>1581</v>
      </c>
      <c r="B1582" s="1">
        <v>44884</v>
      </c>
      <c r="C1582">
        <f t="shared" si="49"/>
        <v>2023</v>
      </c>
      <c r="D1582">
        <v>4002</v>
      </c>
      <c r="E1582" t="s">
        <v>1</v>
      </c>
      <c r="F1582" t="s">
        <v>27</v>
      </c>
      <c r="G1582" t="s">
        <v>10</v>
      </c>
      <c r="H1582" t="s">
        <v>1633</v>
      </c>
      <c r="I1582" t="s">
        <v>3056</v>
      </c>
      <c r="J1582">
        <v>184</v>
      </c>
      <c r="K1582">
        <f>HLOOKUP(E1582,Inputs!$B$5:$C$8,MATCH(YEAR(B1582),Inputs!$A$5:$A$8,0),FALSE)</f>
        <v>10.89</v>
      </c>
      <c r="L1582" s="3">
        <f t="shared" si="48"/>
        <v>2003.7600000000002</v>
      </c>
      <c r="M1582" t="s">
        <v>3059</v>
      </c>
      <c r="N1582" t="s">
        <v>3085</v>
      </c>
      <c r="O1582" t="s">
        <v>3073</v>
      </c>
    </row>
    <row r="1583" spans="1:15" hidden="1" x14ac:dyDescent="0.35">
      <c r="A1583">
        <v>1582</v>
      </c>
      <c r="B1583" s="1">
        <v>44924</v>
      </c>
      <c r="C1583">
        <f t="shared" si="49"/>
        <v>2023</v>
      </c>
      <c r="D1583">
        <v>4001</v>
      </c>
      <c r="E1583" t="s">
        <v>0</v>
      </c>
      <c r="F1583" t="s">
        <v>27</v>
      </c>
      <c r="G1583" t="s">
        <v>13</v>
      </c>
      <c r="H1583" t="s">
        <v>1634</v>
      </c>
      <c r="I1583" t="s">
        <v>3056</v>
      </c>
      <c r="J1583">
        <v>184</v>
      </c>
      <c r="K1583">
        <f>HLOOKUP(E1583,Inputs!$B$5:$C$8,MATCH(YEAR(B1583),Inputs!$A$5:$A$8,0),FALSE)</f>
        <v>25.99</v>
      </c>
      <c r="L1583" s="3">
        <f t="shared" si="48"/>
        <v>4782.16</v>
      </c>
      <c r="M1583" t="s">
        <v>3061</v>
      </c>
      <c r="N1583" t="s">
        <v>3087</v>
      </c>
      <c r="O1583" t="s">
        <v>3078</v>
      </c>
    </row>
    <row r="1584" spans="1:15" hidden="1" x14ac:dyDescent="0.35">
      <c r="A1584">
        <v>1583</v>
      </c>
      <c r="B1584" s="1">
        <v>44775</v>
      </c>
      <c r="C1584">
        <f t="shared" si="49"/>
        <v>2023</v>
      </c>
      <c r="D1584">
        <v>4002</v>
      </c>
      <c r="E1584" t="s">
        <v>1</v>
      </c>
      <c r="F1584" t="s">
        <v>27</v>
      </c>
      <c r="G1584" t="s">
        <v>12</v>
      </c>
      <c r="H1584" t="s">
        <v>1635</v>
      </c>
      <c r="I1584" t="s">
        <v>3057</v>
      </c>
      <c r="J1584">
        <v>200</v>
      </c>
      <c r="K1584">
        <f>HLOOKUP(E1584,Inputs!$B$5:$C$8,MATCH(YEAR(B1584),Inputs!$A$5:$A$8,0),FALSE)</f>
        <v>10.89</v>
      </c>
      <c r="L1584" s="3">
        <f t="shared" si="48"/>
        <v>2178</v>
      </c>
      <c r="M1584" t="s">
        <v>3061</v>
      </c>
      <c r="N1584" t="s">
        <v>3087</v>
      </c>
      <c r="O1584" t="s">
        <v>3078</v>
      </c>
    </row>
    <row r="1585" spans="1:15" hidden="1" x14ac:dyDescent="0.35">
      <c r="A1585">
        <v>1584</v>
      </c>
      <c r="B1585" s="1">
        <v>44740</v>
      </c>
      <c r="C1585">
        <f t="shared" si="49"/>
        <v>2023</v>
      </c>
      <c r="D1585">
        <v>4002</v>
      </c>
      <c r="E1585" t="s">
        <v>1</v>
      </c>
      <c r="F1585" t="s">
        <v>27</v>
      </c>
      <c r="G1585" t="s">
        <v>7</v>
      </c>
      <c r="H1585" t="s">
        <v>1636</v>
      </c>
      <c r="I1585" t="s">
        <v>3056</v>
      </c>
      <c r="J1585">
        <v>132</v>
      </c>
      <c r="K1585">
        <f>HLOOKUP(E1585,Inputs!$B$5:$C$8,MATCH(YEAR(B1585),Inputs!$A$5:$A$8,0),FALSE)</f>
        <v>10.89</v>
      </c>
      <c r="L1585" s="3">
        <f t="shared" si="48"/>
        <v>1437.48</v>
      </c>
      <c r="M1585" t="s">
        <v>3063</v>
      </c>
      <c r="N1585" t="s">
        <v>3092</v>
      </c>
      <c r="O1585" t="s">
        <v>3074</v>
      </c>
    </row>
    <row r="1586" spans="1:15" hidden="1" x14ac:dyDescent="0.35">
      <c r="A1586">
        <v>1585</v>
      </c>
      <c r="B1586" s="1">
        <v>44880</v>
      </c>
      <c r="C1586">
        <f t="shared" si="49"/>
        <v>2023</v>
      </c>
      <c r="D1586">
        <v>4002</v>
      </c>
      <c r="E1586" t="s">
        <v>1</v>
      </c>
      <c r="F1586" t="s">
        <v>27</v>
      </c>
      <c r="G1586" t="s">
        <v>10</v>
      </c>
      <c r="H1586" t="s">
        <v>1637</v>
      </c>
      <c r="I1586" t="s">
        <v>3056</v>
      </c>
      <c r="J1586">
        <v>84</v>
      </c>
      <c r="K1586">
        <f>HLOOKUP(E1586,Inputs!$B$5:$C$8,MATCH(YEAR(B1586),Inputs!$A$5:$A$8,0),FALSE)</f>
        <v>10.89</v>
      </c>
      <c r="L1586" s="3">
        <f t="shared" si="48"/>
        <v>914.76</v>
      </c>
      <c r="M1586" t="s">
        <v>3059</v>
      </c>
      <c r="N1586" t="s">
        <v>3085</v>
      </c>
      <c r="O1586" t="s">
        <v>3073</v>
      </c>
    </row>
    <row r="1587" spans="1:15" hidden="1" x14ac:dyDescent="0.35">
      <c r="A1587">
        <v>1586</v>
      </c>
      <c r="B1587" s="1">
        <v>44899</v>
      </c>
      <c r="C1587">
        <f t="shared" si="49"/>
        <v>2023</v>
      </c>
      <c r="D1587">
        <v>4002</v>
      </c>
      <c r="E1587" t="s">
        <v>1</v>
      </c>
      <c r="F1587" t="s">
        <v>27</v>
      </c>
      <c r="G1587" t="s">
        <v>13</v>
      </c>
      <c r="H1587" t="s">
        <v>1638</v>
      </c>
      <c r="I1587" t="s">
        <v>3056</v>
      </c>
      <c r="J1587">
        <v>288</v>
      </c>
      <c r="K1587">
        <f>HLOOKUP(E1587,Inputs!$B$5:$C$8,MATCH(YEAR(B1587),Inputs!$A$5:$A$8,0),FALSE)</f>
        <v>10.89</v>
      </c>
      <c r="L1587" s="3">
        <f t="shared" si="48"/>
        <v>3136.32</v>
      </c>
      <c r="M1587" t="s">
        <v>3061</v>
      </c>
      <c r="N1587" t="s">
        <v>3087</v>
      </c>
      <c r="O1587" t="s">
        <v>3078</v>
      </c>
    </row>
    <row r="1588" spans="1:15" hidden="1" x14ac:dyDescent="0.35">
      <c r="A1588">
        <v>1587</v>
      </c>
      <c r="B1588" s="1">
        <v>44920</v>
      </c>
      <c r="C1588">
        <f t="shared" si="49"/>
        <v>2023</v>
      </c>
      <c r="D1588">
        <v>4002</v>
      </c>
      <c r="E1588" t="s">
        <v>1</v>
      </c>
      <c r="F1588" t="s">
        <v>27</v>
      </c>
      <c r="G1588" t="s">
        <v>20</v>
      </c>
      <c r="H1588" t="s">
        <v>1639</v>
      </c>
      <c r="I1588" t="s">
        <v>3056</v>
      </c>
      <c r="J1588">
        <v>224</v>
      </c>
      <c r="K1588">
        <f>HLOOKUP(E1588,Inputs!$B$5:$C$8,MATCH(YEAR(B1588),Inputs!$A$5:$A$8,0),FALSE)</f>
        <v>10.89</v>
      </c>
      <c r="L1588" s="3">
        <f t="shared" si="48"/>
        <v>2439.36</v>
      </c>
      <c r="M1588" t="s">
        <v>3059</v>
      </c>
      <c r="N1588" t="s">
        <v>3085</v>
      </c>
      <c r="O1588" t="s">
        <v>3073</v>
      </c>
    </row>
    <row r="1589" spans="1:15" hidden="1" x14ac:dyDescent="0.35">
      <c r="A1589">
        <v>1588</v>
      </c>
      <c r="B1589" s="1">
        <v>44922</v>
      </c>
      <c r="C1589">
        <f t="shared" si="49"/>
        <v>2023</v>
      </c>
      <c r="D1589">
        <v>4001</v>
      </c>
      <c r="E1589" t="s">
        <v>0</v>
      </c>
      <c r="F1589" t="s">
        <v>27</v>
      </c>
      <c r="G1589" t="s">
        <v>10</v>
      </c>
      <c r="H1589" t="s">
        <v>1640</v>
      </c>
      <c r="I1589" t="s">
        <v>3056</v>
      </c>
      <c r="J1589">
        <v>160</v>
      </c>
      <c r="K1589">
        <f>HLOOKUP(E1589,Inputs!$B$5:$C$8,MATCH(YEAR(B1589),Inputs!$A$5:$A$8,0),FALSE)</f>
        <v>25.99</v>
      </c>
      <c r="L1589" s="3">
        <f t="shared" si="48"/>
        <v>4158.3999999999996</v>
      </c>
      <c r="M1589" t="s">
        <v>3059</v>
      </c>
      <c r="N1589" t="s">
        <v>3085</v>
      </c>
      <c r="O1589" t="s">
        <v>3073</v>
      </c>
    </row>
    <row r="1590" spans="1:15" hidden="1" x14ac:dyDescent="0.35">
      <c r="A1590">
        <v>1589</v>
      </c>
      <c r="B1590" s="1">
        <v>44896</v>
      </c>
      <c r="C1590">
        <f t="shared" si="49"/>
        <v>2023</v>
      </c>
      <c r="D1590">
        <v>4001</v>
      </c>
      <c r="E1590" t="s">
        <v>0</v>
      </c>
      <c r="F1590" t="s">
        <v>27</v>
      </c>
      <c r="G1590" t="s">
        <v>20</v>
      </c>
      <c r="H1590" t="s">
        <v>1641</v>
      </c>
      <c r="I1590" t="s">
        <v>3056</v>
      </c>
      <c r="J1590">
        <v>104</v>
      </c>
      <c r="K1590">
        <f>HLOOKUP(E1590,Inputs!$B$5:$C$8,MATCH(YEAR(B1590),Inputs!$A$5:$A$8,0),FALSE)</f>
        <v>25.99</v>
      </c>
      <c r="L1590" s="3">
        <f t="shared" si="48"/>
        <v>2702.96</v>
      </c>
      <c r="M1590" t="s">
        <v>3059</v>
      </c>
      <c r="N1590" t="s">
        <v>3085</v>
      </c>
      <c r="O1590" t="s">
        <v>3073</v>
      </c>
    </row>
    <row r="1591" spans="1:15" hidden="1" x14ac:dyDescent="0.35">
      <c r="A1591">
        <v>1590</v>
      </c>
      <c r="B1591" s="1">
        <v>44680</v>
      </c>
      <c r="C1591">
        <f t="shared" si="49"/>
        <v>2023</v>
      </c>
      <c r="D1591">
        <v>4002</v>
      </c>
      <c r="E1591" t="s">
        <v>1</v>
      </c>
      <c r="F1591" t="s">
        <v>27</v>
      </c>
      <c r="G1591" t="s">
        <v>12</v>
      </c>
      <c r="H1591" t="s">
        <v>1642</v>
      </c>
      <c r="I1591" t="s">
        <v>3057</v>
      </c>
      <c r="J1591">
        <v>240</v>
      </c>
      <c r="K1591">
        <f>HLOOKUP(E1591,Inputs!$B$5:$C$8,MATCH(YEAR(B1591),Inputs!$A$5:$A$8,0),FALSE)</f>
        <v>10.89</v>
      </c>
      <c r="L1591" s="3">
        <f t="shared" si="48"/>
        <v>2613.6000000000004</v>
      </c>
      <c r="M1591" t="s">
        <v>3061</v>
      </c>
      <c r="N1591" t="s">
        <v>3087</v>
      </c>
      <c r="O1591" t="s">
        <v>3078</v>
      </c>
    </row>
    <row r="1592" spans="1:15" hidden="1" x14ac:dyDescent="0.35">
      <c r="A1592">
        <v>1591</v>
      </c>
      <c r="B1592" s="1">
        <v>44658</v>
      </c>
      <c r="C1592">
        <f t="shared" si="49"/>
        <v>2023</v>
      </c>
      <c r="D1592">
        <v>4002</v>
      </c>
      <c r="E1592" t="s">
        <v>1</v>
      </c>
      <c r="F1592" t="s">
        <v>27</v>
      </c>
      <c r="G1592" t="s">
        <v>10</v>
      </c>
      <c r="H1592" t="s">
        <v>1643</v>
      </c>
      <c r="I1592" t="s">
        <v>3056</v>
      </c>
      <c r="J1592">
        <v>200</v>
      </c>
      <c r="K1592">
        <f>HLOOKUP(E1592,Inputs!$B$5:$C$8,MATCH(YEAR(B1592),Inputs!$A$5:$A$8,0),FALSE)</f>
        <v>10.89</v>
      </c>
      <c r="L1592" s="3">
        <f t="shared" si="48"/>
        <v>2178</v>
      </c>
      <c r="M1592" t="s">
        <v>3059</v>
      </c>
      <c r="N1592" t="s">
        <v>3085</v>
      </c>
      <c r="O1592" t="s">
        <v>3073</v>
      </c>
    </row>
    <row r="1593" spans="1:15" hidden="1" x14ac:dyDescent="0.35">
      <c r="A1593">
        <v>1592</v>
      </c>
      <c r="B1593" s="1">
        <v>44906</v>
      </c>
      <c r="C1593">
        <f t="shared" si="49"/>
        <v>2023</v>
      </c>
      <c r="D1593">
        <v>4001</v>
      </c>
      <c r="E1593" t="s">
        <v>0</v>
      </c>
      <c r="F1593" t="s">
        <v>27</v>
      </c>
      <c r="G1593" t="s">
        <v>5</v>
      </c>
      <c r="H1593" t="s">
        <v>1644</v>
      </c>
      <c r="I1593" t="s">
        <v>3057</v>
      </c>
      <c r="J1593">
        <v>224</v>
      </c>
      <c r="K1593">
        <f>HLOOKUP(E1593,Inputs!$B$5:$C$8,MATCH(YEAR(B1593),Inputs!$A$5:$A$8,0),FALSE)</f>
        <v>25.99</v>
      </c>
      <c r="L1593" s="3">
        <f t="shared" si="48"/>
        <v>5821.7599999999993</v>
      </c>
      <c r="M1593" t="s">
        <v>3059</v>
      </c>
      <c r="N1593" t="s">
        <v>3085</v>
      </c>
      <c r="O1593" t="s">
        <v>3073</v>
      </c>
    </row>
    <row r="1594" spans="1:15" hidden="1" x14ac:dyDescent="0.35">
      <c r="A1594">
        <v>1593</v>
      </c>
      <c r="B1594" s="1">
        <v>44748</v>
      </c>
      <c r="C1594">
        <f t="shared" si="49"/>
        <v>2023</v>
      </c>
      <c r="D1594">
        <v>4001</v>
      </c>
      <c r="E1594" t="s">
        <v>0</v>
      </c>
      <c r="F1594" t="s">
        <v>27</v>
      </c>
      <c r="G1594" t="s">
        <v>20</v>
      </c>
      <c r="H1594" t="s">
        <v>1645</v>
      </c>
      <c r="I1594" t="s">
        <v>3056</v>
      </c>
      <c r="J1594">
        <v>128</v>
      </c>
      <c r="K1594">
        <f>HLOOKUP(E1594,Inputs!$B$5:$C$8,MATCH(YEAR(B1594),Inputs!$A$5:$A$8,0),FALSE)</f>
        <v>25.99</v>
      </c>
      <c r="L1594" s="3">
        <f t="shared" si="48"/>
        <v>3326.72</v>
      </c>
      <c r="M1594" t="s">
        <v>3059</v>
      </c>
      <c r="N1594" t="s">
        <v>3085</v>
      </c>
      <c r="O1594" t="s">
        <v>3073</v>
      </c>
    </row>
    <row r="1595" spans="1:15" hidden="1" x14ac:dyDescent="0.35">
      <c r="A1595">
        <v>1594</v>
      </c>
      <c r="B1595" s="1">
        <v>44798</v>
      </c>
      <c r="C1595">
        <f t="shared" si="49"/>
        <v>2023</v>
      </c>
      <c r="D1595">
        <v>4001</v>
      </c>
      <c r="E1595" t="s">
        <v>0</v>
      </c>
      <c r="F1595" t="s">
        <v>27</v>
      </c>
      <c r="G1595" t="s">
        <v>10</v>
      </c>
      <c r="H1595" t="s">
        <v>1646</v>
      </c>
      <c r="I1595" t="s">
        <v>3056</v>
      </c>
      <c r="J1595">
        <v>164</v>
      </c>
      <c r="K1595">
        <f>HLOOKUP(E1595,Inputs!$B$5:$C$8,MATCH(YEAR(B1595),Inputs!$A$5:$A$8,0),FALSE)</f>
        <v>25.99</v>
      </c>
      <c r="L1595" s="3">
        <f t="shared" si="48"/>
        <v>4262.3599999999997</v>
      </c>
      <c r="M1595" t="s">
        <v>3059</v>
      </c>
      <c r="N1595" t="s">
        <v>3085</v>
      </c>
      <c r="O1595" t="s">
        <v>3073</v>
      </c>
    </row>
    <row r="1596" spans="1:15" hidden="1" x14ac:dyDescent="0.35">
      <c r="A1596">
        <v>1595</v>
      </c>
      <c r="B1596" s="1">
        <v>44843</v>
      </c>
      <c r="C1596">
        <f t="shared" si="49"/>
        <v>2023</v>
      </c>
      <c r="D1596">
        <v>4002</v>
      </c>
      <c r="E1596" t="s">
        <v>1</v>
      </c>
      <c r="F1596" t="s">
        <v>27</v>
      </c>
      <c r="G1596" t="s">
        <v>18</v>
      </c>
      <c r="H1596" t="s">
        <v>1647</v>
      </c>
      <c r="I1596" t="s">
        <v>3056</v>
      </c>
      <c r="J1596">
        <v>100</v>
      </c>
      <c r="K1596">
        <f>HLOOKUP(E1596,Inputs!$B$5:$C$8,MATCH(YEAR(B1596),Inputs!$A$5:$A$8,0),FALSE)</f>
        <v>10.89</v>
      </c>
      <c r="L1596" s="3">
        <f t="shared" si="48"/>
        <v>1089</v>
      </c>
      <c r="M1596" t="s">
        <v>3069</v>
      </c>
      <c r="N1596" t="s">
        <v>3093</v>
      </c>
      <c r="O1596" t="s">
        <v>3077</v>
      </c>
    </row>
    <row r="1597" spans="1:15" hidden="1" x14ac:dyDescent="0.35">
      <c r="A1597">
        <v>1596</v>
      </c>
      <c r="B1597" s="1">
        <v>44840</v>
      </c>
      <c r="C1597">
        <f t="shared" si="49"/>
        <v>2023</v>
      </c>
      <c r="D1597">
        <v>4002</v>
      </c>
      <c r="E1597" t="s">
        <v>1</v>
      </c>
      <c r="F1597" t="s">
        <v>27</v>
      </c>
      <c r="G1597" t="s">
        <v>20</v>
      </c>
      <c r="H1597" t="s">
        <v>1648</v>
      </c>
      <c r="I1597" t="s">
        <v>3056</v>
      </c>
      <c r="J1597">
        <v>288</v>
      </c>
      <c r="K1597">
        <f>HLOOKUP(E1597,Inputs!$B$5:$C$8,MATCH(YEAR(B1597),Inputs!$A$5:$A$8,0),FALSE)</f>
        <v>10.89</v>
      </c>
      <c r="L1597" s="3">
        <f t="shared" si="48"/>
        <v>3136.32</v>
      </c>
      <c r="M1597" t="s">
        <v>3059</v>
      </c>
      <c r="N1597" t="s">
        <v>3085</v>
      </c>
      <c r="O1597" t="s">
        <v>3073</v>
      </c>
    </row>
    <row r="1598" spans="1:15" hidden="1" x14ac:dyDescent="0.35">
      <c r="A1598">
        <v>1597</v>
      </c>
      <c r="B1598" s="1">
        <v>44766</v>
      </c>
      <c r="C1598">
        <f t="shared" si="49"/>
        <v>2023</v>
      </c>
      <c r="D1598">
        <v>4001</v>
      </c>
      <c r="E1598" t="s">
        <v>0</v>
      </c>
      <c r="F1598" t="s">
        <v>27</v>
      </c>
      <c r="G1598" t="s">
        <v>8</v>
      </c>
      <c r="H1598" t="s">
        <v>1649</v>
      </c>
      <c r="I1598" t="s">
        <v>3056</v>
      </c>
      <c r="J1598">
        <v>168</v>
      </c>
      <c r="K1598">
        <f>HLOOKUP(E1598,Inputs!$B$5:$C$8,MATCH(YEAR(B1598),Inputs!$A$5:$A$8,0),FALSE)</f>
        <v>25.99</v>
      </c>
      <c r="L1598" s="3">
        <f t="shared" si="48"/>
        <v>4366.32</v>
      </c>
      <c r="M1598" t="s">
        <v>3065</v>
      </c>
      <c r="N1598" t="s">
        <v>3085</v>
      </c>
      <c r="O1598" t="s">
        <v>3073</v>
      </c>
    </row>
    <row r="1599" spans="1:15" hidden="1" x14ac:dyDescent="0.35">
      <c r="A1599">
        <v>1598</v>
      </c>
      <c r="B1599" s="1">
        <v>44748</v>
      </c>
      <c r="C1599">
        <f t="shared" si="49"/>
        <v>2023</v>
      </c>
      <c r="D1599">
        <v>4001</v>
      </c>
      <c r="E1599" t="s">
        <v>0</v>
      </c>
      <c r="F1599" t="s">
        <v>27</v>
      </c>
      <c r="G1599" t="s">
        <v>4</v>
      </c>
      <c r="H1599" t="s">
        <v>1650</v>
      </c>
      <c r="I1599" t="s">
        <v>3057</v>
      </c>
      <c r="J1599">
        <v>200</v>
      </c>
      <c r="K1599">
        <f>HLOOKUP(E1599,Inputs!$B$5:$C$8,MATCH(YEAR(B1599),Inputs!$A$5:$A$8,0),FALSE)</f>
        <v>25.99</v>
      </c>
      <c r="L1599" s="3">
        <f t="shared" si="48"/>
        <v>5198</v>
      </c>
      <c r="M1599" t="s">
        <v>3063</v>
      </c>
      <c r="N1599" t="s">
        <v>3092</v>
      </c>
      <c r="O1599" t="s">
        <v>3074</v>
      </c>
    </row>
    <row r="1600" spans="1:15" hidden="1" x14ac:dyDescent="0.35">
      <c r="A1600">
        <v>1599</v>
      </c>
      <c r="B1600" s="1">
        <v>44622</v>
      </c>
      <c r="C1600">
        <f t="shared" si="49"/>
        <v>2022</v>
      </c>
      <c r="D1600">
        <v>4001</v>
      </c>
      <c r="E1600" t="s">
        <v>0</v>
      </c>
      <c r="F1600" t="s">
        <v>27</v>
      </c>
      <c r="G1600" t="s">
        <v>22</v>
      </c>
      <c r="H1600" t="s">
        <v>1651</v>
      </c>
      <c r="I1600" t="s">
        <v>3056</v>
      </c>
      <c r="J1600">
        <v>72</v>
      </c>
      <c r="K1600">
        <f>HLOOKUP(E1600,Inputs!$B$5:$C$8,MATCH(YEAR(B1600),Inputs!$A$5:$A$8,0),FALSE)</f>
        <v>25.99</v>
      </c>
      <c r="L1600" s="3">
        <f t="shared" si="48"/>
        <v>1871.28</v>
      </c>
      <c r="M1600" t="s">
        <v>3064</v>
      </c>
      <c r="N1600" t="s">
        <v>3089</v>
      </c>
      <c r="O1600" t="s">
        <v>3076</v>
      </c>
    </row>
    <row r="1601" spans="1:15" hidden="1" x14ac:dyDescent="0.35">
      <c r="A1601">
        <v>1600</v>
      </c>
      <c r="B1601" s="1">
        <v>44909</v>
      </c>
      <c r="C1601">
        <f t="shared" si="49"/>
        <v>2023</v>
      </c>
      <c r="D1601">
        <v>4001</v>
      </c>
      <c r="E1601" t="s">
        <v>0</v>
      </c>
      <c r="F1601" t="s">
        <v>27</v>
      </c>
      <c r="G1601" t="s">
        <v>12</v>
      </c>
      <c r="H1601" t="s">
        <v>1652</v>
      </c>
      <c r="I1601" t="s">
        <v>3057</v>
      </c>
      <c r="J1601">
        <v>204</v>
      </c>
      <c r="K1601">
        <f>HLOOKUP(E1601,Inputs!$B$5:$C$8,MATCH(YEAR(B1601),Inputs!$A$5:$A$8,0),FALSE)</f>
        <v>25.99</v>
      </c>
      <c r="L1601" s="3">
        <f t="shared" si="48"/>
        <v>5301.96</v>
      </c>
      <c r="M1601" t="s">
        <v>3061</v>
      </c>
      <c r="N1601" t="s">
        <v>3087</v>
      </c>
      <c r="O1601" t="s">
        <v>3078</v>
      </c>
    </row>
    <row r="1602" spans="1:15" hidden="1" x14ac:dyDescent="0.35">
      <c r="A1602">
        <v>1601</v>
      </c>
      <c r="B1602" s="1">
        <v>44814</v>
      </c>
      <c r="C1602">
        <f t="shared" si="49"/>
        <v>2023</v>
      </c>
      <c r="D1602">
        <v>4001</v>
      </c>
      <c r="E1602" t="s">
        <v>0</v>
      </c>
      <c r="F1602" t="s">
        <v>27</v>
      </c>
      <c r="G1602" t="s">
        <v>13</v>
      </c>
      <c r="H1602" t="s">
        <v>1653</v>
      </c>
      <c r="I1602" t="s">
        <v>3056</v>
      </c>
      <c r="J1602">
        <v>52</v>
      </c>
      <c r="K1602">
        <f>HLOOKUP(E1602,Inputs!$B$5:$C$8,MATCH(YEAR(B1602),Inputs!$A$5:$A$8,0),FALSE)</f>
        <v>25.99</v>
      </c>
      <c r="L1602" s="3">
        <f t="shared" ref="L1602:L1665" si="50">J1602*K1602</f>
        <v>1351.48</v>
      </c>
      <c r="M1602" t="s">
        <v>3061</v>
      </c>
      <c r="N1602" t="s">
        <v>3087</v>
      </c>
      <c r="O1602" t="s">
        <v>3078</v>
      </c>
    </row>
    <row r="1603" spans="1:15" hidden="1" x14ac:dyDescent="0.35">
      <c r="A1603">
        <v>1602</v>
      </c>
      <c r="B1603" s="1">
        <v>44831</v>
      </c>
      <c r="C1603">
        <f t="shared" ref="C1603:C1666" si="51">IF(MONTH(B1603)&gt;3,YEAR(B1603)+1,YEAR(B1603))</f>
        <v>2023</v>
      </c>
      <c r="D1603">
        <v>4002</v>
      </c>
      <c r="E1603" t="s">
        <v>1</v>
      </c>
      <c r="F1603" t="s">
        <v>27</v>
      </c>
      <c r="G1603" t="s">
        <v>16</v>
      </c>
      <c r="H1603" t="s">
        <v>1654</v>
      </c>
      <c r="I1603" t="s">
        <v>3056</v>
      </c>
      <c r="J1603">
        <v>112</v>
      </c>
      <c r="K1603">
        <f>HLOOKUP(E1603,Inputs!$B$5:$C$8,MATCH(YEAR(B1603),Inputs!$A$5:$A$8,0),FALSE)</f>
        <v>10.89</v>
      </c>
      <c r="L1603" s="3">
        <f t="shared" si="50"/>
        <v>1219.68</v>
      </c>
      <c r="M1603" t="s">
        <v>3067</v>
      </c>
      <c r="N1603" t="s">
        <v>3092</v>
      </c>
      <c r="O1603" t="s">
        <v>3074</v>
      </c>
    </row>
    <row r="1604" spans="1:15" hidden="1" x14ac:dyDescent="0.35">
      <c r="A1604">
        <v>1603</v>
      </c>
      <c r="B1604" s="1">
        <v>44770</v>
      </c>
      <c r="C1604">
        <f t="shared" si="51"/>
        <v>2023</v>
      </c>
      <c r="D1604">
        <v>4002</v>
      </c>
      <c r="E1604" t="s">
        <v>1</v>
      </c>
      <c r="F1604" t="s">
        <v>27</v>
      </c>
      <c r="G1604" t="s">
        <v>10</v>
      </c>
      <c r="H1604" t="s">
        <v>1655</v>
      </c>
      <c r="I1604" t="s">
        <v>3056</v>
      </c>
      <c r="J1604">
        <v>120</v>
      </c>
      <c r="K1604">
        <f>HLOOKUP(E1604,Inputs!$B$5:$C$8,MATCH(YEAR(B1604),Inputs!$A$5:$A$8,0),FALSE)</f>
        <v>10.89</v>
      </c>
      <c r="L1604" s="3">
        <f t="shared" si="50"/>
        <v>1306.8000000000002</v>
      </c>
      <c r="M1604" t="s">
        <v>3059</v>
      </c>
      <c r="N1604" t="s">
        <v>3085</v>
      </c>
      <c r="O1604" t="s">
        <v>3073</v>
      </c>
    </row>
    <row r="1605" spans="1:15" hidden="1" x14ac:dyDescent="0.35">
      <c r="A1605">
        <v>1604</v>
      </c>
      <c r="B1605" s="1">
        <v>44794</v>
      </c>
      <c r="C1605">
        <f t="shared" si="51"/>
        <v>2023</v>
      </c>
      <c r="D1605">
        <v>4001</v>
      </c>
      <c r="E1605" t="s">
        <v>0</v>
      </c>
      <c r="F1605" t="s">
        <v>27</v>
      </c>
      <c r="G1605" t="s">
        <v>12</v>
      </c>
      <c r="H1605" t="s">
        <v>1656</v>
      </c>
      <c r="I1605" t="s">
        <v>3057</v>
      </c>
      <c r="J1605">
        <v>212</v>
      </c>
      <c r="K1605">
        <f>HLOOKUP(E1605,Inputs!$B$5:$C$8,MATCH(YEAR(B1605),Inputs!$A$5:$A$8,0),FALSE)</f>
        <v>25.99</v>
      </c>
      <c r="L1605" s="3">
        <f t="shared" si="50"/>
        <v>5509.88</v>
      </c>
      <c r="M1605" t="s">
        <v>3061</v>
      </c>
      <c r="N1605" t="s">
        <v>3087</v>
      </c>
      <c r="O1605" t="s">
        <v>3078</v>
      </c>
    </row>
    <row r="1606" spans="1:15" hidden="1" x14ac:dyDescent="0.35">
      <c r="A1606">
        <v>1605</v>
      </c>
      <c r="B1606" s="1">
        <v>44703</v>
      </c>
      <c r="C1606">
        <f t="shared" si="51"/>
        <v>2023</v>
      </c>
      <c r="D1606">
        <v>4002</v>
      </c>
      <c r="E1606" t="s">
        <v>1</v>
      </c>
      <c r="F1606" t="s">
        <v>27</v>
      </c>
      <c r="G1606" t="s">
        <v>13</v>
      </c>
      <c r="H1606" t="s">
        <v>1657</v>
      </c>
      <c r="I1606" t="s">
        <v>3056</v>
      </c>
      <c r="J1606">
        <v>184</v>
      </c>
      <c r="K1606">
        <f>HLOOKUP(E1606,Inputs!$B$5:$C$8,MATCH(YEAR(B1606),Inputs!$A$5:$A$8,0),FALSE)</f>
        <v>10.89</v>
      </c>
      <c r="L1606" s="3">
        <f t="shared" si="50"/>
        <v>2003.7600000000002</v>
      </c>
      <c r="M1606" t="s">
        <v>3061</v>
      </c>
      <c r="N1606" t="s">
        <v>3087</v>
      </c>
      <c r="O1606" t="s">
        <v>3078</v>
      </c>
    </row>
    <row r="1607" spans="1:15" hidden="1" x14ac:dyDescent="0.35">
      <c r="A1607">
        <v>1606</v>
      </c>
      <c r="B1607" s="1">
        <v>44889</v>
      </c>
      <c r="C1607">
        <f t="shared" si="51"/>
        <v>2023</v>
      </c>
      <c r="D1607">
        <v>4002</v>
      </c>
      <c r="E1607" t="s">
        <v>1</v>
      </c>
      <c r="F1607" t="s">
        <v>27</v>
      </c>
      <c r="G1607" t="s">
        <v>11</v>
      </c>
      <c r="H1607" t="s">
        <v>1658</v>
      </c>
      <c r="I1607" t="s">
        <v>3056</v>
      </c>
      <c r="J1607">
        <v>256</v>
      </c>
      <c r="K1607">
        <f>HLOOKUP(E1607,Inputs!$B$5:$C$8,MATCH(YEAR(B1607),Inputs!$A$5:$A$8,0),FALSE)</f>
        <v>10.89</v>
      </c>
      <c r="L1607" s="3">
        <f t="shared" si="50"/>
        <v>2787.84</v>
      </c>
      <c r="M1607" t="s">
        <v>3064</v>
      </c>
      <c r="N1607" t="s">
        <v>3089</v>
      </c>
      <c r="O1607" t="s">
        <v>3076</v>
      </c>
    </row>
    <row r="1608" spans="1:15" hidden="1" x14ac:dyDescent="0.35">
      <c r="A1608">
        <v>1607</v>
      </c>
      <c r="B1608" s="1">
        <v>44709</v>
      </c>
      <c r="C1608">
        <f t="shared" si="51"/>
        <v>2023</v>
      </c>
      <c r="D1608">
        <v>4002</v>
      </c>
      <c r="E1608" t="s">
        <v>1</v>
      </c>
      <c r="F1608" t="s">
        <v>27</v>
      </c>
      <c r="G1608" t="s">
        <v>12</v>
      </c>
      <c r="H1608" t="s">
        <v>1659</v>
      </c>
      <c r="I1608" t="s">
        <v>3057</v>
      </c>
      <c r="J1608">
        <v>164</v>
      </c>
      <c r="K1608">
        <f>HLOOKUP(E1608,Inputs!$B$5:$C$8,MATCH(YEAR(B1608),Inputs!$A$5:$A$8,0),FALSE)</f>
        <v>10.89</v>
      </c>
      <c r="L1608" s="3">
        <f t="shared" si="50"/>
        <v>1785.96</v>
      </c>
      <c r="M1608" t="s">
        <v>3061</v>
      </c>
      <c r="N1608" t="s">
        <v>3087</v>
      </c>
      <c r="O1608" t="s">
        <v>3078</v>
      </c>
    </row>
    <row r="1609" spans="1:15" hidden="1" x14ac:dyDescent="0.35">
      <c r="A1609">
        <v>1608</v>
      </c>
      <c r="B1609" s="1">
        <v>44693</v>
      </c>
      <c r="C1609">
        <f t="shared" si="51"/>
        <v>2023</v>
      </c>
      <c r="D1609">
        <v>4001</v>
      </c>
      <c r="E1609" t="s">
        <v>0</v>
      </c>
      <c r="F1609" t="s">
        <v>27</v>
      </c>
      <c r="G1609" t="s">
        <v>10</v>
      </c>
      <c r="H1609" t="s">
        <v>1660</v>
      </c>
      <c r="I1609" t="s">
        <v>3056</v>
      </c>
      <c r="J1609">
        <v>164</v>
      </c>
      <c r="K1609">
        <f>HLOOKUP(E1609,Inputs!$B$5:$C$8,MATCH(YEAR(B1609),Inputs!$A$5:$A$8,0),FALSE)</f>
        <v>25.99</v>
      </c>
      <c r="L1609" s="3">
        <f t="shared" si="50"/>
        <v>4262.3599999999997</v>
      </c>
      <c r="M1609" t="s">
        <v>3059</v>
      </c>
      <c r="N1609" t="s">
        <v>3085</v>
      </c>
      <c r="O1609" t="s">
        <v>3073</v>
      </c>
    </row>
    <row r="1610" spans="1:15" hidden="1" x14ac:dyDescent="0.35">
      <c r="A1610">
        <v>1609</v>
      </c>
      <c r="B1610" s="1">
        <v>44903</v>
      </c>
      <c r="C1610">
        <f t="shared" si="51"/>
        <v>2023</v>
      </c>
      <c r="D1610">
        <v>4001</v>
      </c>
      <c r="E1610" t="s">
        <v>0</v>
      </c>
      <c r="F1610" t="s">
        <v>27</v>
      </c>
      <c r="G1610" t="s">
        <v>8</v>
      </c>
      <c r="H1610" t="s">
        <v>1661</v>
      </c>
      <c r="I1610" t="s">
        <v>3056</v>
      </c>
      <c r="J1610">
        <v>48</v>
      </c>
      <c r="K1610">
        <f>HLOOKUP(E1610,Inputs!$B$5:$C$8,MATCH(YEAR(B1610),Inputs!$A$5:$A$8,0),FALSE)</f>
        <v>25.99</v>
      </c>
      <c r="L1610" s="3">
        <f t="shared" si="50"/>
        <v>1247.52</v>
      </c>
      <c r="M1610" t="s">
        <v>3065</v>
      </c>
      <c r="N1610" t="s">
        <v>3085</v>
      </c>
      <c r="O1610" t="s">
        <v>3073</v>
      </c>
    </row>
    <row r="1611" spans="1:15" hidden="1" x14ac:dyDescent="0.35">
      <c r="A1611">
        <v>1610</v>
      </c>
      <c r="B1611" s="1">
        <v>44665</v>
      </c>
      <c r="C1611">
        <f t="shared" si="51"/>
        <v>2023</v>
      </c>
      <c r="D1611">
        <v>4001</v>
      </c>
      <c r="E1611" t="s">
        <v>0</v>
      </c>
      <c r="F1611" t="s">
        <v>27</v>
      </c>
      <c r="G1611" t="s">
        <v>10</v>
      </c>
      <c r="H1611" t="s">
        <v>1662</v>
      </c>
      <c r="I1611" t="s">
        <v>3056</v>
      </c>
      <c r="J1611">
        <v>108</v>
      </c>
      <c r="K1611">
        <f>HLOOKUP(E1611,Inputs!$B$5:$C$8,MATCH(YEAR(B1611),Inputs!$A$5:$A$8,0),FALSE)</f>
        <v>25.99</v>
      </c>
      <c r="L1611" s="3">
        <f t="shared" si="50"/>
        <v>2806.9199999999996</v>
      </c>
      <c r="M1611" t="s">
        <v>3059</v>
      </c>
      <c r="N1611" t="s">
        <v>3085</v>
      </c>
      <c r="O1611" t="s">
        <v>3073</v>
      </c>
    </row>
    <row r="1612" spans="1:15" hidden="1" x14ac:dyDescent="0.35">
      <c r="A1612">
        <v>1611</v>
      </c>
      <c r="B1612" s="1">
        <v>44817</v>
      </c>
      <c r="C1612">
        <f t="shared" si="51"/>
        <v>2023</v>
      </c>
      <c r="D1612">
        <v>4002</v>
      </c>
      <c r="E1612" t="s">
        <v>1</v>
      </c>
      <c r="F1612" t="s">
        <v>27</v>
      </c>
      <c r="G1612" t="s">
        <v>10</v>
      </c>
      <c r="H1612" t="s">
        <v>1663</v>
      </c>
      <c r="I1612" t="s">
        <v>3056</v>
      </c>
      <c r="J1612">
        <v>232</v>
      </c>
      <c r="K1612">
        <f>HLOOKUP(E1612,Inputs!$B$5:$C$8,MATCH(YEAR(B1612),Inputs!$A$5:$A$8,0),FALSE)</f>
        <v>10.89</v>
      </c>
      <c r="L1612" s="3">
        <f t="shared" si="50"/>
        <v>2526.48</v>
      </c>
      <c r="M1612" t="s">
        <v>3059</v>
      </c>
      <c r="N1612" t="s">
        <v>3085</v>
      </c>
      <c r="O1612" t="s">
        <v>3073</v>
      </c>
    </row>
    <row r="1613" spans="1:15" hidden="1" x14ac:dyDescent="0.35">
      <c r="A1613">
        <v>1612</v>
      </c>
      <c r="B1613" s="1">
        <v>44771</v>
      </c>
      <c r="C1613">
        <f t="shared" si="51"/>
        <v>2023</v>
      </c>
      <c r="D1613">
        <v>4001</v>
      </c>
      <c r="E1613" t="s">
        <v>0</v>
      </c>
      <c r="F1613" t="s">
        <v>27</v>
      </c>
      <c r="G1613" t="s">
        <v>21</v>
      </c>
      <c r="H1613" t="s">
        <v>1664</v>
      </c>
      <c r="I1613" t="s">
        <v>3056</v>
      </c>
      <c r="J1613">
        <v>256</v>
      </c>
      <c r="K1613">
        <f>HLOOKUP(E1613,Inputs!$B$5:$C$8,MATCH(YEAR(B1613),Inputs!$A$5:$A$8,0),FALSE)</f>
        <v>25.99</v>
      </c>
      <c r="L1613" s="3">
        <f t="shared" si="50"/>
        <v>6653.44</v>
      </c>
      <c r="M1613" t="s">
        <v>3068</v>
      </c>
      <c r="N1613" t="s">
        <v>3088</v>
      </c>
      <c r="O1613" t="s">
        <v>3075</v>
      </c>
    </row>
    <row r="1614" spans="1:15" hidden="1" x14ac:dyDescent="0.35">
      <c r="A1614">
        <v>1613</v>
      </c>
      <c r="B1614" s="1">
        <v>44834</v>
      </c>
      <c r="C1614">
        <f t="shared" si="51"/>
        <v>2023</v>
      </c>
      <c r="D1614">
        <v>4002</v>
      </c>
      <c r="E1614" t="s">
        <v>1</v>
      </c>
      <c r="F1614" t="s">
        <v>27</v>
      </c>
      <c r="G1614" t="s">
        <v>11</v>
      </c>
      <c r="H1614" t="s">
        <v>1665</v>
      </c>
      <c r="I1614" t="s">
        <v>3056</v>
      </c>
      <c r="J1614">
        <v>204</v>
      </c>
      <c r="K1614">
        <f>HLOOKUP(E1614,Inputs!$B$5:$C$8,MATCH(YEAR(B1614),Inputs!$A$5:$A$8,0),FALSE)</f>
        <v>10.89</v>
      </c>
      <c r="L1614" s="3">
        <f t="shared" si="50"/>
        <v>2221.56</v>
      </c>
      <c r="M1614" t="s">
        <v>3064</v>
      </c>
      <c r="N1614" t="s">
        <v>3089</v>
      </c>
      <c r="O1614" t="s">
        <v>3076</v>
      </c>
    </row>
    <row r="1615" spans="1:15" hidden="1" x14ac:dyDescent="0.35">
      <c r="A1615">
        <v>1614</v>
      </c>
      <c r="B1615" s="1">
        <v>44664</v>
      </c>
      <c r="C1615">
        <f t="shared" si="51"/>
        <v>2023</v>
      </c>
      <c r="D1615">
        <v>4002</v>
      </c>
      <c r="E1615" t="s">
        <v>1</v>
      </c>
      <c r="F1615" t="s">
        <v>27</v>
      </c>
      <c r="G1615" t="s">
        <v>12</v>
      </c>
      <c r="H1615" t="s">
        <v>1666</v>
      </c>
      <c r="I1615" t="s">
        <v>3057</v>
      </c>
      <c r="J1615">
        <v>248</v>
      </c>
      <c r="K1615">
        <f>HLOOKUP(E1615,Inputs!$B$5:$C$8,MATCH(YEAR(B1615),Inputs!$A$5:$A$8,0),FALSE)</f>
        <v>10.89</v>
      </c>
      <c r="L1615" s="3">
        <f t="shared" si="50"/>
        <v>2700.7200000000003</v>
      </c>
      <c r="M1615" t="s">
        <v>3061</v>
      </c>
      <c r="N1615" t="s">
        <v>3087</v>
      </c>
      <c r="O1615" t="s">
        <v>3078</v>
      </c>
    </row>
    <row r="1616" spans="1:15" hidden="1" x14ac:dyDescent="0.35">
      <c r="A1616">
        <v>1615</v>
      </c>
      <c r="B1616" s="1">
        <v>44906</v>
      </c>
      <c r="C1616">
        <f t="shared" si="51"/>
        <v>2023</v>
      </c>
      <c r="D1616">
        <v>4001</v>
      </c>
      <c r="E1616" t="s">
        <v>0</v>
      </c>
      <c r="F1616" t="s">
        <v>27</v>
      </c>
      <c r="G1616" t="s">
        <v>20</v>
      </c>
      <c r="H1616" t="s">
        <v>1667</v>
      </c>
      <c r="I1616" t="s">
        <v>3056</v>
      </c>
      <c r="J1616">
        <v>244</v>
      </c>
      <c r="K1616">
        <f>HLOOKUP(E1616,Inputs!$B$5:$C$8,MATCH(YEAR(B1616),Inputs!$A$5:$A$8,0),FALSE)</f>
        <v>25.99</v>
      </c>
      <c r="L1616" s="3">
        <f t="shared" si="50"/>
        <v>6341.5599999999995</v>
      </c>
      <c r="M1616" t="s">
        <v>3059</v>
      </c>
      <c r="N1616" t="s">
        <v>3085</v>
      </c>
      <c r="O1616" t="s">
        <v>3073</v>
      </c>
    </row>
    <row r="1617" spans="1:15" hidden="1" x14ac:dyDescent="0.35">
      <c r="A1617">
        <v>1616</v>
      </c>
      <c r="B1617" s="1">
        <v>44880</v>
      </c>
      <c r="C1617">
        <f t="shared" si="51"/>
        <v>2023</v>
      </c>
      <c r="D1617">
        <v>4001</v>
      </c>
      <c r="E1617" t="s">
        <v>0</v>
      </c>
      <c r="F1617" t="s">
        <v>27</v>
      </c>
      <c r="G1617" t="s">
        <v>21</v>
      </c>
      <c r="H1617" t="s">
        <v>1668</v>
      </c>
      <c r="I1617" t="s">
        <v>3056</v>
      </c>
      <c r="J1617">
        <v>96</v>
      </c>
      <c r="K1617">
        <f>HLOOKUP(E1617,Inputs!$B$5:$C$8,MATCH(YEAR(B1617),Inputs!$A$5:$A$8,0),FALSE)</f>
        <v>25.99</v>
      </c>
      <c r="L1617" s="3">
        <f t="shared" si="50"/>
        <v>2495.04</v>
      </c>
      <c r="M1617" t="s">
        <v>3068</v>
      </c>
      <c r="N1617" t="s">
        <v>3088</v>
      </c>
      <c r="O1617" t="s">
        <v>3075</v>
      </c>
    </row>
    <row r="1618" spans="1:15" hidden="1" x14ac:dyDescent="0.35">
      <c r="A1618">
        <v>1617</v>
      </c>
      <c r="B1618" s="1">
        <v>44642</v>
      </c>
      <c r="C1618">
        <f t="shared" si="51"/>
        <v>2022</v>
      </c>
      <c r="D1618">
        <v>4002</v>
      </c>
      <c r="E1618" t="s">
        <v>1</v>
      </c>
      <c r="F1618" t="s">
        <v>27</v>
      </c>
      <c r="G1618" t="s">
        <v>9</v>
      </c>
      <c r="H1618" t="s">
        <v>1669</v>
      </c>
      <c r="I1618" t="s">
        <v>3056</v>
      </c>
      <c r="J1618">
        <v>156</v>
      </c>
      <c r="K1618">
        <f>HLOOKUP(E1618,Inputs!$B$5:$C$8,MATCH(YEAR(B1618),Inputs!$A$5:$A$8,0),FALSE)</f>
        <v>10.89</v>
      </c>
      <c r="L1618" s="3">
        <f t="shared" si="50"/>
        <v>1698.8400000000001</v>
      </c>
      <c r="M1618" t="s">
        <v>3070</v>
      </c>
      <c r="N1618" t="s">
        <v>3089</v>
      </c>
      <c r="O1618" t="s">
        <v>3076</v>
      </c>
    </row>
    <row r="1619" spans="1:15" hidden="1" x14ac:dyDescent="0.35">
      <c r="A1619">
        <v>1618</v>
      </c>
      <c r="B1619" s="1">
        <v>44857</v>
      </c>
      <c r="C1619">
        <f t="shared" si="51"/>
        <v>2023</v>
      </c>
      <c r="D1619">
        <v>4002</v>
      </c>
      <c r="E1619" t="s">
        <v>1</v>
      </c>
      <c r="F1619" t="s">
        <v>27</v>
      </c>
      <c r="G1619" t="s">
        <v>12</v>
      </c>
      <c r="H1619" t="s">
        <v>1670</v>
      </c>
      <c r="I1619" t="s">
        <v>3057</v>
      </c>
      <c r="J1619">
        <v>196</v>
      </c>
      <c r="K1619">
        <f>HLOOKUP(E1619,Inputs!$B$5:$C$8,MATCH(YEAR(B1619),Inputs!$A$5:$A$8,0),FALSE)</f>
        <v>10.89</v>
      </c>
      <c r="L1619" s="3">
        <f t="shared" si="50"/>
        <v>2134.44</v>
      </c>
      <c r="M1619" t="s">
        <v>3061</v>
      </c>
      <c r="N1619" t="s">
        <v>3087</v>
      </c>
      <c r="O1619" t="s">
        <v>3078</v>
      </c>
    </row>
    <row r="1620" spans="1:15" hidden="1" x14ac:dyDescent="0.35">
      <c r="A1620">
        <v>1619</v>
      </c>
      <c r="B1620" s="1">
        <v>44774</v>
      </c>
      <c r="C1620">
        <f t="shared" si="51"/>
        <v>2023</v>
      </c>
      <c r="D1620">
        <v>4001</v>
      </c>
      <c r="E1620" t="s">
        <v>0</v>
      </c>
      <c r="F1620" t="s">
        <v>27</v>
      </c>
      <c r="G1620" t="s">
        <v>18</v>
      </c>
      <c r="H1620" t="s">
        <v>1671</v>
      </c>
      <c r="I1620" t="s">
        <v>3056</v>
      </c>
      <c r="J1620">
        <v>100</v>
      </c>
      <c r="K1620">
        <f>HLOOKUP(E1620,Inputs!$B$5:$C$8,MATCH(YEAR(B1620),Inputs!$A$5:$A$8,0),FALSE)</f>
        <v>25.99</v>
      </c>
      <c r="L1620" s="3">
        <f t="shared" si="50"/>
        <v>2599</v>
      </c>
      <c r="M1620" t="s">
        <v>3069</v>
      </c>
      <c r="N1620" t="s">
        <v>3093</v>
      </c>
      <c r="O1620" t="s">
        <v>3077</v>
      </c>
    </row>
    <row r="1621" spans="1:15" hidden="1" x14ac:dyDescent="0.35">
      <c r="A1621">
        <v>1620</v>
      </c>
      <c r="B1621" s="1">
        <v>44807</v>
      </c>
      <c r="C1621">
        <f t="shared" si="51"/>
        <v>2023</v>
      </c>
      <c r="D1621">
        <v>4002</v>
      </c>
      <c r="E1621" t="s">
        <v>1</v>
      </c>
      <c r="F1621" t="s">
        <v>27</v>
      </c>
      <c r="G1621" t="s">
        <v>10</v>
      </c>
      <c r="H1621" t="s">
        <v>1672</v>
      </c>
      <c r="I1621" t="s">
        <v>3056</v>
      </c>
      <c r="J1621">
        <v>116</v>
      </c>
      <c r="K1621">
        <f>HLOOKUP(E1621,Inputs!$B$5:$C$8,MATCH(YEAR(B1621),Inputs!$A$5:$A$8,0),FALSE)</f>
        <v>10.89</v>
      </c>
      <c r="L1621" s="3">
        <f t="shared" si="50"/>
        <v>1263.24</v>
      </c>
      <c r="M1621" t="s">
        <v>3059</v>
      </c>
      <c r="N1621" t="s">
        <v>3085</v>
      </c>
      <c r="O1621" t="s">
        <v>3073</v>
      </c>
    </row>
    <row r="1622" spans="1:15" hidden="1" x14ac:dyDescent="0.35">
      <c r="A1622">
        <v>1621</v>
      </c>
      <c r="B1622" s="1">
        <v>44889</v>
      </c>
      <c r="C1622">
        <f t="shared" si="51"/>
        <v>2023</v>
      </c>
      <c r="D1622">
        <v>4002</v>
      </c>
      <c r="E1622" t="s">
        <v>1</v>
      </c>
      <c r="F1622" t="s">
        <v>27</v>
      </c>
      <c r="G1622" t="s">
        <v>10</v>
      </c>
      <c r="H1622" t="s">
        <v>1673</v>
      </c>
      <c r="I1622" t="s">
        <v>3056</v>
      </c>
      <c r="J1622">
        <v>196</v>
      </c>
      <c r="K1622">
        <f>HLOOKUP(E1622,Inputs!$B$5:$C$8,MATCH(YEAR(B1622),Inputs!$A$5:$A$8,0),FALSE)</f>
        <v>10.89</v>
      </c>
      <c r="L1622" s="3">
        <f t="shared" si="50"/>
        <v>2134.44</v>
      </c>
      <c r="M1622" t="s">
        <v>3059</v>
      </c>
      <c r="N1622" t="s">
        <v>3085</v>
      </c>
      <c r="O1622" t="s">
        <v>3073</v>
      </c>
    </row>
    <row r="1623" spans="1:15" hidden="1" x14ac:dyDescent="0.35">
      <c r="A1623">
        <v>1622</v>
      </c>
      <c r="B1623" s="1">
        <v>44834</v>
      </c>
      <c r="C1623">
        <f t="shared" si="51"/>
        <v>2023</v>
      </c>
      <c r="D1623">
        <v>4001</v>
      </c>
      <c r="E1623" t="s">
        <v>0</v>
      </c>
      <c r="F1623" t="s">
        <v>27</v>
      </c>
      <c r="G1623" t="s">
        <v>13</v>
      </c>
      <c r="H1623" t="s">
        <v>1674</v>
      </c>
      <c r="I1623" t="s">
        <v>3056</v>
      </c>
      <c r="J1623">
        <v>56</v>
      </c>
      <c r="K1623">
        <f>HLOOKUP(E1623,Inputs!$B$5:$C$8,MATCH(YEAR(B1623),Inputs!$A$5:$A$8,0),FALSE)</f>
        <v>25.99</v>
      </c>
      <c r="L1623" s="3">
        <f t="shared" si="50"/>
        <v>1455.4399999999998</v>
      </c>
      <c r="M1623" t="s">
        <v>3061</v>
      </c>
      <c r="N1623" t="s">
        <v>3087</v>
      </c>
      <c r="O1623" t="s">
        <v>3078</v>
      </c>
    </row>
    <row r="1624" spans="1:15" hidden="1" x14ac:dyDescent="0.35">
      <c r="A1624">
        <v>1623</v>
      </c>
      <c r="B1624" s="1">
        <v>44871</v>
      </c>
      <c r="C1624">
        <f t="shared" si="51"/>
        <v>2023</v>
      </c>
      <c r="D1624">
        <v>4002</v>
      </c>
      <c r="E1624" t="s">
        <v>1</v>
      </c>
      <c r="F1624" t="s">
        <v>27</v>
      </c>
      <c r="G1624" t="s">
        <v>21</v>
      </c>
      <c r="H1624" t="s">
        <v>1675</v>
      </c>
      <c r="I1624" t="s">
        <v>3056</v>
      </c>
      <c r="J1624">
        <v>276</v>
      </c>
      <c r="K1624">
        <f>HLOOKUP(E1624,Inputs!$B$5:$C$8,MATCH(YEAR(B1624),Inputs!$A$5:$A$8,0),FALSE)</f>
        <v>10.89</v>
      </c>
      <c r="L1624" s="3">
        <f t="shared" si="50"/>
        <v>3005.6400000000003</v>
      </c>
      <c r="M1624" t="s">
        <v>3068</v>
      </c>
      <c r="N1624" t="s">
        <v>3088</v>
      </c>
      <c r="O1624" t="s">
        <v>3075</v>
      </c>
    </row>
    <row r="1625" spans="1:15" hidden="1" x14ac:dyDescent="0.35">
      <c r="A1625">
        <v>1624</v>
      </c>
      <c r="B1625" s="1">
        <v>44648</v>
      </c>
      <c r="C1625">
        <f t="shared" si="51"/>
        <v>2022</v>
      </c>
      <c r="D1625">
        <v>4002</v>
      </c>
      <c r="E1625" t="s">
        <v>1</v>
      </c>
      <c r="F1625" t="s">
        <v>27</v>
      </c>
      <c r="G1625" t="s">
        <v>12</v>
      </c>
      <c r="H1625" t="s">
        <v>1676</v>
      </c>
      <c r="I1625" t="s">
        <v>3057</v>
      </c>
      <c r="J1625">
        <v>160</v>
      </c>
      <c r="K1625">
        <f>HLOOKUP(E1625,Inputs!$B$5:$C$8,MATCH(YEAR(B1625),Inputs!$A$5:$A$8,0),FALSE)</f>
        <v>10.89</v>
      </c>
      <c r="L1625" s="3">
        <f t="shared" si="50"/>
        <v>1742.4</v>
      </c>
      <c r="M1625" t="s">
        <v>3061</v>
      </c>
      <c r="N1625" t="s">
        <v>3087</v>
      </c>
      <c r="O1625" t="s">
        <v>3078</v>
      </c>
    </row>
    <row r="1626" spans="1:15" hidden="1" x14ac:dyDescent="0.35">
      <c r="A1626">
        <v>1625</v>
      </c>
      <c r="B1626" s="1">
        <v>44854</v>
      </c>
      <c r="C1626">
        <f t="shared" si="51"/>
        <v>2023</v>
      </c>
      <c r="D1626">
        <v>4001</v>
      </c>
      <c r="E1626" t="s">
        <v>0</v>
      </c>
      <c r="F1626" t="s">
        <v>27</v>
      </c>
      <c r="G1626" t="s">
        <v>20</v>
      </c>
      <c r="H1626" t="s">
        <v>1677</v>
      </c>
      <c r="I1626" t="s">
        <v>3056</v>
      </c>
      <c r="J1626">
        <v>260</v>
      </c>
      <c r="K1626">
        <f>HLOOKUP(E1626,Inputs!$B$5:$C$8,MATCH(YEAR(B1626),Inputs!$A$5:$A$8,0),FALSE)</f>
        <v>25.99</v>
      </c>
      <c r="L1626" s="3">
        <f t="shared" si="50"/>
        <v>6757.4</v>
      </c>
      <c r="M1626" t="s">
        <v>3059</v>
      </c>
      <c r="N1626" t="s">
        <v>3085</v>
      </c>
      <c r="O1626" t="s">
        <v>3073</v>
      </c>
    </row>
    <row r="1627" spans="1:15" hidden="1" x14ac:dyDescent="0.35">
      <c r="A1627">
        <v>1626</v>
      </c>
      <c r="B1627" s="1">
        <v>44914</v>
      </c>
      <c r="C1627">
        <f t="shared" si="51"/>
        <v>2023</v>
      </c>
      <c r="D1627">
        <v>4001</v>
      </c>
      <c r="E1627" t="s">
        <v>0</v>
      </c>
      <c r="F1627" t="s">
        <v>27</v>
      </c>
      <c r="G1627" t="s">
        <v>10</v>
      </c>
      <c r="H1627" t="s">
        <v>1678</v>
      </c>
      <c r="I1627" t="s">
        <v>3056</v>
      </c>
      <c r="J1627">
        <v>208</v>
      </c>
      <c r="K1627">
        <f>HLOOKUP(E1627,Inputs!$B$5:$C$8,MATCH(YEAR(B1627),Inputs!$A$5:$A$8,0),FALSE)</f>
        <v>25.99</v>
      </c>
      <c r="L1627" s="3">
        <f t="shared" si="50"/>
        <v>5405.92</v>
      </c>
      <c r="M1627" t="s">
        <v>3059</v>
      </c>
      <c r="N1627" t="s">
        <v>3085</v>
      </c>
      <c r="O1627" t="s">
        <v>3073</v>
      </c>
    </row>
    <row r="1628" spans="1:15" hidden="1" x14ac:dyDescent="0.35">
      <c r="A1628">
        <v>1627</v>
      </c>
      <c r="B1628" s="1">
        <v>44872</v>
      </c>
      <c r="C1628">
        <f t="shared" si="51"/>
        <v>2023</v>
      </c>
      <c r="D1628">
        <v>4002</v>
      </c>
      <c r="E1628" t="s">
        <v>1</v>
      </c>
      <c r="F1628" t="s">
        <v>27</v>
      </c>
      <c r="G1628" t="s">
        <v>20</v>
      </c>
      <c r="H1628" t="s">
        <v>1679</v>
      </c>
      <c r="I1628" t="s">
        <v>3056</v>
      </c>
      <c r="J1628">
        <v>260</v>
      </c>
      <c r="K1628">
        <f>HLOOKUP(E1628,Inputs!$B$5:$C$8,MATCH(YEAR(B1628),Inputs!$A$5:$A$8,0),FALSE)</f>
        <v>10.89</v>
      </c>
      <c r="L1628" s="3">
        <f t="shared" si="50"/>
        <v>2831.4</v>
      </c>
      <c r="M1628" t="s">
        <v>3059</v>
      </c>
      <c r="N1628" t="s">
        <v>3085</v>
      </c>
      <c r="O1628" t="s">
        <v>3073</v>
      </c>
    </row>
    <row r="1629" spans="1:15" hidden="1" x14ac:dyDescent="0.35">
      <c r="A1629">
        <v>1628</v>
      </c>
      <c r="B1629" s="1">
        <v>44825</v>
      </c>
      <c r="C1629">
        <f t="shared" si="51"/>
        <v>2023</v>
      </c>
      <c r="D1629">
        <v>4001</v>
      </c>
      <c r="E1629" t="s">
        <v>0</v>
      </c>
      <c r="F1629" t="s">
        <v>27</v>
      </c>
      <c r="G1629" t="s">
        <v>11</v>
      </c>
      <c r="H1629" t="s">
        <v>1680</v>
      </c>
      <c r="I1629" t="s">
        <v>3056</v>
      </c>
      <c r="J1629">
        <v>72</v>
      </c>
      <c r="K1629">
        <f>HLOOKUP(E1629,Inputs!$B$5:$C$8,MATCH(YEAR(B1629),Inputs!$A$5:$A$8,0),FALSE)</f>
        <v>25.99</v>
      </c>
      <c r="L1629" s="3">
        <f t="shared" si="50"/>
        <v>1871.28</v>
      </c>
      <c r="M1629" t="s">
        <v>3064</v>
      </c>
      <c r="N1629" t="s">
        <v>3089</v>
      </c>
      <c r="O1629" t="s">
        <v>3076</v>
      </c>
    </row>
    <row r="1630" spans="1:15" hidden="1" x14ac:dyDescent="0.35">
      <c r="A1630">
        <v>1629</v>
      </c>
      <c r="B1630" s="1">
        <v>44891</v>
      </c>
      <c r="C1630">
        <f t="shared" si="51"/>
        <v>2023</v>
      </c>
      <c r="D1630">
        <v>4001</v>
      </c>
      <c r="E1630" t="s">
        <v>0</v>
      </c>
      <c r="F1630" t="s">
        <v>27</v>
      </c>
      <c r="G1630" t="s">
        <v>8</v>
      </c>
      <c r="H1630" t="s">
        <v>1681</v>
      </c>
      <c r="I1630" t="s">
        <v>3056</v>
      </c>
      <c r="J1630">
        <v>180</v>
      </c>
      <c r="K1630">
        <f>HLOOKUP(E1630,Inputs!$B$5:$C$8,MATCH(YEAR(B1630),Inputs!$A$5:$A$8,0),FALSE)</f>
        <v>25.99</v>
      </c>
      <c r="L1630" s="3">
        <f t="shared" si="50"/>
        <v>4678.2</v>
      </c>
      <c r="M1630" t="s">
        <v>3065</v>
      </c>
      <c r="N1630" t="s">
        <v>3085</v>
      </c>
      <c r="O1630" t="s">
        <v>3073</v>
      </c>
    </row>
    <row r="1631" spans="1:15" hidden="1" x14ac:dyDescent="0.35">
      <c r="A1631">
        <v>1630</v>
      </c>
      <c r="B1631" s="1">
        <v>44845</v>
      </c>
      <c r="C1631">
        <f t="shared" si="51"/>
        <v>2023</v>
      </c>
      <c r="D1631">
        <v>4002</v>
      </c>
      <c r="E1631" t="s">
        <v>1</v>
      </c>
      <c r="F1631" t="s">
        <v>27</v>
      </c>
      <c r="G1631" t="s">
        <v>10</v>
      </c>
      <c r="H1631" t="s">
        <v>1682</v>
      </c>
      <c r="I1631" t="s">
        <v>3056</v>
      </c>
      <c r="J1631">
        <v>168</v>
      </c>
      <c r="K1631">
        <f>HLOOKUP(E1631,Inputs!$B$5:$C$8,MATCH(YEAR(B1631),Inputs!$A$5:$A$8,0),FALSE)</f>
        <v>10.89</v>
      </c>
      <c r="L1631" s="3">
        <f t="shared" si="50"/>
        <v>1829.52</v>
      </c>
      <c r="M1631" t="s">
        <v>3059</v>
      </c>
      <c r="N1631" t="s">
        <v>3085</v>
      </c>
      <c r="O1631" t="s">
        <v>3073</v>
      </c>
    </row>
    <row r="1632" spans="1:15" hidden="1" x14ac:dyDescent="0.35">
      <c r="A1632">
        <v>1631</v>
      </c>
      <c r="B1632" s="1">
        <v>44777</v>
      </c>
      <c r="C1632">
        <f t="shared" si="51"/>
        <v>2023</v>
      </c>
      <c r="D1632">
        <v>4001</v>
      </c>
      <c r="E1632" t="s">
        <v>0</v>
      </c>
      <c r="F1632" t="s">
        <v>27</v>
      </c>
      <c r="G1632" t="s">
        <v>15</v>
      </c>
      <c r="H1632" t="s">
        <v>1683</v>
      </c>
      <c r="I1632" t="s">
        <v>3056</v>
      </c>
      <c r="J1632">
        <v>100</v>
      </c>
      <c r="K1632">
        <f>HLOOKUP(E1632,Inputs!$B$5:$C$8,MATCH(YEAR(B1632),Inputs!$A$5:$A$8,0),FALSE)</f>
        <v>25.99</v>
      </c>
      <c r="L1632" s="3">
        <f t="shared" si="50"/>
        <v>2599</v>
      </c>
      <c r="M1632" t="s">
        <v>3062</v>
      </c>
      <c r="N1632" t="s">
        <v>3090</v>
      </c>
      <c r="O1632" t="s">
        <v>3079</v>
      </c>
    </row>
    <row r="1633" spans="1:15" hidden="1" x14ac:dyDescent="0.35">
      <c r="A1633">
        <v>1632</v>
      </c>
      <c r="B1633" s="1">
        <v>44893</v>
      </c>
      <c r="C1633">
        <f t="shared" si="51"/>
        <v>2023</v>
      </c>
      <c r="D1633">
        <v>4002</v>
      </c>
      <c r="E1633" t="s">
        <v>1</v>
      </c>
      <c r="F1633" t="s">
        <v>27</v>
      </c>
      <c r="G1633" t="s">
        <v>20</v>
      </c>
      <c r="H1633" t="s">
        <v>1684</v>
      </c>
      <c r="I1633" t="s">
        <v>3056</v>
      </c>
      <c r="J1633">
        <v>84</v>
      </c>
      <c r="K1633">
        <f>HLOOKUP(E1633,Inputs!$B$5:$C$8,MATCH(YEAR(B1633),Inputs!$A$5:$A$8,0),FALSE)</f>
        <v>10.89</v>
      </c>
      <c r="L1633" s="3">
        <f t="shared" si="50"/>
        <v>914.76</v>
      </c>
      <c r="M1633" t="s">
        <v>3059</v>
      </c>
      <c r="N1633" t="s">
        <v>3085</v>
      </c>
      <c r="O1633" t="s">
        <v>3073</v>
      </c>
    </row>
    <row r="1634" spans="1:15" hidden="1" x14ac:dyDescent="0.35">
      <c r="A1634">
        <v>1633</v>
      </c>
      <c r="B1634" s="1">
        <v>44906</v>
      </c>
      <c r="C1634">
        <f t="shared" si="51"/>
        <v>2023</v>
      </c>
      <c r="D1634">
        <v>4001</v>
      </c>
      <c r="E1634" t="s">
        <v>0</v>
      </c>
      <c r="F1634" t="s">
        <v>27</v>
      </c>
      <c r="G1634" t="s">
        <v>21</v>
      </c>
      <c r="H1634" t="s">
        <v>1685</v>
      </c>
      <c r="I1634" t="s">
        <v>3056</v>
      </c>
      <c r="J1634">
        <v>156</v>
      </c>
      <c r="K1634">
        <f>HLOOKUP(E1634,Inputs!$B$5:$C$8,MATCH(YEAR(B1634),Inputs!$A$5:$A$8,0),FALSE)</f>
        <v>25.99</v>
      </c>
      <c r="L1634" s="3">
        <f t="shared" si="50"/>
        <v>4054.4399999999996</v>
      </c>
      <c r="M1634" t="s">
        <v>3068</v>
      </c>
      <c r="N1634" t="s">
        <v>3088</v>
      </c>
      <c r="O1634" t="s">
        <v>3075</v>
      </c>
    </row>
    <row r="1635" spans="1:15" hidden="1" x14ac:dyDescent="0.35">
      <c r="A1635">
        <v>1634</v>
      </c>
      <c r="B1635" s="1">
        <v>44584</v>
      </c>
      <c r="C1635">
        <f t="shared" si="51"/>
        <v>2022</v>
      </c>
      <c r="D1635">
        <v>4001</v>
      </c>
      <c r="E1635" t="s">
        <v>0</v>
      </c>
      <c r="F1635" t="s">
        <v>27</v>
      </c>
      <c r="G1635" t="s">
        <v>5</v>
      </c>
      <c r="H1635" t="s">
        <v>1686</v>
      </c>
      <c r="I1635" t="s">
        <v>3057</v>
      </c>
      <c r="J1635">
        <v>144</v>
      </c>
      <c r="K1635">
        <f>HLOOKUP(E1635,Inputs!$B$5:$C$8,MATCH(YEAR(B1635),Inputs!$A$5:$A$8,0),FALSE)</f>
        <v>25.99</v>
      </c>
      <c r="L1635" s="3">
        <f t="shared" si="50"/>
        <v>3742.56</v>
      </c>
      <c r="M1635" t="s">
        <v>3059</v>
      </c>
      <c r="N1635" t="s">
        <v>3085</v>
      </c>
      <c r="O1635" t="s">
        <v>3073</v>
      </c>
    </row>
    <row r="1636" spans="1:15" hidden="1" x14ac:dyDescent="0.35">
      <c r="A1636">
        <v>1635</v>
      </c>
      <c r="B1636" s="1">
        <v>44646</v>
      </c>
      <c r="C1636">
        <f t="shared" si="51"/>
        <v>2022</v>
      </c>
      <c r="D1636">
        <v>4001</v>
      </c>
      <c r="E1636" t="s">
        <v>0</v>
      </c>
      <c r="F1636" t="s">
        <v>27</v>
      </c>
      <c r="G1636" t="s">
        <v>10</v>
      </c>
      <c r="H1636" t="s">
        <v>1687</v>
      </c>
      <c r="I1636" t="s">
        <v>3056</v>
      </c>
      <c r="J1636">
        <v>228</v>
      </c>
      <c r="K1636">
        <f>HLOOKUP(E1636,Inputs!$B$5:$C$8,MATCH(YEAR(B1636),Inputs!$A$5:$A$8,0),FALSE)</f>
        <v>25.99</v>
      </c>
      <c r="L1636" s="3">
        <f t="shared" si="50"/>
        <v>5925.7199999999993</v>
      </c>
      <c r="M1636" t="s">
        <v>3059</v>
      </c>
      <c r="N1636" t="s">
        <v>3085</v>
      </c>
      <c r="O1636" t="s">
        <v>3073</v>
      </c>
    </row>
    <row r="1637" spans="1:15" hidden="1" x14ac:dyDescent="0.35">
      <c r="A1637">
        <v>1636</v>
      </c>
      <c r="B1637" s="1">
        <v>44874</v>
      </c>
      <c r="C1637">
        <f t="shared" si="51"/>
        <v>2023</v>
      </c>
      <c r="D1637">
        <v>4002</v>
      </c>
      <c r="E1637" t="s">
        <v>1</v>
      </c>
      <c r="F1637" t="s">
        <v>27</v>
      </c>
      <c r="G1637" t="s">
        <v>21</v>
      </c>
      <c r="H1637" t="s">
        <v>1688</v>
      </c>
      <c r="I1637" t="s">
        <v>3056</v>
      </c>
      <c r="J1637">
        <v>276</v>
      </c>
      <c r="K1637">
        <f>HLOOKUP(E1637,Inputs!$B$5:$C$8,MATCH(YEAR(B1637),Inputs!$A$5:$A$8,0),FALSE)</f>
        <v>10.89</v>
      </c>
      <c r="L1637" s="3">
        <f t="shared" si="50"/>
        <v>3005.6400000000003</v>
      </c>
      <c r="M1637" t="s">
        <v>3068</v>
      </c>
      <c r="N1637" t="s">
        <v>3088</v>
      </c>
      <c r="O1637" t="s">
        <v>3075</v>
      </c>
    </row>
    <row r="1638" spans="1:15" hidden="1" x14ac:dyDescent="0.35">
      <c r="A1638">
        <v>1637</v>
      </c>
      <c r="B1638" s="1">
        <v>44873</v>
      </c>
      <c r="C1638">
        <f t="shared" si="51"/>
        <v>2023</v>
      </c>
      <c r="D1638">
        <v>4002</v>
      </c>
      <c r="E1638" t="s">
        <v>1</v>
      </c>
      <c r="F1638" t="s">
        <v>27</v>
      </c>
      <c r="G1638" t="s">
        <v>21</v>
      </c>
      <c r="H1638" t="s">
        <v>1689</v>
      </c>
      <c r="I1638" t="s">
        <v>3056</v>
      </c>
      <c r="J1638">
        <v>88</v>
      </c>
      <c r="K1638">
        <f>HLOOKUP(E1638,Inputs!$B$5:$C$8,MATCH(YEAR(B1638),Inputs!$A$5:$A$8,0),FALSE)</f>
        <v>10.89</v>
      </c>
      <c r="L1638" s="3">
        <f t="shared" si="50"/>
        <v>958.32</v>
      </c>
      <c r="M1638" t="s">
        <v>3068</v>
      </c>
      <c r="N1638" t="s">
        <v>3088</v>
      </c>
      <c r="O1638" t="s">
        <v>3075</v>
      </c>
    </row>
    <row r="1639" spans="1:15" hidden="1" x14ac:dyDescent="0.35">
      <c r="A1639">
        <v>1638</v>
      </c>
      <c r="B1639" s="1">
        <v>44754</v>
      </c>
      <c r="C1639">
        <f t="shared" si="51"/>
        <v>2023</v>
      </c>
      <c r="D1639">
        <v>4002</v>
      </c>
      <c r="E1639" t="s">
        <v>1</v>
      </c>
      <c r="F1639" t="s">
        <v>27</v>
      </c>
      <c r="G1639" t="s">
        <v>10</v>
      </c>
      <c r="H1639" t="s">
        <v>1690</v>
      </c>
      <c r="I1639" t="s">
        <v>3056</v>
      </c>
      <c r="J1639">
        <v>276</v>
      </c>
      <c r="K1639">
        <f>HLOOKUP(E1639,Inputs!$B$5:$C$8,MATCH(YEAR(B1639),Inputs!$A$5:$A$8,0),FALSE)</f>
        <v>10.89</v>
      </c>
      <c r="L1639" s="3">
        <f t="shared" si="50"/>
        <v>3005.6400000000003</v>
      </c>
      <c r="M1639" t="s">
        <v>3059</v>
      </c>
      <c r="N1639" t="s">
        <v>3085</v>
      </c>
      <c r="O1639" t="s">
        <v>3073</v>
      </c>
    </row>
    <row r="1640" spans="1:15" hidden="1" x14ac:dyDescent="0.35">
      <c r="A1640">
        <v>1639</v>
      </c>
      <c r="B1640" s="1">
        <v>44574</v>
      </c>
      <c r="C1640">
        <f t="shared" si="51"/>
        <v>2022</v>
      </c>
      <c r="D1640">
        <v>4001</v>
      </c>
      <c r="E1640" t="s">
        <v>0</v>
      </c>
      <c r="F1640" t="s">
        <v>27</v>
      </c>
      <c r="G1640" t="s">
        <v>10</v>
      </c>
      <c r="H1640" t="s">
        <v>1691</v>
      </c>
      <c r="I1640" t="s">
        <v>3056</v>
      </c>
      <c r="J1640">
        <v>64</v>
      </c>
      <c r="K1640">
        <f>HLOOKUP(E1640,Inputs!$B$5:$C$8,MATCH(YEAR(B1640),Inputs!$A$5:$A$8,0),FALSE)</f>
        <v>25.99</v>
      </c>
      <c r="L1640" s="3">
        <f t="shared" si="50"/>
        <v>1663.36</v>
      </c>
      <c r="M1640" t="s">
        <v>3059</v>
      </c>
      <c r="N1640" t="s">
        <v>3085</v>
      </c>
      <c r="O1640" t="s">
        <v>3073</v>
      </c>
    </row>
    <row r="1641" spans="1:15" hidden="1" x14ac:dyDescent="0.35">
      <c r="A1641">
        <v>1640</v>
      </c>
      <c r="B1641" s="1">
        <v>44897</v>
      </c>
      <c r="C1641">
        <f t="shared" si="51"/>
        <v>2023</v>
      </c>
      <c r="D1641">
        <v>4001</v>
      </c>
      <c r="E1641" t="s">
        <v>0</v>
      </c>
      <c r="F1641" t="s">
        <v>27</v>
      </c>
      <c r="G1641" t="s">
        <v>9</v>
      </c>
      <c r="H1641" t="s">
        <v>1692</v>
      </c>
      <c r="I1641" t="s">
        <v>3056</v>
      </c>
      <c r="J1641">
        <v>116</v>
      </c>
      <c r="K1641">
        <f>HLOOKUP(E1641,Inputs!$B$5:$C$8,MATCH(YEAR(B1641),Inputs!$A$5:$A$8,0),FALSE)</f>
        <v>25.99</v>
      </c>
      <c r="L1641" s="3">
        <f t="shared" si="50"/>
        <v>3014.8399999999997</v>
      </c>
      <c r="M1641" t="s">
        <v>3070</v>
      </c>
      <c r="N1641" t="s">
        <v>3089</v>
      </c>
      <c r="O1641" t="s">
        <v>3076</v>
      </c>
    </row>
    <row r="1642" spans="1:15" hidden="1" x14ac:dyDescent="0.35">
      <c r="A1642">
        <v>1641</v>
      </c>
      <c r="B1642" s="1">
        <v>44820</v>
      </c>
      <c r="C1642">
        <f t="shared" si="51"/>
        <v>2023</v>
      </c>
      <c r="D1642">
        <v>4001</v>
      </c>
      <c r="E1642" t="s">
        <v>0</v>
      </c>
      <c r="F1642" t="s">
        <v>27</v>
      </c>
      <c r="G1642" t="s">
        <v>11</v>
      </c>
      <c r="H1642" t="s">
        <v>1693</v>
      </c>
      <c r="I1642" t="s">
        <v>3056</v>
      </c>
      <c r="J1642">
        <v>84</v>
      </c>
      <c r="K1642">
        <f>HLOOKUP(E1642,Inputs!$B$5:$C$8,MATCH(YEAR(B1642),Inputs!$A$5:$A$8,0),FALSE)</f>
        <v>25.99</v>
      </c>
      <c r="L1642" s="3">
        <f t="shared" si="50"/>
        <v>2183.16</v>
      </c>
      <c r="M1642" t="s">
        <v>3064</v>
      </c>
      <c r="N1642" t="s">
        <v>3089</v>
      </c>
      <c r="O1642" t="s">
        <v>3076</v>
      </c>
    </row>
    <row r="1643" spans="1:15" hidden="1" x14ac:dyDescent="0.35">
      <c r="A1643">
        <v>1642</v>
      </c>
      <c r="B1643" s="1">
        <v>44716</v>
      </c>
      <c r="C1643">
        <f t="shared" si="51"/>
        <v>2023</v>
      </c>
      <c r="D1643">
        <v>4002</v>
      </c>
      <c r="E1643" t="s">
        <v>1</v>
      </c>
      <c r="F1643" t="s">
        <v>27</v>
      </c>
      <c r="G1643" t="s">
        <v>11</v>
      </c>
      <c r="H1643" t="s">
        <v>1694</v>
      </c>
      <c r="I1643" t="s">
        <v>3056</v>
      </c>
      <c r="J1643">
        <v>144</v>
      </c>
      <c r="K1643">
        <f>HLOOKUP(E1643,Inputs!$B$5:$C$8,MATCH(YEAR(B1643),Inputs!$A$5:$A$8,0),FALSE)</f>
        <v>10.89</v>
      </c>
      <c r="L1643" s="3">
        <f t="shared" si="50"/>
        <v>1568.16</v>
      </c>
      <c r="M1643" t="s">
        <v>3064</v>
      </c>
      <c r="N1643" t="s">
        <v>3089</v>
      </c>
      <c r="O1643" t="s">
        <v>3076</v>
      </c>
    </row>
    <row r="1644" spans="1:15" hidden="1" x14ac:dyDescent="0.35">
      <c r="A1644">
        <v>1643</v>
      </c>
      <c r="B1644" s="1">
        <v>44788</v>
      </c>
      <c r="C1644">
        <f t="shared" si="51"/>
        <v>2023</v>
      </c>
      <c r="D1644">
        <v>4002</v>
      </c>
      <c r="E1644" t="s">
        <v>1</v>
      </c>
      <c r="F1644" t="s">
        <v>27</v>
      </c>
      <c r="G1644" t="s">
        <v>21</v>
      </c>
      <c r="H1644" t="s">
        <v>1695</v>
      </c>
      <c r="I1644" t="s">
        <v>3056</v>
      </c>
      <c r="J1644">
        <v>108</v>
      </c>
      <c r="K1644">
        <f>HLOOKUP(E1644,Inputs!$B$5:$C$8,MATCH(YEAR(B1644),Inputs!$A$5:$A$8,0),FALSE)</f>
        <v>10.89</v>
      </c>
      <c r="L1644" s="3">
        <f t="shared" si="50"/>
        <v>1176.1200000000001</v>
      </c>
      <c r="M1644" t="s">
        <v>3068</v>
      </c>
      <c r="N1644" t="s">
        <v>3088</v>
      </c>
      <c r="O1644" t="s">
        <v>3075</v>
      </c>
    </row>
    <row r="1645" spans="1:15" hidden="1" x14ac:dyDescent="0.35">
      <c r="A1645">
        <v>1644</v>
      </c>
      <c r="B1645" s="1">
        <v>44900</v>
      </c>
      <c r="C1645">
        <f t="shared" si="51"/>
        <v>2023</v>
      </c>
      <c r="D1645">
        <v>4001</v>
      </c>
      <c r="E1645" t="s">
        <v>0</v>
      </c>
      <c r="F1645" t="s">
        <v>27</v>
      </c>
      <c r="G1645" t="s">
        <v>20</v>
      </c>
      <c r="H1645" t="s">
        <v>1696</v>
      </c>
      <c r="I1645" t="s">
        <v>3056</v>
      </c>
      <c r="J1645">
        <v>64</v>
      </c>
      <c r="K1645">
        <f>HLOOKUP(E1645,Inputs!$B$5:$C$8,MATCH(YEAR(B1645),Inputs!$A$5:$A$8,0),FALSE)</f>
        <v>25.99</v>
      </c>
      <c r="L1645" s="3">
        <f t="shared" si="50"/>
        <v>1663.36</v>
      </c>
      <c r="M1645" t="s">
        <v>3059</v>
      </c>
      <c r="N1645" t="s">
        <v>3085</v>
      </c>
      <c r="O1645" t="s">
        <v>3073</v>
      </c>
    </row>
    <row r="1646" spans="1:15" hidden="1" x14ac:dyDescent="0.35">
      <c r="A1646">
        <v>1645</v>
      </c>
      <c r="B1646" s="1">
        <v>44922</v>
      </c>
      <c r="C1646">
        <f t="shared" si="51"/>
        <v>2023</v>
      </c>
      <c r="D1646">
        <v>4001</v>
      </c>
      <c r="E1646" t="s">
        <v>0</v>
      </c>
      <c r="F1646" t="s">
        <v>27</v>
      </c>
      <c r="G1646" t="s">
        <v>18</v>
      </c>
      <c r="H1646" t="s">
        <v>1697</v>
      </c>
      <c r="I1646" t="s">
        <v>3056</v>
      </c>
      <c r="J1646">
        <v>56</v>
      </c>
      <c r="K1646">
        <f>HLOOKUP(E1646,Inputs!$B$5:$C$8,MATCH(YEAR(B1646),Inputs!$A$5:$A$8,0),FALSE)</f>
        <v>25.99</v>
      </c>
      <c r="L1646" s="3">
        <f t="shared" si="50"/>
        <v>1455.4399999999998</v>
      </c>
      <c r="M1646" t="s">
        <v>3069</v>
      </c>
      <c r="N1646" t="s">
        <v>3093</v>
      </c>
      <c r="O1646" t="s">
        <v>3077</v>
      </c>
    </row>
    <row r="1647" spans="1:15" hidden="1" x14ac:dyDescent="0.35">
      <c r="A1647">
        <v>1646</v>
      </c>
      <c r="B1647" s="1">
        <v>44833</v>
      </c>
      <c r="C1647">
        <f t="shared" si="51"/>
        <v>2023</v>
      </c>
      <c r="D1647">
        <v>4002</v>
      </c>
      <c r="E1647" t="s">
        <v>1</v>
      </c>
      <c r="F1647" t="s">
        <v>27</v>
      </c>
      <c r="G1647" t="s">
        <v>12</v>
      </c>
      <c r="H1647" t="s">
        <v>1698</v>
      </c>
      <c r="I1647" t="s">
        <v>3057</v>
      </c>
      <c r="J1647">
        <v>88</v>
      </c>
      <c r="K1647">
        <f>HLOOKUP(E1647,Inputs!$B$5:$C$8,MATCH(YEAR(B1647),Inputs!$A$5:$A$8,0),FALSE)</f>
        <v>10.89</v>
      </c>
      <c r="L1647" s="3">
        <f t="shared" si="50"/>
        <v>958.32</v>
      </c>
      <c r="M1647" t="s">
        <v>3061</v>
      </c>
      <c r="N1647" t="s">
        <v>3087</v>
      </c>
      <c r="O1647" t="s">
        <v>3078</v>
      </c>
    </row>
    <row r="1648" spans="1:15" hidden="1" x14ac:dyDescent="0.35">
      <c r="A1648">
        <v>1647</v>
      </c>
      <c r="B1648" s="1">
        <v>44632</v>
      </c>
      <c r="C1648">
        <f t="shared" si="51"/>
        <v>2022</v>
      </c>
      <c r="D1648">
        <v>4002</v>
      </c>
      <c r="E1648" t="s">
        <v>1</v>
      </c>
      <c r="F1648" t="s">
        <v>27</v>
      </c>
      <c r="G1648" t="s">
        <v>16</v>
      </c>
      <c r="H1648" t="s">
        <v>1699</v>
      </c>
      <c r="I1648" t="s">
        <v>3056</v>
      </c>
      <c r="J1648">
        <v>236</v>
      </c>
      <c r="K1648">
        <f>HLOOKUP(E1648,Inputs!$B$5:$C$8,MATCH(YEAR(B1648),Inputs!$A$5:$A$8,0),FALSE)</f>
        <v>10.89</v>
      </c>
      <c r="L1648" s="3">
        <f t="shared" si="50"/>
        <v>2570.04</v>
      </c>
      <c r="M1648" t="s">
        <v>3067</v>
      </c>
      <c r="N1648" t="s">
        <v>3092</v>
      </c>
      <c r="O1648" t="s">
        <v>3074</v>
      </c>
    </row>
    <row r="1649" spans="1:15" hidden="1" x14ac:dyDescent="0.35">
      <c r="A1649">
        <v>1648</v>
      </c>
      <c r="B1649" s="1">
        <v>44920</v>
      </c>
      <c r="C1649">
        <f t="shared" si="51"/>
        <v>2023</v>
      </c>
      <c r="D1649">
        <v>4002</v>
      </c>
      <c r="E1649" t="s">
        <v>1</v>
      </c>
      <c r="F1649" t="s">
        <v>27</v>
      </c>
      <c r="G1649" t="s">
        <v>5</v>
      </c>
      <c r="H1649" t="s">
        <v>1700</v>
      </c>
      <c r="I1649" t="s">
        <v>3057</v>
      </c>
      <c r="J1649">
        <v>160</v>
      </c>
      <c r="K1649">
        <f>HLOOKUP(E1649,Inputs!$B$5:$C$8,MATCH(YEAR(B1649),Inputs!$A$5:$A$8,0),FALSE)</f>
        <v>10.89</v>
      </c>
      <c r="L1649" s="3">
        <f t="shared" si="50"/>
        <v>1742.4</v>
      </c>
      <c r="M1649" t="s">
        <v>3059</v>
      </c>
      <c r="N1649" t="s">
        <v>3085</v>
      </c>
      <c r="O1649" t="s">
        <v>3073</v>
      </c>
    </row>
    <row r="1650" spans="1:15" hidden="1" x14ac:dyDescent="0.35">
      <c r="A1650">
        <v>1649</v>
      </c>
      <c r="B1650" s="1">
        <v>44775</v>
      </c>
      <c r="C1650">
        <f t="shared" si="51"/>
        <v>2023</v>
      </c>
      <c r="D1650">
        <v>4001</v>
      </c>
      <c r="E1650" t="s">
        <v>0</v>
      </c>
      <c r="F1650" t="s">
        <v>27</v>
      </c>
      <c r="G1650" t="s">
        <v>18</v>
      </c>
      <c r="H1650" t="s">
        <v>1701</v>
      </c>
      <c r="I1650" t="s">
        <v>3056</v>
      </c>
      <c r="J1650">
        <v>204</v>
      </c>
      <c r="K1650">
        <f>HLOOKUP(E1650,Inputs!$B$5:$C$8,MATCH(YEAR(B1650),Inputs!$A$5:$A$8,0),FALSE)</f>
        <v>25.99</v>
      </c>
      <c r="L1650" s="3">
        <f t="shared" si="50"/>
        <v>5301.96</v>
      </c>
      <c r="M1650" t="s">
        <v>3069</v>
      </c>
      <c r="N1650" t="s">
        <v>3093</v>
      </c>
      <c r="O1650" t="s">
        <v>3077</v>
      </c>
    </row>
    <row r="1651" spans="1:15" hidden="1" x14ac:dyDescent="0.35">
      <c r="A1651">
        <v>1650</v>
      </c>
      <c r="B1651" s="1">
        <v>44661</v>
      </c>
      <c r="C1651">
        <f t="shared" si="51"/>
        <v>2023</v>
      </c>
      <c r="D1651">
        <v>4002</v>
      </c>
      <c r="E1651" t="s">
        <v>1</v>
      </c>
      <c r="F1651" t="s">
        <v>27</v>
      </c>
      <c r="G1651" t="s">
        <v>6</v>
      </c>
      <c r="H1651" t="s">
        <v>1702</v>
      </c>
      <c r="I1651" t="s">
        <v>3056</v>
      </c>
      <c r="J1651">
        <v>116</v>
      </c>
      <c r="K1651">
        <f>HLOOKUP(E1651,Inputs!$B$5:$C$8,MATCH(YEAR(B1651),Inputs!$A$5:$A$8,0),FALSE)</f>
        <v>10.89</v>
      </c>
      <c r="L1651" s="3">
        <f t="shared" si="50"/>
        <v>1263.24</v>
      </c>
      <c r="M1651" t="s">
        <v>3059</v>
      </c>
      <c r="N1651" t="s">
        <v>3085</v>
      </c>
      <c r="O1651" t="s">
        <v>3073</v>
      </c>
    </row>
    <row r="1652" spans="1:15" hidden="1" x14ac:dyDescent="0.35">
      <c r="A1652">
        <v>1651</v>
      </c>
      <c r="B1652" s="1">
        <v>44748</v>
      </c>
      <c r="C1652">
        <f t="shared" si="51"/>
        <v>2023</v>
      </c>
      <c r="D1652">
        <v>4001</v>
      </c>
      <c r="E1652" t="s">
        <v>0</v>
      </c>
      <c r="F1652" t="s">
        <v>27</v>
      </c>
      <c r="G1652" t="s">
        <v>11</v>
      </c>
      <c r="H1652" t="s">
        <v>1703</v>
      </c>
      <c r="I1652" t="s">
        <v>3056</v>
      </c>
      <c r="J1652">
        <v>92</v>
      </c>
      <c r="K1652">
        <f>HLOOKUP(E1652,Inputs!$B$5:$C$8,MATCH(YEAR(B1652),Inputs!$A$5:$A$8,0),FALSE)</f>
        <v>25.99</v>
      </c>
      <c r="L1652" s="3">
        <f t="shared" si="50"/>
        <v>2391.08</v>
      </c>
      <c r="M1652" t="s">
        <v>3064</v>
      </c>
      <c r="N1652" t="s">
        <v>3089</v>
      </c>
      <c r="O1652" t="s">
        <v>3076</v>
      </c>
    </row>
    <row r="1653" spans="1:15" hidden="1" x14ac:dyDescent="0.35">
      <c r="A1653">
        <v>1652</v>
      </c>
      <c r="B1653" s="1">
        <v>44818</v>
      </c>
      <c r="C1653">
        <f t="shared" si="51"/>
        <v>2023</v>
      </c>
      <c r="D1653">
        <v>4002</v>
      </c>
      <c r="E1653" t="s">
        <v>1</v>
      </c>
      <c r="F1653" t="s">
        <v>27</v>
      </c>
      <c r="G1653" t="s">
        <v>16</v>
      </c>
      <c r="H1653" t="s">
        <v>1704</v>
      </c>
      <c r="I1653" t="s">
        <v>3056</v>
      </c>
      <c r="J1653">
        <v>248</v>
      </c>
      <c r="K1653">
        <f>HLOOKUP(E1653,Inputs!$B$5:$C$8,MATCH(YEAR(B1653),Inputs!$A$5:$A$8,0),FALSE)</f>
        <v>10.89</v>
      </c>
      <c r="L1653" s="3">
        <f t="shared" si="50"/>
        <v>2700.7200000000003</v>
      </c>
      <c r="M1653" t="s">
        <v>3067</v>
      </c>
      <c r="N1653" t="s">
        <v>3092</v>
      </c>
      <c r="O1653" t="s">
        <v>3074</v>
      </c>
    </row>
    <row r="1654" spans="1:15" hidden="1" x14ac:dyDescent="0.35">
      <c r="A1654">
        <v>1653</v>
      </c>
      <c r="B1654" s="1">
        <v>44623</v>
      </c>
      <c r="C1654">
        <f t="shared" si="51"/>
        <v>2022</v>
      </c>
      <c r="D1654">
        <v>4001</v>
      </c>
      <c r="E1654" t="s">
        <v>0</v>
      </c>
      <c r="F1654" t="s">
        <v>27</v>
      </c>
      <c r="G1654" t="s">
        <v>13</v>
      </c>
      <c r="H1654" t="s">
        <v>1705</v>
      </c>
      <c r="I1654" t="s">
        <v>3056</v>
      </c>
      <c r="J1654">
        <v>56</v>
      </c>
      <c r="K1654">
        <f>HLOOKUP(E1654,Inputs!$B$5:$C$8,MATCH(YEAR(B1654),Inputs!$A$5:$A$8,0),FALSE)</f>
        <v>25.99</v>
      </c>
      <c r="L1654" s="3">
        <f t="shared" si="50"/>
        <v>1455.4399999999998</v>
      </c>
      <c r="M1654" t="s">
        <v>3061</v>
      </c>
      <c r="N1654" t="s">
        <v>3087</v>
      </c>
      <c r="O1654" t="s">
        <v>3078</v>
      </c>
    </row>
    <row r="1655" spans="1:15" hidden="1" x14ac:dyDescent="0.35">
      <c r="A1655">
        <v>1654</v>
      </c>
      <c r="B1655" s="1">
        <v>44824</v>
      </c>
      <c r="C1655">
        <f t="shared" si="51"/>
        <v>2023</v>
      </c>
      <c r="D1655">
        <v>4001</v>
      </c>
      <c r="E1655" t="s">
        <v>0</v>
      </c>
      <c r="F1655" t="s">
        <v>27</v>
      </c>
      <c r="G1655" t="s">
        <v>14</v>
      </c>
      <c r="H1655" t="s">
        <v>1706</v>
      </c>
      <c r="I1655" t="s">
        <v>3056</v>
      </c>
      <c r="J1655">
        <v>104</v>
      </c>
      <c r="K1655">
        <f>HLOOKUP(E1655,Inputs!$B$5:$C$8,MATCH(YEAR(B1655),Inputs!$A$5:$A$8,0),FALSE)</f>
        <v>25.99</v>
      </c>
      <c r="L1655" s="3">
        <f t="shared" si="50"/>
        <v>2702.96</v>
      </c>
      <c r="M1655" t="s">
        <v>3066</v>
      </c>
      <c r="N1655" t="s">
        <v>3094</v>
      </c>
      <c r="O1655" t="s">
        <v>3080</v>
      </c>
    </row>
    <row r="1656" spans="1:15" hidden="1" x14ac:dyDescent="0.35">
      <c r="A1656">
        <v>1655</v>
      </c>
      <c r="B1656" s="1">
        <v>44919</v>
      </c>
      <c r="C1656">
        <f t="shared" si="51"/>
        <v>2023</v>
      </c>
      <c r="D1656">
        <v>4002</v>
      </c>
      <c r="E1656" t="s">
        <v>1</v>
      </c>
      <c r="F1656" t="s">
        <v>27</v>
      </c>
      <c r="G1656" t="s">
        <v>4</v>
      </c>
      <c r="H1656" t="s">
        <v>1707</v>
      </c>
      <c r="I1656" t="s">
        <v>3057</v>
      </c>
      <c r="J1656">
        <v>196</v>
      </c>
      <c r="K1656">
        <f>HLOOKUP(E1656,Inputs!$B$5:$C$8,MATCH(YEAR(B1656),Inputs!$A$5:$A$8,0),FALSE)</f>
        <v>10.89</v>
      </c>
      <c r="L1656" s="3">
        <f t="shared" si="50"/>
        <v>2134.44</v>
      </c>
      <c r="M1656" t="s">
        <v>3063</v>
      </c>
      <c r="N1656" t="s">
        <v>3092</v>
      </c>
      <c r="O1656" t="s">
        <v>3074</v>
      </c>
    </row>
    <row r="1657" spans="1:15" hidden="1" x14ac:dyDescent="0.35">
      <c r="A1657">
        <v>1656</v>
      </c>
      <c r="B1657" s="1">
        <v>44810</v>
      </c>
      <c r="C1657">
        <f t="shared" si="51"/>
        <v>2023</v>
      </c>
      <c r="D1657">
        <v>4001</v>
      </c>
      <c r="E1657" t="s">
        <v>0</v>
      </c>
      <c r="F1657" t="s">
        <v>27</v>
      </c>
      <c r="G1657" t="s">
        <v>13</v>
      </c>
      <c r="H1657" t="s">
        <v>1708</v>
      </c>
      <c r="I1657" t="s">
        <v>3056</v>
      </c>
      <c r="J1657">
        <v>40</v>
      </c>
      <c r="K1657">
        <f>HLOOKUP(E1657,Inputs!$B$5:$C$8,MATCH(YEAR(B1657),Inputs!$A$5:$A$8,0),FALSE)</f>
        <v>25.99</v>
      </c>
      <c r="L1657" s="3">
        <f t="shared" si="50"/>
        <v>1039.5999999999999</v>
      </c>
      <c r="M1657" t="s">
        <v>3061</v>
      </c>
      <c r="N1657" t="s">
        <v>3087</v>
      </c>
      <c r="O1657" t="s">
        <v>3078</v>
      </c>
    </row>
    <row r="1658" spans="1:15" hidden="1" x14ac:dyDescent="0.35">
      <c r="A1658">
        <v>1657</v>
      </c>
      <c r="B1658" s="1">
        <v>44876</v>
      </c>
      <c r="C1658">
        <f t="shared" si="51"/>
        <v>2023</v>
      </c>
      <c r="D1658">
        <v>4001</v>
      </c>
      <c r="E1658" t="s">
        <v>0</v>
      </c>
      <c r="F1658" t="s">
        <v>27</v>
      </c>
      <c r="G1658" t="s">
        <v>20</v>
      </c>
      <c r="H1658" t="s">
        <v>1709</v>
      </c>
      <c r="I1658" t="s">
        <v>3056</v>
      </c>
      <c r="J1658">
        <v>116</v>
      </c>
      <c r="K1658">
        <f>HLOOKUP(E1658,Inputs!$B$5:$C$8,MATCH(YEAR(B1658),Inputs!$A$5:$A$8,0),FALSE)</f>
        <v>25.99</v>
      </c>
      <c r="L1658" s="3">
        <f t="shared" si="50"/>
        <v>3014.8399999999997</v>
      </c>
      <c r="M1658" t="s">
        <v>3059</v>
      </c>
      <c r="N1658" t="s">
        <v>3085</v>
      </c>
      <c r="O1658" t="s">
        <v>3073</v>
      </c>
    </row>
    <row r="1659" spans="1:15" hidden="1" x14ac:dyDescent="0.35">
      <c r="A1659">
        <v>1658</v>
      </c>
      <c r="B1659" s="1">
        <v>44908</v>
      </c>
      <c r="C1659">
        <f t="shared" si="51"/>
        <v>2023</v>
      </c>
      <c r="D1659">
        <v>4001</v>
      </c>
      <c r="E1659" t="s">
        <v>0</v>
      </c>
      <c r="F1659" t="s">
        <v>27</v>
      </c>
      <c r="G1659" t="s">
        <v>12</v>
      </c>
      <c r="H1659" t="s">
        <v>1710</v>
      </c>
      <c r="I1659" t="s">
        <v>3057</v>
      </c>
      <c r="J1659">
        <v>132</v>
      </c>
      <c r="K1659">
        <f>HLOOKUP(E1659,Inputs!$B$5:$C$8,MATCH(YEAR(B1659),Inputs!$A$5:$A$8,0),FALSE)</f>
        <v>25.99</v>
      </c>
      <c r="L1659" s="3">
        <f t="shared" si="50"/>
        <v>3430.68</v>
      </c>
      <c r="M1659" t="s">
        <v>3061</v>
      </c>
      <c r="N1659" t="s">
        <v>3087</v>
      </c>
      <c r="O1659" t="s">
        <v>3078</v>
      </c>
    </row>
    <row r="1660" spans="1:15" hidden="1" x14ac:dyDescent="0.35">
      <c r="A1660">
        <v>1659</v>
      </c>
      <c r="B1660" s="1">
        <v>44754</v>
      </c>
      <c r="C1660">
        <f t="shared" si="51"/>
        <v>2023</v>
      </c>
      <c r="D1660">
        <v>4002</v>
      </c>
      <c r="E1660" t="s">
        <v>1</v>
      </c>
      <c r="F1660" t="s">
        <v>27</v>
      </c>
      <c r="G1660" t="s">
        <v>12</v>
      </c>
      <c r="H1660" t="s">
        <v>1711</v>
      </c>
      <c r="I1660" t="s">
        <v>3057</v>
      </c>
      <c r="J1660">
        <v>192</v>
      </c>
      <c r="K1660">
        <f>HLOOKUP(E1660,Inputs!$B$5:$C$8,MATCH(YEAR(B1660),Inputs!$A$5:$A$8,0),FALSE)</f>
        <v>10.89</v>
      </c>
      <c r="L1660" s="3">
        <f t="shared" si="50"/>
        <v>2090.88</v>
      </c>
      <c r="M1660" t="s">
        <v>3061</v>
      </c>
      <c r="N1660" t="s">
        <v>3087</v>
      </c>
      <c r="O1660" t="s">
        <v>3078</v>
      </c>
    </row>
    <row r="1661" spans="1:15" hidden="1" x14ac:dyDescent="0.35">
      <c r="A1661">
        <v>1660</v>
      </c>
      <c r="B1661" s="1">
        <v>44717</v>
      </c>
      <c r="C1661">
        <f t="shared" si="51"/>
        <v>2023</v>
      </c>
      <c r="D1661">
        <v>4002</v>
      </c>
      <c r="E1661" t="s">
        <v>1</v>
      </c>
      <c r="F1661" t="s">
        <v>27</v>
      </c>
      <c r="G1661" t="s">
        <v>12</v>
      </c>
      <c r="H1661" t="s">
        <v>1712</v>
      </c>
      <c r="I1661" t="s">
        <v>3057</v>
      </c>
      <c r="J1661">
        <v>204</v>
      </c>
      <c r="K1661">
        <f>HLOOKUP(E1661,Inputs!$B$5:$C$8,MATCH(YEAR(B1661),Inputs!$A$5:$A$8,0),FALSE)</f>
        <v>10.89</v>
      </c>
      <c r="L1661" s="3">
        <f t="shared" si="50"/>
        <v>2221.56</v>
      </c>
      <c r="M1661" t="s">
        <v>3061</v>
      </c>
      <c r="N1661" t="s">
        <v>3087</v>
      </c>
      <c r="O1661" t="s">
        <v>3078</v>
      </c>
    </row>
    <row r="1662" spans="1:15" hidden="1" x14ac:dyDescent="0.35">
      <c r="A1662">
        <v>1661</v>
      </c>
      <c r="B1662" s="1">
        <v>44816</v>
      </c>
      <c r="C1662">
        <f t="shared" si="51"/>
        <v>2023</v>
      </c>
      <c r="D1662">
        <v>4001</v>
      </c>
      <c r="E1662" t="s">
        <v>0</v>
      </c>
      <c r="F1662" t="s">
        <v>27</v>
      </c>
      <c r="G1662" t="s">
        <v>20</v>
      </c>
      <c r="H1662" t="s">
        <v>1713</v>
      </c>
      <c r="I1662" t="s">
        <v>3056</v>
      </c>
      <c r="J1662">
        <v>244</v>
      </c>
      <c r="K1662">
        <f>HLOOKUP(E1662,Inputs!$B$5:$C$8,MATCH(YEAR(B1662),Inputs!$A$5:$A$8,0),FALSE)</f>
        <v>25.99</v>
      </c>
      <c r="L1662" s="3">
        <f t="shared" si="50"/>
        <v>6341.5599999999995</v>
      </c>
      <c r="M1662" t="s">
        <v>3059</v>
      </c>
      <c r="N1662" t="s">
        <v>3085</v>
      </c>
      <c r="O1662" t="s">
        <v>3073</v>
      </c>
    </row>
    <row r="1663" spans="1:15" hidden="1" x14ac:dyDescent="0.35">
      <c r="A1663">
        <v>1662</v>
      </c>
      <c r="B1663" s="1">
        <v>44575</v>
      </c>
      <c r="C1663">
        <f t="shared" si="51"/>
        <v>2022</v>
      </c>
      <c r="D1663">
        <v>4001</v>
      </c>
      <c r="E1663" t="s">
        <v>0</v>
      </c>
      <c r="F1663" t="s">
        <v>27</v>
      </c>
      <c r="G1663" t="s">
        <v>20</v>
      </c>
      <c r="H1663" t="s">
        <v>1714</v>
      </c>
      <c r="I1663" t="s">
        <v>3056</v>
      </c>
      <c r="J1663">
        <v>176</v>
      </c>
      <c r="K1663">
        <f>HLOOKUP(E1663,Inputs!$B$5:$C$8,MATCH(YEAR(B1663),Inputs!$A$5:$A$8,0),FALSE)</f>
        <v>25.99</v>
      </c>
      <c r="L1663" s="3">
        <f t="shared" si="50"/>
        <v>4574.24</v>
      </c>
      <c r="M1663" t="s">
        <v>3059</v>
      </c>
      <c r="N1663" t="s">
        <v>3085</v>
      </c>
      <c r="O1663" t="s">
        <v>3073</v>
      </c>
    </row>
    <row r="1664" spans="1:15" hidden="1" x14ac:dyDescent="0.35">
      <c r="A1664">
        <v>1663</v>
      </c>
      <c r="B1664" s="1">
        <v>44793</v>
      </c>
      <c r="C1664">
        <f t="shared" si="51"/>
        <v>2023</v>
      </c>
      <c r="D1664">
        <v>4002</v>
      </c>
      <c r="E1664" t="s">
        <v>1</v>
      </c>
      <c r="F1664" t="s">
        <v>27</v>
      </c>
      <c r="G1664" t="s">
        <v>21</v>
      </c>
      <c r="H1664" t="s">
        <v>1715</v>
      </c>
      <c r="I1664" t="s">
        <v>3056</v>
      </c>
      <c r="J1664">
        <v>268</v>
      </c>
      <c r="K1664">
        <f>HLOOKUP(E1664,Inputs!$B$5:$C$8,MATCH(YEAR(B1664),Inputs!$A$5:$A$8,0),FALSE)</f>
        <v>10.89</v>
      </c>
      <c r="L1664" s="3">
        <f t="shared" si="50"/>
        <v>2918.52</v>
      </c>
      <c r="M1664" t="s">
        <v>3068</v>
      </c>
      <c r="N1664" t="s">
        <v>3088</v>
      </c>
      <c r="O1664" t="s">
        <v>3075</v>
      </c>
    </row>
    <row r="1665" spans="1:15" hidden="1" x14ac:dyDescent="0.35">
      <c r="A1665">
        <v>1664</v>
      </c>
      <c r="B1665" s="1">
        <v>44713</v>
      </c>
      <c r="C1665">
        <f t="shared" si="51"/>
        <v>2023</v>
      </c>
      <c r="D1665">
        <v>4001</v>
      </c>
      <c r="E1665" t="s">
        <v>0</v>
      </c>
      <c r="F1665" t="s">
        <v>27</v>
      </c>
      <c r="G1665" t="s">
        <v>15</v>
      </c>
      <c r="H1665" t="s">
        <v>1716</v>
      </c>
      <c r="I1665" t="s">
        <v>3056</v>
      </c>
      <c r="J1665">
        <v>44</v>
      </c>
      <c r="K1665">
        <f>HLOOKUP(E1665,Inputs!$B$5:$C$8,MATCH(YEAR(B1665),Inputs!$A$5:$A$8,0),FALSE)</f>
        <v>25.99</v>
      </c>
      <c r="L1665" s="3">
        <f t="shared" si="50"/>
        <v>1143.56</v>
      </c>
      <c r="M1665" t="s">
        <v>3062</v>
      </c>
      <c r="N1665" t="s">
        <v>3090</v>
      </c>
      <c r="O1665" t="s">
        <v>3079</v>
      </c>
    </row>
    <row r="1666" spans="1:15" hidden="1" x14ac:dyDescent="0.35">
      <c r="A1666">
        <v>1665</v>
      </c>
      <c r="B1666" s="1">
        <v>44797</v>
      </c>
      <c r="C1666">
        <f t="shared" si="51"/>
        <v>2023</v>
      </c>
      <c r="D1666">
        <v>4001</v>
      </c>
      <c r="E1666" t="s">
        <v>0</v>
      </c>
      <c r="F1666" t="s">
        <v>27</v>
      </c>
      <c r="G1666" t="s">
        <v>20</v>
      </c>
      <c r="H1666" t="s">
        <v>1717</v>
      </c>
      <c r="I1666" t="s">
        <v>3056</v>
      </c>
      <c r="J1666">
        <v>188</v>
      </c>
      <c r="K1666">
        <f>HLOOKUP(E1666,Inputs!$B$5:$C$8,MATCH(YEAR(B1666),Inputs!$A$5:$A$8,0),FALSE)</f>
        <v>25.99</v>
      </c>
      <c r="L1666" s="3">
        <f t="shared" ref="L1666:L1729" si="52">J1666*K1666</f>
        <v>4886.12</v>
      </c>
      <c r="M1666" t="s">
        <v>3059</v>
      </c>
      <c r="N1666" t="s">
        <v>3085</v>
      </c>
      <c r="O1666" t="s">
        <v>3073</v>
      </c>
    </row>
    <row r="1667" spans="1:15" hidden="1" x14ac:dyDescent="0.35">
      <c r="A1667">
        <v>1666</v>
      </c>
      <c r="B1667" s="1">
        <v>44799</v>
      </c>
      <c r="C1667">
        <f t="shared" ref="C1667:C1730" si="53">IF(MONTH(B1667)&gt;3,YEAR(B1667)+1,YEAR(B1667))</f>
        <v>2023</v>
      </c>
      <c r="D1667">
        <v>4001</v>
      </c>
      <c r="E1667" t="s">
        <v>0</v>
      </c>
      <c r="F1667" t="s">
        <v>27</v>
      </c>
      <c r="G1667" t="s">
        <v>10</v>
      </c>
      <c r="H1667" t="s">
        <v>1718</v>
      </c>
      <c r="I1667" t="s">
        <v>3056</v>
      </c>
      <c r="J1667">
        <v>60</v>
      </c>
      <c r="K1667">
        <f>HLOOKUP(E1667,Inputs!$B$5:$C$8,MATCH(YEAR(B1667),Inputs!$A$5:$A$8,0),FALSE)</f>
        <v>25.99</v>
      </c>
      <c r="L1667" s="3">
        <f t="shared" si="52"/>
        <v>1559.3999999999999</v>
      </c>
      <c r="M1667" t="s">
        <v>3059</v>
      </c>
      <c r="N1667" t="s">
        <v>3085</v>
      </c>
      <c r="O1667" t="s">
        <v>3073</v>
      </c>
    </row>
    <row r="1668" spans="1:15" hidden="1" x14ac:dyDescent="0.35">
      <c r="A1668">
        <v>1667</v>
      </c>
      <c r="B1668" s="1">
        <v>44626</v>
      </c>
      <c r="C1668">
        <f t="shared" si="53"/>
        <v>2022</v>
      </c>
      <c r="D1668">
        <v>4002</v>
      </c>
      <c r="E1668" t="s">
        <v>1</v>
      </c>
      <c r="F1668" t="s">
        <v>27</v>
      </c>
      <c r="G1668" t="s">
        <v>18</v>
      </c>
      <c r="H1668" t="s">
        <v>1719</v>
      </c>
      <c r="I1668" t="s">
        <v>3056</v>
      </c>
      <c r="J1668">
        <v>188</v>
      </c>
      <c r="K1668">
        <f>HLOOKUP(E1668,Inputs!$B$5:$C$8,MATCH(YEAR(B1668),Inputs!$A$5:$A$8,0),FALSE)</f>
        <v>10.89</v>
      </c>
      <c r="L1668" s="3">
        <f t="shared" si="52"/>
        <v>2047.3200000000002</v>
      </c>
      <c r="M1668" t="s">
        <v>3069</v>
      </c>
      <c r="N1668" t="s">
        <v>3093</v>
      </c>
      <c r="O1668" t="s">
        <v>3077</v>
      </c>
    </row>
    <row r="1669" spans="1:15" hidden="1" x14ac:dyDescent="0.35">
      <c r="A1669">
        <v>1668</v>
      </c>
      <c r="B1669" s="1">
        <v>44817</v>
      </c>
      <c r="C1669">
        <f t="shared" si="53"/>
        <v>2023</v>
      </c>
      <c r="D1669">
        <v>4002</v>
      </c>
      <c r="E1669" t="s">
        <v>1</v>
      </c>
      <c r="F1669" t="s">
        <v>27</v>
      </c>
      <c r="G1669" t="s">
        <v>20</v>
      </c>
      <c r="H1669" t="s">
        <v>1720</v>
      </c>
      <c r="I1669" t="s">
        <v>3056</v>
      </c>
      <c r="J1669">
        <v>108</v>
      </c>
      <c r="K1669">
        <f>HLOOKUP(E1669,Inputs!$B$5:$C$8,MATCH(YEAR(B1669),Inputs!$A$5:$A$8,0),FALSE)</f>
        <v>10.89</v>
      </c>
      <c r="L1669" s="3">
        <f t="shared" si="52"/>
        <v>1176.1200000000001</v>
      </c>
      <c r="M1669" t="s">
        <v>3059</v>
      </c>
      <c r="N1669" t="s">
        <v>3085</v>
      </c>
      <c r="O1669" t="s">
        <v>3073</v>
      </c>
    </row>
    <row r="1670" spans="1:15" hidden="1" x14ac:dyDescent="0.35">
      <c r="A1670">
        <v>1669</v>
      </c>
      <c r="B1670" s="1">
        <v>44913</v>
      </c>
      <c r="C1670">
        <f t="shared" si="53"/>
        <v>2023</v>
      </c>
      <c r="D1670">
        <v>4001</v>
      </c>
      <c r="E1670" t="s">
        <v>0</v>
      </c>
      <c r="F1670" t="s">
        <v>27</v>
      </c>
      <c r="G1670" t="s">
        <v>19</v>
      </c>
      <c r="H1670" t="s">
        <v>1721</v>
      </c>
      <c r="I1670" t="s">
        <v>3056</v>
      </c>
      <c r="J1670">
        <v>40</v>
      </c>
      <c r="K1670">
        <f>HLOOKUP(E1670,Inputs!$B$5:$C$8,MATCH(YEAR(B1670),Inputs!$A$5:$A$8,0),FALSE)</f>
        <v>25.99</v>
      </c>
      <c r="L1670" s="3">
        <f t="shared" si="52"/>
        <v>1039.5999999999999</v>
      </c>
      <c r="M1670" t="s">
        <v>3061</v>
      </c>
      <c r="N1670" t="s">
        <v>3087</v>
      </c>
      <c r="O1670" t="s">
        <v>3078</v>
      </c>
    </row>
    <row r="1671" spans="1:15" hidden="1" x14ac:dyDescent="0.35">
      <c r="A1671">
        <v>1670</v>
      </c>
      <c r="B1671" s="1">
        <v>44580</v>
      </c>
      <c r="C1671">
        <f t="shared" si="53"/>
        <v>2022</v>
      </c>
      <c r="D1671">
        <v>4001</v>
      </c>
      <c r="E1671" t="s">
        <v>0</v>
      </c>
      <c r="F1671" t="s">
        <v>27</v>
      </c>
      <c r="G1671" t="s">
        <v>13</v>
      </c>
      <c r="H1671" t="s">
        <v>1722</v>
      </c>
      <c r="I1671" t="s">
        <v>3056</v>
      </c>
      <c r="J1671">
        <v>76</v>
      </c>
      <c r="K1671">
        <f>HLOOKUP(E1671,Inputs!$B$5:$C$8,MATCH(YEAR(B1671),Inputs!$A$5:$A$8,0),FALSE)</f>
        <v>25.99</v>
      </c>
      <c r="L1671" s="3">
        <f t="shared" si="52"/>
        <v>1975.2399999999998</v>
      </c>
      <c r="M1671" t="s">
        <v>3061</v>
      </c>
      <c r="N1671" t="s">
        <v>3087</v>
      </c>
      <c r="O1671" t="s">
        <v>3078</v>
      </c>
    </row>
    <row r="1672" spans="1:15" hidden="1" x14ac:dyDescent="0.35">
      <c r="A1672">
        <v>1671</v>
      </c>
      <c r="B1672" s="1">
        <v>44672</v>
      </c>
      <c r="C1672">
        <f t="shared" si="53"/>
        <v>2023</v>
      </c>
      <c r="D1672">
        <v>4001</v>
      </c>
      <c r="E1672" t="s">
        <v>0</v>
      </c>
      <c r="F1672" t="s">
        <v>27</v>
      </c>
      <c r="G1672" t="s">
        <v>20</v>
      </c>
      <c r="H1672" t="s">
        <v>1723</v>
      </c>
      <c r="I1672" t="s">
        <v>3056</v>
      </c>
      <c r="J1672">
        <v>188</v>
      </c>
      <c r="K1672">
        <f>HLOOKUP(E1672,Inputs!$B$5:$C$8,MATCH(YEAR(B1672),Inputs!$A$5:$A$8,0),FALSE)</f>
        <v>25.99</v>
      </c>
      <c r="L1672" s="3">
        <f t="shared" si="52"/>
        <v>4886.12</v>
      </c>
      <c r="M1672" t="s">
        <v>3059</v>
      </c>
      <c r="N1672" t="s">
        <v>3085</v>
      </c>
      <c r="O1672" t="s">
        <v>3073</v>
      </c>
    </row>
    <row r="1673" spans="1:15" hidden="1" x14ac:dyDescent="0.35">
      <c r="A1673">
        <v>1672</v>
      </c>
      <c r="B1673" s="1">
        <v>44726</v>
      </c>
      <c r="C1673">
        <f t="shared" si="53"/>
        <v>2023</v>
      </c>
      <c r="D1673">
        <v>4002</v>
      </c>
      <c r="E1673" t="s">
        <v>1</v>
      </c>
      <c r="F1673" t="s">
        <v>27</v>
      </c>
      <c r="G1673" t="s">
        <v>11</v>
      </c>
      <c r="H1673" t="s">
        <v>1724</v>
      </c>
      <c r="I1673" t="s">
        <v>3056</v>
      </c>
      <c r="J1673">
        <v>252</v>
      </c>
      <c r="K1673">
        <f>HLOOKUP(E1673,Inputs!$B$5:$C$8,MATCH(YEAR(B1673),Inputs!$A$5:$A$8,0),FALSE)</f>
        <v>10.89</v>
      </c>
      <c r="L1673" s="3">
        <f t="shared" si="52"/>
        <v>2744.28</v>
      </c>
      <c r="M1673" t="s">
        <v>3064</v>
      </c>
      <c r="N1673" t="s">
        <v>3089</v>
      </c>
      <c r="O1673" t="s">
        <v>3076</v>
      </c>
    </row>
    <row r="1674" spans="1:15" hidden="1" x14ac:dyDescent="0.35">
      <c r="A1674">
        <v>1673</v>
      </c>
      <c r="B1674" s="1">
        <v>44921</v>
      </c>
      <c r="C1674">
        <f t="shared" si="53"/>
        <v>2023</v>
      </c>
      <c r="D1674">
        <v>4002</v>
      </c>
      <c r="E1674" t="s">
        <v>1</v>
      </c>
      <c r="F1674" t="s">
        <v>27</v>
      </c>
      <c r="G1674" t="s">
        <v>21</v>
      </c>
      <c r="H1674" t="s">
        <v>1725</v>
      </c>
      <c r="I1674" t="s">
        <v>3056</v>
      </c>
      <c r="J1674">
        <v>256</v>
      </c>
      <c r="K1674">
        <f>HLOOKUP(E1674,Inputs!$B$5:$C$8,MATCH(YEAR(B1674),Inputs!$A$5:$A$8,0),FALSE)</f>
        <v>10.89</v>
      </c>
      <c r="L1674" s="3">
        <f t="shared" si="52"/>
        <v>2787.84</v>
      </c>
      <c r="M1674" t="s">
        <v>3068</v>
      </c>
      <c r="N1674" t="s">
        <v>3088</v>
      </c>
      <c r="O1674" t="s">
        <v>3075</v>
      </c>
    </row>
    <row r="1675" spans="1:15" hidden="1" x14ac:dyDescent="0.35">
      <c r="A1675">
        <v>1674</v>
      </c>
      <c r="B1675" s="1">
        <v>44904</v>
      </c>
      <c r="C1675">
        <f t="shared" si="53"/>
        <v>2023</v>
      </c>
      <c r="D1675">
        <v>4001</v>
      </c>
      <c r="E1675" t="s">
        <v>0</v>
      </c>
      <c r="F1675" t="s">
        <v>27</v>
      </c>
      <c r="G1675" t="s">
        <v>20</v>
      </c>
      <c r="H1675" t="s">
        <v>1726</v>
      </c>
      <c r="I1675" t="s">
        <v>3056</v>
      </c>
      <c r="J1675">
        <v>224</v>
      </c>
      <c r="K1675">
        <f>HLOOKUP(E1675,Inputs!$B$5:$C$8,MATCH(YEAR(B1675),Inputs!$A$5:$A$8,0),FALSE)</f>
        <v>25.99</v>
      </c>
      <c r="L1675" s="3">
        <f t="shared" si="52"/>
        <v>5821.7599999999993</v>
      </c>
      <c r="M1675" t="s">
        <v>3059</v>
      </c>
      <c r="N1675" t="s">
        <v>3085</v>
      </c>
      <c r="O1675" t="s">
        <v>3073</v>
      </c>
    </row>
    <row r="1676" spans="1:15" hidden="1" x14ac:dyDescent="0.35">
      <c r="A1676">
        <v>1675</v>
      </c>
      <c r="B1676" s="1">
        <v>44811</v>
      </c>
      <c r="C1676">
        <f t="shared" si="53"/>
        <v>2023</v>
      </c>
      <c r="D1676">
        <v>4002</v>
      </c>
      <c r="E1676" t="s">
        <v>1</v>
      </c>
      <c r="F1676" t="s">
        <v>27</v>
      </c>
      <c r="G1676" t="s">
        <v>8</v>
      </c>
      <c r="H1676" t="s">
        <v>1727</v>
      </c>
      <c r="I1676" t="s">
        <v>3056</v>
      </c>
      <c r="J1676">
        <v>260</v>
      </c>
      <c r="K1676">
        <f>HLOOKUP(E1676,Inputs!$B$5:$C$8,MATCH(YEAR(B1676),Inputs!$A$5:$A$8,0),FALSE)</f>
        <v>10.89</v>
      </c>
      <c r="L1676" s="3">
        <f t="shared" si="52"/>
        <v>2831.4</v>
      </c>
      <c r="M1676" t="s">
        <v>3065</v>
      </c>
      <c r="N1676" t="s">
        <v>3085</v>
      </c>
      <c r="O1676" t="s">
        <v>3073</v>
      </c>
    </row>
    <row r="1677" spans="1:15" hidden="1" x14ac:dyDescent="0.35">
      <c r="A1677">
        <v>1676</v>
      </c>
      <c r="B1677" s="1">
        <v>44796</v>
      </c>
      <c r="C1677">
        <f t="shared" si="53"/>
        <v>2023</v>
      </c>
      <c r="D1677">
        <v>4001</v>
      </c>
      <c r="E1677" t="s">
        <v>0</v>
      </c>
      <c r="F1677" t="s">
        <v>27</v>
      </c>
      <c r="G1677" t="s">
        <v>5</v>
      </c>
      <c r="H1677" t="s">
        <v>1728</v>
      </c>
      <c r="I1677" t="s">
        <v>3057</v>
      </c>
      <c r="J1677">
        <v>228</v>
      </c>
      <c r="K1677">
        <f>HLOOKUP(E1677,Inputs!$B$5:$C$8,MATCH(YEAR(B1677),Inputs!$A$5:$A$8,0),FALSE)</f>
        <v>25.99</v>
      </c>
      <c r="L1677" s="3">
        <f t="shared" si="52"/>
        <v>5925.7199999999993</v>
      </c>
      <c r="M1677" t="s">
        <v>3059</v>
      </c>
      <c r="N1677" t="s">
        <v>3085</v>
      </c>
      <c r="O1677" t="s">
        <v>3073</v>
      </c>
    </row>
    <row r="1678" spans="1:15" hidden="1" x14ac:dyDescent="0.35">
      <c r="A1678">
        <v>1677</v>
      </c>
      <c r="B1678" s="1">
        <v>44873</v>
      </c>
      <c r="C1678">
        <f t="shared" si="53"/>
        <v>2023</v>
      </c>
      <c r="D1678">
        <v>4002</v>
      </c>
      <c r="E1678" t="s">
        <v>1</v>
      </c>
      <c r="F1678" t="s">
        <v>27</v>
      </c>
      <c r="G1678" t="s">
        <v>20</v>
      </c>
      <c r="H1678" t="s">
        <v>1729</v>
      </c>
      <c r="I1678" t="s">
        <v>3056</v>
      </c>
      <c r="J1678">
        <v>264</v>
      </c>
      <c r="K1678">
        <f>HLOOKUP(E1678,Inputs!$B$5:$C$8,MATCH(YEAR(B1678),Inputs!$A$5:$A$8,0),FALSE)</f>
        <v>10.89</v>
      </c>
      <c r="L1678" s="3">
        <f t="shared" si="52"/>
        <v>2874.96</v>
      </c>
      <c r="M1678" t="s">
        <v>3059</v>
      </c>
      <c r="N1678" t="s">
        <v>3085</v>
      </c>
      <c r="O1678" t="s">
        <v>3073</v>
      </c>
    </row>
    <row r="1679" spans="1:15" hidden="1" x14ac:dyDescent="0.35">
      <c r="A1679">
        <v>1678</v>
      </c>
      <c r="B1679" s="1">
        <v>44869</v>
      </c>
      <c r="C1679">
        <f t="shared" si="53"/>
        <v>2023</v>
      </c>
      <c r="D1679">
        <v>4001</v>
      </c>
      <c r="E1679" t="s">
        <v>0</v>
      </c>
      <c r="F1679" t="s">
        <v>27</v>
      </c>
      <c r="G1679" t="s">
        <v>9</v>
      </c>
      <c r="H1679" t="s">
        <v>1730</v>
      </c>
      <c r="I1679" t="s">
        <v>3056</v>
      </c>
      <c r="J1679">
        <v>64</v>
      </c>
      <c r="K1679">
        <f>HLOOKUP(E1679,Inputs!$B$5:$C$8,MATCH(YEAR(B1679),Inputs!$A$5:$A$8,0),FALSE)</f>
        <v>25.99</v>
      </c>
      <c r="L1679" s="3">
        <f t="shared" si="52"/>
        <v>1663.36</v>
      </c>
      <c r="M1679" t="s">
        <v>3070</v>
      </c>
      <c r="N1679" t="s">
        <v>3089</v>
      </c>
      <c r="O1679" t="s">
        <v>3076</v>
      </c>
    </row>
    <row r="1680" spans="1:15" hidden="1" x14ac:dyDescent="0.35">
      <c r="A1680">
        <v>1679</v>
      </c>
      <c r="B1680" s="1">
        <v>44775</v>
      </c>
      <c r="C1680">
        <f t="shared" si="53"/>
        <v>2023</v>
      </c>
      <c r="D1680">
        <v>4002</v>
      </c>
      <c r="E1680" t="s">
        <v>1</v>
      </c>
      <c r="F1680" t="s">
        <v>27</v>
      </c>
      <c r="G1680" t="s">
        <v>11</v>
      </c>
      <c r="H1680" t="s">
        <v>1731</v>
      </c>
      <c r="I1680" t="s">
        <v>3056</v>
      </c>
      <c r="J1680">
        <v>176</v>
      </c>
      <c r="K1680">
        <f>HLOOKUP(E1680,Inputs!$B$5:$C$8,MATCH(YEAR(B1680),Inputs!$A$5:$A$8,0),FALSE)</f>
        <v>10.89</v>
      </c>
      <c r="L1680" s="3">
        <f t="shared" si="52"/>
        <v>1916.64</v>
      </c>
      <c r="M1680" t="s">
        <v>3064</v>
      </c>
      <c r="N1680" t="s">
        <v>3089</v>
      </c>
      <c r="O1680" t="s">
        <v>3076</v>
      </c>
    </row>
    <row r="1681" spans="1:15" hidden="1" x14ac:dyDescent="0.35">
      <c r="A1681">
        <v>1680</v>
      </c>
      <c r="B1681" s="1">
        <v>44894</v>
      </c>
      <c r="C1681">
        <f t="shared" si="53"/>
        <v>2023</v>
      </c>
      <c r="D1681">
        <v>4001</v>
      </c>
      <c r="E1681" t="s">
        <v>0</v>
      </c>
      <c r="F1681" t="s">
        <v>27</v>
      </c>
      <c r="G1681" t="s">
        <v>9</v>
      </c>
      <c r="H1681" t="s">
        <v>1732</v>
      </c>
      <c r="I1681" t="s">
        <v>3056</v>
      </c>
      <c r="J1681">
        <v>140</v>
      </c>
      <c r="K1681">
        <f>HLOOKUP(E1681,Inputs!$B$5:$C$8,MATCH(YEAR(B1681),Inputs!$A$5:$A$8,0),FALSE)</f>
        <v>25.99</v>
      </c>
      <c r="L1681" s="3">
        <f t="shared" si="52"/>
        <v>3638.6</v>
      </c>
      <c r="M1681" t="s">
        <v>3070</v>
      </c>
      <c r="N1681" t="s">
        <v>3089</v>
      </c>
      <c r="O1681" t="s">
        <v>3076</v>
      </c>
    </row>
    <row r="1682" spans="1:15" hidden="1" x14ac:dyDescent="0.35">
      <c r="A1682">
        <v>1681</v>
      </c>
      <c r="B1682" s="1">
        <v>44831</v>
      </c>
      <c r="C1682">
        <f t="shared" si="53"/>
        <v>2023</v>
      </c>
      <c r="D1682">
        <v>4001</v>
      </c>
      <c r="E1682" t="s">
        <v>0</v>
      </c>
      <c r="F1682" t="s">
        <v>27</v>
      </c>
      <c r="G1682" t="s">
        <v>12</v>
      </c>
      <c r="H1682" t="s">
        <v>1733</v>
      </c>
      <c r="I1682" t="s">
        <v>3057</v>
      </c>
      <c r="J1682">
        <v>160</v>
      </c>
      <c r="K1682">
        <f>HLOOKUP(E1682,Inputs!$B$5:$C$8,MATCH(YEAR(B1682),Inputs!$A$5:$A$8,0),FALSE)</f>
        <v>25.99</v>
      </c>
      <c r="L1682" s="3">
        <f t="shared" si="52"/>
        <v>4158.3999999999996</v>
      </c>
      <c r="M1682" t="s">
        <v>3061</v>
      </c>
      <c r="N1682" t="s">
        <v>3087</v>
      </c>
      <c r="O1682" t="s">
        <v>3078</v>
      </c>
    </row>
    <row r="1683" spans="1:15" hidden="1" x14ac:dyDescent="0.35">
      <c r="A1683">
        <v>1682</v>
      </c>
      <c r="B1683" s="1">
        <v>44737</v>
      </c>
      <c r="C1683">
        <f t="shared" si="53"/>
        <v>2023</v>
      </c>
      <c r="D1683">
        <v>4001</v>
      </c>
      <c r="E1683" t="s">
        <v>0</v>
      </c>
      <c r="F1683" t="s">
        <v>27</v>
      </c>
      <c r="G1683" t="s">
        <v>19</v>
      </c>
      <c r="H1683" t="s">
        <v>1734</v>
      </c>
      <c r="I1683" t="s">
        <v>3056</v>
      </c>
      <c r="J1683">
        <v>76</v>
      </c>
      <c r="K1683">
        <f>HLOOKUP(E1683,Inputs!$B$5:$C$8,MATCH(YEAR(B1683),Inputs!$A$5:$A$8,0),FALSE)</f>
        <v>25.99</v>
      </c>
      <c r="L1683" s="3">
        <f t="shared" si="52"/>
        <v>1975.2399999999998</v>
      </c>
      <c r="M1683" t="s">
        <v>3061</v>
      </c>
      <c r="N1683" t="s">
        <v>3087</v>
      </c>
      <c r="O1683" t="s">
        <v>3078</v>
      </c>
    </row>
    <row r="1684" spans="1:15" hidden="1" x14ac:dyDescent="0.35">
      <c r="A1684">
        <v>1683</v>
      </c>
      <c r="B1684" s="1">
        <v>44739</v>
      </c>
      <c r="C1684">
        <f t="shared" si="53"/>
        <v>2023</v>
      </c>
      <c r="D1684">
        <v>4002</v>
      </c>
      <c r="E1684" t="s">
        <v>1</v>
      </c>
      <c r="F1684" t="s">
        <v>27</v>
      </c>
      <c r="G1684" t="s">
        <v>11</v>
      </c>
      <c r="H1684" t="s">
        <v>1735</v>
      </c>
      <c r="I1684" t="s">
        <v>3056</v>
      </c>
      <c r="J1684">
        <v>204</v>
      </c>
      <c r="K1684">
        <f>HLOOKUP(E1684,Inputs!$B$5:$C$8,MATCH(YEAR(B1684),Inputs!$A$5:$A$8,0),FALSE)</f>
        <v>10.89</v>
      </c>
      <c r="L1684" s="3">
        <f t="shared" si="52"/>
        <v>2221.56</v>
      </c>
      <c r="M1684" t="s">
        <v>3064</v>
      </c>
      <c r="N1684" t="s">
        <v>3089</v>
      </c>
      <c r="O1684" t="s">
        <v>3076</v>
      </c>
    </row>
    <row r="1685" spans="1:15" hidden="1" x14ac:dyDescent="0.35">
      <c r="A1685">
        <v>1684</v>
      </c>
      <c r="B1685" s="1">
        <v>44806</v>
      </c>
      <c r="C1685">
        <f t="shared" si="53"/>
        <v>2023</v>
      </c>
      <c r="D1685">
        <v>4001</v>
      </c>
      <c r="E1685" t="s">
        <v>0</v>
      </c>
      <c r="F1685" t="s">
        <v>27</v>
      </c>
      <c r="G1685" t="s">
        <v>11</v>
      </c>
      <c r="H1685" t="s">
        <v>1736</v>
      </c>
      <c r="I1685" t="s">
        <v>3056</v>
      </c>
      <c r="J1685">
        <v>248</v>
      </c>
      <c r="K1685">
        <f>HLOOKUP(E1685,Inputs!$B$5:$C$8,MATCH(YEAR(B1685),Inputs!$A$5:$A$8,0),FALSE)</f>
        <v>25.99</v>
      </c>
      <c r="L1685" s="3">
        <f t="shared" si="52"/>
        <v>6445.5199999999995</v>
      </c>
      <c r="M1685" t="s">
        <v>3064</v>
      </c>
      <c r="N1685" t="s">
        <v>3089</v>
      </c>
      <c r="O1685" t="s">
        <v>3076</v>
      </c>
    </row>
    <row r="1686" spans="1:15" hidden="1" x14ac:dyDescent="0.35">
      <c r="A1686">
        <v>1685</v>
      </c>
      <c r="B1686" s="1">
        <v>44921</v>
      </c>
      <c r="C1686">
        <f t="shared" si="53"/>
        <v>2023</v>
      </c>
      <c r="D1686">
        <v>4002</v>
      </c>
      <c r="E1686" t="s">
        <v>1</v>
      </c>
      <c r="F1686" t="s">
        <v>27</v>
      </c>
      <c r="G1686" t="s">
        <v>8</v>
      </c>
      <c r="H1686" t="s">
        <v>1737</v>
      </c>
      <c r="I1686" t="s">
        <v>3056</v>
      </c>
      <c r="J1686">
        <v>84</v>
      </c>
      <c r="K1686">
        <f>HLOOKUP(E1686,Inputs!$B$5:$C$8,MATCH(YEAR(B1686),Inputs!$A$5:$A$8,0),FALSE)</f>
        <v>10.89</v>
      </c>
      <c r="L1686" s="3">
        <f t="shared" si="52"/>
        <v>914.76</v>
      </c>
      <c r="M1686" t="s">
        <v>3065</v>
      </c>
      <c r="N1686" t="s">
        <v>3085</v>
      </c>
      <c r="O1686" t="s">
        <v>3073</v>
      </c>
    </row>
    <row r="1687" spans="1:15" hidden="1" x14ac:dyDescent="0.35">
      <c r="A1687">
        <v>1686</v>
      </c>
      <c r="B1687" s="1">
        <v>44791</v>
      </c>
      <c r="C1687">
        <f t="shared" si="53"/>
        <v>2023</v>
      </c>
      <c r="D1687">
        <v>4001</v>
      </c>
      <c r="E1687" t="s">
        <v>0</v>
      </c>
      <c r="F1687" t="s">
        <v>27</v>
      </c>
      <c r="G1687" t="s">
        <v>16</v>
      </c>
      <c r="H1687" t="s">
        <v>1738</v>
      </c>
      <c r="I1687" t="s">
        <v>3056</v>
      </c>
      <c r="J1687">
        <v>220</v>
      </c>
      <c r="K1687">
        <f>HLOOKUP(E1687,Inputs!$B$5:$C$8,MATCH(YEAR(B1687),Inputs!$A$5:$A$8,0),FALSE)</f>
        <v>25.99</v>
      </c>
      <c r="L1687" s="3">
        <f t="shared" si="52"/>
        <v>5717.7999999999993</v>
      </c>
      <c r="M1687" t="s">
        <v>3067</v>
      </c>
      <c r="N1687" t="s">
        <v>3092</v>
      </c>
      <c r="O1687" t="s">
        <v>3074</v>
      </c>
    </row>
    <row r="1688" spans="1:15" hidden="1" x14ac:dyDescent="0.35">
      <c r="A1688">
        <v>1687</v>
      </c>
      <c r="B1688" s="1">
        <v>44719</v>
      </c>
      <c r="C1688">
        <f t="shared" si="53"/>
        <v>2023</v>
      </c>
      <c r="D1688">
        <v>4001</v>
      </c>
      <c r="E1688" t="s">
        <v>0</v>
      </c>
      <c r="F1688" t="s">
        <v>27</v>
      </c>
      <c r="G1688" t="s">
        <v>20</v>
      </c>
      <c r="H1688" t="s">
        <v>1739</v>
      </c>
      <c r="I1688" t="s">
        <v>3056</v>
      </c>
      <c r="J1688">
        <v>44</v>
      </c>
      <c r="K1688">
        <f>HLOOKUP(E1688,Inputs!$B$5:$C$8,MATCH(YEAR(B1688),Inputs!$A$5:$A$8,0),FALSE)</f>
        <v>25.99</v>
      </c>
      <c r="L1688" s="3">
        <f t="shared" si="52"/>
        <v>1143.56</v>
      </c>
      <c r="M1688" t="s">
        <v>3059</v>
      </c>
      <c r="N1688" t="s">
        <v>3085</v>
      </c>
      <c r="O1688" t="s">
        <v>3073</v>
      </c>
    </row>
    <row r="1689" spans="1:15" hidden="1" x14ac:dyDescent="0.35">
      <c r="A1689">
        <v>1688</v>
      </c>
      <c r="B1689" s="1">
        <v>44788</v>
      </c>
      <c r="C1689">
        <f t="shared" si="53"/>
        <v>2023</v>
      </c>
      <c r="D1689">
        <v>4001</v>
      </c>
      <c r="E1689" t="s">
        <v>0</v>
      </c>
      <c r="F1689" t="s">
        <v>27</v>
      </c>
      <c r="G1689" t="s">
        <v>10</v>
      </c>
      <c r="H1689" t="s">
        <v>1740</v>
      </c>
      <c r="I1689" t="s">
        <v>3056</v>
      </c>
      <c r="J1689">
        <v>216</v>
      </c>
      <c r="K1689">
        <f>HLOOKUP(E1689,Inputs!$B$5:$C$8,MATCH(YEAR(B1689),Inputs!$A$5:$A$8,0),FALSE)</f>
        <v>25.99</v>
      </c>
      <c r="L1689" s="3">
        <f t="shared" si="52"/>
        <v>5613.8399999999992</v>
      </c>
      <c r="M1689" t="s">
        <v>3059</v>
      </c>
      <c r="N1689" t="s">
        <v>3085</v>
      </c>
      <c r="O1689" t="s">
        <v>3073</v>
      </c>
    </row>
    <row r="1690" spans="1:15" hidden="1" x14ac:dyDescent="0.35">
      <c r="A1690">
        <v>1689</v>
      </c>
      <c r="B1690" s="1">
        <v>44827</v>
      </c>
      <c r="C1690">
        <f t="shared" si="53"/>
        <v>2023</v>
      </c>
      <c r="D1690">
        <v>4002</v>
      </c>
      <c r="E1690" t="s">
        <v>1</v>
      </c>
      <c r="F1690" t="s">
        <v>27</v>
      </c>
      <c r="G1690" t="s">
        <v>21</v>
      </c>
      <c r="H1690" t="s">
        <v>1741</v>
      </c>
      <c r="I1690" t="s">
        <v>3056</v>
      </c>
      <c r="J1690">
        <v>288</v>
      </c>
      <c r="K1690">
        <f>HLOOKUP(E1690,Inputs!$B$5:$C$8,MATCH(YEAR(B1690),Inputs!$A$5:$A$8,0),FALSE)</f>
        <v>10.89</v>
      </c>
      <c r="L1690" s="3">
        <f t="shared" si="52"/>
        <v>3136.32</v>
      </c>
      <c r="M1690" t="s">
        <v>3068</v>
      </c>
      <c r="N1690" t="s">
        <v>3088</v>
      </c>
      <c r="O1690" t="s">
        <v>3075</v>
      </c>
    </row>
    <row r="1691" spans="1:15" hidden="1" x14ac:dyDescent="0.35">
      <c r="A1691">
        <v>1690</v>
      </c>
      <c r="B1691" s="1">
        <v>44691</v>
      </c>
      <c r="C1691">
        <f t="shared" si="53"/>
        <v>2023</v>
      </c>
      <c r="D1691">
        <v>4002</v>
      </c>
      <c r="E1691" t="s">
        <v>1</v>
      </c>
      <c r="F1691" t="s">
        <v>27</v>
      </c>
      <c r="G1691" t="s">
        <v>21</v>
      </c>
      <c r="H1691" t="s">
        <v>1742</v>
      </c>
      <c r="I1691" t="s">
        <v>3056</v>
      </c>
      <c r="J1691">
        <v>168</v>
      </c>
      <c r="K1691">
        <f>HLOOKUP(E1691,Inputs!$B$5:$C$8,MATCH(YEAR(B1691),Inputs!$A$5:$A$8,0),FALSE)</f>
        <v>10.89</v>
      </c>
      <c r="L1691" s="3">
        <f t="shared" si="52"/>
        <v>1829.52</v>
      </c>
      <c r="M1691" t="s">
        <v>3068</v>
      </c>
      <c r="N1691" t="s">
        <v>3088</v>
      </c>
      <c r="O1691" t="s">
        <v>3075</v>
      </c>
    </row>
    <row r="1692" spans="1:15" hidden="1" x14ac:dyDescent="0.35">
      <c r="A1692">
        <v>1691</v>
      </c>
      <c r="B1692" s="1">
        <v>44814</v>
      </c>
      <c r="C1692">
        <f t="shared" si="53"/>
        <v>2023</v>
      </c>
      <c r="D1692">
        <v>4001</v>
      </c>
      <c r="E1692" t="s">
        <v>0</v>
      </c>
      <c r="F1692" t="s">
        <v>27</v>
      </c>
      <c r="G1692" t="s">
        <v>18</v>
      </c>
      <c r="H1692" t="s">
        <v>1743</v>
      </c>
      <c r="I1692" t="s">
        <v>3056</v>
      </c>
      <c r="J1692">
        <v>212</v>
      </c>
      <c r="K1692">
        <f>HLOOKUP(E1692,Inputs!$B$5:$C$8,MATCH(YEAR(B1692),Inputs!$A$5:$A$8,0),FALSE)</f>
        <v>25.99</v>
      </c>
      <c r="L1692" s="3">
        <f t="shared" si="52"/>
        <v>5509.88</v>
      </c>
      <c r="M1692" t="s">
        <v>3069</v>
      </c>
      <c r="N1692" t="s">
        <v>3093</v>
      </c>
      <c r="O1692" t="s">
        <v>3077</v>
      </c>
    </row>
    <row r="1693" spans="1:15" hidden="1" x14ac:dyDescent="0.35">
      <c r="A1693">
        <v>1692</v>
      </c>
      <c r="B1693" s="1">
        <v>44793</v>
      </c>
      <c r="C1693">
        <f t="shared" si="53"/>
        <v>2023</v>
      </c>
      <c r="D1693">
        <v>4002</v>
      </c>
      <c r="E1693" t="s">
        <v>1</v>
      </c>
      <c r="F1693" t="s">
        <v>27</v>
      </c>
      <c r="G1693" t="s">
        <v>6</v>
      </c>
      <c r="H1693" t="s">
        <v>1744</v>
      </c>
      <c r="I1693" t="s">
        <v>3056</v>
      </c>
      <c r="J1693">
        <v>184</v>
      </c>
      <c r="K1693">
        <f>HLOOKUP(E1693,Inputs!$B$5:$C$8,MATCH(YEAR(B1693),Inputs!$A$5:$A$8,0),FALSE)</f>
        <v>10.89</v>
      </c>
      <c r="L1693" s="3">
        <f t="shared" si="52"/>
        <v>2003.7600000000002</v>
      </c>
      <c r="M1693" t="s">
        <v>3059</v>
      </c>
      <c r="N1693" t="s">
        <v>3085</v>
      </c>
      <c r="O1693" t="s">
        <v>3073</v>
      </c>
    </row>
    <row r="1694" spans="1:15" hidden="1" x14ac:dyDescent="0.35">
      <c r="A1694">
        <v>1693</v>
      </c>
      <c r="B1694" s="1">
        <v>44671</v>
      </c>
      <c r="C1694">
        <f t="shared" si="53"/>
        <v>2023</v>
      </c>
      <c r="D1694">
        <v>4002</v>
      </c>
      <c r="E1694" t="s">
        <v>1</v>
      </c>
      <c r="F1694" t="s">
        <v>27</v>
      </c>
      <c r="G1694" t="s">
        <v>6</v>
      </c>
      <c r="H1694" t="s">
        <v>1745</v>
      </c>
      <c r="I1694" t="s">
        <v>3056</v>
      </c>
      <c r="J1694">
        <v>136</v>
      </c>
      <c r="K1694">
        <f>HLOOKUP(E1694,Inputs!$B$5:$C$8,MATCH(YEAR(B1694),Inputs!$A$5:$A$8,0),FALSE)</f>
        <v>10.89</v>
      </c>
      <c r="L1694" s="3">
        <f t="shared" si="52"/>
        <v>1481.04</v>
      </c>
      <c r="M1694" t="s">
        <v>3059</v>
      </c>
      <c r="N1694" t="s">
        <v>3085</v>
      </c>
      <c r="O1694" t="s">
        <v>3073</v>
      </c>
    </row>
    <row r="1695" spans="1:15" hidden="1" x14ac:dyDescent="0.35">
      <c r="A1695">
        <v>1694</v>
      </c>
      <c r="B1695" s="1">
        <v>44903</v>
      </c>
      <c r="C1695">
        <f t="shared" si="53"/>
        <v>2023</v>
      </c>
      <c r="D1695">
        <v>4002</v>
      </c>
      <c r="E1695" t="s">
        <v>1</v>
      </c>
      <c r="F1695" t="s">
        <v>27</v>
      </c>
      <c r="G1695" t="s">
        <v>10</v>
      </c>
      <c r="H1695" t="s">
        <v>1746</v>
      </c>
      <c r="I1695" t="s">
        <v>3056</v>
      </c>
      <c r="J1695">
        <v>172</v>
      </c>
      <c r="K1695">
        <f>HLOOKUP(E1695,Inputs!$B$5:$C$8,MATCH(YEAR(B1695),Inputs!$A$5:$A$8,0),FALSE)</f>
        <v>10.89</v>
      </c>
      <c r="L1695" s="3">
        <f t="shared" si="52"/>
        <v>1873.0800000000002</v>
      </c>
      <c r="M1695" t="s">
        <v>3059</v>
      </c>
      <c r="N1695" t="s">
        <v>3085</v>
      </c>
      <c r="O1695" t="s">
        <v>3073</v>
      </c>
    </row>
    <row r="1696" spans="1:15" hidden="1" x14ac:dyDescent="0.35">
      <c r="A1696">
        <v>1695</v>
      </c>
      <c r="B1696" s="1">
        <v>44866</v>
      </c>
      <c r="C1696">
        <f t="shared" si="53"/>
        <v>2023</v>
      </c>
      <c r="D1696">
        <v>4002</v>
      </c>
      <c r="E1696" t="s">
        <v>1</v>
      </c>
      <c r="F1696" t="s">
        <v>27</v>
      </c>
      <c r="G1696" t="s">
        <v>10</v>
      </c>
      <c r="H1696" t="s">
        <v>1747</v>
      </c>
      <c r="I1696" t="s">
        <v>3056</v>
      </c>
      <c r="J1696">
        <v>240</v>
      </c>
      <c r="K1696">
        <f>HLOOKUP(E1696,Inputs!$B$5:$C$8,MATCH(YEAR(B1696),Inputs!$A$5:$A$8,0),FALSE)</f>
        <v>10.89</v>
      </c>
      <c r="L1696" s="3">
        <f t="shared" si="52"/>
        <v>2613.6000000000004</v>
      </c>
      <c r="M1696" t="s">
        <v>3059</v>
      </c>
      <c r="N1696" t="s">
        <v>3085</v>
      </c>
      <c r="O1696" t="s">
        <v>3073</v>
      </c>
    </row>
    <row r="1697" spans="1:15" hidden="1" x14ac:dyDescent="0.35">
      <c r="A1697">
        <v>1696</v>
      </c>
      <c r="B1697" s="1">
        <v>44848</v>
      </c>
      <c r="C1697">
        <f t="shared" si="53"/>
        <v>2023</v>
      </c>
      <c r="D1697">
        <v>4001</v>
      </c>
      <c r="E1697" t="s">
        <v>0</v>
      </c>
      <c r="F1697" t="s">
        <v>27</v>
      </c>
      <c r="G1697" t="s">
        <v>13</v>
      </c>
      <c r="H1697" t="s">
        <v>1748</v>
      </c>
      <c r="I1697" t="s">
        <v>3056</v>
      </c>
      <c r="J1697">
        <v>124</v>
      </c>
      <c r="K1697">
        <f>HLOOKUP(E1697,Inputs!$B$5:$C$8,MATCH(YEAR(B1697),Inputs!$A$5:$A$8,0),FALSE)</f>
        <v>25.99</v>
      </c>
      <c r="L1697" s="3">
        <f t="shared" si="52"/>
        <v>3222.7599999999998</v>
      </c>
      <c r="M1697" t="s">
        <v>3061</v>
      </c>
      <c r="N1697" t="s">
        <v>3087</v>
      </c>
      <c r="O1697" t="s">
        <v>3078</v>
      </c>
    </row>
    <row r="1698" spans="1:15" hidden="1" x14ac:dyDescent="0.35">
      <c r="A1698">
        <v>1697</v>
      </c>
      <c r="B1698" s="1">
        <v>44901</v>
      </c>
      <c r="C1698">
        <f t="shared" si="53"/>
        <v>2023</v>
      </c>
      <c r="D1698">
        <v>4002</v>
      </c>
      <c r="E1698" t="s">
        <v>1</v>
      </c>
      <c r="F1698" t="s">
        <v>27</v>
      </c>
      <c r="G1698" t="s">
        <v>9</v>
      </c>
      <c r="H1698" t="s">
        <v>1749</v>
      </c>
      <c r="I1698" t="s">
        <v>3056</v>
      </c>
      <c r="J1698">
        <v>116</v>
      </c>
      <c r="K1698">
        <f>HLOOKUP(E1698,Inputs!$B$5:$C$8,MATCH(YEAR(B1698),Inputs!$A$5:$A$8,0),FALSE)</f>
        <v>10.89</v>
      </c>
      <c r="L1698" s="3">
        <f t="shared" si="52"/>
        <v>1263.24</v>
      </c>
      <c r="M1698" t="s">
        <v>3070</v>
      </c>
      <c r="N1698" t="s">
        <v>3089</v>
      </c>
      <c r="O1698" t="s">
        <v>3076</v>
      </c>
    </row>
    <row r="1699" spans="1:15" hidden="1" x14ac:dyDescent="0.35">
      <c r="A1699">
        <v>1698</v>
      </c>
      <c r="B1699" s="1">
        <v>44693</v>
      </c>
      <c r="C1699">
        <f t="shared" si="53"/>
        <v>2023</v>
      </c>
      <c r="D1699">
        <v>4002</v>
      </c>
      <c r="E1699" t="s">
        <v>1</v>
      </c>
      <c r="F1699" t="s">
        <v>27</v>
      </c>
      <c r="G1699" t="s">
        <v>9</v>
      </c>
      <c r="H1699" t="s">
        <v>1750</v>
      </c>
      <c r="I1699" t="s">
        <v>3056</v>
      </c>
      <c r="J1699">
        <v>264</v>
      </c>
      <c r="K1699">
        <f>HLOOKUP(E1699,Inputs!$B$5:$C$8,MATCH(YEAR(B1699),Inputs!$A$5:$A$8,0),FALSE)</f>
        <v>10.89</v>
      </c>
      <c r="L1699" s="3">
        <f t="shared" si="52"/>
        <v>2874.96</v>
      </c>
      <c r="M1699" t="s">
        <v>3070</v>
      </c>
      <c r="N1699" t="s">
        <v>3089</v>
      </c>
      <c r="O1699" t="s">
        <v>3076</v>
      </c>
    </row>
    <row r="1700" spans="1:15" hidden="1" x14ac:dyDescent="0.35">
      <c r="A1700">
        <v>1699</v>
      </c>
      <c r="B1700" s="1">
        <v>44719</v>
      </c>
      <c r="C1700">
        <f t="shared" si="53"/>
        <v>2023</v>
      </c>
      <c r="D1700">
        <v>4002</v>
      </c>
      <c r="E1700" t="s">
        <v>1</v>
      </c>
      <c r="F1700" t="s">
        <v>27</v>
      </c>
      <c r="G1700" t="s">
        <v>13</v>
      </c>
      <c r="H1700" t="s">
        <v>1751</v>
      </c>
      <c r="I1700" t="s">
        <v>3056</v>
      </c>
      <c r="J1700">
        <v>192</v>
      </c>
      <c r="K1700">
        <f>HLOOKUP(E1700,Inputs!$B$5:$C$8,MATCH(YEAR(B1700),Inputs!$A$5:$A$8,0),FALSE)</f>
        <v>10.89</v>
      </c>
      <c r="L1700" s="3">
        <f t="shared" si="52"/>
        <v>2090.88</v>
      </c>
      <c r="M1700" t="s">
        <v>3061</v>
      </c>
      <c r="N1700" t="s">
        <v>3087</v>
      </c>
      <c r="O1700" t="s">
        <v>3078</v>
      </c>
    </row>
    <row r="1701" spans="1:15" hidden="1" x14ac:dyDescent="0.35">
      <c r="A1701">
        <v>1700</v>
      </c>
      <c r="B1701" s="1">
        <v>44874</v>
      </c>
      <c r="C1701">
        <f t="shared" si="53"/>
        <v>2023</v>
      </c>
      <c r="D1701">
        <v>4001</v>
      </c>
      <c r="E1701" t="s">
        <v>0</v>
      </c>
      <c r="F1701" t="s">
        <v>27</v>
      </c>
      <c r="G1701" t="s">
        <v>20</v>
      </c>
      <c r="H1701" t="s">
        <v>1752</v>
      </c>
      <c r="I1701" t="s">
        <v>3056</v>
      </c>
      <c r="J1701">
        <v>120</v>
      </c>
      <c r="K1701">
        <f>HLOOKUP(E1701,Inputs!$B$5:$C$8,MATCH(YEAR(B1701),Inputs!$A$5:$A$8,0),FALSE)</f>
        <v>25.99</v>
      </c>
      <c r="L1701" s="3">
        <f t="shared" si="52"/>
        <v>3118.7999999999997</v>
      </c>
      <c r="M1701" t="s">
        <v>3059</v>
      </c>
      <c r="N1701" t="s">
        <v>3085</v>
      </c>
      <c r="O1701" t="s">
        <v>3073</v>
      </c>
    </row>
    <row r="1702" spans="1:15" hidden="1" x14ac:dyDescent="0.35">
      <c r="A1702">
        <v>1701</v>
      </c>
      <c r="B1702" s="1">
        <v>44903</v>
      </c>
      <c r="C1702">
        <f t="shared" si="53"/>
        <v>2023</v>
      </c>
      <c r="D1702">
        <v>4001</v>
      </c>
      <c r="E1702" t="s">
        <v>0</v>
      </c>
      <c r="F1702" t="s">
        <v>27</v>
      </c>
      <c r="G1702" t="s">
        <v>9</v>
      </c>
      <c r="H1702" t="s">
        <v>1753</v>
      </c>
      <c r="I1702" t="s">
        <v>3056</v>
      </c>
      <c r="J1702">
        <v>244</v>
      </c>
      <c r="K1702">
        <f>HLOOKUP(E1702,Inputs!$B$5:$C$8,MATCH(YEAR(B1702),Inputs!$A$5:$A$8,0),FALSE)</f>
        <v>25.99</v>
      </c>
      <c r="L1702" s="3">
        <f t="shared" si="52"/>
        <v>6341.5599999999995</v>
      </c>
      <c r="M1702" t="s">
        <v>3070</v>
      </c>
      <c r="N1702" t="s">
        <v>3089</v>
      </c>
      <c r="O1702" t="s">
        <v>3076</v>
      </c>
    </row>
    <row r="1703" spans="1:15" hidden="1" x14ac:dyDescent="0.35">
      <c r="A1703">
        <v>1702</v>
      </c>
      <c r="B1703" s="1">
        <v>44778</v>
      </c>
      <c r="C1703">
        <f t="shared" si="53"/>
        <v>2023</v>
      </c>
      <c r="D1703">
        <v>4001</v>
      </c>
      <c r="E1703" t="s">
        <v>0</v>
      </c>
      <c r="F1703" t="s">
        <v>27</v>
      </c>
      <c r="G1703" t="s">
        <v>18</v>
      </c>
      <c r="H1703" t="s">
        <v>1754</v>
      </c>
      <c r="I1703" t="s">
        <v>3056</v>
      </c>
      <c r="J1703">
        <v>220</v>
      </c>
      <c r="K1703">
        <f>HLOOKUP(E1703,Inputs!$B$5:$C$8,MATCH(YEAR(B1703),Inputs!$A$5:$A$8,0),FALSE)</f>
        <v>25.99</v>
      </c>
      <c r="L1703" s="3">
        <f t="shared" si="52"/>
        <v>5717.7999999999993</v>
      </c>
      <c r="M1703" t="s">
        <v>3069</v>
      </c>
      <c r="N1703" t="s">
        <v>3093</v>
      </c>
      <c r="O1703" t="s">
        <v>3077</v>
      </c>
    </row>
    <row r="1704" spans="1:15" hidden="1" x14ac:dyDescent="0.35">
      <c r="A1704">
        <v>1703</v>
      </c>
      <c r="B1704" s="1">
        <v>44920</v>
      </c>
      <c r="C1704">
        <f t="shared" si="53"/>
        <v>2023</v>
      </c>
      <c r="D1704">
        <v>4002</v>
      </c>
      <c r="E1704" t="s">
        <v>1</v>
      </c>
      <c r="F1704" t="s">
        <v>27</v>
      </c>
      <c r="G1704" t="s">
        <v>21</v>
      </c>
      <c r="H1704" t="s">
        <v>1755</v>
      </c>
      <c r="I1704" t="s">
        <v>3056</v>
      </c>
      <c r="J1704">
        <v>168</v>
      </c>
      <c r="K1704">
        <f>HLOOKUP(E1704,Inputs!$B$5:$C$8,MATCH(YEAR(B1704),Inputs!$A$5:$A$8,0),FALSE)</f>
        <v>10.89</v>
      </c>
      <c r="L1704" s="3">
        <f t="shared" si="52"/>
        <v>1829.52</v>
      </c>
      <c r="M1704" t="s">
        <v>3068</v>
      </c>
      <c r="N1704" t="s">
        <v>3088</v>
      </c>
      <c r="O1704" t="s">
        <v>3075</v>
      </c>
    </row>
    <row r="1705" spans="1:15" hidden="1" x14ac:dyDescent="0.35">
      <c r="A1705">
        <v>1704</v>
      </c>
      <c r="B1705" s="1">
        <v>44650</v>
      </c>
      <c r="C1705">
        <f t="shared" si="53"/>
        <v>2022</v>
      </c>
      <c r="D1705">
        <v>4001</v>
      </c>
      <c r="E1705" t="s">
        <v>0</v>
      </c>
      <c r="F1705" t="s">
        <v>27</v>
      </c>
      <c r="G1705" t="s">
        <v>21</v>
      </c>
      <c r="H1705" t="s">
        <v>1756</v>
      </c>
      <c r="I1705" t="s">
        <v>3056</v>
      </c>
      <c r="J1705">
        <v>140</v>
      </c>
      <c r="K1705">
        <f>HLOOKUP(E1705,Inputs!$B$5:$C$8,MATCH(YEAR(B1705),Inputs!$A$5:$A$8,0),FALSE)</f>
        <v>25.99</v>
      </c>
      <c r="L1705" s="3">
        <f t="shared" si="52"/>
        <v>3638.6</v>
      </c>
      <c r="M1705" t="s">
        <v>3068</v>
      </c>
      <c r="N1705" t="s">
        <v>3088</v>
      </c>
      <c r="O1705" t="s">
        <v>3075</v>
      </c>
    </row>
    <row r="1706" spans="1:15" hidden="1" x14ac:dyDescent="0.35">
      <c r="A1706">
        <v>1705</v>
      </c>
      <c r="B1706" s="1">
        <v>44902</v>
      </c>
      <c r="C1706">
        <f t="shared" si="53"/>
        <v>2023</v>
      </c>
      <c r="D1706">
        <v>4002</v>
      </c>
      <c r="E1706" t="s">
        <v>1</v>
      </c>
      <c r="F1706" t="s">
        <v>27</v>
      </c>
      <c r="G1706" t="s">
        <v>12</v>
      </c>
      <c r="H1706" t="s">
        <v>1757</v>
      </c>
      <c r="I1706" t="s">
        <v>3057</v>
      </c>
      <c r="J1706">
        <v>212</v>
      </c>
      <c r="K1706">
        <f>HLOOKUP(E1706,Inputs!$B$5:$C$8,MATCH(YEAR(B1706),Inputs!$A$5:$A$8,0),FALSE)</f>
        <v>10.89</v>
      </c>
      <c r="L1706" s="3">
        <f t="shared" si="52"/>
        <v>2308.6800000000003</v>
      </c>
      <c r="M1706" t="s">
        <v>3061</v>
      </c>
      <c r="N1706" t="s">
        <v>3087</v>
      </c>
      <c r="O1706" t="s">
        <v>3078</v>
      </c>
    </row>
    <row r="1707" spans="1:15" hidden="1" x14ac:dyDescent="0.35">
      <c r="A1707">
        <v>1706</v>
      </c>
      <c r="B1707" s="1">
        <v>44870</v>
      </c>
      <c r="C1707">
        <f t="shared" si="53"/>
        <v>2023</v>
      </c>
      <c r="D1707">
        <v>4002</v>
      </c>
      <c r="E1707" t="s">
        <v>1</v>
      </c>
      <c r="F1707" t="s">
        <v>27</v>
      </c>
      <c r="G1707" t="s">
        <v>6</v>
      </c>
      <c r="H1707" t="s">
        <v>1758</v>
      </c>
      <c r="I1707" t="s">
        <v>3056</v>
      </c>
      <c r="J1707">
        <v>200</v>
      </c>
      <c r="K1707">
        <f>HLOOKUP(E1707,Inputs!$B$5:$C$8,MATCH(YEAR(B1707),Inputs!$A$5:$A$8,0),FALSE)</f>
        <v>10.89</v>
      </c>
      <c r="L1707" s="3">
        <f t="shared" si="52"/>
        <v>2178</v>
      </c>
      <c r="M1707" t="s">
        <v>3059</v>
      </c>
      <c r="N1707" t="s">
        <v>3085</v>
      </c>
      <c r="O1707" t="s">
        <v>3073</v>
      </c>
    </row>
    <row r="1708" spans="1:15" hidden="1" x14ac:dyDescent="0.35">
      <c r="A1708">
        <v>1707</v>
      </c>
      <c r="B1708" s="1">
        <v>44894</v>
      </c>
      <c r="C1708">
        <f t="shared" si="53"/>
        <v>2023</v>
      </c>
      <c r="D1708">
        <v>4001</v>
      </c>
      <c r="E1708" t="s">
        <v>0</v>
      </c>
      <c r="F1708" t="s">
        <v>27</v>
      </c>
      <c r="G1708" t="s">
        <v>10</v>
      </c>
      <c r="H1708" t="s">
        <v>1759</v>
      </c>
      <c r="I1708" t="s">
        <v>3056</v>
      </c>
      <c r="J1708">
        <v>220</v>
      </c>
      <c r="K1708">
        <f>HLOOKUP(E1708,Inputs!$B$5:$C$8,MATCH(YEAR(B1708),Inputs!$A$5:$A$8,0),FALSE)</f>
        <v>25.99</v>
      </c>
      <c r="L1708" s="3">
        <f t="shared" si="52"/>
        <v>5717.7999999999993</v>
      </c>
      <c r="M1708" t="s">
        <v>3059</v>
      </c>
      <c r="N1708" t="s">
        <v>3085</v>
      </c>
      <c r="O1708" t="s">
        <v>3073</v>
      </c>
    </row>
    <row r="1709" spans="1:15" hidden="1" x14ac:dyDescent="0.35">
      <c r="A1709">
        <v>1708</v>
      </c>
      <c r="B1709" s="1">
        <v>44891</v>
      </c>
      <c r="C1709">
        <f t="shared" si="53"/>
        <v>2023</v>
      </c>
      <c r="D1709">
        <v>4001</v>
      </c>
      <c r="E1709" t="s">
        <v>0</v>
      </c>
      <c r="F1709" t="s">
        <v>27</v>
      </c>
      <c r="G1709" t="s">
        <v>6</v>
      </c>
      <c r="H1709" t="s">
        <v>1760</v>
      </c>
      <c r="I1709" t="s">
        <v>3056</v>
      </c>
      <c r="J1709">
        <v>124</v>
      </c>
      <c r="K1709">
        <f>HLOOKUP(E1709,Inputs!$B$5:$C$8,MATCH(YEAR(B1709),Inputs!$A$5:$A$8,0),FALSE)</f>
        <v>25.99</v>
      </c>
      <c r="L1709" s="3">
        <f t="shared" si="52"/>
        <v>3222.7599999999998</v>
      </c>
      <c r="M1709" t="s">
        <v>3059</v>
      </c>
      <c r="N1709" t="s">
        <v>3085</v>
      </c>
      <c r="O1709" t="s">
        <v>3073</v>
      </c>
    </row>
    <row r="1710" spans="1:15" hidden="1" x14ac:dyDescent="0.35">
      <c r="A1710">
        <v>1709</v>
      </c>
      <c r="B1710" s="1">
        <v>44899</v>
      </c>
      <c r="C1710">
        <f t="shared" si="53"/>
        <v>2023</v>
      </c>
      <c r="D1710">
        <v>4002</v>
      </c>
      <c r="E1710" t="s">
        <v>1</v>
      </c>
      <c r="F1710" t="s">
        <v>27</v>
      </c>
      <c r="G1710" t="s">
        <v>14</v>
      </c>
      <c r="H1710" t="s">
        <v>1761</v>
      </c>
      <c r="I1710" t="s">
        <v>3056</v>
      </c>
      <c r="J1710">
        <v>84</v>
      </c>
      <c r="K1710">
        <f>HLOOKUP(E1710,Inputs!$B$5:$C$8,MATCH(YEAR(B1710),Inputs!$A$5:$A$8,0),FALSE)</f>
        <v>10.89</v>
      </c>
      <c r="L1710" s="3">
        <f t="shared" si="52"/>
        <v>914.76</v>
      </c>
      <c r="M1710" t="s">
        <v>3066</v>
      </c>
      <c r="N1710" t="s">
        <v>3094</v>
      </c>
      <c r="O1710" t="s">
        <v>3080</v>
      </c>
    </row>
    <row r="1711" spans="1:15" hidden="1" x14ac:dyDescent="0.35">
      <c r="A1711">
        <v>1710</v>
      </c>
      <c r="B1711" s="1">
        <v>44901</v>
      </c>
      <c r="C1711">
        <f t="shared" si="53"/>
        <v>2023</v>
      </c>
      <c r="D1711">
        <v>4002</v>
      </c>
      <c r="E1711" t="s">
        <v>1</v>
      </c>
      <c r="F1711" t="s">
        <v>27</v>
      </c>
      <c r="G1711" t="s">
        <v>10</v>
      </c>
      <c r="H1711" t="s">
        <v>1762</v>
      </c>
      <c r="I1711" t="s">
        <v>3056</v>
      </c>
      <c r="J1711">
        <v>284</v>
      </c>
      <c r="K1711">
        <f>HLOOKUP(E1711,Inputs!$B$5:$C$8,MATCH(YEAR(B1711),Inputs!$A$5:$A$8,0),FALSE)</f>
        <v>10.89</v>
      </c>
      <c r="L1711" s="3">
        <f t="shared" si="52"/>
        <v>3092.76</v>
      </c>
      <c r="M1711" t="s">
        <v>3059</v>
      </c>
      <c r="N1711" t="s">
        <v>3085</v>
      </c>
      <c r="O1711" t="s">
        <v>3073</v>
      </c>
    </row>
    <row r="1712" spans="1:15" hidden="1" x14ac:dyDescent="0.35">
      <c r="A1712">
        <v>1711</v>
      </c>
      <c r="B1712" s="1">
        <v>44759</v>
      </c>
      <c r="C1712">
        <f t="shared" si="53"/>
        <v>2023</v>
      </c>
      <c r="D1712">
        <v>4002</v>
      </c>
      <c r="E1712" t="s">
        <v>1</v>
      </c>
      <c r="F1712" t="s">
        <v>27</v>
      </c>
      <c r="G1712" t="s">
        <v>11</v>
      </c>
      <c r="H1712" t="s">
        <v>1763</v>
      </c>
      <c r="I1712" t="s">
        <v>3056</v>
      </c>
      <c r="J1712">
        <v>240</v>
      </c>
      <c r="K1712">
        <f>HLOOKUP(E1712,Inputs!$B$5:$C$8,MATCH(YEAR(B1712),Inputs!$A$5:$A$8,0),FALSE)</f>
        <v>10.89</v>
      </c>
      <c r="L1712" s="3">
        <f t="shared" si="52"/>
        <v>2613.6000000000004</v>
      </c>
      <c r="M1712" t="s">
        <v>3064</v>
      </c>
      <c r="N1712" t="s">
        <v>3089</v>
      </c>
      <c r="O1712" t="s">
        <v>3076</v>
      </c>
    </row>
    <row r="1713" spans="1:15" hidden="1" x14ac:dyDescent="0.35">
      <c r="A1713">
        <v>1712</v>
      </c>
      <c r="B1713" s="1">
        <v>44796</v>
      </c>
      <c r="C1713">
        <f t="shared" si="53"/>
        <v>2023</v>
      </c>
      <c r="D1713">
        <v>4002</v>
      </c>
      <c r="E1713" t="s">
        <v>1</v>
      </c>
      <c r="F1713" t="s">
        <v>27</v>
      </c>
      <c r="G1713" t="s">
        <v>6</v>
      </c>
      <c r="H1713" t="s">
        <v>1764</v>
      </c>
      <c r="I1713" t="s">
        <v>3056</v>
      </c>
      <c r="J1713">
        <v>256</v>
      </c>
      <c r="K1713">
        <f>HLOOKUP(E1713,Inputs!$B$5:$C$8,MATCH(YEAR(B1713),Inputs!$A$5:$A$8,0),FALSE)</f>
        <v>10.89</v>
      </c>
      <c r="L1713" s="3">
        <f t="shared" si="52"/>
        <v>2787.84</v>
      </c>
      <c r="M1713" t="s">
        <v>3059</v>
      </c>
      <c r="N1713" t="s">
        <v>3085</v>
      </c>
      <c r="O1713" t="s">
        <v>3073</v>
      </c>
    </row>
    <row r="1714" spans="1:15" hidden="1" x14ac:dyDescent="0.35">
      <c r="A1714">
        <v>1713</v>
      </c>
      <c r="B1714" s="1">
        <v>44808</v>
      </c>
      <c r="C1714">
        <f t="shared" si="53"/>
        <v>2023</v>
      </c>
      <c r="D1714">
        <v>4001</v>
      </c>
      <c r="E1714" t="s">
        <v>0</v>
      </c>
      <c r="F1714" t="s">
        <v>27</v>
      </c>
      <c r="G1714" t="s">
        <v>5</v>
      </c>
      <c r="H1714" t="s">
        <v>1765</v>
      </c>
      <c r="I1714" t="s">
        <v>3057</v>
      </c>
      <c r="J1714">
        <v>240</v>
      </c>
      <c r="K1714">
        <f>HLOOKUP(E1714,Inputs!$B$5:$C$8,MATCH(YEAR(B1714),Inputs!$A$5:$A$8,0),FALSE)</f>
        <v>25.99</v>
      </c>
      <c r="L1714" s="3">
        <f t="shared" si="52"/>
        <v>6237.5999999999995</v>
      </c>
      <c r="M1714" t="s">
        <v>3059</v>
      </c>
      <c r="N1714" t="s">
        <v>3085</v>
      </c>
      <c r="O1714" t="s">
        <v>3073</v>
      </c>
    </row>
    <row r="1715" spans="1:15" hidden="1" x14ac:dyDescent="0.35">
      <c r="A1715">
        <v>1714</v>
      </c>
      <c r="B1715" s="1">
        <v>44767</v>
      </c>
      <c r="C1715">
        <f t="shared" si="53"/>
        <v>2023</v>
      </c>
      <c r="D1715">
        <v>4002</v>
      </c>
      <c r="E1715" t="s">
        <v>1</v>
      </c>
      <c r="F1715" t="s">
        <v>27</v>
      </c>
      <c r="G1715" t="s">
        <v>11</v>
      </c>
      <c r="H1715" t="s">
        <v>1766</v>
      </c>
      <c r="I1715" t="s">
        <v>3056</v>
      </c>
      <c r="J1715">
        <v>140</v>
      </c>
      <c r="K1715">
        <f>HLOOKUP(E1715,Inputs!$B$5:$C$8,MATCH(YEAR(B1715),Inputs!$A$5:$A$8,0),FALSE)</f>
        <v>10.89</v>
      </c>
      <c r="L1715" s="3">
        <f t="shared" si="52"/>
        <v>1524.6000000000001</v>
      </c>
      <c r="M1715" t="s">
        <v>3064</v>
      </c>
      <c r="N1715" t="s">
        <v>3089</v>
      </c>
      <c r="O1715" t="s">
        <v>3076</v>
      </c>
    </row>
    <row r="1716" spans="1:15" hidden="1" x14ac:dyDescent="0.35">
      <c r="A1716">
        <v>1715</v>
      </c>
      <c r="B1716" s="1">
        <v>44680</v>
      </c>
      <c r="C1716">
        <f t="shared" si="53"/>
        <v>2023</v>
      </c>
      <c r="D1716">
        <v>4002</v>
      </c>
      <c r="E1716" t="s">
        <v>1</v>
      </c>
      <c r="F1716" t="s">
        <v>27</v>
      </c>
      <c r="G1716" t="s">
        <v>8</v>
      </c>
      <c r="H1716" t="s">
        <v>1767</v>
      </c>
      <c r="I1716" t="s">
        <v>3056</v>
      </c>
      <c r="J1716">
        <v>236</v>
      </c>
      <c r="K1716">
        <f>HLOOKUP(E1716,Inputs!$B$5:$C$8,MATCH(YEAR(B1716),Inputs!$A$5:$A$8,0),FALSE)</f>
        <v>10.89</v>
      </c>
      <c r="L1716" s="3">
        <f t="shared" si="52"/>
        <v>2570.04</v>
      </c>
      <c r="M1716" t="s">
        <v>3065</v>
      </c>
      <c r="N1716" t="s">
        <v>3085</v>
      </c>
      <c r="O1716" t="s">
        <v>3073</v>
      </c>
    </row>
    <row r="1717" spans="1:15" hidden="1" x14ac:dyDescent="0.35">
      <c r="A1717">
        <v>1716</v>
      </c>
      <c r="B1717" s="1">
        <v>44659</v>
      </c>
      <c r="C1717">
        <f t="shared" si="53"/>
        <v>2023</v>
      </c>
      <c r="D1717">
        <v>4002</v>
      </c>
      <c r="E1717" t="s">
        <v>1</v>
      </c>
      <c r="F1717" t="s">
        <v>27</v>
      </c>
      <c r="G1717" t="s">
        <v>7</v>
      </c>
      <c r="H1717" t="s">
        <v>1768</v>
      </c>
      <c r="I1717" t="s">
        <v>3056</v>
      </c>
      <c r="J1717">
        <v>144</v>
      </c>
      <c r="K1717">
        <f>HLOOKUP(E1717,Inputs!$B$5:$C$8,MATCH(YEAR(B1717),Inputs!$A$5:$A$8,0),FALSE)</f>
        <v>10.89</v>
      </c>
      <c r="L1717" s="3">
        <f t="shared" si="52"/>
        <v>1568.16</v>
      </c>
      <c r="M1717" t="s">
        <v>3063</v>
      </c>
      <c r="N1717" t="s">
        <v>3092</v>
      </c>
      <c r="O1717" t="s">
        <v>3074</v>
      </c>
    </row>
    <row r="1718" spans="1:15" hidden="1" x14ac:dyDescent="0.35">
      <c r="A1718">
        <v>1717</v>
      </c>
      <c r="B1718" s="1">
        <v>44777</v>
      </c>
      <c r="C1718">
        <f t="shared" si="53"/>
        <v>2023</v>
      </c>
      <c r="D1718">
        <v>4001</v>
      </c>
      <c r="E1718" t="s">
        <v>0</v>
      </c>
      <c r="F1718" t="s">
        <v>27</v>
      </c>
      <c r="G1718" t="s">
        <v>4</v>
      </c>
      <c r="H1718" t="s">
        <v>1769</v>
      </c>
      <c r="I1718" t="s">
        <v>3057</v>
      </c>
      <c r="J1718">
        <v>60</v>
      </c>
      <c r="K1718">
        <f>HLOOKUP(E1718,Inputs!$B$5:$C$8,MATCH(YEAR(B1718),Inputs!$A$5:$A$8,0),FALSE)</f>
        <v>25.99</v>
      </c>
      <c r="L1718" s="3">
        <f t="shared" si="52"/>
        <v>1559.3999999999999</v>
      </c>
      <c r="M1718" t="s">
        <v>3063</v>
      </c>
      <c r="N1718" t="s">
        <v>3092</v>
      </c>
      <c r="O1718" t="s">
        <v>3074</v>
      </c>
    </row>
    <row r="1719" spans="1:15" hidden="1" x14ac:dyDescent="0.35">
      <c r="A1719">
        <v>1718</v>
      </c>
      <c r="B1719" s="1">
        <v>44680</v>
      </c>
      <c r="C1719">
        <f t="shared" si="53"/>
        <v>2023</v>
      </c>
      <c r="D1719">
        <v>4001</v>
      </c>
      <c r="E1719" t="s">
        <v>0</v>
      </c>
      <c r="F1719" t="s">
        <v>27</v>
      </c>
      <c r="G1719" t="s">
        <v>15</v>
      </c>
      <c r="H1719" t="s">
        <v>1770</v>
      </c>
      <c r="I1719" t="s">
        <v>3056</v>
      </c>
      <c r="J1719">
        <v>152</v>
      </c>
      <c r="K1719">
        <f>HLOOKUP(E1719,Inputs!$B$5:$C$8,MATCH(YEAR(B1719),Inputs!$A$5:$A$8,0),FALSE)</f>
        <v>25.99</v>
      </c>
      <c r="L1719" s="3">
        <f t="shared" si="52"/>
        <v>3950.4799999999996</v>
      </c>
      <c r="M1719" t="s">
        <v>3062</v>
      </c>
      <c r="N1719" t="s">
        <v>3090</v>
      </c>
      <c r="O1719" t="s">
        <v>3079</v>
      </c>
    </row>
    <row r="1720" spans="1:15" hidden="1" x14ac:dyDescent="0.35">
      <c r="A1720">
        <v>1719</v>
      </c>
      <c r="B1720" s="1">
        <v>44810</v>
      </c>
      <c r="C1720">
        <f t="shared" si="53"/>
        <v>2023</v>
      </c>
      <c r="D1720">
        <v>4002</v>
      </c>
      <c r="E1720" t="s">
        <v>1</v>
      </c>
      <c r="F1720" t="s">
        <v>27</v>
      </c>
      <c r="G1720" t="s">
        <v>9</v>
      </c>
      <c r="H1720" t="s">
        <v>1771</v>
      </c>
      <c r="I1720" t="s">
        <v>3056</v>
      </c>
      <c r="J1720">
        <v>216</v>
      </c>
      <c r="K1720">
        <f>HLOOKUP(E1720,Inputs!$B$5:$C$8,MATCH(YEAR(B1720),Inputs!$A$5:$A$8,0),FALSE)</f>
        <v>10.89</v>
      </c>
      <c r="L1720" s="3">
        <f t="shared" si="52"/>
        <v>2352.2400000000002</v>
      </c>
      <c r="M1720" t="s">
        <v>3070</v>
      </c>
      <c r="N1720" t="s">
        <v>3089</v>
      </c>
      <c r="O1720" t="s">
        <v>3076</v>
      </c>
    </row>
    <row r="1721" spans="1:15" hidden="1" x14ac:dyDescent="0.35">
      <c r="A1721">
        <v>1720</v>
      </c>
      <c r="B1721" s="1">
        <v>44728</v>
      </c>
      <c r="C1721">
        <f t="shared" si="53"/>
        <v>2023</v>
      </c>
      <c r="D1721">
        <v>4002</v>
      </c>
      <c r="E1721" t="s">
        <v>1</v>
      </c>
      <c r="F1721" t="s">
        <v>27</v>
      </c>
      <c r="G1721" t="s">
        <v>18</v>
      </c>
      <c r="H1721" t="s">
        <v>1772</v>
      </c>
      <c r="I1721" t="s">
        <v>3056</v>
      </c>
      <c r="J1721">
        <v>144</v>
      </c>
      <c r="K1721">
        <f>HLOOKUP(E1721,Inputs!$B$5:$C$8,MATCH(YEAR(B1721),Inputs!$A$5:$A$8,0),FALSE)</f>
        <v>10.89</v>
      </c>
      <c r="L1721" s="3">
        <f t="shared" si="52"/>
        <v>1568.16</v>
      </c>
      <c r="M1721" t="s">
        <v>3069</v>
      </c>
      <c r="N1721" t="s">
        <v>3093</v>
      </c>
      <c r="O1721" t="s">
        <v>3077</v>
      </c>
    </row>
    <row r="1722" spans="1:15" hidden="1" x14ac:dyDescent="0.35">
      <c r="A1722">
        <v>1721</v>
      </c>
      <c r="B1722" s="1">
        <v>44790</v>
      </c>
      <c r="C1722">
        <f t="shared" si="53"/>
        <v>2023</v>
      </c>
      <c r="D1722">
        <v>4001</v>
      </c>
      <c r="E1722" t="s">
        <v>0</v>
      </c>
      <c r="F1722" t="s">
        <v>27</v>
      </c>
      <c r="G1722" t="s">
        <v>17</v>
      </c>
      <c r="H1722" t="s">
        <v>1773</v>
      </c>
      <c r="I1722" t="s">
        <v>3056</v>
      </c>
      <c r="J1722">
        <v>220</v>
      </c>
      <c r="K1722">
        <f>HLOOKUP(E1722,Inputs!$B$5:$C$8,MATCH(YEAR(B1722),Inputs!$A$5:$A$8,0),FALSE)</f>
        <v>25.99</v>
      </c>
      <c r="L1722" s="3">
        <f t="shared" si="52"/>
        <v>5717.7999999999993</v>
      </c>
      <c r="M1722" t="s">
        <v>3060</v>
      </c>
      <c r="N1722" t="s">
        <v>3095</v>
      </c>
      <c r="O1722" t="s">
        <v>3081</v>
      </c>
    </row>
    <row r="1723" spans="1:15" hidden="1" x14ac:dyDescent="0.35">
      <c r="A1723">
        <v>1722</v>
      </c>
      <c r="B1723" s="1">
        <v>44784</v>
      </c>
      <c r="C1723">
        <f t="shared" si="53"/>
        <v>2023</v>
      </c>
      <c r="D1723">
        <v>4001</v>
      </c>
      <c r="E1723" t="s">
        <v>0</v>
      </c>
      <c r="F1723" t="s">
        <v>27</v>
      </c>
      <c r="G1723" t="s">
        <v>20</v>
      </c>
      <c r="H1723" t="s">
        <v>1774</v>
      </c>
      <c r="I1723" t="s">
        <v>3056</v>
      </c>
      <c r="J1723">
        <v>112</v>
      </c>
      <c r="K1723">
        <f>HLOOKUP(E1723,Inputs!$B$5:$C$8,MATCH(YEAR(B1723),Inputs!$A$5:$A$8,0),FALSE)</f>
        <v>25.99</v>
      </c>
      <c r="L1723" s="3">
        <f t="shared" si="52"/>
        <v>2910.8799999999997</v>
      </c>
      <c r="M1723" t="s">
        <v>3059</v>
      </c>
      <c r="N1723" t="s">
        <v>3085</v>
      </c>
      <c r="O1723" t="s">
        <v>3073</v>
      </c>
    </row>
    <row r="1724" spans="1:15" hidden="1" x14ac:dyDescent="0.35">
      <c r="A1724">
        <v>1723</v>
      </c>
      <c r="B1724" s="1">
        <v>44921</v>
      </c>
      <c r="C1724">
        <f t="shared" si="53"/>
        <v>2023</v>
      </c>
      <c r="D1724">
        <v>4002</v>
      </c>
      <c r="E1724" t="s">
        <v>1</v>
      </c>
      <c r="F1724" t="s">
        <v>27</v>
      </c>
      <c r="G1724" t="s">
        <v>19</v>
      </c>
      <c r="H1724" t="s">
        <v>1775</v>
      </c>
      <c r="I1724" t="s">
        <v>3056</v>
      </c>
      <c r="J1724">
        <v>196</v>
      </c>
      <c r="K1724">
        <f>HLOOKUP(E1724,Inputs!$B$5:$C$8,MATCH(YEAR(B1724),Inputs!$A$5:$A$8,0),FALSE)</f>
        <v>10.89</v>
      </c>
      <c r="L1724" s="3">
        <f t="shared" si="52"/>
        <v>2134.44</v>
      </c>
      <c r="M1724" t="s">
        <v>3061</v>
      </c>
      <c r="N1724" t="s">
        <v>3087</v>
      </c>
      <c r="O1724" t="s">
        <v>3078</v>
      </c>
    </row>
    <row r="1725" spans="1:15" hidden="1" x14ac:dyDescent="0.35">
      <c r="A1725">
        <v>1724</v>
      </c>
      <c r="B1725" s="1">
        <v>44744</v>
      </c>
      <c r="C1725">
        <f t="shared" si="53"/>
        <v>2023</v>
      </c>
      <c r="D1725">
        <v>4001</v>
      </c>
      <c r="E1725" t="s">
        <v>0</v>
      </c>
      <c r="F1725" t="s">
        <v>27</v>
      </c>
      <c r="G1725" t="s">
        <v>20</v>
      </c>
      <c r="H1725" t="s">
        <v>1776</v>
      </c>
      <c r="I1725" t="s">
        <v>3056</v>
      </c>
      <c r="J1725">
        <v>236</v>
      </c>
      <c r="K1725">
        <f>HLOOKUP(E1725,Inputs!$B$5:$C$8,MATCH(YEAR(B1725),Inputs!$A$5:$A$8,0),FALSE)</f>
        <v>25.99</v>
      </c>
      <c r="L1725" s="3">
        <f t="shared" si="52"/>
        <v>6133.6399999999994</v>
      </c>
      <c r="M1725" t="s">
        <v>3059</v>
      </c>
      <c r="N1725" t="s">
        <v>3085</v>
      </c>
      <c r="O1725" t="s">
        <v>3073</v>
      </c>
    </row>
    <row r="1726" spans="1:15" hidden="1" x14ac:dyDescent="0.35">
      <c r="A1726">
        <v>1725</v>
      </c>
      <c r="B1726" s="1">
        <v>44633</v>
      </c>
      <c r="C1726">
        <f t="shared" si="53"/>
        <v>2022</v>
      </c>
      <c r="D1726">
        <v>4001</v>
      </c>
      <c r="E1726" t="s">
        <v>0</v>
      </c>
      <c r="F1726" t="s">
        <v>27</v>
      </c>
      <c r="G1726" t="s">
        <v>11</v>
      </c>
      <c r="H1726" t="s">
        <v>1777</v>
      </c>
      <c r="I1726" t="s">
        <v>3056</v>
      </c>
      <c r="J1726">
        <v>132</v>
      </c>
      <c r="K1726">
        <f>HLOOKUP(E1726,Inputs!$B$5:$C$8,MATCH(YEAR(B1726),Inputs!$A$5:$A$8,0),FALSE)</f>
        <v>25.99</v>
      </c>
      <c r="L1726" s="3">
        <f t="shared" si="52"/>
        <v>3430.68</v>
      </c>
      <c r="M1726" t="s">
        <v>3064</v>
      </c>
      <c r="N1726" t="s">
        <v>3089</v>
      </c>
      <c r="O1726" t="s">
        <v>3076</v>
      </c>
    </row>
    <row r="1727" spans="1:15" hidden="1" x14ac:dyDescent="0.35">
      <c r="A1727">
        <v>1726</v>
      </c>
      <c r="B1727" s="1">
        <v>44885</v>
      </c>
      <c r="C1727">
        <f t="shared" si="53"/>
        <v>2023</v>
      </c>
      <c r="D1727">
        <v>4001</v>
      </c>
      <c r="E1727" t="s">
        <v>0</v>
      </c>
      <c r="F1727" t="s">
        <v>27</v>
      </c>
      <c r="G1727" t="s">
        <v>14</v>
      </c>
      <c r="H1727" t="s">
        <v>1778</v>
      </c>
      <c r="I1727" t="s">
        <v>3056</v>
      </c>
      <c r="J1727">
        <v>216</v>
      </c>
      <c r="K1727">
        <f>HLOOKUP(E1727,Inputs!$B$5:$C$8,MATCH(YEAR(B1727),Inputs!$A$5:$A$8,0),FALSE)</f>
        <v>25.99</v>
      </c>
      <c r="L1727" s="3">
        <f t="shared" si="52"/>
        <v>5613.8399999999992</v>
      </c>
      <c r="M1727" t="s">
        <v>3066</v>
      </c>
      <c r="N1727" t="s">
        <v>3094</v>
      </c>
      <c r="O1727" t="s">
        <v>3080</v>
      </c>
    </row>
    <row r="1728" spans="1:15" hidden="1" x14ac:dyDescent="0.35">
      <c r="A1728">
        <v>1727</v>
      </c>
      <c r="B1728" s="1">
        <v>44805</v>
      </c>
      <c r="C1728">
        <f t="shared" si="53"/>
        <v>2023</v>
      </c>
      <c r="D1728">
        <v>4001</v>
      </c>
      <c r="E1728" t="s">
        <v>0</v>
      </c>
      <c r="F1728" t="s">
        <v>27</v>
      </c>
      <c r="G1728" t="s">
        <v>19</v>
      </c>
      <c r="H1728" t="s">
        <v>1779</v>
      </c>
      <c r="I1728" t="s">
        <v>3056</v>
      </c>
      <c r="J1728">
        <v>236</v>
      </c>
      <c r="K1728">
        <f>HLOOKUP(E1728,Inputs!$B$5:$C$8,MATCH(YEAR(B1728),Inputs!$A$5:$A$8,0),FALSE)</f>
        <v>25.99</v>
      </c>
      <c r="L1728" s="3">
        <f t="shared" si="52"/>
        <v>6133.6399999999994</v>
      </c>
      <c r="M1728" t="s">
        <v>3061</v>
      </c>
      <c r="N1728" t="s">
        <v>3087</v>
      </c>
      <c r="O1728" t="s">
        <v>3078</v>
      </c>
    </row>
    <row r="1729" spans="1:15" hidden="1" x14ac:dyDescent="0.35">
      <c r="A1729">
        <v>1728</v>
      </c>
      <c r="B1729" s="1">
        <v>44844</v>
      </c>
      <c r="C1729">
        <f t="shared" si="53"/>
        <v>2023</v>
      </c>
      <c r="D1729">
        <v>4002</v>
      </c>
      <c r="E1729" t="s">
        <v>1</v>
      </c>
      <c r="F1729" t="s">
        <v>27</v>
      </c>
      <c r="G1729" t="s">
        <v>14</v>
      </c>
      <c r="H1729" t="s">
        <v>1780</v>
      </c>
      <c r="I1729" t="s">
        <v>3056</v>
      </c>
      <c r="J1729">
        <v>268</v>
      </c>
      <c r="K1729">
        <f>HLOOKUP(E1729,Inputs!$B$5:$C$8,MATCH(YEAR(B1729),Inputs!$A$5:$A$8,0),FALSE)</f>
        <v>10.89</v>
      </c>
      <c r="L1729" s="3">
        <f t="shared" si="52"/>
        <v>2918.52</v>
      </c>
      <c r="M1729" t="s">
        <v>3066</v>
      </c>
      <c r="N1729" t="s">
        <v>3094</v>
      </c>
      <c r="O1729" t="s">
        <v>3080</v>
      </c>
    </row>
    <row r="1730" spans="1:15" hidden="1" x14ac:dyDescent="0.35">
      <c r="A1730">
        <v>1729</v>
      </c>
      <c r="B1730" s="1">
        <v>44824</v>
      </c>
      <c r="C1730">
        <f t="shared" si="53"/>
        <v>2023</v>
      </c>
      <c r="D1730">
        <v>4002</v>
      </c>
      <c r="E1730" t="s">
        <v>1</v>
      </c>
      <c r="F1730" t="s">
        <v>27</v>
      </c>
      <c r="G1730" t="s">
        <v>5</v>
      </c>
      <c r="H1730" t="s">
        <v>1781</v>
      </c>
      <c r="I1730" t="s">
        <v>3057</v>
      </c>
      <c r="J1730">
        <v>260</v>
      </c>
      <c r="K1730">
        <f>HLOOKUP(E1730,Inputs!$B$5:$C$8,MATCH(YEAR(B1730),Inputs!$A$5:$A$8,0),FALSE)</f>
        <v>10.89</v>
      </c>
      <c r="L1730" s="3">
        <f t="shared" ref="L1730:L1793" si="54">J1730*K1730</f>
        <v>2831.4</v>
      </c>
      <c r="M1730" t="s">
        <v>3059</v>
      </c>
      <c r="N1730" t="s">
        <v>3085</v>
      </c>
      <c r="O1730" t="s">
        <v>3073</v>
      </c>
    </row>
    <row r="1731" spans="1:15" hidden="1" x14ac:dyDescent="0.35">
      <c r="A1731">
        <v>1730</v>
      </c>
      <c r="B1731" s="1">
        <v>44673</v>
      </c>
      <c r="C1731">
        <f t="shared" ref="C1731:C1794" si="55">IF(MONTH(B1731)&gt;3,YEAR(B1731)+1,YEAR(B1731))</f>
        <v>2023</v>
      </c>
      <c r="D1731">
        <v>4001</v>
      </c>
      <c r="E1731" t="s">
        <v>0</v>
      </c>
      <c r="F1731" t="s">
        <v>27</v>
      </c>
      <c r="G1731" t="s">
        <v>15</v>
      </c>
      <c r="H1731" t="s">
        <v>1782</v>
      </c>
      <c r="I1731" t="s">
        <v>3056</v>
      </c>
      <c r="J1731">
        <v>100</v>
      </c>
      <c r="K1731">
        <f>HLOOKUP(E1731,Inputs!$B$5:$C$8,MATCH(YEAR(B1731),Inputs!$A$5:$A$8,0),FALSE)</f>
        <v>25.99</v>
      </c>
      <c r="L1731" s="3">
        <f t="shared" si="54"/>
        <v>2599</v>
      </c>
      <c r="M1731" t="s">
        <v>3062</v>
      </c>
      <c r="N1731" t="s">
        <v>3090</v>
      </c>
      <c r="O1731" t="s">
        <v>3079</v>
      </c>
    </row>
    <row r="1732" spans="1:15" hidden="1" x14ac:dyDescent="0.35">
      <c r="A1732">
        <v>1731</v>
      </c>
      <c r="B1732" s="1">
        <v>44600</v>
      </c>
      <c r="C1732">
        <f t="shared" si="55"/>
        <v>2022</v>
      </c>
      <c r="D1732">
        <v>4002</v>
      </c>
      <c r="E1732" t="s">
        <v>1</v>
      </c>
      <c r="F1732" t="s">
        <v>27</v>
      </c>
      <c r="G1732" t="s">
        <v>14</v>
      </c>
      <c r="H1732" t="s">
        <v>1783</v>
      </c>
      <c r="I1732" t="s">
        <v>3056</v>
      </c>
      <c r="J1732">
        <v>188</v>
      </c>
      <c r="K1732">
        <f>HLOOKUP(E1732,Inputs!$B$5:$C$8,MATCH(YEAR(B1732),Inputs!$A$5:$A$8,0),FALSE)</f>
        <v>10.89</v>
      </c>
      <c r="L1732" s="3">
        <f t="shared" si="54"/>
        <v>2047.3200000000002</v>
      </c>
      <c r="M1732" t="s">
        <v>3066</v>
      </c>
      <c r="N1732" t="s">
        <v>3094</v>
      </c>
      <c r="O1732" t="s">
        <v>3080</v>
      </c>
    </row>
    <row r="1733" spans="1:15" hidden="1" x14ac:dyDescent="0.35">
      <c r="A1733">
        <v>1732</v>
      </c>
      <c r="B1733" s="1">
        <v>44890</v>
      </c>
      <c r="C1733">
        <f t="shared" si="55"/>
        <v>2023</v>
      </c>
      <c r="D1733">
        <v>4002</v>
      </c>
      <c r="E1733" t="s">
        <v>1</v>
      </c>
      <c r="F1733" t="s">
        <v>27</v>
      </c>
      <c r="G1733" t="s">
        <v>19</v>
      </c>
      <c r="H1733" t="s">
        <v>1784</v>
      </c>
      <c r="I1733" t="s">
        <v>3056</v>
      </c>
      <c r="J1733">
        <v>256</v>
      </c>
      <c r="K1733">
        <f>HLOOKUP(E1733,Inputs!$B$5:$C$8,MATCH(YEAR(B1733),Inputs!$A$5:$A$8,0),FALSE)</f>
        <v>10.89</v>
      </c>
      <c r="L1733" s="3">
        <f t="shared" si="54"/>
        <v>2787.84</v>
      </c>
      <c r="M1733" t="s">
        <v>3061</v>
      </c>
      <c r="N1733" t="s">
        <v>3087</v>
      </c>
      <c r="O1733" t="s">
        <v>3078</v>
      </c>
    </row>
    <row r="1734" spans="1:15" hidden="1" x14ac:dyDescent="0.35">
      <c r="A1734">
        <v>1733</v>
      </c>
      <c r="B1734" s="1">
        <v>44900</v>
      </c>
      <c r="C1734">
        <f t="shared" si="55"/>
        <v>2023</v>
      </c>
      <c r="D1734">
        <v>4001</v>
      </c>
      <c r="E1734" t="s">
        <v>0</v>
      </c>
      <c r="F1734" t="s">
        <v>27</v>
      </c>
      <c r="G1734" t="s">
        <v>4</v>
      </c>
      <c r="H1734" t="s">
        <v>1785</v>
      </c>
      <c r="I1734" t="s">
        <v>3057</v>
      </c>
      <c r="J1734">
        <v>208</v>
      </c>
      <c r="K1734">
        <f>HLOOKUP(E1734,Inputs!$B$5:$C$8,MATCH(YEAR(B1734),Inputs!$A$5:$A$8,0),FALSE)</f>
        <v>25.99</v>
      </c>
      <c r="L1734" s="3">
        <f t="shared" si="54"/>
        <v>5405.92</v>
      </c>
      <c r="M1734" t="s">
        <v>3063</v>
      </c>
      <c r="N1734" t="s">
        <v>3092</v>
      </c>
      <c r="O1734" t="s">
        <v>3074</v>
      </c>
    </row>
    <row r="1735" spans="1:15" hidden="1" x14ac:dyDescent="0.35">
      <c r="A1735">
        <v>1734</v>
      </c>
      <c r="B1735" s="1">
        <v>44725</v>
      </c>
      <c r="C1735">
        <f t="shared" si="55"/>
        <v>2023</v>
      </c>
      <c r="D1735">
        <v>4002</v>
      </c>
      <c r="E1735" t="s">
        <v>1</v>
      </c>
      <c r="F1735" t="s">
        <v>27</v>
      </c>
      <c r="G1735" t="s">
        <v>22</v>
      </c>
      <c r="H1735" t="s">
        <v>1786</v>
      </c>
      <c r="I1735" t="s">
        <v>3056</v>
      </c>
      <c r="J1735">
        <v>140</v>
      </c>
      <c r="K1735">
        <f>HLOOKUP(E1735,Inputs!$B$5:$C$8,MATCH(YEAR(B1735),Inputs!$A$5:$A$8,0),FALSE)</f>
        <v>10.89</v>
      </c>
      <c r="L1735" s="3">
        <f t="shared" si="54"/>
        <v>1524.6000000000001</v>
      </c>
      <c r="M1735" t="s">
        <v>3064</v>
      </c>
      <c r="N1735" t="s">
        <v>3089</v>
      </c>
      <c r="O1735" t="s">
        <v>3076</v>
      </c>
    </row>
    <row r="1736" spans="1:15" hidden="1" x14ac:dyDescent="0.35">
      <c r="A1736">
        <v>1735</v>
      </c>
      <c r="B1736" s="1">
        <v>44820</v>
      </c>
      <c r="C1736">
        <f t="shared" si="55"/>
        <v>2023</v>
      </c>
      <c r="D1736">
        <v>4002</v>
      </c>
      <c r="E1736" t="s">
        <v>1</v>
      </c>
      <c r="F1736" t="s">
        <v>27</v>
      </c>
      <c r="G1736" t="s">
        <v>8</v>
      </c>
      <c r="H1736" t="s">
        <v>1787</v>
      </c>
      <c r="I1736" t="s">
        <v>3056</v>
      </c>
      <c r="J1736">
        <v>140</v>
      </c>
      <c r="K1736">
        <f>HLOOKUP(E1736,Inputs!$B$5:$C$8,MATCH(YEAR(B1736),Inputs!$A$5:$A$8,0),FALSE)</f>
        <v>10.89</v>
      </c>
      <c r="L1736" s="3">
        <f t="shared" si="54"/>
        <v>1524.6000000000001</v>
      </c>
      <c r="M1736" t="s">
        <v>3065</v>
      </c>
      <c r="N1736" t="s">
        <v>3085</v>
      </c>
      <c r="O1736" t="s">
        <v>3073</v>
      </c>
    </row>
    <row r="1737" spans="1:15" hidden="1" x14ac:dyDescent="0.35">
      <c r="A1737">
        <v>1736</v>
      </c>
      <c r="B1737" s="1">
        <v>44895</v>
      </c>
      <c r="C1737">
        <f t="shared" si="55"/>
        <v>2023</v>
      </c>
      <c r="D1737">
        <v>4002</v>
      </c>
      <c r="E1737" t="s">
        <v>1</v>
      </c>
      <c r="F1737" t="s">
        <v>27</v>
      </c>
      <c r="G1737" t="s">
        <v>10</v>
      </c>
      <c r="H1737" t="s">
        <v>1788</v>
      </c>
      <c r="I1737" t="s">
        <v>3056</v>
      </c>
      <c r="J1737">
        <v>272</v>
      </c>
      <c r="K1737">
        <f>HLOOKUP(E1737,Inputs!$B$5:$C$8,MATCH(YEAR(B1737),Inputs!$A$5:$A$8,0),FALSE)</f>
        <v>10.89</v>
      </c>
      <c r="L1737" s="3">
        <f t="shared" si="54"/>
        <v>2962.08</v>
      </c>
      <c r="M1737" t="s">
        <v>3059</v>
      </c>
      <c r="N1737" t="s">
        <v>3085</v>
      </c>
      <c r="O1737" t="s">
        <v>3073</v>
      </c>
    </row>
    <row r="1738" spans="1:15" hidden="1" x14ac:dyDescent="0.35">
      <c r="A1738">
        <v>1737</v>
      </c>
      <c r="B1738" s="1">
        <v>44904</v>
      </c>
      <c r="C1738">
        <f t="shared" si="55"/>
        <v>2023</v>
      </c>
      <c r="D1738">
        <v>4002</v>
      </c>
      <c r="E1738" t="s">
        <v>1</v>
      </c>
      <c r="F1738" t="s">
        <v>27</v>
      </c>
      <c r="G1738" t="s">
        <v>15</v>
      </c>
      <c r="H1738" t="s">
        <v>1789</v>
      </c>
      <c r="I1738" t="s">
        <v>3056</v>
      </c>
      <c r="J1738">
        <v>232</v>
      </c>
      <c r="K1738">
        <f>HLOOKUP(E1738,Inputs!$B$5:$C$8,MATCH(YEAR(B1738),Inputs!$A$5:$A$8,0),FALSE)</f>
        <v>10.89</v>
      </c>
      <c r="L1738" s="3">
        <f t="shared" si="54"/>
        <v>2526.48</v>
      </c>
      <c r="M1738" t="s">
        <v>3062</v>
      </c>
      <c r="N1738" t="s">
        <v>3090</v>
      </c>
      <c r="O1738" t="s">
        <v>3079</v>
      </c>
    </row>
    <row r="1739" spans="1:15" hidden="1" x14ac:dyDescent="0.35">
      <c r="A1739">
        <v>1738</v>
      </c>
      <c r="B1739" s="1">
        <v>44764</v>
      </c>
      <c r="C1739">
        <f t="shared" si="55"/>
        <v>2023</v>
      </c>
      <c r="D1739">
        <v>4001</v>
      </c>
      <c r="E1739" t="s">
        <v>0</v>
      </c>
      <c r="F1739" t="s">
        <v>27</v>
      </c>
      <c r="G1739" t="s">
        <v>11</v>
      </c>
      <c r="H1739" t="s">
        <v>1790</v>
      </c>
      <c r="I1739" t="s">
        <v>3056</v>
      </c>
      <c r="J1739">
        <v>76</v>
      </c>
      <c r="K1739">
        <f>HLOOKUP(E1739,Inputs!$B$5:$C$8,MATCH(YEAR(B1739),Inputs!$A$5:$A$8,0),FALSE)</f>
        <v>25.99</v>
      </c>
      <c r="L1739" s="3">
        <f t="shared" si="54"/>
        <v>1975.2399999999998</v>
      </c>
      <c r="M1739" t="s">
        <v>3064</v>
      </c>
      <c r="N1739" t="s">
        <v>3089</v>
      </c>
      <c r="O1739" t="s">
        <v>3076</v>
      </c>
    </row>
    <row r="1740" spans="1:15" hidden="1" x14ac:dyDescent="0.35">
      <c r="A1740">
        <v>1739</v>
      </c>
      <c r="B1740" s="1">
        <v>44889</v>
      </c>
      <c r="C1740">
        <f t="shared" si="55"/>
        <v>2023</v>
      </c>
      <c r="D1740">
        <v>4002</v>
      </c>
      <c r="E1740" t="s">
        <v>1</v>
      </c>
      <c r="F1740" t="s">
        <v>27</v>
      </c>
      <c r="G1740" t="s">
        <v>11</v>
      </c>
      <c r="H1740" t="s">
        <v>1791</v>
      </c>
      <c r="I1740" t="s">
        <v>3056</v>
      </c>
      <c r="J1740">
        <v>104</v>
      </c>
      <c r="K1740">
        <f>HLOOKUP(E1740,Inputs!$B$5:$C$8,MATCH(YEAR(B1740),Inputs!$A$5:$A$8,0),FALSE)</f>
        <v>10.89</v>
      </c>
      <c r="L1740" s="3">
        <f t="shared" si="54"/>
        <v>1132.56</v>
      </c>
      <c r="M1740" t="s">
        <v>3064</v>
      </c>
      <c r="N1740" t="s">
        <v>3089</v>
      </c>
      <c r="O1740" t="s">
        <v>3076</v>
      </c>
    </row>
    <row r="1741" spans="1:15" hidden="1" x14ac:dyDescent="0.35">
      <c r="A1741">
        <v>1740</v>
      </c>
      <c r="B1741" s="1">
        <v>44869</v>
      </c>
      <c r="C1741">
        <f t="shared" si="55"/>
        <v>2023</v>
      </c>
      <c r="D1741">
        <v>4001</v>
      </c>
      <c r="E1741" t="s">
        <v>0</v>
      </c>
      <c r="F1741" t="s">
        <v>27</v>
      </c>
      <c r="G1741" t="s">
        <v>11</v>
      </c>
      <c r="H1741" t="s">
        <v>1792</v>
      </c>
      <c r="I1741" t="s">
        <v>3056</v>
      </c>
      <c r="J1741">
        <v>64</v>
      </c>
      <c r="K1741">
        <f>HLOOKUP(E1741,Inputs!$B$5:$C$8,MATCH(YEAR(B1741),Inputs!$A$5:$A$8,0),FALSE)</f>
        <v>25.99</v>
      </c>
      <c r="L1741" s="3">
        <f t="shared" si="54"/>
        <v>1663.36</v>
      </c>
      <c r="M1741" t="s">
        <v>3064</v>
      </c>
      <c r="N1741" t="s">
        <v>3089</v>
      </c>
      <c r="O1741" t="s">
        <v>3076</v>
      </c>
    </row>
    <row r="1742" spans="1:15" hidden="1" x14ac:dyDescent="0.35">
      <c r="A1742">
        <v>1741</v>
      </c>
      <c r="B1742" s="1">
        <v>44901</v>
      </c>
      <c r="C1742">
        <f t="shared" si="55"/>
        <v>2023</v>
      </c>
      <c r="D1742">
        <v>4002</v>
      </c>
      <c r="E1742" t="s">
        <v>1</v>
      </c>
      <c r="F1742" t="s">
        <v>27</v>
      </c>
      <c r="G1742" t="s">
        <v>10</v>
      </c>
      <c r="H1742" t="s">
        <v>1793</v>
      </c>
      <c r="I1742" t="s">
        <v>3056</v>
      </c>
      <c r="J1742">
        <v>284</v>
      </c>
      <c r="K1742">
        <f>HLOOKUP(E1742,Inputs!$B$5:$C$8,MATCH(YEAR(B1742),Inputs!$A$5:$A$8,0),FALSE)</f>
        <v>10.89</v>
      </c>
      <c r="L1742" s="3">
        <f t="shared" si="54"/>
        <v>3092.76</v>
      </c>
      <c r="M1742" t="s">
        <v>3059</v>
      </c>
      <c r="N1742" t="s">
        <v>3085</v>
      </c>
      <c r="O1742" t="s">
        <v>3073</v>
      </c>
    </row>
    <row r="1743" spans="1:15" hidden="1" x14ac:dyDescent="0.35">
      <c r="A1743">
        <v>1742</v>
      </c>
      <c r="B1743" s="1">
        <v>44841</v>
      </c>
      <c r="C1743">
        <f t="shared" si="55"/>
        <v>2023</v>
      </c>
      <c r="D1743">
        <v>4001</v>
      </c>
      <c r="E1743" t="s">
        <v>0</v>
      </c>
      <c r="F1743" t="s">
        <v>27</v>
      </c>
      <c r="G1743" t="s">
        <v>10</v>
      </c>
      <c r="H1743" t="s">
        <v>1794</v>
      </c>
      <c r="I1743" t="s">
        <v>3056</v>
      </c>
      <c r="J1743">
        <v>68</v>
      </c>
      <c r="K1743">
        <f>HLOOKUP(E1743,Inputs!$B$5:$C$8,MATCH(YEAR(B1743),Inputs!$A$5:$A$8,0),FALSE)</f>
        <v>25.99</v>
      </c>
      <c r="L1743" s="3">
        <f t="shared" si="54"/>
        <v>1767.32</v>
      </c>
      <c r="M1743" t="s">
        <v>3059</v>
      </c>
      <c r="N1743" t="s">
        <v>3085</v>
      </c>
      <c r="O1743" t="s">
        <v>3073</v>
      </c>
    </row>
    <row r="1744" spans="1:15" hidden="1" x14ac:dyDescent="0.35">
      <c r="A1744">
        <v>1743</v>
      </c>
      <c r="B1744" s="1">
        <v>44919</v>
      </c>
      <c r="C1744">
        <f t="shared" si="55"/>
        <v>2023</v>
      </c>
      <c r="D1744">
        <v>4002</v>
      </c>
      <c r="E1744" t="s">
        <v>1</v>
      </c>
      <c r="F1744" t="s">
        <v>27</v>
      </c>
      <c r="G1744" t="s">
        <v>12</v>
      </c>
      <c r="H1744" t="s">
        <v>1795</v>
      </c>
      <c r="I1744" t="s">
        <v>3057</v>
      </c>
      <c r="J1744">
        <v>80</v>
      </c>
      <c r="K1744">
        <f>HLOOKUP(E1744,Inputs!$B$5:$C$8,MATCH(YEAR(B1744),Inputs!$A$5:$A$8,0),FALSE)</f>
        <v>10.89</v>
      </c>
      <c r="L1744" s="3">
        <f t="shared" si="54"/>
        <v>871.2</v>
      </c>
      <c r="M1744" t="s">
        <v>3061</v>
      </c>
      <c r="N1744" t="s">
        <v>3087</v>
      </c>
      <c r="O1744" t="s">
        <v>3078</v>
      </c>
    </row>
    <row r="1745" spans="1:15" hidden="1" x14ac:dyDescent="0.35">
      <c r="A1745">
        <v>1744</v>
      </c>
      <c r="B1745" s="1">
        <v>44907</v>
      </c>
      <c r="C1745">
        <f t="shared" si="55"/>
        <v>2023</v>
      </c>
      <c r="D1745">
        <v>4001</v>
      </c>
      <c r="E1745" t="s">
        <v>0</v>
      </c>
      <c r="F1745" t="s">
        <v>27</v>
      </c>
      <c r="G1745" t="s">
        <v>18</v>
      </c>
      <c r="H1745" t="s">
        <v>1796</v>
      </c>
      <c r="I1745" t="s">
        <v>3056</v>
      </c>
      <c r="J1745">
        <v>100</v>
      </c>
      <c r="K1745">
        <f>HLOOKUP(E1745,Inputs!$B$5:$C$8,MATCH(YEAR(B1745),Inputs!$A$5:$A$8,0),FALSE)</f>
        <v>25.99</v>
      </c>
      <c r="L1745" s="3">
        <f t="shared" si="54"/>
        <v>2599</v>
      </c>
      <c r="M1745" t="s">
        <v>3069</v>
      </c>
      <c r="N1745" t="s">
        <v>3093</v>
      </c>
      <c r="O1745" t="s">
        <v>3077</v>
      </c>
    </row>
    <row r="1746" spans="1:15" hidden="1" x14ac:dyDescent="0.35">
      <c r="A1746">
        <v>1745</v>
      </c>
      <c r="B1746" s="1">
        <v>44818</v>
      </c>
      <c r="C1746">
        <f t="shared" si="55"/>
        <v>2023</v>
      </c>
      <c r="D1746">
        <v>4001</v>
      </c>
      <c r="E1746" t="s">
        <v>0</v>
      </c>
      <c r="F1746" t="s">
        <v>27</v>
      </c>
      <c r="G1746" t="s">
        <v>20</v>
      </c>
      <c r="H1746" t="s">
        <v>1797</v>
      </c>
      <c r="I1746" t="s">
        <v>3056</v>
      </c>
      <c r="J1746">
        <v>96</v>
      </c>
      <c r="K1746">
        <f>HLOOKUP(E1746,Inputs!$B$5:$C$8,MATCH(YEAR(B1746),Inputs!$A$5:$A$8,0),FALSE)</f>
        <v>25.99</v>
      </c>
      <c r="L1746" s="3">
        <f t="shared" si="54"/>
        <v>2495.04</v>
      </c>
      <c r="M1746" t="s">
        <v>3059</v>
      </c>
      <c r="N1746" t="s">
        <v>3085</v>
      </c>
      <c r="O1746" t="s">
        <v>3073</v>
      </c>
    </row>
    <row r="1747" spans="1:15" hidden="1" x14ac:dyDescent="0.35">
      <c r="A1747">
        <v>1746</v>
      </c>
      <c r="B1747" s="1">
        <v>44777</v>
      </c>
      <c r="C1747">
        <f t="shared" si="55"/>
        <v>2023</v>
      </c>
      <c r="D1747">
        <v>4001</v>
      </c>
      <c r="E1747" t="s">
        <v>0</v>
      </c>
      <c r="F1747" t="s">
        <v>27</v>
      </c>
      <c r="G1747" t="s">
        <v>14</v>
      </c>
      <c r="H1747" t="s">
        <v>1798</v>
      </c>
      <c r="I1747" t="s">
        <v>3056</v>
      </c>
      <c r="J1747">
        <v>224</v>
      </c>
      <c r="K1747">
        <f>HLOOKUP(E1747,Inputs!$B$5:$C$8,MATCH(YEAR(B1747),Inputs!$A$5:$A$8,0),FALSE)</f>
        <v>25.99</v>
      </c>
      <c r="L1747" s="3">
        <f t="shared" si="54"/>
        <v>5821.7599999999993</v>
      </c>
      <c r="M1747" t="s">
        <v>3066</v>
      </c>
      <c r="N1747" t="s">
        <v>3094</v>
      </c>
      <c r="O1747" t="s">
        <v>3080</v>
      </c>
    </row>
    <row r="1748" spans="1:15" hidden="1" x14ac:dyDescent="0.35">
      <c r="A1748">
        <v>1747</v>
      </c>
      <c r="B1748" s="1">
        <v>44904</v>
      </c>
      <c r="C1748">
        <f t="shared" si="55"/>
        <v>2023</v>
      </c>
      <c r="D1748">
        <v>4002</v>
      </c>
      <c r="E1748" t="s">
        <v>1</v>
      </c>
      <c r="F1748" t="s">
        <v>27</v>
      </c>
      <c r="G1748" t="s">
        <v>6</v>
      </c>
      <c r="H1748" t="s">
        <v>1799</v>
      </c>
      <c r="I1748" t="s">
        <v>3056</v>
      </c>
      <c r="J1748">
        <v>108</v>
      </c>
      <c r="K1748">
        <f>HLOOKUP(E1748,Inputs!$B$5:$C$8,MATCH(YEAR(B1748),Inputs!$A$5:$A$8,0),FALSE)</f>
        <v>10.89</v>
      </c>
      <c r="L1748" s="3">
        <f t="shared" si="54"/>
        <v>1176.1200000000001</v>
      </c>
      <c r="M1748" t="s">
        <v>3059</v>
      </c>
      <c r="N1748" t="s">
        <v>3085</v>
      </c>
      <c r="O1748" t="s">
        <v>3073</v>
      </c>
    </row>
    <row r="1749" spans="1:15" hidden="1" x14ac:dyDescent="0.35">
      <c r="A1749">
        <v>1748</v>
      </c>
      <c r="B1749" s="1">
        <v>44824</v>
      </c>
      <c r="C1749">
        <f t="shared" si="55"/>
        <v>2023</v>
      </c>
      <c r="D1749">
        <v>4002</v>
      </c>
      <c r="E1749" t="s">
        <v>1</v>
      </c>
      <c r="F1749" t="s">
        <v>27</v>
      </c>
      <c r="G1749" t="s">
        <v>19</v>
      </c>
      <c r="H1749" t="s">
        <v>1800</v>
      </c>
      <c r="I1749" t="s">
        <v>3056</v>
      </c>
      <c r="J1749">
        <v>208</v>
      </c>
      <c r="K1749">
        <f>HLOOKUP(E1749,Inputs!$B$5:$C$8,MATCH(YEAR(B1749),Inputs!$A$5:$A$8,0),FALSE)</f>
        <v>10.89</v>
      </c>
      <c r="L1749" s="3">
        <f t="shared" si="54"/>
        <v>2265.12</v>
      </c>
      <c r="M1749" t="s">
        <v>3061</v>
      </c>
      <c r="N1749" t="s">
        <v>3087</v>
      </c>
      <c r="O1749" t="s">
        <v>3078</v>
      </c>
    </row>
    <row r="1750" spans="1:15" hidden="1" x14ac:dyDescent="0.35">
      <c r="A1750">
        <v>1749</v>
      </c>
      <c r="B1750" s="1">
        <v>44800</v>
      </c>
      <c r="C1750">
        <f t="shared" si="55"/>
        <v>2023</v>
      </c>
      <c r="D1750">
        <v>4002</v>
      </c>
      <c r="E1750" t="s">
        <v>1</v>
      </c>
      <c r="F1750" t="s">
        <v>27</v>
      </c>
      <c r="G1750" t="s">
        <v>13</v>
      </c>
      <c r="H1750" t="s">
        <v>1801</v>
      </c>
      <c r="I1750" t="s">
        <v>3056</v>
      </c>
      <c r="J1750">
        <v>144</v>
      </c>
      <c r="K1750">
        <f>HLOOKUP(E1750,Inputs!$B$5:$C$8,MATCH(YEAR(B1750),Inputs!$A$5:$A$8,0),FALSE)</f>
        <v>10.89</v>
      </c>
      <c r="L1750" s="3">
        <f t="shared" si="54"/>
        <v>1568.16</v>
      </c>
      <c r="M1750" t="s">
        <v>3061</v>
      </c>
      <c r="N1750" t="s">
        <v>3087</v>
      </c>
      <c r="O1750" t="s">
        <v>3078</v>
      </c>
    </row>
    <row r="1751" spans="1:15" hidden="1" x14ac:dyDescent="0.35">
      <c r="A1751">
        <v>1750</v>
      </c>
      <c r="B1751" s="1">
        <v>44898</v>
      </c>
      <c r="C1751">
        <f t="shared" si="55"/>
        <v>2023</v>
      </c>
      <c r="D1751">
        <v>4002</v>
      </c>
      <c r="E1751" t="s">
        <v>1</v>
      </c>
      <c r="F1751" t="s">
        <v>27</v>
      </c>
      <c r="G1751" t="s">
        <v>13</v>
      </c>
      <c r="H1751" t="s">
        <v>1802</v>
      </c>
      <c r="I1751" t="s">
        <v>3056</v>
      </c>
      <c r="J1751">
        <v>216</v>
      </c>
      <c r="K1751">
        <f>HLOOKUP(E1751,Inputs!$B$5:$C$8,MATCH(YEAR(B1751),Inputs!$A$5:$A$8,0),FALSE)</f>
        <v>10.89</v>
      </c>
      <c r="L1751" s="3">
        <f t="shared" si="54"/>
        <v>2352.2400000000002</v>
      </c>
      <c r="M1751" t="s">
        <v>3061</v>
      </c>
      <c r="N1751" t="s">
        <v>3087</v>
      </c>
      <c r="O1751" t="s">
        <v>3078</v>
      </c>
    </row>
    <row r="1752" spans="1:15" hidden="1" x14ac:dyDescent="0.35">
      <c r="A1752">
        <v>1751</v>
      </c>
      <c r="B1752" s="1">
        <v>44772</v>
      </c>
      <c r="C1752">
        <f t="shared" si="55"/>
        <v>2023</v>
      </c>
      <c r="D1752">
        <v>4001</v>
      </c>
      <c r="E1752" t="s">
        <v>0</v>
      </c>
      <c r="F1752" t="s">
        <v>27</v>
      </c>
      <c r="G1752" t="s">
        <v>10</v>
      </c>
      <c r="H1752" t="s">
        <v>1803</v>
      </c>
      <c r="I1752" t="s">
        <v>3056</v>
      </c>
      <c r="J1752">
        <v>104</v>
      </c>
      <c r="K1752">
        <f>HLOOKUP(E1752,Inputs!$B$5:$C$8,MATCH(YEAR(B1752),Inputs!$A$5:$A$8,0),FALSE)</f>
        <v>25.99</v>
      </c>
      <c r="L1752" s="3">
        <f t="shared" si="54"/>
        <v>2702.96</v>
      </c>
      <c r="M1752" t="s">
        <v>3059</v>
      </c>
      <c r="N1752" t="s">
        <v>3085</v>
      </c>
      <c r="O1752" t="s">
        <v>3073</v>
      </c>
    </row>
    <row r="1753" spans="1:15" hidden="1" x14ac:dyDescent="0.35">
      <c r="A1753">
        <v>1752</v>
      </c>
      <c r="B1753" s="1">
        <v>44593</v>
      </c>
      <c r="C1753">
        <f t="shared" si="55"/>
        <v>2022</v>
      </c>
      <c r="D1753">
        <v>4002</v>
      </c>
      <c r="E1753" t="s">
        <v>1</v>
      </c>
      <c r="F1753" t="s">
        <v>27</v>
      </c>
      <c r="G1753" t="s">
        <v>5</v>
      </c>
      <c r="H1753" t="s">
        <v>1804</v>
      </c>
      <c r="I1753" t="s">
        <v>3057</v>
      </c>
      <c r="J1753">
        <v>88</v>
      </c>
      <c r="K1753">
        <f>HLOOKUP(E1753,Inputs!$B$5:$C$8,MATCH(YEAR(B1753),Inputs!$A$5:$A$8,0),FALSE)</f>
        <v>10.89</v>
      </c>
      <c r="L1753" s="3">
        <f t="shared" si="54"/>
        <v>958.32</v>
      </c>
      <c r="M1753" t="s">
        <v>3059</v>
      </c>
      <c r="N1753" t="s">
        <v>3085</v>
      </c>
      <c r="O1753" t="s">
        <v>3073</v>
      </c>
    </row>
    <row r="1754" spans="1:15" hidden="1" x14ac:dyDescent="0.35">
      <c r="A1754">
        <v>1753</v>
      </c>
      <c r="B1754" s="1">
        <v>44564</v>
      </c>
      <c r="C1754">
        <f t="shared" si="55"/>
        <v>2022</v>
      </c>
      <c r="D1754">
        <v>4001</v>
      </c>
      <c r="E1754" t="s">
        <v>0</v>
      </c>
      <c r="F1754" t="s">
        <v>27</v>
      </c>
      <c r="G1754" t="s">
        <v>14</v>
      </c>
      <c r="H1754" t="s">
        <v>1805</v>
      </c>
      <c r="I1754" t="s">
        <v>3056</v>
      </c>
      <c r="J1754">
        <v>164</v>
      </c>
      <c r="K1754">
        <f>HLOOKUP(E1754,Inputs!$B$5:$C$8,MATCH(YEAR(B1754),Inputs!$A$5:$A$8,0),FALSE)</f>
        <v>25.99</v>
      </c>
      <c r="L1754" s="3">
        <f t="shared" si="54"/>
        <v>4262.3599999999997</v>
      </c>
      <c r="M1754" t="s">
        <v>3066</v>
      </c>
      <c r="N1754" t="s">
        <v>3094</v>
      </c>
      <c r="O1754" t="s">
        <v>3080</v>
      </c>
    </row>
    <row r="1755" spans="1:15" hidden="1" x14ac:dyDescent="0.35">
      <c r="A1755">
        <v>1754</v>
      </c>
      <c r="B1755" s="1">
        <v>44671</v>
      </c>
      <c r="C1755">
        <f t="shared" si="55"/>
        <v>2023</v>
      </c>
      <c r="D1755">
        <v>4001</v>
      </c>
      <c r="E1755" t="s">
        <v>0</v>
      </c>
      <c r="F1755" t="s">
        <v>27</v>
      </c>
      <c r="G1755" t="s">
        <v>20</v>
      </c>
      <c r="H1755" t="s">
        <v>1806</v>
      </c>
      <c r="I1755" t="s">
        <v>3056</v>
      </c>
      <c r="J1755">
        <v>64</v>
      </c>
      <c r="K1755">
        <f>HLOOKUP(E1755,Inputs!$B$5:$C$8,MATCH(YEAR(B1755),Inputs!$A$5:$A$8,0),FALSE)</f>
        <v>25.99</v>
      </c>
      <c r="L1755" s="3">
        <f t="shared" si="54"/>
        <v>1663.36</v>
      </c>
      <c r="M1755" t="s">
        <v>3059</v>
      </c>
      <c r="N1755" t="s">
        <v>3085</v>
      </c>
      <c r="O1755" t="s">
        <v>3073</v>
      </c>
    </row>
    <row r="1756" spans="1:15" hidden="1" x14ac:dyDescent="0.35">
      <c r="A1756">
        <v>1755</v>
      </c>
      <c r="B1756" s="1">
        <v>44777</v>
      </c>
      <c r="C1756">
        <f t="shared" si="55"/>
        <v>2023</v>
      </c>
      <c r="D1756">
        <v>4001</v>
      </c>
      <c r="E1756" t="s">
        <v>0</v>
      </c>
      <c r="F1756" t="s">
        <v>27</v>
      </c>
      <c r="G1756" t="s">
        <v>20</v>
      </c>
      <c r="H1756" t="s">
        <v>1807</v>
      </c>
      <c r="I1756" t="s">
        <v>3056</v>
      </c>
      <c r="J1756">
        <v>80</v>
      </c>
      <c r="K1756">
        <f>HLOOKUP(E1756,Inputs!$B$5:$C$8,MATCH(YEAR(B1756),Inputs!$A$5:$A$8,0),FALSE)</f>
        <v>25.99</v>
      </c>
      <c r="L1756" s="3">
        <f t="shared" si="54"/>
        <v>2079.1999999999998</v>
      </c>
      <c r="M1756" t="s">
        <v>3059</v>
      </c>
      <c r="N1756" t="s">
        <v>3085</v>
      </c>
      <c r="O1756" t="s">
        <v>3073</v>
      </c>
    </row>
    <row r="1757" spans="1:15" hidden="1" x14ac:dyDescent="0.35">
      <c r="A1757">
        <v>1756</v>
      </c>
      <c r="B1757" s="1">
        <v>44791</v>
      </c>
      <c r="C1757">
        <f t="shared" si="55"/>
        <v>2023</v>
      </c>
      <c r="D1757">
        <v>4002</v>
      </c>
      <c r="E1757" t="s">
        <v>1</v>
      </c>
      <c r="F1757" t="s">
        <v>27</v>
      </c>
      <c r="G1757" t="s">
        <v>14</v>
      </c>
      <c r="H1757" t="s">
        <v>1808</v>
      </c>
      <c r="I1757" t="s">
        <v>3056</v>
      </c>
      <c r="J1757">
        <v>92</v>
      </c>
      <c r="K1757">
        <f>HLOOKUP(E1757,Inputs!$B$5:$C$8,MATCH(YEAR(B1757),Inputs!$A$5:$A$8,0),FALSE)</f>
        <v>10.89</v>
      </c>
      <c r="L1757" s="3">
        <f t="shared" si="54"/>
        <v>1001.8800000000001</v>
      </c>
      <c r="M1757" t="s">
        <v>3066</v>
      </c>
      <c r="N1757" t="s">
        <v>3094</v>
      </c>
      <c r="O1757" t="s">
        <v>3080</v>
      </c>
    </row>
    <row r="1758" spans="1:15" hidden="1" x14ac:dyDescent="0.35">
      <c r="A1758">
        <v>1757</v>
      </c>
      <c r="B1758" s="1">
        <v>44899</v>
      </c>
      <c r="C1758">
        <f t="shared" si="55"/>
        <v>2023</v>
      </c>
      <c r="D1758">
        <v>4001</v>
      </c>
      <c r="E1758" t="s">
        <v>0</v>
      </c>
      <c r="F1758" t="s">
        <v>27</v>
      </c>
      <c r="G1758" t="s">
        <v>22</v>
      </c>
      <c r="H1758" t="s">
        <v>1809</v>
      </c>
      <c r="I1758" t="s">
        <v>3056</v>
      </c>
      <c r="J1758">
        <v>148</v>
      </c>
      <c r="K1758">
        <f>HLOOKUP(E1758,Inputs!$B$5:$C$8,MATCH(YEAR(B1758),Inputs!$A$5:$A$8,0),FALSE)</f>
        <v>25.99</v>
      </c>
      <c r="L1758" s="3">
        <f t="shared" si="54"/>
        <v>3846.52</v>
      </c>
      <c r="M1758" t="s">
        <v>3064</v>
      </c>
      <c r="N1758" t="s">
        <v>3089</v>
      </c>
      <c r="O1758" t="s">
        <v>3076</v>
      </c>
    </row>
    <row r="1759" spans="1:15" hidden="1" x14ac:dyDescent="0.35">
      <c r="A1759">
        <v>1758</v>
      </c>
      <c r="B1759" s="1">
        <v>44814</v>
      </c>
      <c r="C1759">
        <f t="shared" si="55"/>
        <v>2023</v>
      </c>
      <c r="D1759">
        <v>4001</v>
      </c>
      <c r="E1759" t="s">
        <v>0</v>
      </c>
      <c r="F1759" t="s">
        <v>27</v>
      </c>
      <c r="G1759" t="s">
        <v>14</v>
      </c>
      <c r="H1759" t="s">
        <v>1810</v>
      </c>
      <c r="I1759" t="s">
        <v>3056</v>
      </c>
      <c r="J1759">
        <v>188</v>
      </c>
      <c r="K1759">
        <f>HLOOKUP(E1759,Inputs!$B$5:$C$8,MATCH(YEAR(B1759),Inputs!$A$5:$A$8,0),FALSE)</f>
        <v>25.99</v>
      </c>
      <c r="L1759" s="3">
        <f t="shared" si="54"/>
        <v>4886.12</v>
      </c>
      <c r="M1759" t="s">
        <v>3066</v>
      </c>
      <c r="N1759" t="s">
        <v>3094</v>
      </c>
      <c r="O1759" t="s">
        <v>3080</v>
      </c>
    </row>
    <row r="1760" spans="1:15" hidden="1" x14ac:dyDescent="0.35">
      <c r="A1760">
        <v>1759</v>
      </c>
      <c r="B1760" s="1">
        <v>44582</v>
      </c>
      <c r="C1760">
        <f t="shared" si="55"/>
        <v>2022</v>
      </c>
      <c r="D1760">
        <v>4001</v>
      </c>
      <c r="E1760" t="s">
        <v>0</v>
      </c>
      <c r="F1760" t="s">
        <v>27</v>
      </c>
      <c r="G1760" t="s">
        <v>9</v>
      </c>
      <c r="H1760" t="s">
        <v>1811</v>
      </c>
      <c r="I1760" t="s">
        <v>3056</v>
      </c>
      <c r="J1760">
        <v>96</v>
      </c>
      <c r="K1760">
        <f>HLOOKUP(E1760,Inputs!$B$5:$C$8,MATCH(YEAR(B1760),Inputs!$A$5:$A$8,0),FALSE)</f>
        <v>25.99</v>
      </c>
      <c r="L1760" s="3">
        <f t="shared" si="54"/>
        <v>2495.04</v>
      </c>
      <c r="M1760" t="s">
        <v>3070</v>
      </c>
      <c r="N1760" t="s">
        <v>3089</v>
      </c>
      <c r="O1760" t="s">
        <v>3076</v>
      </c>
    </row>
    <row r="1761" spans="1:15" hidden="1" x14ac:dyDescent="0.35">
      <c r="A1761">
        <v>1760</v>
      </c>
      <c r="B1761" s="1">
        <v>44828</v>
      </c>
      <c r="C1761">
        <f t="shared" si="55"/>
        <v>2023</v>
      </c>
      <c r="D1761">
        <v>4002</v>
      </c>
      <c r="E1761" t="s">
        <v>1</v>
      </c>
      <c r="F1761" t="s">
        <v>27</v>
      </c>
      <c r="G1761" t="s">
        <v>14</v>
      </c>
      <c r="H1761" t="s">
        <v>1812</v>
      </c>
      <c r="I1761" t="s">
        <v>3056</v>
      </c>
      <c r="J1761">
        <v>236</v>
      </c>
      <c r="K1761">
        <f>HLOOKUP(E1761,Inputs!$B$5:$C$8,MATCH(YEAR(B1761),Inputs!$A$5:$A$8,0),FALSE)</f>
        <v>10.89</v>
      </c>
      <c r="L1761" s="3">
        <f t="shared" si="54"/>
        <v>2570.04</v>
      </c>
      <c r="M1761" t="s">
        <v>3066</v>
      </c>
      <c r="N1761" t="s">
        <v>3094</v>
      </c>
      <c r="O1761" t="s">
        <v>3080</v>
      </c>
    </row>
    <row r="1762" spans="1:15" hidden="1" x14ac:dyDescent="0.35">
      <c r="A1762">
        <v>1761</v>
      </c>
      <c r="B1762" s="1">
        <v>44821</v>
      </c>
      <c r="C1762">
        <f t="shared" si="55"/>
        <v>2023</v>
      </c>
      <c r="D1762">
        <v>4001</v>
      </c>
      <c r="E1762" t="s">
        <v>0</v>
      </c>
      <c r="F1762" t="s">
        <v>27</v>
      </c>
      <c r="G1762" t="s">
        <v>20</v>
      </c>
      <c r="H1762" t="s">
        <v>1813</v>
      </c>
      <c r="I1762" t="s">
        <v>3056</v>
      </c>
      <c r="J1762">
        <v>108</v>
      </c>
      <c r="K1762">
        <f>HLOOKUP(E1762,Inputs!$B$5:$C$8,MATCH(YEAR(B1762),Inputs!$A$5:$A$8,0),FALSE)</f>
        <v>25.99</v>
      </c>
      <c r="L1762" s="3">
        <f t="shared" si="54"/>
        <v>2806.9199999999996</v>
      </c>
      <c r="M1762" t="s">
        <v>3059</v>
      </c>
      <c r="N1762" t="s">
        <v>3085</v>
      </c>
      <c r="O1762" t="s">
        <v>3073</v>
      </c>
    </row>
    <row r="1763" spans="1:15" hidden="1" x14ac:dyDescent="0.35">
      <c r="A1763">
        <v>1762</v>
      </c>
      <c r="B1763" s="1">
        <v>44826</v>
      </c>
      <c r="C1763">
        <f t="shared" si="55"/>
        <v>2023</v>
      </c>
      <c r="D1763">
        <v>4001</v>
      </c>
      <c r="E1763" t="s">
        <v>0</v>
      </c>
      <c r="F1763" t="s">
        <v>27</v>
      </c>
      <c r="G1763" t="s">
        <v>14</v>
      </c>
      <c r="H1763" t="s">
        <v>1814</v>
      </c>
      <c r="I1763" t="s">
        <v>3056</v>
      </c>
      <c r="J1763">
        <v>100</v>
      </c>
      <c r="K1763">
        <f>HLOOKUP(E1763,Inputs!$B$5:$C$8,MATCH(YEAR(B1763),Inputs!$A$5:$A$8,0),FALSE)</f>
        <v>25.99</v>
      </c>
      <c r="L1763" s="3">
        <f t="shared" si="54"/>
        <v>2599</v>
      </c>
      <c r="M1763" t="s">
        <v>3066</v>
      </c>
      <c r="N1763" t="s">
        <v>3094</v>
      </c>
      <c r="O1763" t="s">
        <v>3080</v>
      </c>
    </row>
    <row r="1764" spans="1:15" hidden="1" x14ac:dyDescent="0.35">
      <c r="A1764">
        <v>1763</v>
      </c>
      <c r="B1764" s="1">
        <v>44874</v>
      </c>
      <c r="C1764">
        <f t="shared" si="55"/>
        <v>2023</v>
      </c>
      <c r="D1764">
        <v>4001</v>
      </c>
      <c r="E1764" t="s">
        <v>0</v>
      </c>
      <c r="F1764" t="s">
        <v>27</v>
      </c>
      <c r="G1764" t="s">
        <v>10</v>
      </c>
      <c r="H1764" t="s">
        <v>1815</v>
      </c>
      <c r="I1764" t="s">
        <v>3056</v>
      </c>
      <c r="J1764">
        <v>100</v>
      </c>
      <c r="K1764">
        <f>HLOOKUP(E1764,Inputs!$B$5:$C$8,MATCH(YEAR(B1764),Inputs!$A$5:$A$8,0),FALSE)</f>
        <v>25.99</v>
      </c>
      <c r="L1764" s="3">
        <f t="shared" si="54"/>
        <v>2599</v>
      </c>
      <c r="M1764" t="s">
        <v>3059</v>
      </c>
      <c r="N1764" t="s">
        <v>3085</v>
      </c>
      <c r="O1764" t="s">
        <v>3073</v>
      </c>
    </row>
    <row r="1765" spans="1:15" hidden="1" x14ac:dyDescent="0.35">
      <c r="A1765">
        <v>1764</v>
      </c>
      <c r="B1765" s="1">
        <v>44667</v>
      </c>
      <c r="C1765">
        <f t="shared" si="55"/>
        <v>2023</v>
      </c>
      <c r="D1765">
        <v>4002</v>
      </c>
      <c r="E1765" t="s">
        <v>1</v>
      </c>
      <c r="F1765" t="s">
        <v>27</v>
      </c>
      <c r="G1765" t="s">
        <v>19</v>
      </c>
      <c r="H1765" t="s">
        <v>1816</v>
      </c>
      <c r="I1765" t="s">
        <v>3056</v>
      </c>
      <c r="J1765">
        <v>260</v>
      </c>
      <c r="K1765">
        <f>HLOOKUP(E1765,Inputs!$B$5:$C$8,MATCH(YEAR(B1765),Inputs!$A$5:$A$8,0),FALSE)</f>
        <v>10.89</v>
      </c>
      <c r="L1765" s="3">
        <f t="shared" si="54"/>
        <v>2831.4</v>
      </c>
      <c r="M1765" t="s">
        <v>3061</v>
      </c>
      <c r="N1765" t="s">
        <v>3087</v>
      </c>
      <c r="O1765" t="s">
        <v>3078</v>
      </c>
    </row>
    <row r="1766" spans="1:15" hidden="1" x14ac:dyDescent="0.35">
      <c r="A1766">
        <v>1765</v>
      </c>
      <c r="B1766" s="1">
        <v>44925</v>
      </c>
      <c r="C1766">
        <f t="shared" si="55"/>
        <v>2023</v>
      </c>
      <c r="D1766">
        <v>4001</v>
      </c>
      <c r="E1766" t="s">
        <v>0</v>
      </c>
      <c r="F1766" t="s">
        <v>27</v>
      </c>
      <c r="G1766" t="s">
        <v>10</v>
      </c>
      <c r="H1766" t="s">
        <v>1817</v>
      </c>
      <c r="I1766" t="s">
        <v>3056</v>
      </c>
      <c r="J1766">
        <v>44</v>
      </c>
      <c r="K1766">
        <f>HLOOKUP(E1766,Inputs!$B$5:$C$8,MATCH(YEAR(B1766),Inputs!$A$5:$A$8,0),FALSE)</f>
        <v>25.99</v>
      </c>
      <c r="L1766" s="3">
        <f t="shared" si="54"/>
        <v>1143.56</v>
      </c>
      <c r="M1766" t="s">
        <v>3059</v>
      </c>
      <c r="N1766" t="s">
        <v>3085</v>
      </c>
      <c r="O1766" t="s">
        <v>3073</v>
      </c>
    </row>
    <row r="1767" spans="1:15" hidden="1" x14ac:dyDescent="0.35">
      <c r="A1767">
        <v>1766</v>
      </c>
      <c r="B1767" s="1">
        <v>44907</v>
      </c>
      <c r="C1767">
        <f t="shared" si="55"/>
        <v>2023</v>
      </c>
      <c r="D1767">
        <v>4001</v>
      </c>
      <c r="E1767" t="s">
        <v>0</v>
      </c>
      <c r="F1767" t="s">
        <v>27</v>
      </c>
      <c r="G1767" t="s">
        <v>12</v>
      </c>
      <c r="H1767" t="s">
        <v>1818</v>
      </c>
      <c r="I1767" t="s">
        <v>3057</v>
      </c>
      <c r="J1767">
        <v>52</v>
      </c>
      <c r="K1767">
        <f>HLOOKUP(E1767,Inputs!$B$5:$C$8,MATCH(YEAR(B1767),Inputs!$A$5:$A$8,0),FALSE)</f>
        <v>25.99</v>
      </c>
      <c r="L1767" s="3">
        <f t="shared" si="54"/>
        <v>1351.48</v>
      </c>
      <c r="M1767" t="s">
        <v>3061</v>
      </c>
      <c r="N1767" t="s">
        <v>3087</v>
      </c>
      <c r="O1767" t="s">
        <v>3078</v>
      </c>
    </row>
    <row r="1768" spans="1:15" hidden="1" x14ac:dyDescent="0.35">
      <c r="A1768">
        <v>1767</v>
      </c>
      <c r="B1768" s="1">
        <v>44919</v>
      </c>
      <c r="C1768">
        <f t="shared" si="55"/>
        <v>2023</v>
      </c>
      <c r="D1768">
        <v>4001</v>
      </c>
      <c r="E1768" t="s">
        <v>0</v>
      </c>
      <c r="F1768" t="s">
        <v>27</v>
      </c>
      <c r="G1768" t="s">
        <v>20</v>
      </c>
      <c r="H1768" t="s">
        <v>1819</v>
      </c>
      <c r="I1768" t="s">
        <v>3056</v>
      </c>
      <c r="J1768">
        <v>76</v>
      </c>
      <c r="K1768">
        <f>HLOOKUP(E1768,Inputs!$B$5:$C$8,MATCH(YEAR(B1768),Inputs!$A$5:$A$8,0),FALSE)</f>
        <v>25.99</v>
      </c>
      <c r="L1768" s="3">
        <f t="shared" si="54"/>
        <v>1975.2399999999998</v>
      </c>
      <c r="M1768" t="s">
        <v>3059</v>
      </c>
      <c r="N1768" t="s">
        <v>3085</v>
      </c>
      <c r="O1768" t="s">
        <v>3073</v>
      </c>
    </row>
    <row r="1769" spans="1:15" hidden="1" x14ac:dyDescent="0.35">
      <c r="A1769">
        <v>1768</v>
      </c>
      <c r="B1769" s="1">
        <v>44761</v>
      </c>
      <c r="C1769">
        <f t="shared" si="55"/>
        <v>2023</v>
      </c>
      <c r="D1769">
        <v>4002</v>
      </c>
      <c r="E1769" t="s">
        <v>1</v>
      </c>
      <c r="F1769" t="s">
        <v>27</v>
      </c>
      <c r="G1769" t="s">
        <v>10</v>
      </c>
      <c r="H1769" t="s">
        <v>1820</v>
      </c>
      <c r="I1769" t="s">
        <v>3056</v>
      </c>
      <c r="J1769">
        <v>140</v>
      </c>
      <c r="K1769">
        <f>HLOOKUP(E1769,Inputs!$B$5:$C$8,MATCH(YEAR(B1769),Inputs!$A$5:$A$8,0),FALSE)</f>
        <v>10.89</v>
      </c>
      <c r="L1769" s="3">
        <f t="shared" si="54"/>
        <v>1524.6000000000001</v>
      </c>
      <c r="M1769" t="s">
        <v>3059</v>
      </c>
      <c r="N1769" t="s">
        <v>3085</v>
      </c>
      <c r="O1769" t="s">
        <v>3073</v>
      </c>
    </row>
    <row r="1770" spans="1:15" hidden="1" x14ac:dyDescent="0.35">
      <c r="A1770">
        <v>1769</v>
      </c>
      <c r="B1770" s="1">
        <v>44896</v>
      </c>
      <c r="C1770">
        <f t="shared" si="55"/>
        <v>2023</v>
      </c>
      <c r="D1770">
        <v>4001</v>
      </c>
      <c r="E1770" t="s">
        <v>0</v>
      </c>
      <c r="F1770" t="s">
        <v>27</v>
      </c>
      <c r="G1770" t="s">
        <v>14</v>
      </c>
      <c r="H1770" t="s">
        <v>1821</v>
      </c>
      <c r="I1770" t="s">
        <v>3056</v>
      </c>
      <c r="J1770">
        <v>200</v>
      </c>
      <c r="K1770">
        <f>HLOOKUP(E1770,Inputs!$B$5:$C$8,MATCH(YEAR(B1770),Inputs!$A$5:$A$8,0),FALSE)</f>
        <v>25.99</v>
      </c>
      <c r="L1770" s="3">
        <f t="shared" si="54"/>
        <v>5198</v>
      </c>
      <c r="M1770" t="s">
        <v>3066</v>
      </c>
      <c r="N1770" t="s">
        <v>3094</v>
      </c>
      <c r="O1770" t="s">
        <v>3080</v>
      </c>
    </row>
    <row r="1771" spans="1:15" hidden="1" x14ac:dyDescent="0.35">
      <c r="A1771">
        <v>1770</v>
      </c>
      <c r="B1771" s="1">
        <v>44577</v>
      </c>
      <c r="C1771">
        <f t="shared" si="55"/>
        <v>2022</v>
      </c>
      <c r="D1771">
        <v>4001</v>
      </c>
      <c r="E1771" t="s">
        <v>0</v>
      </c>
      <c r="F1771" t="s">
        <v>27</v>
      </c>
      <c r="G1771" t="s">
        <v>20</v>
      </c>
      <c r="H1771" t="s">
        <v>1822</v>
      </c>
      <c r="I1771" t="s">
        <v>3056</v>
      </c>
      <c r="J1771">
        <v>188</v>
      </c>
      <c r="K1771">
        <f>HLOOKUP(E1771,Inputs!$B$5:$C$8,MATCH(YEAR(B1771),Inputs!$A$5:$A$8,0),FALSE)</f>
        <v>25.99</v>
      </c>
      <c r="L1771" s="3">
        <f t="shared" si="54"/>
        <v>4886.12</v>
      </c>
      <c r="M1771" t="s">
        <v>3059</v>
      </c>
      <c r="N1771" t="s">
        <v>3085</v>
      </c>
      <c r="O1771" t="s">
        <v>3073</v>
      </c>
    </row>
    <row r="1772" spans="1:15" hidden="1" x14ac:dyDescent="0.35">
      <c r="A1772">
        <v>1771</v>
      </c>
      <c r="B1772" s="1">
        <v>44879</v>
      </c>
      <c r="C1772">
        <f t="shared" si="55"/>
        <v>2023</v>
      </c>
      <c r="D1772">
        <v>4002</v>
      </c>
      <c r="E1772" t="s">
        <v>1</v>
      </c>
      <c r="F1772" t="s">
        <v>27</v>
      </c>
      <c r="G1772" t="s">
        <v>10</v>
      </c>
      <c r="H1772" t="s">
        <v>1823</v>
      </c>
      <c r="I1772" t="s">
        <v>3056</v>
      </c>
      <c r="J1772">
        <v>80</v>
      </c>
      <c r="K1772">
        <f>HLOOKUP(E1772,Inputs!$B$5:$C$8,MATCH(YEAR(B1772),Inputs!$A$5:$A$8,0),FALSE)</f>
        <v>10.89</v>
      </c>
      <c r="L1772" s="3">
        <f t="shared" si="54"/>
        <v>871.2</v>
      </c>
      <c r="M1772" t="s">
        <v>3059</v>
      </c>
      <c r="N1772" t="s">
        <v>3085</v>
      </c>
      <c r="O1772" t="s">
        <v>3073</v>
      </c>
    </row>
    <row r="1773" spans="1:15" hidden="1" x14ac:dyDescent="0.35">
      <c r="A1773">
        <v>1772</v>
      </c>
      <c r="B1773" s="1">
        <v>44715</v>
      </c>
      <c r="C1773">
        <f t="shared" si="55"/>
        <v>2023</v>
      </c>
      <c r="D1773">
        <v>4002</v>
      </c>
      <c r="E1773" t="s">
        <v>1</v>
      </c>
      <c r="F1773" t="s">
        <v>27</v>
      </c>
      <c r="G1773" t="s">
        <v>11</v>
      </c>
      <c r="H1773" t="s">
        <v>1824</v>
      </c>
      <c r="I1773" t="s">
        <v>3056</v>
      </c>
      <c r="J1773">
        <v>136</v>
      </c>
      <c r="K1773">
        <f>HLOOKUP(E1773,Inputs!$B$5:$C$8,MATCH(YEAR(B1773),Inputs!$A$5:$A$8,0),FALSE)</f>
        <v>10.89</v>
      </c>
      <c r="L1773" s="3">
        <f t="shared" si="54"/>
        <v>1481.04</v>
      </c>
      <c r="M1773" t="s">
        <v>3064</v>
      </c>
      <c r="N1773" t="s">
        <v>3089</v>
      </c>
      <c r="O1773" t="s">
        <v>3076</v>
      </c>
    </row>
    <row r="1774" spans="1:15" hidden="1" x14ac:dyDescent="0.35">
      <c r="A1774">
        <v>1773</v>
      </c>
      <c r="B1774" s="1">
        <v>44685</v>
      </c>
      <c r="C1774">
        <f t="shared" si="55"/>
        <v>2023</v>
      </c>
      <c r="D1774">
        <v>4002</v>
      </c>
      <c r="E1774" t="s">
        <v>1</v>
      </c>
      <c r="F1774" t="s">
        <v>27</v>
      </c>
      <c r="G1774" t="s">
        <v>14</v>
      </c>
      <c r="H1774" t="s">
        <v>1825</v>
      </c>
      <c r="I1774" t="s">
        <v>3056</v>
      </c>
      <c r="J1774">
        <v>192</v>
      </c>
      <c r="K1774">
        <f>HLOOKUP(E1774,Inputs!$B$5:$C$8,MATCH(YEAR(B1774),Inputs!$A$5:$A$8,0),FALSE)</f>
        <v>10.89</v>
      </c>
      <c r="L1774" s="3">
        <f t="shared" si="54"/>
        <v>2090.88</v>
      </c>
      <c r="M1774" t="s">
        <v>3066</v>
      </c>
      <c r="N1774" t="s">
        <v>3094</v>
      </c>
      <c r="O1774" t="s">
        <v>3080</v>
      </c>
    </row>
    <row r="1775" spans="1:15" hidden="1" x14ac:dyDescent="0.35">
      <c r="A1775">
        <v>1774</v>
      </c>
      <c r="B1775" s="1">
        <v>44898</v>
      </c>
      <c r="C1775">
        <f t="shared" si="55"/>
        <v>2023</v>
      </c>
      <c r="D1775">
        <v>4001</v>
      </c>
      <c r="E1775" t="s">
        <v>0</v>
      </c>
      <c r="F1775" t="s">
        <v>27</v>
      </c>
      <c r="G1775" t="s">
        <v>12</v>
      </c>
      <c r="H1775" t="s">
        <v>1826</v>
      </c>
      <c r="I1775" t="s">
        <v>3057</v>
      </c>
      <c r="J1775">
        <v>92</v>
      </c>
      <c r="K1775">
        <f>HLOOKUP(E1775,Inputs!$B$5:$C$8,MATCH(YEAR(B1775),Inputs!$A$5:$A$8,0),FALSE)</f>
        <v>25.99</v>
      </c>
      <c r="L1775" s="3">
        <f t="shared" si="54"/>
        <v>2391.08</v>
      </c>
      <c r="M1775" t="s">
        <v>3061</v>
      </c>
      <c r="N1775" t="s">
        <v>3087</v>
      </c>
      <c r="O1775" t="s">
        <v>3078</v>
      </c>
    </row>
    <row r="1776" spans="1:15" hidden="1" x14ac:dyDescent="0.35">
      <c r="A1776">
        <v>1775</v>
      </c>
      <c r="B1776" s="1">
        <v>44916</v>
      </c>
      <c r="C1776">
        <f t="shared" si="55"/>
        <v>2023</v>
      </c>
      <c r="D1776">
        <v>4002</v>
      </c>
      <c r="E1776" t="s">
        <v>1</v>
      </c>
      <c r="F1776" t="s">
        <v>27</v>
      </c>
      <c r="G1776" t="s">
        <v>12</v>
      </c>
      <c r="H1776" t="s">
        <v>1827</v>
      </c>
      <c r="I1776" t="s">
        <v>3057</v>
      </c>
      <c r="J1776">
        <v>212</v>
      </c>
      <c r="K1776">
        <f>HLOOKUP(E1776,Inputs!$B$5:$C$8,MATCH(YEAR(B1776),Inputs!$A$5:$A$8,0),FALSE)</f>
        <v>10.89</v>
      </c>
      <c r="L1776" s="3">
        <f t="shared" si="54"/>
        <v>2308.6800000000003</v>
      </c>
      <c r="M1776" t="s">
        <v>3061</v>
      </c>
      <c r="N1776" t="s">
        <v>3087</v>
      </c>
      <c r="O1776" t="s">
        <v>3078</v>
      </c>
    </row>
    <row r="1777" spans="1:15" hidden="1" x14ac:dyDescent="0.35">
      <c r="A1777">
        <v>1776</v>
      </c>
      <c r="B1777" s="1">
        <v>44808</v>
      </c>
      <c r="C1777">
        <f t="shared" si="55"/>
        <v>2023</v>
      </c>
      <c r="D1777">
        <v>4001</v>
      </c>
      <c r="E1777" t="s">
        <v>0</v>
      </c>
      <c r="F1777" t="s">
        <v>27</v>
      </c>
      <c r="G1777" t="s">
        <v>10</v>
      </c>
      <c r="H1777" t="s">
        <v>1828</v>
      </c>
      <c r="I1777" t="s">
        <v>3056</v>
      </c>
      <c r="J1777">
        <v>140</v>
      </c>
      <c r="K1777">
        <f>HLOOKUP(E1777,Inputs!$B$5:$C$8,MATCH(YEAR(B1777),Inputs!$A$5:$A$8,0),FALSE)</f>
        <v>25.99</v>
      </c>
      <c r="L1777" s="3">
        <f t="shared" si="54"/>
        <v>3638.6</v>
      </c>
      <c r="M1777" t="s">
        <v>3059</v>
      </c>
      <c r="N1777" t="s">
        <v>3085</v>
      </c>
      <c r="O1777" t="s">
        <v>3073</v>
      </c>
    </row>
    <row r="1778" spans="1:15" hidden="1" x14ac:dyDescent="0.35">
      <c r="A1778">
        <v>1777</v>
      </c>
      <c r="B1778" s="1">
        <v>44640</v>
      </c>
      <c r="C1778">
        <f t="shared" si="55"/>
        <v>2022</v>
      </c>
      <c r="D1778">
        <v>4002</v>
      </c>
      <c r="E1778" t="s">
        <v>1</v>
      </c>
      <c r="F1778" t="s">
        <v>27</v>
      </c>
      <c r="G1778" t="s">
        <v>10</v>
      </c>
      <c r="H1778" t="s">
        <v>1829</v>
      </c>
      <c r="I1778" t="s">
        <v>3056</v>
      </c>
      <c r="J1778">
        <v>140</v>
      </c>
      <c r="K1778">
        <f>HLOOKUP(E1778,Inputs!$B$5:$C$8,MATCH(YEAR(B1778),Inputs!$A$5:$A$8,0),FALSE)</f>
        <v>10.89</v>
      </c>
      <c r="L1778" s="3">
        <f t="shared" si="54"/>
        <v>1524.6000000000001</v>
      </c>
      <c r="M1778" t="s">
        <v>3059</v>
      </c>
      <c r="N1778" t="s">
        <v>3085</v>
      </c>
      <c r="O1778" t="s">
        <v>3073</v>
      </c>
    </row>
    <row r="1779" spans="1:15" hidden="1" x14ac:dyDescent="0.35">
      <c r="A1779">
        <v>1778</v>
      </c>
      <c r="B1779" s="1">
        <v>44886</v>
      </c>
      <c r="C1779">
        <f t="shared" si="55"/>
        <v>2023</v>
      </c>
      <c r="D1779">
        <v>4001</v>
      </c>
      <c r="E1779" t="s">
        <v>0</v>
      </c>
      <c r="F1779" t="s">
        <v>27</v>
      </c>
      <c r="G1779" t="s">
        <v>22</v>
      </c>
      <c r="H1779" t="s">
        <v>1830</v>
      </c>
      <c r="I1779" t="s">
        <v>3056</v>
      </c>
      <c r="J1779">
        <v>88</v>
      </c>
      <c r="K1779">
        <f>HLOOKUP(E1779,Inputs!$B$5:$C$8,MATCH(YEAR(B1779),Inputs!$A$5:$A$8,0),FALSE)</f>
        <v>25.99</v>
      </c>
      <c r="L1779" s="3">
        <f t="shared" si="54"/>
        <v>2287.12</v>
      </c>
      <c r="M1779" t="s">
        <v>3064</v>
      </c>
      <c r="N1779" t="s">
        <v>3089</v>
      </c>
      <c r="O1779" t="s">
        <v>3076</v>
      </c>
    </row>
    <row r="1780" spans="1:15" hidden="1" x14ac:dyDescent="0.35">
      <c r="A1780">
        <v>1779</v>
      </c>
      <c r="B1780" s="1">
        <v>44806</v>
      </c>
      <c r="C1780">
        <f t="shared" si="55"/>
        <v>2023</v>
      </c>
      <c r="D1780">
        <v>4001</v>
      </c>
      <c r="E1780" t="s">
        <v>0</v>
      </c>
      <c r="F1780" t="s">
        <v>27</v>
      </c>
      <c r="G1780" t="s">
        <v>21</v>
      </c>
      <c r="H1780" t="s">
        <v>1831</v>
      </c>
      <c r="I1780" t="s">
        <v>3056</v>
      </c>
      <c r="J1780">
        <v>252</v>
      </c>
      <c r="K1780">
        <f>HLOOKUP(E1780,Inputs!$B$5:$C$8,MATCH(YEAR(B1780),Inputs!$A$5:$A$8,0),FALSE)</f>
        <v>25.99</v>
      </c>
      <c r="L1780" s="3">
        <f t="shared" si="54"/>
        <v>6549.48</v>
      </c>
      <c r="M1780" t="s">
        <v>3068</v>
      </c>
      <c r="N1780" t="s">
        <v>3088</v>
      </c>
      <c r="O1780" t="s">
        <v>3075</v>
      </c>
    </row>
    <row r="1781" spans="1:15" hidden="1" x14ac:dyDescent="0.35">
      <c r="A1781">
        <v>1780</v>
      </c>
      <c r="B1781" s="1">
        <v>44687</v>
      </c>
      <c r="C1781">
        <f t="shared" si="55"/>
        <v>2023</v>
      </c>
      <c r="D1781">
        <v>4001</v>
      </c>
      <c r="E1781" t="s">
        <v>0</v>
      </c>
      <c r="F1781" t="s">
        <v>27</v>
      </c>
      <c r="G1781" t="s">
        <v>12</v>
      </c>
      <c r="H1781" t="s">
        <v>1832</v>
      </c>
      <c r="I1781" t="s">
        <v>3057</v>
      </c>
      <c r="J1781">
        <v>124</v>
      </c>
      <c r="K1781">
        <f>HLOOKUP(E1781,Inputs!$B$5:$C$8,MATCH(YEAR(B1781),Inputs!$A$5:$A$8,0),FALSE)</f>
        <v>25.99</v>
      </c>
      <c r="L1781" s="3">
        <f t="shared" si="54"/>
        <v>3222.7599999999998</v>
      </c>
      <c r="M1781" t="s">
        <v>3061</v>
      </c>
      <c r="N1781" t="s">
        <v>3087</v>
      </c>
      <c r="O1781" t="s">
        <v>3078</v>
      </c>
    </row>
    <row r="1782" spans="1:15" hidden="1" x14ac:dyDescent="0.35">
      <c r="A1782">
        <v>1781</v>
      </c>
      <c r="B1782" s="1">
        <v>44665</v>
      </c>
      <c r="C1782">
        <f t="shared" si="55"/>
        <v>2023</v>
      </c>
      <c r="D1782">
        <v>4002</v>
      </c>
      <c r="E1782" t="s">
        <v>1</v>
      </c>
      <c r="F1782" t="s">
        <v>27</v>
      </c>
      <c r="G1782" t="s">
        <v>5</v>
      </c>
      <c r="H1782" t="s">
        <v>1833</v>
      </c>
      <c r="I1782" t="s">
        <v>3057</v>
      </c>
      <c r="J1782">
        <v>200</v>
      </c>
      <c r="K1782">
        <f>HLOOKUP(E1782,Inputs!$B$5:$C$8,MATCH(YEAR(B1782),Inputs!$A$5:$A$8,0),FALSE)</f>
        <v>10.89</v>
      </c>
      <c r="L1782" s="3">
        <f t="shared" si="54"/>
        <v>2178</v>
      </c>
      <c r="M1782" t="s">
        <v>3059</v>
      </c>
      <c r="N1782" t="s">
        <v>3085</v>
      </c>
      <c r="O1782" t="s">
        <v>3073</v>
      </c>
    </row>
    <row r="1783" spans="1:15" hidden="1" x14ac:dyDescent="0.35">
      <c r="A1783">
        <v>1782</v>
      </c>
      <c r="B1783" s="1">
        <v>44833</v>
      </c>
      <c r="C1783">
        <f t="shared" si="55"/>
        <v>2023</v>
      </c>
      <c r="D1783">
        <v>4001</v>
      </c>
      <c r="E1783" t="s">
        <v>0</v>
      </c>
      <c r="F1783" t="s">
        <v>27</v>
      </c>
      <c r="G1783" t="s">
        <v>7</v>
      </c>
      <c r="H1783" t="s">
        <v>1834</v>
      </c>
      <c r="I1783" t="s">
        <v>3056</v>
      </c>
      <c r="J1783">
        <v>116</v>
      </c>
      <c r="K1783">
        <f>HLOOKUP(E1783,Inputs!$B$5:$C$8,MATCH(YEAR(B1783),Inputs!$A$5:$A$8,0),FALSE)</f>
        <v>25.99</v>
      </c>
      <c r="L1783" s="3">
        <f t="shared" si="54"/>
        <v>3014.8399999999997</v>
      </c>
      <c r="M1783" t="s">
        <v>3063</v>
      </c>
      <c r="N1783" t="s">
        <v>3092</v>
      </c>
      <c r="O1783" t="s">
        <v>3074</v>
      </c>
    </row>
    <row r="1784" spans="1:15" hidden="1" x14ac:dyDescent="0.35">
      <c r="A1784">
        <v>1783</v>
      </c>
      <c r="B1784" s="1">
        <v>44919</v>
      </c>
      <c r="C1784">
        <f t="shared" si="55"/>
        <v>2023</v>
      </c>
      <c r="D1784">
        <v>4002</v>
      </c>
      <c r="E1784" t="s">
        <v>1</v>
      </c>
      <c r="F1784" t="s">
        <v>27</v>
      </c>
      <c r="G1784" t="s">
        <v>20</v>
      </c>
      <c r="H1784" t="s">
        <v>1835</v>
      </c>
      <c r="I1784" t="s">
        <v>3056</v>
      </c>
      <c r="J1784">
        <v>264</v>
      </c>
      <c r="K1784">
        <f>HLOOKUP(E1784,Inputs!$B$5:$C$8,MATCH(YEAR(B1784),Inputs!$A$5:$A$8,0),FALSE)</f>
        <v>10.89</v>
      </c>
      <c r="L1784" s="3">
        <f t="shared" si="54"/>
        <v>2874.96</v>
      </c>
      <c r="M1784" t="s">
        <v>3059</v>
      </c>
      <c r="N1784" t="s">
        <v>3085</v>
      </c>
      <c r="O1784" t="s">
        <v>3073</v>
      </c>
    </row>
    <row r="1785" spans="1:15" hidden="1" x14ac:dyDescent="0.35">
      <c r="A1785">
        <v>1784</v>
      </c>
      <c r="B1785" s="1">
        <v>44757</v>
      </c>
      <c r="C1785">
        <f t="shared" si="55"/>
        <v>2023</v>
      </c>
      <c r="D1785">
        <v>4002</v>
      </c>
      <c r="E1785" t="s">
        <v>1</v>
      </c>
      <c r="F1785" t="s">
        <v>27</v>
      </c>
      <c r="G1785" t="s">
        <v>20</v>
      </c>
      <c r="H1785" t="s">
        <v>1836</v>
      </c>
      <c r="I1785" t="s">
        <v>3056</v>
      </c>
      <c r="J1785">
        <v>172</v>
      </c>
      <c r="K1785">
        <f>HLOOKUP(E1785,Inputs!$B$5:$C$8,MATCH(YEAR(B1785),Inputs!$A$5:$A$8,0),FALSE)</f>
        <v>10.89</v>
      </c>
      <c r="L1785" s="3">
        <f t="shared" si="54"/>
        <v>1873.0800000000002</v>
      </c>
      <c r="M1785" t="s">
        <v>3059</v>
      </c>
      <c r="N1785" t="s">
        <v>3085</v>
      </c>
      <c r="O1785" t="s">
        <v>3073</v>
      </c>
    </row>
    <row r="1786" spans="1:15" hidden="1" x14ac:dyDescent="0.35">
      <c r="A1786">
        <v>1785</v>
      </c>
      <c r="B1786" s="1">
        <v>44818</v>
      </c>
      <c r="C1786">
        <f t="shared" si="55"/>
        <v>2023</v>
      </c>
      <c r="D1786">
        <v>4001</v>
      </c>
      <c r="E1786" t="s">
        <v>0</v>
      </c>
      <c r="F1786" t="s">
        <v>27</v>
      </c>
      <c r="G1786" t="s">
        <v>12</v>
      </c>
      <c r="H1786" t="s">
        <v>1837</v>
      </c>
      <c r="I1786" t="s">
        <v>3057</v>
      </c>
      <c r="J1786">
        <v>260</v>
      </c>
      <c r="K1786">
        <f>HLOOKUP(E1786,Inputs!$B$5:$C$8,MATCH(YEAR(B1786),Inputs!$A$5:$A$8,0),FALSE)</f>
        <v>25.99</v>
      </c>
      <c r="L1786" s="3">
        <f t="shared" si="54"/>
        <v>6757.4</v>
      </c>
      <c r="M1786" t="s">
        <v>3061</v>
      </c>
      <c r="N1786" t="s">
        <v>3087</v>
      </c>
      <c r="O1786" t="s">
        <v>3078</v>
      </c>
    </row>
    <row r="1787" spans="1:15" hidden="1" x14ac:dyDescent="0.35">
      <c r="A1787">
        <v>1786</v>
      </c>
      <c r="B1787" s="1">
        <v>44740</v>
      </c>
      <c r="C1787">
        <f t="shared" si="55"/>
        <v>2023</v>
      </c>
      <c r="D1787">
        <v>4001</v>
      </c>
      <c r="E1787" t="s">
        <v>0</v>
      </c>
      <c r="F1787" t="s">
        <v>27</v>
      </c>
      <c r="G1787" t="s">
        <v>8</v>
      </c>
      <c r="H1787" t="s">
        <v>1838</v>
      </c>
      <c r="I1787" t="s">
        <v>3056</v>
      </c>
      <c r="J1787">
        <v>104</v>
      </c>
      <c r="K1787">
        <f>HLOOKUP(E1787,Inputs!$B$5:$C$8,MATCH(YEAR(B1787),Inputs!$A$5:$A$8,0),FALSE)</f>
        <v>25.99</v>
      </c>
      <c r="L1787" s="3">
        <f t="shared" si="54"/>
        <v>2702.96</v>
      </c>
      <c r="M1787" t="s">
        <v>3065</v>
      </c>
      <c r="N1787" t="s">
        <v>3085</v>
      </c>
      <c r="O1787" t="s">
        <v>3073</v>
      </c>
    </row>
    <row r="1788" spans="1:15" hidden="1" x14ac:dyDescent="0.35">
      <c r="A1788">
        <v>1787</v>
      </c>
      <c r="B1788" s="1">
        <v>44824</v>
      </c>
      <c r="C1788">
        <f t="shared" si="55"/>
        <v>2023</v>
      </c>
      <c r="D1788">
        <v>4002</v>
      </c>
      <c r="E1788" t="s">
        <v>1</v>
      </c>
      <c r="F1788" t="s">
        <v>27</v>
      </c>
      <c r="G1788" t="s">
        <v>8</v>
      </c>
      <c r="H1788" t="s">
        <v>1839</v>
      </c>
      <c r="I1788" t="s">
        <v>3056</v>
      </c>
      <c r="J1788">
        <v>108</v>
      </c>
      <c r="K1788">
        <f>HLOOKUP(E1788,Inputs!$B$5:$C$8,MATCH(YEAR(B1788),Inputs!$A$5:$A$8,0),FALSE)</f>
        <v>10.89</v>
      </c>
      <c r="L1788" s="3">
        <f t="shared" si="54"/>
        <v>1176.1200000000001</v>
      </c>
      <c r="M1788" t="s">
        <v>3065</v>
      </c>
      <c r="N1788" t="s">
        <v>3085</v>
      </c>
      <c r="O1788" t="s">
        <v>3073</v>
      </c>
    </row>
    <row r="1789" spans="1:15" hidden="1" x14ac:dyDescent="0.35">
      <c r="A1789">
        <v>1788</v>
      </c>
      <c r="B1789" s="1">
        <v>44813</v>
      </c>
      <c r="C1789">
        <f t="shared" si="55"/>
        <v>2023</v>
      </c>
      <c r="D1789">
        <v>4002</v>
      </c>
      <c r="E1789" t="s">
        <v>1</v>
      </c>
      <c r="F1789" t="s">
        <v>27</v>
      </c>
      <c r="G1789" t="s">
        <v>10</v>
      </c>
      <c r="H1789" t="s">
        <v>1840</v>
      </c>
      <c r="I1789" t="s">
        <v>3056</v>
      </c>
      <c r="J1789">
        <v>96</v>
      </c>
      <c r="K1789">
        <f>HLOOKUP(E1789,Inputs!$B$5:$C$8,MATCH(YEAR(B1789),Inputs!$A$5:$A$8,0),FALSE)</f>
        <v>10.89</v>
      </c>
      <c r="L1789" s="3">
        <f t="shared" si="54"/>
        <v>1045.44</v>
      </c>
      <c r="M1789" t="s">
        <v>3059</v>
      </c>
      <c r="N1789" t="s">
        <v>3085</v>
      </c>
      <c r="O1789" t="s">
        <v>3073</v>
      </c>
    </row>
    <row r="1790" spans="1:15" hidden="1" x14ac:dyDescent="0.35">
      <c r="A1790">
        <v>1789</v>
      </c>
      <c r="B1790" s="1">
        <v>44851</v>
      </c>
      <c r="C1790">
        <f t="shared" si="55"/>
        <v>2023</v>
      </c>
      <c r="D1790">
        <v>4002</v>
      </c>
      <c r="E1790" t="s">
        <v>1</v>
      </c>
      <c r="F1790" t="s">
        <v>27</v>
      </c>
      <c r="G1790" t="s">
        <v>22</v>
      </c>
      <c r="H1790" t="s">
        <v>1841</v>
      </c>
      <c r="I1790" t="s">
        <v>3056</v>
      </c>
      <c r="J1790">
        <v>276</v>
      </c>
      <c r="K1790">
        <f>HLOOKUP(E1790,Inputs!$B$5:$C$8,MATCH(YEAR(B1790),Inputs!$A$5:$A$8,0),FALSE)</f>
        <v>10.89</v>
      </c>
      <c r="L1790" s="3">
        <f t="shared" si="54"/>
        <v>3005.6400000000003</v>
      </c>
      <c r="M1790" t="s">
        <v>3064</v>
      </c>
      <c r="N1790" t="s">
        <v>3089</v>
      </c>
      <c r="O1790" t="s">
        <v>3076</v>
      </c>
    </row>
    <row r="1791" spans="1:15" hidden="1" x14ac:dyDescent="0.35">
      <c r="A1791">
        <v>1790</v>
      </c>
      <c r="B1791" s="1">
        <v>44911</v>
      </c>
      <c r="C1791">
        <f t="shared" si="55"/>
        <v>2023</v>
      </c>
      <c r="D1791">
        <v>4002</v>
      </c>
      <c r="E1791" t="s">
        <v>1</v>
      </c>
      <c r="F1791" t="s">
        <v>27</v>
      </c>
      <c r="G1791" t="s">
        <v>14</v>
      </c>
      <c r="H1791" t="s">
        <v>1842</v>
      </c>
      <c r="I1791" t="s">
        <v>3056</v>
      </c>
      <c r="J1791">
        <v>200</v>
      </c>
      <c r="K1791">
        <f>HLOOKUP(E1791,Inputs!$B$5:$C$8,MATCH(YEAR(B1791),Inputs!$A$5:$A$8,0),FALSE)</f>
        <v>10.89</v>
      </c>
      <c r="L1791" s="3">
        <f t="shared" si="54"/>
        <v>2178</v>
      </c>
      <c r="M1791" t="s">
        <v>3066</v>
      </c>
      <c r="N1791" t="s">
        <v>3094</v>
      </c>
      <c r="O1791" t="s">
        <v>3080</v>
      </c>
    </row>
    <row r="1792" spans="1:15" hidden="1" x14ac:dyDescent="0.35">
      <c r="A1792">
        <v>1791</v>
      </c>
      <c r="B1792" s="1">
        <v>44810</v>
      </c>
      <c r="C1792">
        <f t="shared" si="55"/>
        <v>2023</v>
      </c>
      <c r="D1792">
        <v>4001</v>
      </c>
      <c r="E1792" t="s">
        <v>0</v>
      </c>
      <c r="F1792" t="s">
        <v>27</v>
      </c>
      <c r="G1792" t="s">
        <v>5</v>
      </c>
      <c r="H1792" t="s">
        <v>1843</v>
      </c>
      <c r="I1792" t="s">
        <v>3057</v>
      </c>
      <c r="J1792">
        <v>80</v>
      </c>
      <c r="K1792">
        <f>HLOOKUP(E1792,Inputs!$B$5:$C$8,MATCH(YEAR(B1792),Inputs!$A$5:$A$8,0),FALSE)</f>
        <v>25.99</v>
      </c>
      <c r="L1792" s="3">
        <f t="shared" si="54"/>
        <v>2079.1999999999998</v>
      </c>
      <c r="M1792" t="s">
        <v>3059</v>
      </c>
      <c r="N1792" t="s">
        <v>3085</v>
      </c>
      <c r="O1792" t="s">
        <v>3073</v>
      </c>
    </row>
    <row r="1793" spans="1:15" hidden="1" x14ac:dyDescent="0.35">
      <c r="A1793">
        <v>1792</v>
      </c>
      <c r="B1793" s="1">
        <v>44753</v>
      </c>
      <c r="C1793">
        <f t="shared" si="55"/>
        <v>2023</v>
      </c>
      <c r="D1793">
        <v>4001</v>
      </c>
      <c r="E1793" t="s">
        <v>0</v>
      </c>
      <c r="F1793" t="s">
        <v>27</v>
      </c>
      <c r="G1793" t="s">
        <v>15</v>
      </c>
      <c r="H1793" t="s">
        <v>1844</v>
      </c>
      <c r="I1793" t="s">
        <v>3056</v>
      </c>
      <c r="J1793">
        <v>92</v>
      </c>
      <c r="K1793">
        <f>HLOOKUP(E1793,Inputs!$B$5:$C$8,MATCH(YEAR(B1793),Inputs!$A$5:$A$8,0),FALSE)</f>
        <v>25.99</v>
      </c>
      <c r="L1793" s="3">
        <f t="shared" si="54"/>
        <v>2391.08</v>
      </c>
      <c r="M1793" t="s">
        <v>3062</v>
      </c>
      <c r="N1793" t="s">
        <v>3090</v>
      </c>
      <c r="O1793" t="s">
        <v>3079</v>
      </c>
    </row>
    <row r="1794" spans="1:15" hidden="1" x14ac:dyDescent="0.35">
      <c r="A1794">
        <v>1793</v>
      </c>
      <c r="B1794" s="1">
        <v>44910</v>
      </c>
      <c r="C1794">
        <f t="shared" si="55"/>
        <v>2023</v>
      </c>
      <c r="D1794">
        <v>4002</v>
      </c>
      <c r="E1794" t="s">
        <v>1</v>
      </c>
      <c r="F1794" t="s">
        <v>27</v>
      </c>
      <c r="G1794" t="s">
        <v>10</v>
      </c>
      <c r="H1794" t="s">
        <v>1845</v>
      </c>
      <c r="I1794" t="s">
        <v>3056</v>
      </c>
      <c r="J1794">
        <v>184</v>
      </c>
      <c r="K1794">
        <f>HLOOKUP(E1794,Inputs!$B$5:$C$8,MATCH(YEAR(B1794),Inputs!$A$5:$A$8,0),FALSE)</f>
        <v>10.89</v>
      </c>
      <c r="L1794" s="3">
        <f t="shared" ref="L1794:L1857" si="56">J1794*K1794</f>
        <v>2003.7600000000002</v>
      </c>
      <c r="M1794" t="s">
        <v>3059</v>
      </c>
      <c r="N1794" t="s">
        <v>3085</v>
      </c>
      <c r="O1794" t="s">
        <v>3073</v>
      </c>
    </row>
    <row r="1795" spans="1:15" hidden="1" x14ac:dyDescent="0.35">
      <c r="A1795">
        <v>1794</v>
      </c>
      <c r="B1795" s="1">
        <v>44792</v>
      </c>
      <c r="C1795">
        <f t="shared" ref="C1795:C1858" si="57">IF(MONTH(B1795)&gt;3,YEAR(B1795)+1,YEAR(B1795))</f>
        <v>2023</v>
      </c>
      <c r="D1795">
        <v>4002</v>
      </c>
      <c r="E1795" t="s">
        <v>1</v>
      </c>
      <c r="F1795" t="s">
        <v>27</v>
      </c>
      <c r="G1795" t="s">
        <v>13</v>
      </c>
      <c r="H1795" t="s">
        <v>1846</v>
      </c>
      <c r="I1795" t="s">
        <v>3056</v>
      </c>
      <c r="J1795">
        <v>248</v>
      </c>
      <c r="K1795">
        <f>HLOOKUP(E1795,Inputs!$B$5:$C$8,MATCH(YEAR(B1795),Inputs!$A$5:$A$8,0),FALSE)</f>
        <v>10.89</v>
      </c>
      <c r="L1795" s="3">
        <f t="shared" si="56"/>
        <v>2700.7200000000003</v>
      </c>
      <c r="M1795" t="s">
        <v>3061</v>
      </c>
      <c r="N1795" t="s">
        <v>3087</v>
      </c>
      <c r="O1795" t="s">
        <v>3078</v>
      </c>
    </row>
    <row r="1796" spans="1:15" hidden="1" x14ac:dyDescent="0.35">
      <c r="A1796">
        <v>1795</v>
      </c>
      <c r="B1796" s="1">
        <v>44916</v>
      </c>
      <c r="C1796">
        <f t="shared" si="57"/>
        <v>2023</v>
      </c>
      <c r="D1796">
        <v>4002</v>
      </c>
      <c r="E1796" t="s">
        <v>1</v>
      </c>
      <c r="F1796" t="s">
        <v>27</v>
      </c>
      <c r="G1796" t="s">
        <v>21</v>
      </c>
      <c r="H1796" t="s">
        <v>1847</v>
      </c>
      <c r="I1796" t="s">
        <v>3056</v>
      </c>
      <c r="J1796">
        <v>208</v>
      </c>
      <c r="K1796">
        <f>HLOOKUP(E1796,Inputs!$B$5:$C$8,MATCH(YEAR(B1796),Inputs!$A$5:$A$8,0),FALSE)</f>
        <v>10.89</v>
      </c>
      <c r="L1796" s="3">
        <f t="shared" si="56"/>
        <v>2265.12</v>
      </c>
      <c r="M1796" t="s">
        <v>3068</v>
      </c>
      <c r="N1796" t="s">
        <v>3088</v>
      </c>
      <c r="O1796" t="s">
        <v>3075</v>
      </c>
    </row>
    <row r="1797" spans="1:15" hidden="1" x14ac:dyDescent="0.35">
      <c r="A1797">
        <v>1796</v>
      </c>
      <c r="B1797" s="1">
        <v>44896</v>
      </c>
      <c r="C1797">
        <f t="shared" si="57"/>
        <v>2023</v>
      </c>
      <c r="D1797">
        <v>4001</v>
      </c>
      <c r="E1797" t="s">
        <v>0</v>
      </c>
      <c r="F1797" t="s">
        <v>27</v>
      </c>
      <c r="G1797" t="s">
        <v>11</v>
      </c>
      <c r="H1797" t="s">
        <v>1848</v>
      </c>
      <c r="I1797" t="s">
        <v>3056</v>
      </c>
      <c r="J1797">
        <v>116</v>
      </c>
      <c r="K1797">
        <f>HLOOKUP(E1797,Inputs!$B$5:$C$8,MATCH(YEAR(B1797),Inputs!$A$5:$A$8,0),FALSE)</f>
        <v>25.99</v>
      </c>
      <c r="L1797" s="3">
        <f t="shared" si="56"/>
        <v>3014.8399999999997</v>
      </c>
      <c r="M1797" t="s">
        <v>3064</v>
      </c>
      <c r="N1797" t="s">
        <v>3089</v>
      </c>
      <c r="O1797" t="s">
        <v>3076</v>
      </c>
    </row>
    <row r="1798" spans="1:15" hidden="1" x14ac:dyDescent="0.35">
      <c r="A1798">
        <v>1797</v>
      </c>
      <c r="B1798" s="1">
        <v>44748</v>
      </c>
      <c r="C1798">
        <f t="shared" si="57"/>
        <v>2023</v>
      </c>
      <c r="D1798">
        <v>4001</v>
      </c>
      <c r="E1798" t="s">
        <v>0</v>
      </c>
      <c r="F1798" t="s">
        <v>27</v>
      </c>
      <c r="G1798" t="s">
        <v>4</v>
      </c>
      <c r="H1798" t="s">
        <v>1849</v>
      </c>
      <c r="I1798" t="s">
        <v>3057</v>
      </c>
      <c r="J1798">
        <v>176</v>
      </c>
      <c r="K1798">
        <f>HLOOKUP(E1798,Inputs!$B$5:$C$8,MATCH(YEAR(B1798),Inputs!$A$5:$A$8,0),FALSE)</f>
        <v>25.99</v>
      </c>
      <c r="L1798" s="3">
        <f t="shared" si="56"/>
        <v>4574.24</v>
      </c>
      <c r="M1798" t="s">
        <v>3063</v>
      </c>
      <c r="N1798" t="s">
        <v>3092</v>
      </c>
      <c r="O1798" t="s">
        <v>3074</v>
      </c>
    </row>
    <row r="1799" spans="1:15" hidden="1" x14ac:dyDescent="0.35">
      <c r="A1799">
        <v>1798</v>
      </c>
      <c r="B1799" s="1">
        <v>44866</v>
      </c>
      <c r="C1799">
        <f t="shared" si="57"/>
        <v>2023</v>
      </c>
      <c r="D1799">
        <v>4001</v>
      </c>
      <c r="E1799" t="s">
        <v>0</v>
      </c>
      <c r="F1799" t="s">
        <v>27</v>
      </c>
      <c r="G1799" t="s">
        <v>17</v>
      </c>
      <c r="H1799" t="s">
        <v>1850</v>
      </c>
      <c r="I1799" t="s">
        <v>3056</v>
      </c>
      <c r="J1799">
        <v>112</v>
      </c>
      <c r="K1799">
        <f>HLOOKUP(E1799,Inputs!$B$5:$C$8,MATCH(YEAR(B1799),Inputs!$A$5:$A$8,0),FALSE)</f>
        <v>25.99</v>
      </c>
      <c r="L1799" s="3">
        <f t="shared" si="56"/>
        <v>2910.8799999999997</v>
      </c>
      <c r="M1799" t="s">
        <v>3060</v>
      </c>
      <c r="N1799" t="s">
        <v>3095</v>
      </c>
      <c r="O1799" t="s">
        <v>3081</v>
      </c>
    </row>
    <row r="1800" spans="1:15" hidden="1" x14ac:dyDescent="0.35">
      <c r="A1800">
        <v>1799</v>
      </c>
      <c r="B1800" s="1">
        <v>44852</v>
      </c>
      <c r="C1800">
        <f t="shared" si="57"/>
        <v>2023</v>
      </c>
      <c r="D1800">
        <v>4002</v>
      </c>
      <c r="E1800" t="s">
        <v>1</v>
      </c>
      <c r="F1800" t="s">
        <v>27</v>
      </c>
      <c r="G1800" t="s">
        <v>12</v>
      </c>
      <c r="H1800" t="s">
        <v>1851</v>
      </c>
      <c r="I1800" t="s">
        <v>3057</v>
      </c>
      <c r="J1800">
        <v>212</v>
      </c>
      <c r="K1800">
        <f>HLOOKUP(E1800,Inputs!$B$5:$C$8,MATCH(YEAR(B1800),Inputs!$A$5:$A$8,0),FALSE)</f>
        <v>10.89</v>
      </c>
      <c r="L1800" s="3">
        <f t="shared" si="56"/>
        <v>2308.6800000000003</v>
      </c>
      <c r="M1800" t="s">
        <v>3061</v>
      </c>
      <c r="N1800" t="s">
        <v>3087</v>
      </c>
      <c r="O1800" t="s">
        <v>3078</v>
      </c>
    </row>
    <row r="1801" spans="1:15" hidden="1" x14ac:dyDescent="0.35">
      <c r="A1801">
        <v>1800</v>
      </c>
      <c r="B1801" s="1">
        <v>44919</v>
      </c>
      <c r="C1801">
        <f t="shared" si="57"/>
        <v>2023</v>
      </c>
      <c r="D1801">
        <v>4002</v>
      </c>
      <c r="E1801" t="s">
        <v>1</v>
      </c>
      <c r="F1801" t="s">
        <v>27</v>
      </c>
      <c r="G1801" t="s">
        <v>10</v>
      </c>
      <c r="H1801" t="s">
        <v>1852</v>
      </c>
      <c r="I1801" t="s">
        <v>3056</v>
      </c>
      <c r="J1801">
        <v>148</v>
      </c>
      <c r="K1801">
        <f>HLOOKUP(E1801,Inputs!$B$5:$C$8,MATCH(YEAR(B1801),Inputs!$A$5:$A$8,0),FALSE)</f>
        <v>10.89</v>
      </c>
      <c r="L1801" s="3">
        <f t="shared" si="56"/>
        <v>1611.72</v>
      </c>
      <c r="M1801" t="s">
        <v>3059</v>
      </c>
      <c r="N1801" t="s">
        <v>3085</v>
      </c>
      <c r="O1801" t="s">
        <v>3073</v>
      </c>
    </row>
    <row r="1802" spans="1:15" hidden="1" x14ac:dyDescent="0.35">
      <c r="A1802">
        <v>1801</v>
      </c>
      <c r="B1802" s="1">
        <v>44888</v>
      </c>
      <c r="C1802">
        <f t="shared" si="57"/>
        <v>2023</v>
      </c>
      <c r="D1802">
        <v>4002</v>
      </c>
      <c r="E1802" t="s">
        <v>1</v>
      </c>
      <c r="F1802" t="s">
        <v>27</v>
      </c>
      <c r="G1802" t="s">
        <v>6</v>
      </c>
      <c r="H1802" t="s">
        <v>1853</v>
      </c>
      <c r="I1802" t="s">
        <v>3056</v>
      </c>
      <c r="J1802">
        <v>80</v>
      </c>
      <c r="K1802">
        <f>HLOOKUP(E1802,Inputs!$B$5:$C$8,MATCH(YEAR(B1802),Inputs!$A$5:$A$8,0),FALSE)</f>
        <v>10.89</v>
      </c>
      <c r="L1802" s="3">
        <f t="shared" si="56"/>
        <v>871.2</v>
      </c>
      <c r="M1802" t="s">
        <v>3059</v>
      </c>
      <c r="N1802" t="s">
        <v>3085</v>
      </c>
      <c r="O1802" t="s">
        <v>3073</v>
      </c>
    </row>
    <row r="1803" spans="1:15" hidden="1" x14ac:dyDescent="0.35">
      <c r="A1803">
        <v>1802</v>
      </c>
      <c r="B1803" s="1">
        <v>44653</v>
      </c>
      <c r="C1803">
        <f t="shared" si="57"/>
        <v>2023</v>
      </c>
      <c r="D1803">
        <v>4001</v>
      </c>
      <c r="E1803" t="s">
        <v>0</v>
      </c>
      <c r="F1803" t="s">
        <v>27</v>
      </c>
      <c r="G1803" t="s">
        <v>5</v>
      </c>
      <c r="H1803" t="s">
        <v>1854</v>
      </c>
      <c r="I1803" t="s">
        <v>3057</v>
      </c>
      <c r="J1803">
        <v>176</v>
      </c>
      <c r="K1803">
        <f>HLOOKUP(E1803,Inputs!$B$5:$C$8,MATCH(YEAR(B1803),Inputs!$A$5:$A$8,0),FALSE)</f>
        <v>25.99</v>
      </c>
      <c r="L1803" s="3">
        <f t="shared" si="56"/>
        <v>4574.24</v>
      </c>
      <c r="M1803" t="s">
        <v>3059</v>
      </c>
      <c r="N1803" t="s">
        <v>3085</v>
      </c>
      <c r="O1803" t="s">
        <v>3073</v>
      </c>
    </row>
    <row r="1804" spans="1:15" hidden="1" x14ac:dyDescent="0.35">
      <c r="A1804">
        <v>1803</v>
      </c>
      <c r="B1804" s="1">
        <v>44661</v>
      </c>
      <c r="C1804">
        <f t="shared" si="57"/>
        <v>2023</v>
      </c>
      <c r="D1804">
        <v>4002</v>
      </c>
      <c r="E1804" t="s">
        <v>1</v>
      </c>
      <c r="F1804" t="s">
        <v>27</v>
      </c>
      <c r="G1804" t="s">
        <v>21</v>
      </c>
      <c r="H1804" t="s">
        <v>1855</v>
      </c>
      <c r="I1804" t="s">
        <v>3056</v>
      </c>
      <c r="J1804">
        <v>232</v>
      </c>
      <c r="K1804">
        <f>HLOOKUP(E1804,Inputs!$B$5:$C$8,MATCH(YEAR(B1804),Inputs!$A$5:$A$8,0),FALSE)</f>
        <v>10.89</v>
      </c>
      <c r="L1804" s="3">
        <f t="shared" si="56"/>
        <v>2526.48</v>
      </c>
      <c r="M1804" t="s">
        <v>3068</v>
      </c>
      <c r="N1804" t="s">
        <v>3088</v>
      </c>
      <c r="O1804" t="s">
        <v>3075</v>
      </c>
    </row>
    <row r="1805" spans="1:15" hidden="1" x14ac:dyDescent="0.35">
      <c r="A1805">
        <v>1804</v>
      </c>
      <c r="B1805" s="1">
        <v>44665</v>
      </c>
      <c r="C1805">
        <f t="shared" si="57"/>
        <v>2023</v>
      </c>
      <c r="D1805">
        <v>4002</v>
      </c>
      <c r="E1805" t="s">
        <v>1</v>
      </c>
      <c r="F1805" t="s">
        <v>27</v>
      </c>
      <c r="G1805" t="s">
        <v>6</v>
      </c>
      <c r="H1805" t="s">
        <v>1856</v>
      </c>
      <c r="I1805" t="s">
        <v>3056</v>
      </c>
      <c r="J1805">
        <v>288</v>
      </c>
      <c r="K1805">
        <f>HLOOKUP(E1805,Inputs!$B$5:$C$8,MATCH(YEAR(B1805),Inputs!$A$5:$A$8,0),FALSE)</f>
        <v>10.89</v>
      </c>
      <c r="L1805" s="3">
        <f t="shared" si="56"/>
        <v>3136.32</v>
      </c>
      <c r="M1805" t="s">
        <v>3059</v>
      </c>
      <c r="N1805" t="s">
        <v>3085</v>
      </c>
      <c r="O1805" t="s">
        <v>3073</v>
      </c>
    </row>
    <row r="1806" spans="1:15" hidden="1" x14ac:dyDescent="0.35">
      <c r="A1806">
        <v>1805</v>
      </c>
      <c r="B1806" s="1">
        <v>44920</v>
      </c>
      <c r="C1806">
        <f t="shared" si="57"/>
        <v>2023</v>
      </c>
      <c r="D1806">
        <v>4001</v>
      </c>
      <c r="E1806" t="s">
        <v>0</v>
      </c>
      <c r="F1806" t="s">
        <v>27</v>
      </c>
      <c r="G1806" t="s">
        <v>13</v>
      </c>
      <c r="H1806" t="s">
        <v>1857</v>
      </c>
      <c r="I1806" t="s">
        <v>3056</v>
      </c>
      <c r="J1806">
        <v>212</v>
      </c>
      <c r="K1806">
        <f>HLOOKUP(E1806,Inputs!$B$5:$C$8,MATCH(YEAR(B1806),Inputs!$A$5:$A$8,0),FALSE)</f>
        <v>25.99</v>
      </c>
      <c r="L1806" s="3">
        <f t="shared" si="56"/>
        <v>5509.88</v>
      </c>
      <c r="M1806" t="s">
        <v>3061</v>
      </c>
      <c r="N1806" t="s">
        <v>3087</v>
      </c>
      <c r="O1806" t="s">
        <v>3078</v>
      </c>
    </row>
    <row r="1807" spans="1:15" hidden="1" x14ac:dyDescent="0.35">
      <c r="A1807">
        <v>1806</v>
      </c>
      <c r="B1807" s="1">
        <v>44635</v>
      </c>
      <c r="C1807">
        <f t="shared" si="57"/>
        <v>2022</v>
      </c>
      <c r="D1807">
        <v>4001</v>
      </c>
      <c r="E1807" t="s">
        <v>0</v>
      </c>
      <c r="F1807" t="s">
        <v>27</v>
      </c>
      <c r="G1807" t="s">
        <v>11</v>
      </c>
      <c r="H1807" t="s">
        <v>1858</v>
      </c>
      <c r="I1807" t="s">
        <v>3056</v>
      </c>
      <c r="J1807">
        <v>112</v>
      </c>
      <c r="K1807">
        <f>HLOOKUP(E1807,Inputs!$B$5:$C$8,MATCH(YEAR(B1807),Inputs!$A$5:$A$8,0),FALSE)</f>
        <v>25.99</v>
      </c>
      <c r="L1807" s="3">
        <f t="shared" si="56"/>
        <v>2910.8799999999997</v>
      </c>
      <c r="M1807" t="s">
        <v>3064</v>
      </c>
      <c r="N1807" t="s">
        <v>3089</v>
      </c>
      <c r="O1807" t="s">
        <v>3076</v>
      </c>
    </row>
    <row r="1808" spans="1:15" hidden="1" x14ac:dyDescent="0.35">
      <c r="A1808">
        <v>1807</v>
      </c>
      <c r="B1808" s="1">
        <v>44910</v>
      </c>
      <c r="C1808">
        <f t="shared" si="57"/>
        <v>2023</v>
      </c>
      <c r="D1808">
        <v>4002</v>
      </c>
      <c r="E1808" t="s">
        <v>1</v>
      </c>
      <c r="F1808" t="s">
        <v>27</v>
      </c>
      <c r="G1808" t="s">
        <v>10</v>
      </c>
      <c r="H1808" t="s">
        <v>1859</v>
      </c>
      <c r="I1808" t="s">
        <v>3056</v>
      </c>
      <c r="J1808">
        <v>252</v>
      </c>
      <c r="K1808">
        <f>HLOOKUP(E1808,Inputs!$B$5:$C$8,MATCH(YEAR(B1808),Inputs!$A$5:$A$8,0),FALSE)</f>
        <v>10.89</v>
      </c>
      <c r="L1808" s="3">
        <f t="shared" si="56"/>
        <v>2744.28</v>
      </c>
      <c r="M1808" t="s">
        <v>3059</v>
      </c>
      <c r="N1808" t="s">
        <v>3085</v>
      </c>
      <c r="O1808" t="s">
        <v>3073</v>
      </c>
    </row>
    <row r="1809" spans="1:15" hidden="1" x14ac:dyDescent="0.35">
      <c r="A1809">
        <v>1808</v>
      </c>
      <c r="B1809" s="1">
        <v>44760</v>
      </c>
      <c r="C1809">
        <f t="shared" si="57"/>
        <v>2023</v>
      </c>
      <c r="D1809">
        <v>4001</v>
      </c>
      <c r="E1809" t="s">
        <v>0</v>
      </c>
      <c r="F1809" t="s">
        <v>27</v>
      </c>
      <c r="G1809" t="s">
        <v>10</v>
      </c>
      <c r="H1809" t="s">
        <v>1860</v>
      </c>
      <c r="I1809" t="s">
        <v>3056</v>
      </c>
      <c r="J1809">
        <v>232</v>
      </c>
      <c r="K1809">
        <f>HLOOKUP(E1809,Inputs!$B$5:$C$8,MATCH(YEAR(B1809),Inputs!$A$5:$A$8,0),FALSE)</f>
        <v>25.99</v>
      </c>
      <c r="L1809" s="3">
        <f t="shared" si="56"/>
        <v>6029.6799999999994</v>
      </c>
      <c r="M1809" t="s">
        <v>3059</v>
      </c>
      <c r="N1809" t="s">
        <v>3085</v>
      </c>
      <c r="O1809" t="s">
        <v>3073</v>
      </c>
    </row>
    <row r="1810" spans="1:15" hidden="1" x14ac:dyDescent="0.35">
      <c r="A1810">
        <v>1809</v>
      </c>
      <c r="B1810" s="1">
        <v>44832</v>
      </c>
      <c r="C1810">
        <f t="shared" si="57"/>
        <v>2023</v>
      </c>
      <c r="D1810">
        <v>4001</v>
      </c>
      <c r="E1810" t="s">
        <v>0</v>
      </c>
      <c r="F1810" t="s">
        <v>27</v>
      </c>
      <c r="G1810" t="s">
        <v>6</v>
      </c>
      <c r="H1810" t="s">
        <v>1861</v>
      </c>
      <c r="I1810" t="s">
        <v>3056</v>
      </c>
      <c r="J1810">
        <v>200</v>
      </c>
      <c r="K1810">
        <f>HLOOKUP(E1810,Inputs!$B$5:$C$8,MATCH(YEAR(B1810),Inputs!$A$5:$A$8,0),FALSE)</f>
        <v>25.99</v>
      </c>
      <c r="L1810" s="3">
        <f t="shared" si="56"/>
        <v>5198</v>
      </c>
      <c r="M1810" t="s">
        <v>3059</v>
      </c>
      <c r="N1810" t="s">
        <v>3085</v>
      </c>
      <c r="O1810" t="s">
        <v>3073</v>
      </c>
    </row>
    <row r="1811" spans="1:15" hidden="1" x14ac:dyDescent="0.35">
      <c r="A1811">
        <v>1810</v>
      </c>
      <c r="B1811" s="1">
        <v>44659</v>
      </c>
      <c r="C1811">
        <f t="shared" si="57"/>
        <v>2023</v>
      </c>
      <c r="D1811">
        <v>4002</v>
      </c>
      <c r="E1811" t="s">
        <v>1</v>
      </c>
      <c r="F1811" t="s">
        <v>27</v>
      </c>
      <c r="G1811" t="s">
        <v>6</v>
      </c>
      <c r="H1811" t="s">
        <v>1862</v>
      </c>
      <c r="I1811" t="s">
        <v>3056</v>
      </c>
      <c r="J1811">
        <v>152</v>
      </c>
      <c r="K1811">
        <f>HLOOKUP(E1811,Inputs!$B$5:$C$8,MATCH(YEAR(B1811),Inputs!$A$5:$A$8,0),FALSE)</f>
        <v>10.89</v>
      </c>
      <c r="L1811" s="3">
        <f t="shared" si="56"/>
        <v>1655.2800000000002</v>
      </c>
      <c r="M1811" t="s">
        <v>3059</v>
      </c>
      <c r="N1811" t="s">
        <v>3085</v>
      </c>
      <c r="O1811" t="s">
        <v>3073</v>
      </c>
    </row>
    <row r="1812" spans="1:15" hidden="1" x14ac:dyDescent="0.35">
      <c r="A1812">
        <v>1811</v>
      </c>
      <c r="B1812" s="1">
        <v>44766</v>
      </c>
      <c r="C1812">
        <f t="shared" si="57"/>
        <v>2023</v>
      </c>
      <c r="D1812">
        <v>4001</v>
      </c>
      <c r="E1812" t="s">
        <v>0</v>
      </c>
      <c r="F1812" t="s">
        <v>27</v>
      </c>
      <c r="G1812" t="s">
        <v>19</v>
      </c>
      <c r="H1812" t="s">
        <v>1863</v>
      </c>
      <c r="I1812" t="s">
        <v>3056</v>
      </c>
      <c r="J1812">
        <v>92</v>
      </c>
      <c r="K1812">
        <f>HLOOKUP(E1812,Inputs!$B$5:$C$8,MATCH(YEAR(B1812),Inputs!$A$5:$A$8,0),FALSE)</f>
        <v>25.99</v>
      </c>
      <c r="L1812" s="3">
        <f t="shared" si="56"/>
        <v>2391.08</v>
      </c>
      <c r="M1812" t="s">
        <v>3061</v>
      </c>
      <c r="N1812" t="s">
        <v>3087</v>
      </c>
      <c r="O1812" t="s">
        <v>3078</v>
      </c>
    </row>
    <row r="1813" spans="1:15" hidden="1" x14ac:dyDescent="0.35">
      <c r="A1813">
        <v>1812</v>
      </c>
      <c r="B1813" s="1">
        <v>44900</v>
      </c>
      <c r="C1813">
        <f t="shared" si="57"/>
        <v>2023</v>
      </c>
      <c r="D1813">
        <v>4001</v>
      </c>
      <c r="E1813" t="s">
        <v>0</v>
      </c>
      <c r="F1813" t="s">
        <v>27</v>
      </c>
      <c r="G1813" t="s">
        <v>21</v>
      </c>
      <c r="H1813" t="s">
        <v>1864</v>
      </c>
      <c r="I1813" t="s">
        <v>3056</v>
      </c>
      <c r="J1813">
        <v>256</v>
      </c>
      <c r="K1813">
        <f>HLOOKUP(E1813,Inputs!$B$5:$C$8,MATCH(YEAR(B1813),Inputs!$A$5:$A$8,0),FALSE)</f>
        <v>25.99</v>
      </c>
      <c r="L1813" s="3">
        <f t="shared" si="56"/>
        <v>6653.44</v>
      </c>
      <c r="M1813" t="s">
        <v>3068</v>
      </c>
      <c r="N1813" t="s">
        <v>3088</v>
      </c>
      <c r="O1813" t="s">
        <v>3075</v>
      </c>
    </row>
    <row r="1814" spans="1:15" hidden="1" x14ac:dyDescent="0.35">
      <c r="A1814">
        <v>1813</v>
      </c>
      <c r="B1814" s="1">
        <v>44750</v>
      </c>
      <c r="C1814">
        <f t="shared" si="57"/>
        <v>2023</v>
      </c>
      <c r="D1814">
        <v>4001</v>
      </c>
      <c r="E1814" t="s">
        <v>0</v>
      </c>
      <c r="F1814" t="s">
        <v>27</v>
      </c>
      <c r="G1814" t="s">
        <v>10</v>
      </c>
      <c r="H1814" t="s">
        <v>1865</v>
      </c>
      <c r="I1814" t="s">
        <v>3056</v>
      </c>
      <c r="J1814">
        <v>244</v>
      </c>
      <c r="K1814">
        <f>HLOOKUP(E1814,Inputs!$B$5:$C$8,MATCH(YEAR(B1814),Inputs!$A$5:$A$8,0),FALSE)</f>
        <v>25.99</v>
      </c>
      <c r="L1814" s="3">
        <f t="shared" si="56"/>
        <v>6341.5599999999995</v>
      </c>
      <c r="M1814" t="s">
        <v>3059</v>
      </c>
      <c r="N1814" t="s">
        <v>3085</v>
      </c>
      <c r="O1814" t="s">
        <v>3073</v>
      </c>
    </row>
    <row r="1815" spans="1:15" hidden="1" x14ac:dyDescent="0.35">
      <c r="A1815">
        <v>1814</v>
      </c>
      <c r="B1815" s="1">
        <v>44781</v>
      </c>
      <c r="C1815">
        <f t="shared" si="57"/>
        <v>2023</v>
      </c>
      <c r="D1815">
        <v>4001</v>
      </c>
      <c r="E1815" t="s">
        <v>0</v>
      </c>
      <c r="F1815" t="s">
        <v>27</v>
      </c>
      <c r="G1815" t="s">
        <v>11</v>
      </c>
      <c r="H1815" t="s">
        <v>1866</v>
      </c>
      <c r="I1815" t="s">
        <v>3056</v>
      </c>
      <c r="J1815">
        <v>44</v>
      </c>
      <c r="K1815">
        <f>HLOOKUP(E1815,Inputs!$B$5:$C$8,MATCH(YEAR(B1815),Inputs!$A$5:$A$8,0),FALSE)</f>
        <v>25.99</v>
      </c>
      <c r="L1815" s="3">
        <f t="shared" si="56"/>
        <v>1143.56</v>
      </c>
      <c r="M1815" t="s">
        <v>3064</v>
      </c>
      <c r="N1815" t="s">
        <v>3089</v>
      </c>
      <c r="O1815" t="s">
        <v>3076</v>
      </c>
    </row>
    <row r="1816" spans="1:15" hidden="1" x14ac:dyDescent="0.35">
      <c r="A1816">
        <v>1815</v>
      </c>
      <c r="B1816" s="1">
        <v>44761</v>
      </c>
      <c r="C1816">
        <f t="shared" si="57"/>
        <v>2023</v>
      </c>
      <c r="D1816">
        <v>4001</v>
      </c>
      <c r="E1816" t="s">
        <v>0</v>
      </c>
      <c r="F1816" t="s">
        <v>27</v>
      </c>
      <c r="G1816" t="s">
        <v>10</v>
      </c>
      <c r="H1816" t="s">
        <v>1867</v>
      </c>
      <c r="I1816" t="s">
        <v>3056</v>
      </c>
      <c r="J1816">
        <v>196</v>
      </c>
      <c r="K1816">
        <f>HLOOKUP(E1816,Inputs!$B$5:$C$8,MATCH(YEAR(B1816),Inputs!$A$5:$A$8,0),FALSE)</f>
        <v>25.99</v>
      </c>
      <c r="L1816" s="3">
        <f t="shared" si="56"/>
        <v>5094.04</v>
      </c>
      <c r="M1816" t="s">
        <v>3059</v>
      </c>
      <c r="N1816" t="s">
        <v>3085</v>
      </c>
      <c r="O1816" t="s">
        <v>3073</v>
      </c>
    </row>
    <row r="1817" spans="1:15" hidden="1" x14ac:dyDescent="0.35">
      <c r="A1817">
        <v>1816</v>
      </c>
      <c r="B1817" s="1">
        <v>44828</v>
      </c>
      <c r="C1817">
        <f t="shared" si="57"/>
        <v>2023</v>
      </c>
      <c r="D1817">
        <v>4002</v>
      </c>
      <c r="E1817" t="s">
        <v>1</v>
      </c>
      <c r="F1817" t="s">
        <v>27</v>
      </c>
      <c r="G1817" t="s">
        <v>11</v>
      </c>
      <c r="H1817" t="s">
        <v>1868</v>
      </c>
      <c r="I1817" t="s">
        <v>3056</v>
      </c>
      <c r="J1817">
        <v>168</v>
      </c>
      <c r="K1817">
        <f>HLOOKUP(E1817,Inputs!$B$5:$C$8,MATCH(YEAR(B1817),Inputs!$A$5:$A$8,0),FALSE)</f>
        <v>10.89</v>
      </c>
      <c r="L1817" s="3">
        <f t="shared" si="56"/>
        <v>1829.52</v>
      </c>
      <c r="M1817" t="s">
        <v>3064</v>
      </c>
      <c r="N1817" t="s">
        <v>3089</v>
      </c>
      <c r="O1817" t="s">
        <v>3076</v>
      </c>
    </row>
    <row r="1818" spans="1:15" hidden="1" x14ac:dyDescent="0.35">
      <c r="A1818">
        <v>1817</v>
      </c>
      <c r="B1818" s="1">
        <v>44793</v>
      </c>
      <c r="C1818">
        <f t="shared" si="57"/>
        <v>2023</v>
      </c>
      <c r="D1818">
        <v>4001</v>
      </c>
      <c r="E1818" t="s">
        <v>0</v>
      </c>
      <c r="F1818" t="s">
        <v>27</v>
      </c>
      <c r="G1818" t="s">
        <v>10</v>
      </c>
      <c r="H1818" t="s">
        <v>1869</v>
      </c>
      <c r="I1818" t="s">
        <v>3056</v>
      </c>
      <c r="J1818">
        <v>212</v>
      </c>
      <c r="K1818">
        <f>HLOOKUP(E1818,Inputs!$B$5:$C$8,MATCH(YEAR(B1818),Inputs!$A$5:$A$8,0),FALSE)</f>
        <v>25.99</v>
      </c>
      <c r="L1818" s="3">
        <f t="shared" si="56"/>
        <v>5509.88</v>
      </c>
      <c r="M1818" t="s">
        <v>3059</v>
      </c>
      <c r="N1818" t="s">
        <v>3085</v>
      </c>
      <c r="O1818" t="s">
        <v>3073</v>
      </c>
    </row>
    <row r="1819" spans="1:15" hidden="1" x14ac:dyDescent="0.35">
      <c r="A1819">
        <v>1818</v>
      </c>
      <c r="B1819" s="1">
        <v>44827</v>
      </c>
      <c r="C1819">
        <f t="shared" si="57"/>
        <v>2023</v>
      </c>
      <c r="D1819">
        <v>4002</v>
      </c>
      <c r="E1819" t="s">
        <v>1</v>
      </c>
      <c r="F1819" t="s">
        <v>27</v>
      </c>
      <c r="G1819" t="s">
        <v>13</v>
      </c>
      <c r="H1819" t="s">
        <v>1870</v>
      </c>
      <c r="I1819" t="s">
        <v>3056</v>
      </c>
      <c r="J1819">
        <v>276</v>
      </c>
      <c r="K1819">
        <f>HLOOKUP(E1819,Inputs!$B$5:$C$8,MATCH(YEAR(B1819),Inputs!$A$5:$A$8,0),FALSE)</f>
        <v>10.89</v>
      </c>
      <c r="L1819" s="3">
        <f t="shared" si="56"/>
        <v>3005.6400000000003</v>
      </c>
      <c r="M1819" t="s">
        <v>3061</v>
      </c>
      <c r="N1819" t="s">
        <v>3087</v>
      </c>
      <c r="O1819" t="s">
        <v>3078</v>
      </c>
    </row>
    <row r="1820" spans="1:15" hidden="1" x14ac:dyDescent="0.35">
      <c r="A1820">
        <v>1819</v>
      </c>
      <c r="B1820" s="1">
        <v>44841</v>
      </c>
      <c r="C1820">
        <f t="shared" si="57"/>
        <v>2023</v>
      </c>
      <c r="D1820">
        <v>4001</v>
      </c>
      <c r="E1820" t="s">
        <v>0</v>
      </c>
      <c r="F1820" t="s">
        <v>27</v>
      </c>
      <c r="G1820" t="s">
        <v>11</v>
      </c>
      <c r="H1820" t="s">
        <v>1871</v>
      </c>
      <c r="I1820" t="s">
        <v>3056</v>
      </c>
      <c r="J1820">
        <v>164</v>
      </c>
      <c r="K1820">
        <f>HLOOKUP(E1820,Inputs!$B$5:$C$8,MATCH(YEAR(B1820),Inputs!$A$5:$A$8,0),FALSE)</f>
        <v>25.99</v>
      </c>
      <c r="L1820" s="3">
        <f t="shared" si="56"/>
        <v>4262.3599999999997</v>
      </c>
      <c r="M1820" t="s">
        <v>3064</v>
      </c>
      <c r="N1820" t="s">
        <v>3089</v>
      </c>
      <c r="O1820" t="s">
        <v>3076</v>
      </c>
    </row>
    <row r="1821" spans="1:15" hidden="1" x14ac:dyDescent="0.35">
      <c r="A1821">
        <v>1820</v>
      </c>
      <c r="B1821" s="1">
        <v>44876</v>
      </c>
      <c r="C1821">
        <f t="shared" si="57"/>
        <v>2023</v>
      </c>
      <c r="D1821">
        <v>4001</v>
      </c>
      <c r="E1821" t="s">
        <v>0</v>
      </c>
      <c r="F1821" t="s">
        <v>27</v>
      </c>
      <c r="G1821" t="s">
        <v>9</v>
      </c>
      <c r="H1821" t="s">
        <v>1872</v>
      </c>
      <c r="I1821" t="s">
        <v>3056</v>
      </c>
      <c r="J1821">
        <v>72</v>
      </c>
      <c r="K1821">
        <f>HLOOKUP(E1821,Inputs!$B$5:$C$8,MATCH(YEAR(B1821),Inputs!$A$5:$A$8,0),FALSE)</f>
        <v>25.99</v>
      </c>
      <c r="L1821" s="3">
        <f t="shared" si="56"/>
        <v>1871.28</v>
      </c>
      <c r="M1821" t="s">
        <v>3070</v>
      </c>
      <c r="N1821" t="s">
        <v>3089</v>
      </c>
      <c r="O1821" t="s">
        <v>3076</v>
      </c>
    </row>
    <row r="1822" spans="1:15" hidden="1" x14ac:dyDescent="0.35">
      <c r="A1822">
        <v>1821</v>
      </c>
      <c r="B1822" s="1">
        <v>44814</v>
      </c>
      <c r="C1822">
        <f t="shared" si="57"/>
        <v>2023</v>
      </c>
      <c r="D1822">
        <v>4002</v>
      </c>
      <c r="E1822" t="s">
        <v>1</v>
      </c>
      <c r="F1822" t="s">
        <v>27</v>
      </c>
      <c r="G1822" t="s">
        <v>13</v>
      </c>
      <c r="H1822" t="s">
        <v>1873</v>
      </c>
      <c r="I1822" t="s">
        <v>3056</v>
      </c>
      <c r="J1822">
        <v>192</v>
      </c>
      <c r="K1822">
        <f>HLOOKUP(E1822,Inputs!$B$5:$C$8,MATCH(YEAR(B1822),Inputs!$A$5:$A$8,0),FALSE)</f>
        <v>10.89</v>
      </c>
      <c r="L1822" s="3">
        <f t="shared" si="56"/>
        <v>2090.88</v>
      </c>
      <c r="M1822" t="s">
        <v>3061</v>
      </c>
      <c r="N1822" t="s">
        <v>3087</v>
      </c>
      <c r="O1822" t="s">
        <v>3078</v>
      </c>
    </row>
    <row r="1823" spans="1:15" hidden="1" x14ac:dyDescent="0.35">
      <c r="A1823">
        <v>1822</v>
      </c>
      <c r="B1823" s="1">
        <v>44910</v>
      </c>
      <c r="C1823">
        <f t="shared" si="57"/>
        <v>2023</v>
      </c>
      <c r="D1823">
        <v>4002</v>
      </c>
      <c r="E1823" t="s">
        <v>1</v>
      </c>
      <c r="F1823" t="s">
        <v>27</v>
      </c>
      <c r="G1823" t="s">
        <v>12</v>
      </c>
      <c r="H1823" t="s">
        <v>1874</v>
      </c>
      <c r="I1823" t="s">
        <v>3057</v>
      </c>
      <c r="J1823">
        <v>172</v>
      </c>
      <c r="K1823">
        <f>HLOOKUP(E1823,Inputs!$B$5:$C$8,MATCH(YEAR(B1823),Inputs!$A$5:$A$8,0),FALSE)</f>
        <v>10.89</v>
      </c>
      <c r="L1823" s="3">
        <f t="shared" si="56"/>
        <v>1873.0800000000002</v>
      </c>
      <c r="M1823" t="s">
        <v>3061</v>
      </c>
      <c r="N1823" t="s">
        <v>3087</v>
      </c>
      <c r="O1823" t="s">
        <v>3078</v>
      </c>
    </row>
    <row r="1824" spans="1:15" hidden="1" x14ac:dyDescent="0.35">
      <c r="A1824">
        <v>1823</v>
      </c>
      <c r="B1824" s="1">
        <v>44869</v>
      </c>
      <c r="C1824">
        <f t="shared" si="57"/>
        <v>2023</v>
      </c>
      <c r="D1824">
        <v>4001</v>
      </c>
      <c r="E1824" t="s">
        <v>0</v>
      </c>
      <c r="F1824" t="s">
        <v>27</v>
      </c>
      <c r="G1824" t="s">
        <v>10</v>
      </c>
      <c r="H1824" t="s">
        <v>1875</v>
      </c>
      <c r="I1824" t="s">
        <v>3056</v>
      </c>
      <c r="J1824">
        <v>132</v>
      </c>
      <c r="K1824">
        <f>HLOOKUP(E1824,Inputs!$B$5:$C$8,MATCH(YEAR(B1824),Inputs!$A$5:$A$8,0),FALSE)</f>
        <v>25.99</v>
      </c>
      <c r="L1824" s="3">
        <f t="shared" si="56"/>
        <v>3430.68</v>
      </c>
      <c r="M1824" t="s">
        <v>3059</v>
      </c>
      <c r="N1824" t="s">
        <v>3085</v>
      </c>
      <c r="O1824" t="s">
        <v>3073</v>
      </c>
    </row>
    <row r="1825" spans="1:15" hidden="1" x14ac:dyDescent="0.35">
      <c r="A1825">
        <v>1824</v>
      </c>
      <c r="B1825" s="1">
        <v>44789</v>
      </c>
      <c r="C1825">
        <f t="shared" si="57"/>
        <v>2023</v>
      </c>
      <c r="D1825">
        <v>4001</v>
      </c>
      <c r="E1825" t="s">
        <v>0</v>
      </c>
      <c r="F1825" t="s">
        <v>27</v>
      </c>
      <c r="G1825" t="s">
        <v>10</v>
      </c>
      <c r="H1825" t="s">
        <v>1876</v>
      </c>
      <c r="I1825" t="s">
        <v>3056</v>
      </c>
      <c r="J1825">
        <v>120</v>
      </c>
      <c r="K1825">
        <f>HLOOKUP(E1825,Inputs!$B$5:$C$8,MATCH(YEAR(B1825),Inputs!$A$5:$A$8,0),FALSE)</f>
        <v>25.99</v>
      </c>
      <c r="L1825" s="3">
        <f t="shared" si="56"/>
        <v>3118.7999999999997</v>
      </c>
      <c r="M1825" t="s">
        <v>3059</v>
      </c>
      <c r="N1825" t="s">
        <v>3085</v>
      </c>
      <c r="O1825" t="s">
        <v>3073</v>
      </c>
    </row>
    <row r="1826" spans="1:15" hidden="1" x14ac:dyDescent="0.35">
      <c r="A1826">
        <v>1825</v>
      </c>
      <c r="B1826" s="1">
        <v>44906</v>
      </c>
      <c r="C1826">
        <f t="shared" si="57"/>
        <v>2023</v>
      </c>
      <c r="D1826">
        <v>4001</v>
      </c>
      <c r="E1826" t="s">
        <v>0</v>
      </c>
      <c r="F1826" t="s">
        <v>27</v>
      </c>
      <c r="G1826" t="s">
        <v>5</v>
      </c>
      <c r="H1826" t="s">
        <v>1877</v>
      </c>
      <c r="I1826" t="s">
        <v>3057</v>
      </c>
      <c r="J1826">
        <v>172</v>
      </c>
      <c r="K1826">
        <f>HLOOKUP(E1826,Inputs!$B$5:$C$8,MATCH(YEAR(B1826),Inputs!$A$5:$A$8,0),FALSE)</f>
        <v>25.99</v>
      </c>
      <c r="L1826" s="3">
        <f t="shared" si="56"/>
        <v>4470.28</v>
      </c>
      <c r="M1826" t="s">
        <v>3059</v>
      </c>
      <c r="N1826" t="s">
        <v>3085</v>
      </c>
      <c r="O1826" t="s">
        <v>3073</v>
      </c>
    </row>
    <row r="1827" spans="1:15" hidden="1" x14ac:dyDescent="0.35">
      <c r="A1827">
        <v>1826</v>
      </c>
      <c r="B1827" s="1">
        <v>44876</v>
      </c>
      <c r="C1827">
        <f t="shared" si="57"/>
        <v>2023</v>
      </c>
      <c r="D1827">
        <v>4002</v>
      </c>
      <c r="E1827" t="s">
        <v>1</v>
      </c>
      <c r="F1827" t="s">
        <v>27</v>
      </c>
      <c r="G1827" t="s">
        <v>16</v>
      </c>
      <c r="H1827" t="s">
        <v>1878</v>
      </c>
      <c r="I1827" t="s">
        <v>3056</v>
      </c>
      <c r="J1827">
        <v>80</v>
      </c>
      <c r="K1827">
        <f>HLOOKUP(E1827,Inputs!$B$5:$C$8,MATCH(YEAR(B1827),Inputs!$A$5:$A$8,0),FALSE)</f>
        <v>10.89</v>
      </c>
      <c r="L1827" s="3">
        <f t="shared" si="56"/>
        <v>871.2</v>
      </c>
      <c r="M1827" t="s">
        <v>3067</v>
      </c>
      <c r="N1827" t="s">
        <v>3092</v>
      </c>
      <c r="O1827" t="s">
        <v>3074</v>
      </c>
    </row>
    <row r="1828" spans="1:15" hidden="1" x14ac:dyDescent="0.35">
      <c r="A1828">
        <v>1827</v>
      </c>
      <c r="B1828" s="1">
        <v>44824</v>
      </c>
      <c r="C1828">
        <f t="shared" si="57"/>
        <v>2023</v>
      </c>
      <c r="D1828">
        <v>4002</v>
      </c>
      <c r="E1828" t="s">
        <v>1</v>
      </c>
      <c r="F1828" t="s">
        <v>27</v>
      </c>
      <c r="G1828" t="s">
        <v>12</v>
      </c>
      <c r="H1828" t="s">
        <v>1879</v>
      </c>
      <c r="I1828" t="s">
        <v>3057</v>
      </c>
      <c r="J1828">
        <v>256</v>
      </c>
      <c r="K1828">
        <f>HLOOKUP(E1828,Inputs!$B$5:$C$8,MATCH(YEAR(B1828),Inputs!$A$5:$A$8,0),FALSE)</f>
        <v>10.89</v>
      </c>
      <c r="L1828" s="3">
        <f t="shared" si="56"/>
        <v>2787.84</v>
      </c>
      <c r="M1828" t="s">
        <v>3061</v>
      </c>
      <c r="N1828" t="s">
        <v>3087</v>
      </c>
      <c r="O1828" t="s">
        <v>3078</v>
      </c>
    </row>
    <row r="1829" spans="1:15" hidden="1" x14ac:dyDescent="0.35">
      <c r="A1829">
        <v>1828</v>
      </c>
      <c r="B1829" s="1">
        <v>44766</v>
      </c>
      <c r="C1829">
        <f t="shared" si="57"/>
        <v>2023</v>
      </c>
      <c r="D1829">
        <v>4001</v>
      </c>
      <c r="E1829" t="s">
        <v>0</v>
      </c>
      <c r="F1829" t="s">
        <v>27</v>
      </c>
      <c r="G1829" t="s">
        <v>11</v>
      </c>
      <c r="H1829" t="s">
        <v>1880</v>
      </c>
      <c r="I1829" t="s">
        <v>3056</v>
      </c>
      <c r="J1829">
        <v>236</v>
      </c>
      <c r="K1829">
        <f>HLOOKUP(E1829,Inputs!$B$5:$C$8,MATCH(YEAR(B1829),Inputs!$A$5:$A$8,0),FALSE)</f>
        <v>25.99</v>
      </c>
      <c r="L1829" s="3">
        <f t="shared" si="56"/>
        <v>6133.6399999999994</v>
      </c>
      <c r="M1829" t="s">
        <v>3064</v>
      </c>
      <c r="N1829" t="s">
        <v>3089</v>
      </c>
      <c r="O1829" t="s">
        <v>3076</v>
      </c>
    </row>
    <row r="1830" spans="1:15" hidden="1" x14ac:dyDescent="0.35">
      <c r="A1830">
        <v>1829</v>
      </c>
      <c r="B1830" s="1">
        <v>44798</v>
      </c>
      <c r="C1830">
        <f t="shared" si="57"/>
        <v>2023</v>
      </c>
      <c r="D1830">
        <v>4002</v>
      </c>
      <c r="E1830" t="s">
        <v>1</v>
      </c>
      <c r="F1830" t="s">
        <v>27</v>
      </c>
      <c r="G1830" t="s">
        <v>19</v>
      </c>
      <c r="H1830" t="s">
        <v>1881</v>
      </c>
      <c r="I1830" t="s">
        <v>3056</v>
      </c>
      <c r="J1830">
        <v>196</v>
      </c>
      <c r="K1830">
        <f>HLOOKUP(E1830,Inputs!$B$5:$C$8,MATCH(YEAR(B1830),Inputs!$A$5:$A$8,0),FALSE)</f>
        <v>10.89</v>
      </c>
      <c r="L1830" s="3">
        <f t="shared" si="56"/>
        <v>2134.44</v>
      </c>
      <c r="M1830" t="s">
        <v>3061</v>
      </c>
      <c r="N1830" t="s">
        <v>3087</v>
      </c>
      <c r="O1830" t="s">
        <v>3078</v>
      </c>
    </row>
    <row r="1831" spans="1:15" hidden="1" x14ac:dyDescent="0.35">
      <c r="A1831">
        <v>1830</v>
      </c>
      <c r="B1831" s="1">
        <v>44895</v>
      </c>
      <c r="C1831">
        <f t="shared" si="57"/>
        <v>2023</v>
      </c>
      <c r="D1831">
        <v>4002</v>
      </c>
      <c r="E1831" t="s">
        <v>1</v>
      </c>
      <c r="F1831" t="s">
        <v>27</v>
      </c>
      <c r="G1831" t="s">
        <v>12</v>
      </c>
      <c r="H1831" t="s">
        <v>1882</v>
      </c>
      <c r="I1831" t="s">
        <v>3057</v>
      </c>
      <c r="J1831">
        <v>112</v>
      </c>
      <c r="K1831">
        <f>HLOOKUP(E1831,Inputs!$B$5:$C$8,MATCH(YEAR(B1831),Inputs!$A$5:$A$8,0),FALSE)</f>
        <v>10.89</v>
      </c>
      <c r="L1831" s="3">
        <f t="shared" si="56"/>
        <v>1219.68</v>
      </c>
      <c r="M1831" t="s">
        <v>3061</v>
      </c>
      <c r="N1831" t="s">
        <v>3087</v>
      </c>
      <c r="O1831" t="s">
        <v>3078</v>
      </c>
    </row>
    <row r="1832" spans="1:15" hidden="1" x14ac:dyDescent="0.35">
      <c r="A1832">
        <v>1831</v>
      </c>
      <c r="B1832" s="1">
        <v>44872</v>
      </c>
      <c r="C1832">
        <f t="shared" si="57"/>
        <v>2023</v>
      </c>
      <c r="D1832">
        <v>4001</v>
      </c>
      <c r="E1832" t="s">
        <v>0</v>
      </c>
      <c r="F1832" t="s">
        <v>27</v>
      </c>
      <c r="G1832" t="s">
        <v>15</v>
      </c>
      <c r="H1832" t="s">
        <v>1883</v>
      </c>
      <c r="I1832" t="s">
        <v>3056</v>
      </c>
      <c r="J1832">
        <v>80</v>
      </c>
      <c r="K1832">
        <f>HLOOKUP(E1832,Inputs!$B$5:$C$8,MATCH(YEAR(B1832),Inputs!$A$5:$A$8,0),FALSE)</f>
        <v>25.99</v>
      </c>
      <c r="L1832" s="3">
        <f t="shared" si="56"/>
        <v>2079.1999999999998</v>
      </c>
      <c r="M1832" t="s">
        <v>3062</v>
      </c>
      <c r="N1832" t="s">
        <v>3090</v>
      </c>
      <c r="O1832" t="s">
        <v>3079</v>
      </c>
    </row>
    <row r="1833" spans="1:15" hidden="1" x14ac:dyDescent="0.35">
      <c r="A1833">
        <v>1832</v>
      </c>
      <c r="B1833" s="1">
        <v>44609</v>
      </c>
      <c r="C1833">
        <f t="shared" si="57"/>
        <v>2022</v>
      </c>
      <c r="D1833">
        <v>4002</v>
      </c>
      <c r="E1833" t="s">
        <v>1</v>
      </c>
      <c r="F1833" t="s">
        <v>27</v>
      </c>
      <c r="G1833" t="s">
        <v>10</v>
      </c>
      <c r="H1833" t="s">
        <v>1884</v>
      </c>
      <c r="I1833" t="s">
        <v>3056</v>
      </c>
      <c r="J1833">
        <v>140</v>
      </c>
      <c r="K1833">
        <f>HLOOKUP(E1833,Inputs!$B$5:$C$8,MATCH(YEAR(B1833),Inputs!$A$5:$A$8,0),FALSE)</f>
        <v>10.89</v>
      </c>
      <c r="L1833" s="3">
        <f t="shared" si="56"/>
        <v>1524.6000000000001</v>
      </c>
      <c r="M1833" t="s">
        <v>3059</v>
      </c>
      <c r="N1833" t="s">
        <v>3085</v>
      </c>
      <c r="O1833" t="s">
        <v>3073</v>
      </c>
    </row>
    <row r="1834" spans="1:15" hidden="1" x14ac:dyDescent="0.35">
      <c r="A1834">
        <v>1833</v>
      </c>
      <c r="B1834" s="1">
        <v>44716</v>
      </c>
      <c r="C1834">
        <f t="shared" si="57"/>
        <v>2023</v>
      </c>
      <c r="D1834">
        <v>4001</v>
      </c>
      <c r="E1834" t="s">
        <v>0</v>
      </c>
      <c r="F1834" t="s">
        <v>27</v>
      </c>
      <c r="G1834" t="s">
        <v>18</v>
      </c>
      <c r="H1834" t="s">
        <v>1885</v>
      </c>
      <c r="I1834" t="s">
        <v>3056</v>
      </c>
      <c r="J1834">
        <v>68</v>
      </c>
      <c r="K1834">
        <f>HLOOKUP(E1834,Inputs!$B$5:$C$8,MATCH(YEAR(B1834),Inputs!$A$5:$A$8,0),FALSE)</f>
        <v>25.99</v>
      </c>
      <c r="L1834" s="3">
        <f t="shared" si="56"/>
        <v>1767.32</v>
      </c>
      <c r="M1834" t="s">
        <v>3069</v>
      </c>
      <c r="N1834" t="s">
        <v>3093</v>
      </c>
      <c r="O1834" t="s">
        <v>3077</v>
      </c>
    </row>
    <row r="1835" spans="1:15" hidden="1" x14ac:dyDescent="0.35">
      <c r="A1835">
        <v>1834</v>
      </c>
      <c r="B1835" s="1">
        <v>44885</v>
      </c>
      <c r="C1835">
        <f t="shared" si="57"/>
        <v>2023</v>
      </c>
      <c r="D1835">
        <v>4002</v>
      </c>
      <c r="E1835" t="s">
        <v>1</v>
      </c>
      <c r="F1835" t="s">
        <v>27</v>
      </c>
      <c r="G1835" t="s">
        <v>11</v>
      </c>
      <c r="H1835" t="s">
        <v>1886</v>
      </c>
      <c r="I1835" t="s">
        <v>3056</v>
      </c>
      <c r="J1835">
        <v>176</v>
      </c>
      <c r="K1835">
        <f>HLOOKUP(E1835,Inputs!$B$5:$C$8,MATCH(YEAR(B1835),Inputs!$A$5:$A$8,0),FALSE)</f>
        <v>10.89</v>
      </c>
      <c r="L1835" s="3">
        <f t="shared" si="56"/>
        <v>1916.64</v>
      </c>
      <c r="M1835" t="s">
        <v>3064</v>
      </c>
      <c r="N1835" t="s">
        <v>3089</v>
      </c>
      <c r="O1835" t="s">
        <v>3076</v>
      </c>
    </row>
    <row r="1836" spans="1:15" hidden="1" x14ac:dyDescent="0.35">
      <c r="A1836">
        <v>1835</v>
      </c>
      <c r="B1836" s="1">
        <v>44761</v>
      </c>
      <c r="C1836">
        <f t="shared" si="57"/>
        <v>2023</v>
      </c>
      <c r="D1836">
        <v>4002</v>
      </c>
      <c r="E1836" t="s">
        <v>1</v>
      </c>
      <c r="F1836" t="s">
        <v>27</v>
      </c>
      <c r="G1836" t="s">
        <v>20</v>
      </c>
      <c r="H1836" t="s">
        <v>1887</v>
      </c>
      <c r="I1836" t="s">
        <v>3056</v>
      </c>
      <c r="J1836">
        <v>180</v>
      </c>
      <c r="K1836">
        <f>HLOOKUP(E1836,Inputs!$B$5:$C$8,MATCH(YEAR(B1836),Inputs!$A$5:$A$8,0),FALSE)</f>
        <v>10.89</v>
      </c>
      <c r="L1836" s="3">
        <f t="shared" si="56"/>
        <v>1960.2</v>
      </c>
      <c r="M1836" t="s">
        <v>3059</v>
      </c>
      <c r="N1836" t="s">
        <v>3085</v>
      </c>
      <c r="O1836" t="s">
        <v>3073</v>
      </c>
    </row>
    <row r="1837" spans="1:15" hidden="1" x14ac:dyDescent="0.35">
      <c r="A1837">
        <v>1836</v>
      </c>
      <c r="B1837" s="1">
        <v>44813</v>
      </c>
      <c r="C1837">
        <f t="shared" si="57"/>
        <v>2023</v>
      </c>
      <c r="D1837">
        <v>4001</v>
      </c>
      <c r="E1837" t="s">
        <v>0</v>
      </c>
      <c r="F1837" t="s">
        <v>27</v>
      </c>
      <c r="G1837" t="s">
        <v>22</v>
      </c>
      <c r="H1837" t="s">
        <v>1888</v>
      </c>
      <c r="I1837" t="s">
        <v>3056</v>
      </c>
      <c r="J1837">
        <v>228</v>
      </c>
      <c r="K1837">
        <f>HLOOKUP(E1837,Inputs!$B$5:$C$8,MATCH(YEAR(B1837),Inputs!$A$5:$A$8,0),FALSE)</f>
        <v>25.99</v>
      </c>
      <c r="L1837" s="3">
        <f t="shared" si="56"/>
        <v>5925.7199999999993</v>
      </c>
      <c r="M1837" t="s">
        <v>3064</v>
      </c>
      <c r="N1837" t="s">
        <v>3089</v>
      </c>
      <c r="O1837" t="s">
        <v>3076</v>
      </c>
    </row>
    <row r="1838" spans="1:15" hidden="1" x14ac:dyDescent="0.35">
      <c r="A1838">
        <v>1837</v>
      </c>
      <c r="B1838" s="1">
        <v>44813</v>
      </c>
      <c r="C1838">
        <f t="shared" si="57"/>
        <v>2023</v>
      </c>
      <c r="D1838">
        <v>4002</v>
      </c>
      <c r="E1838" t="s">
        <v>1</v>
      </c>
      <c r="F1838" t="s">
        <v>27</v>
      </c>
      <c r="G1838" t="s">
        <v>22</v>
      </c>
      <c r="H1838" t="s">
        <v>1889</v>
      </c>
      <c r="I1838" t="s">
        <v>3056</v>
      </c>
      <c r="J1838">
        <v>228</v>
      </c>
      <c r="K1838">
        <f>HLOOKUP(E1838,Inputs!$B$5:$C$8,MATCH(YEAR(B1838),Inputs!$A$5:$A$8,0),FALSE)</f>
        <v>10.89</v>
      </c>
      <c r="L1838" s="3">
        <f t="shared" si="56"/>
        <v>2482.92</v>
      </c>
      <c r="M1838" t="s">
        <v>3064</v>
      </c>
      <c r="N1838" t="s">
        <v>3089</v>
      </c>
      <c r="O1838" t="s">
        <v>3076</v>
      </c>
    </row>
    <row r="1839" spans="1:15" hidden="1" x14ac:dyDescent="0.35">
      <c r="A1839">
        <v>1838</v>
      </c>
      <c r="B1839" s="1">
        <v>44694</v>
      </c>
      <c r="C1839">
        <f t="shared" si="57"/>
        <v>2023</v>
      </c>
      <c r="D1839">
        <v>4001</v>
      </c>
      <c r="E1839" t="s">
        <v>0</v>
      </c>
      <c r="F1839" t="s">
        <v>27</v>
      </c>
      <c r="G1839" t="s">
        <v>13</v>
      </c>
      <c r="H1839" t="s">
        <v>1890</v>
      </c>
      <c r="I1839" t="s">
        <v>3056</v>
      </c>
      <c r="J1839">
        <v>64</v>
      </c>
      <c r="K1839">
        <f>HLOOKUP(E1839,Inputs!$B$5:$C$8,MATCH(YEAR(B1839),Inputs!$A$5:$A$8,0),FALSE)</f>
        <v>25.99</v>
      </c>
      <c r="L1839" s="3">
        <f t="shared" si="56"/>
        <v>1663.36</v>
      </c>
      <c r="M1839" t="s">
        <v>3061</v>
      </c>
      <c r="N1839" t="s">
        <v>3087</v>
      </c>
      <c r="O1839" t="s">
        <v>3078</v>
      </c>
    </row>
    <row r="1840" spans="1:15" hidden="1" x14ac:dyDescent="0.35">
      <c r="A1840">
        <v>1839</v>
      </c>
      <c r="B1840" s="1">
        <v>44893</v>
      </c>
      <c r="C1840">
        <f t="shared" si="57"/>
        <v>2023</v>
      </c>
      <c r="D1840">
        <v>4002</v>
      </c>
      <c r="E1840" t="s">
        <v>1</v>
      </c>
      <c r="F1840" t="s">
        <v>27</v>
      </c>
      <c r="G1840" t="s">
        <v>6</v>
      </c>
      <c r="H1840" t="s">
        <v>1891</v>
      </c>
      <c r="I1840" t="s">
        <v>3056</v>
      </c>
      <c r="J1840">
        <v>128</v>
      </c>
      <c r="K1840">
        <f>HLOOKUP(E1840,Inputs!$B$5:$C$8,MATCH(YEAR(B1840),Inputs!$A$5:$A$8,0),FALSE)</f>
        <v>10.89</v>
      </c>
      <c r="L1840" s="3">
        <f t="shared" si="56"/>
        <v>1393.92</v>
      </c>
      <c r="M1840" t="s">
        <v>3059</v>
      </c>
      <c r="N1840" t="s">
        <v>3085</v>
      </c>
      <c r="O1840" t="s">
        <v>3073</v>
      </c>
    </row>
    <row r="1841" spans="1:15" hidden="1" x14ac:dyDescent="0.35">
      <c r="A1841">
        <v>1840</v>
      </c>
      <c r="B1841" s="1">
        <v>44845</v>
      </c>
      <c r="C1841">
        <f t="shared" si="57"/>
        <v>2023</v>
      </c>
      <c r="D1841">
        <v>4002</v>
      </c>
      <c r="E1841" t="s">
        <v>1</v>
      </c>
      <c r="F1841" t="s">
        <v>27</v>
      </c>
      <c r="G1841" t="s">
        <v>6</v>
      </c>
      <c r="H1841" t="s">
        <v>1892</v>
      </c>
      <c r="I1841" t="s">
        <v>3056</v>
      </c>
      <c r="J1841">
        <v>276</v>
      </c>
      <c r="K1841">
        <f>HLOOKUP(E1841,Inputs!$B$5:$C$8,MATCH(YEAR(B1841),Inputs!$A$5:$A$8,0),FALSE)</f>
        <v>10.89</v>
      </c>
      <c r="L1841" s="3">
        <f t="shared" si="56"/>
        <v>3005.6400000000003</v>
      </c>
      <c r="M1841" t="s">
        <v>3059</v>
      </c>
      <c r="N1841" t="s">
        <v>3085</v>
      </c>
      <c r="O1841" t="s">
        <v>3073</v>
      </c>
    </row>
    <row r="1842" spans="1:15" hidden="1" x14ac:dyDescent="0.35">
      <c r="A1842">
        <v>1841</v>
      </c>
      <c r="B1842" s="1">
        <v>44662</v>
      </c>
      <c r="C1842">
        <f t="shared" si="57"/>
        <v>2023</v>
      </c>
      <c r="D1842">
        <v>4002</v>
      </c>
      <c r="E1842" t="s">
        <v>1</v>
      </c>
      <c r="F1842" t="s">
        <v>27</v>
      </c>
      <c r="G1842" t="s">
        <v>20</v>
      </c>
      <c r="H1842" t="s">
        <v>1893</v>
      </c>
      <c r="I1842" t="s">
        <v>3056</v>
      </c>
      <c r="J1842">
        <v>112</v>
      </c>
      <c r="K1842">
        <f>HLOOKUP(E1842,Inputs!$B$5:$C$8,MATCH(YEAR(B1842),Inputs!$A$5:$A$8,0),FALSE)</f>
        <v>10.89</v>
      </c>
      <c r="L1842" s="3">
        <f t="shared" si="56"/>
        <v>1219.68</v>
      </c>
      <c r="M1842" t="s">
        <v>3059</v>
      </c>
      <c r="N1842" t="s">
        <v>3085</v>
      </c>
      <c r="O1842" t="s">
        <v>3073</v>
      </c>
    </row>
    <row r="1843" spans="1:15" hidden="1" x14ac:dyDescent="0.35">
      <c r="A1843">
        <v>1842</v>
      </c>
      <c r="B1843" s="1">
        <v>44907</v>
      </c>
      <c r="C1843">
        <f t="shared" si="57"/>
        <v>2023</v>
      </c>
      <c r="D1843">
        <v>4002</v>
      </c>
      <c r="E1843" t="s">
        <v>1</v>
      </c>
      <c r="F1843" t="s">
        <v>27</v>
      </c>
      <c r="G1843" t="s">
        <v>18</v>
      </c>
      <c r="H1843" t="s">
        <v>1894</v>
      </c>
      <c r="I1843" t="s">
        <v>3056</v>
      </c>
      <c r="J1843">
        <v>184</v>
      </c>
      <c r="K1843">
        <f>HLOOKUP(E1843,Inputs!$B$5:$C$8,MATCH(YEAR(B1843),Inputs!$A$5:$A$8,0),FALSE)</f>
        <v>10.89</v>
      </c>
      <c r="L1843" s="3">
        <f t="shared" si="56"/>
        <v>2003.7600000000002</v>
      </c>
      <c r="M1843" t="s">
        <v>3069</v>
      </c>
      <c r="N1843" t="s">
        <v>3093</v>
      </c>
      <c r="O1843" t="s">
        <v>3077</v>
      </c>
    </row>
    <row r="1844" spans="1:15" hidden="1" x14ac:dyDescent="0.35">
      <c r="A1844">
        <v>1843</v>
      </c>
      <c r="B1844" s="1">
        <v>44898</v>
      </c>
      <c r="C1844">
        <f t="shared" si="57"/>
        <v>2023</v>
      </c>
      <c r="D1844">
        <v>4002</v>
      </c>
      <c r="E1844" t="s">
        <v>1</v>
      </c>
      <c r="F1844" t="s">
        <v>27</v>
      </c>
      <c r="G1844" t="s">
        <v>13</v>
      </c>
      <c r="H1844" t="s">
        <v>1895</v>
      </c>
      <c r="I1844" t="s">
        <v>3056</v>
      </c>
      <c r="J1844">
        <v>232</v>
      </c>
      <c r="K1844">
        <f>HLOOKUP(E1844,Inputs!$B$5:$C$8,MATCH(YEAR(B1844),Inputs!$A$5:$A$8,0),FALSE)</f>
        <v>10.89</v>
      </c>
      <c r="L1844" s="3">
        <f t="shared" si="56"/>
        <v>2526.48</v>
      </c>
      <c r="M1844" t="s">
        <v>3061</v>
      </c>
      <c r="N1844" t="s">
        <v>3087</v>
      </c>
      <c r="O1844" t="s">
        <v>3078</v>
      </c>
    </row>
    <row r="1845" spans="1:15" hidden="1" x14ac:dyDescent="0.35">
      <c r="A1845">
        <v>1844</v>
      </c>
      <c r="B1845" s="1">
        <v>44754</v>
      </c>
      <c r="C1845">
        <f t="shared" si="57"/>
        <v>2023</v>
      </c>
      <c r="D1845">
        <v>4002</v>
      </c>
      <c r="E1845" t="s">
        <v>1</v>
      </c>
      <c r="F1845" t="s">
        <v>27</v>
      </c>
      <c r="G1845" t="s">
        <v>11</v>
      </c>
      <c r="H1845" t="s">
        <v>1896</v>
      </c>
      <c r="I1845" t="s">
        <v>3056</v>
      </c>
      <c r="J1845">
        <v>248</v>
      </c>
      <c r="K1845">
        <f>HLOOKUP(E1845,Inputs!$B$5:$C$8,MATCH(YEAR(B1845),Inputs!$A$5:$A$8,0),FALSE)</f>
        <v>10.89</v>
      </c>
      <c r="L1845" s="3">
        <f t="shared" si="56"/>
        <v>2700.7200000000003</v>
      </c>
      <c r="M1845" t="s">
        <v>3064</v>
      </c>
      <c r="N1845" t="s">
        <v>3089</v>
      </c>
      <c r="O1845" t="s">
        <v>3076</v>
      </c>
    </row>
    <row r="1846" spans="1:15" hidden="1" x14ac:dyDescent="0.35">
      <c r="A1846">
        <v>1845</v>
      </c>
      <c r="B1846" s="1">
        <v>44909</v>
      </c>
      <c r="C1846">
        <f t="shared" si="57"/>
        <v>2023</v>
      </c>
      <c r="D1846">
        <v>4002</v>
      </c>
      <c r="E1846" t="s">
        <v>1</v>
      </c>
      <c r="F1846" t="s">
        <v>27</v>
      </c>
      <c r="G1846" t="s">
        <v>10</v>
      </c>
      <c r="H1846" t="s">
        <v>1897</v>
      </c>
      <c r="I1846" t="s">
        <v>3056</v>
      </c>
      <c r="J1846">
        <v>192</v>
      </c>
      <c r="K1846">
        <f>HLOOKUP(E1846,Inputs!$B$5:$C$8,MATCH(YEAR(B1846),Inputs!$A$5:$A$8,0),FALSE)</f>
        <v>10.89</v>
      </c>
      <c r="L1846" s="3">
        <f t="shared" si="56"/>
        <v>2090.88</v>
      </c>
      <c r="M1846" t="s">
        <v>3059</v>
      </c>
      <c r="N1846" t="s">
        <v>3085</v>
      </c>
      <c r="O1846" t="s">
        <v>3073</v>
      </c>
    </row>
    <row r="1847" spans="1:15" hidden="1" x14ac:dyDescent="0.35">
      <c r="A1847">
        <v>1846</v>
      </c>
      <c r="B1847" s="1">
        <v>44878</v>
      </c>
      <c r="C1847">
        <f t="shared" si="57"/>
        <v>2023</v>
      </c>
      <c r="D1847">
        <v>4001</v>
      </c>
      <c r="E1847" t="s">
        <v>0</v>
      </c>
      <c r="F1847" t="s">
        <v>27</v>
      </c>
      <c r="G1847" t="s">
        <v>12</v>
      </c>
      <c r="H1847" t="s">
        <v>1898</v>
      </c>
      <c r="I1847" t="s">
        <v>3057</v>
      </c>
      <c r="J1847">
        <v>196</v>
      </c>
      <c r="K1847">
        <f>HLOOKUP(E1847,Inputs!$B$5:$C$8,MATCH(YEAR(B1847),Inputs!$A$5:$A$8,0),FALSE)</f>
        <v>25.99</v>
      </c>
      <c r="L1847" s="3">
        <f t="shared" si="56"/>
        <v>5094.04</v>
      </c>
      <c r="M1847" t="s">
        <v>3061</v>
      </c>
      <c r="N1847" t="s">
        <v>3087</v>
      </c>
      <c r="O1847" t="s">
        <v>3078</v>
      </c>
    </row>
    <row r="1848" spans="1:15" hidden="1" x14ac:dyDescent="0.35">
      <c r="A1848">
        <v>1847</v>
      </c>
      <c r="B1848" s="1">
        <v>44912</v>
      </c>
      <c r="C1848">
        <f t="shared" si="57"/>
        <v>2023</v>
      </c>
      <c r="D1848">
        <v>4002</v>
      </c>
      <c r="E1848" t="s">
        <v>1</v>
      </c>
      <c r="F1848" t="s">
        <v>27</v>
      </c>
      <c r="G1848" t="s">
        <v>10</v>
      </c>
      <c r="H1848" t="s">
        <v>1899</v>
      </c>
      <c r="I1848" t="s">
        <v>3056</v>
      </c>
      <c r="J1848">
        <v>200</v>
      </c>
      <c r="K1848">
        <f>HLOOKUP(E1848,Inputs!$B$5:$C$8,MATCH(YEAR(B1848),Inputs!$A$5:$A$8,0),FALSE)</f>
        <v>10.89</v>
      </c>
      <c r="L1848" s="3">
        <f t="shared" si="56"/>
        <v>2178</v>
      </c>
      <c r="M1848" t="s">
        <v>3059</v>
      </c>
      <c r="N1848" t="s">
        <v>3085</v>
      </c>
      <c r="O1848" t="s">
        <v>3073</v>
      </c>
    </row>
    <row r="1849" spans="1:15" hidden="1" x14ac:dyDescent="0.35">
      <c r="A1849">
        <v>1848</v>
      </c>
      <c r="B1849" s="1">
        <v>44899</v>
      </c>
      <c r="C1849">
        <f t="shared" si="57"/>
        <v>2023</v>
      </c>
      <c r="D1849">
        <v>4001</v>
      </c>
      <c r="E1849" t="s">
        <v>0</v>
      </c>
      <c r="F1849" t="s">
        <v>27</v>
      </c>
      <c r="G1849" t="s">
        <v>14</v>
      </c>
      <c r="H1849" t="s">
        <v>1900</v>
      </c>
      <c r="I1849" t="s">
        <v>3056</v>
      </c>
      <c r="J1849">
        <v>44</v>
      </c>
      <c r="K1849">
        <f>HLOOKUP(E1849,Inputs!$B$5:$C$8,MATCH(YEAR(B1849),Inputs!$A$5:$A$8,0),FALSE)</f>
        <v>25.99</v>
      </c>
      <c r="L1849" s="3">
        <f t="shared" si="56"/>
        <v>1143.56</v>
      </c>
      <c r="M1849" t="s">
        <v>3066</v>
      </c>
      <c r="N1849" t="s">
        <v>3094</v>
      </c>
      <c r="O1849" t="s">
        <v>3080</v>
      </c>
    </row>
    <row r="1850" spans="1:15" hidden="1" x14ac:dyDescent="0.35">
      <c r="A1850">
        <v>1849</v>
      </c>
      <c r="B1850" s="1">
        <v>44722</v>
      </c>
      <c r="C1850">
        <f t="shared" si="57"/>
        <v>2023</v>
      </c>
      <c r="D1850">
        <v>4002</v>
      </c>
      <c r="E1850" t="s">
        <v>1</v>
      </c>
      <c r="F1850" t="s">
        <v>27</v>
      </c>
      <c r="G1850" t="s">
        <v>12</v>
      </c>
      <c r="H1850" t="s">
        <v>1901</v>
      </c>
      <c r="I1850" t="s">
        <v>3057</v>
      </c>
      <c r="J1850">
        <v>208</v>
      </c>
      <c r="K1850">
        <f>HLOOKUP(E1850,Inputs!$B$5:$C$8,MATCH(YEAR(B1850),Inputs!$A$5:$A$8,0),FALSE)</f>
        <v>10.89</v>
      </c>
      <c r="L1850" s="3">
        <f t="shared" si="56"/>
        <v>2265.12</v>
      </c>
      <c r="M1850" t="s">
        <v>3061</v>
      </c>
      <c r="N1850" t="s">
        <v>3087</v>
      </c>
      <c r="O1850" t="s">
        <v>3078</v>
      </c>
    </row>
    <row r="1851" spans="1:15" hidden="1" x14ac:dyDescent="0.35">
      <c r="A1851">
        <v>1850</v>
      </c>
      <c r="B1851" s="1">
        <v>44921</v>
      </c>
      <c r="C1851">
        <f t="shared" si="57"/>
        <v>2023</v>
      </c>
      <c r="D1851">
        <v>4001</v>
      </c>
      <c r="E1851" t="s">
        <v>0</v>
      </c>
      <c r="F1851" t="s">
        <v>27</v>
      </c>
      <c r="G1851" t="s">
        <v>20</v>
      </c>
      <c r="H1851" t="s">
        <v>1902</v>
      </c>
      <c r="I1851" t="s">
        <v>3056</v>
      </c>
      <c r="J1851">
        <v>184</v>
      </c>
      <c r="K1851">
        <f>HLOOKUP(E1851,Inputs!$B$5:$C$8,MATCH(YEAR(B1851),Inputs!$A$5:$A$8,0),FALSE)</f>
        <v>25.99</v>
      </c>
      <c r="L1851" s="3">
        <f t="shared" si="56"/>
        <v>4782.16</v>
      </c>
      <c r="M1851" t="s">
        <v>3059</v>
      </c>
      <c r="N1851" t="s">
        <v>3085</v>
      </c>
      <c r="O1851" t="s">
        <v>3073</v>
      </c>
    </row>
    <row r="1852" spans="1:15" hidden="1" x14ac:dyDescent="0.35">
      <c r="A1852">
        <v>1851</v>
      </c>
      <c r="B1852" s="1">
        <v>44900</v>
      </c>
      <c r="C1852">
        <f t="shared" si="57"/>
        <v>2023</v>
      </c>
      <c r="D1852">
        <v>4001</v>
      </c>
      <c r="E1852" t="s">
        <v>0</v>
      </c>
      <c r="F1852" t="s">
        <v>27</v>
      </c>
      <c r="G1852" t="s">
        <v>21</v>
      </c>
      <c r="H1852" t="s">
        <v>1903</v>
      </c>
      <c r="I1852" t="s">
        <v>3056</v>
      </c>
      <c r="J1852">
        <v>176</v>
      </c>
      <c r="K1852">
        <f>HLOOKUP(E1852,Inputs!$B$5:$C$8,MATCH(YEAR(B1852),Inputs!$A$5:$A$8,0),FALSE)</f>
        <v>25.99</v>
      </c>
      <c r="L1852" s="3">
        <f t="shared" si="56"/>
        <v>4574.24</v>
      </c>
      <c r="M1852" t="s">
        <v>3068</v>
      </c>
      <c r="N1852" t="s">
        <v>3088</v>
      </c>
      <c r="O1852" t="s">
        <v>3075</v>
      </c>
    </row>
    <row r="1853" spans="1:15" hidden="1" x14ac:dyDescent="0.35">
      <c r="A1853">
        <v>1852</v>
      </c>
      <c r="B1853" s="1">
        <v>44794</v>
      </c>
      <c r="C1853">
        <f t="shared" si="57"/>
        <v>2023</v>
      </c>
      <c r="D1853">
        <v>4001</v>
      </c>
      <c r="E1853" t="s">
        <v>0</v>
      </c>
      <c r="F1853" t="s">
        <v>27</v>
      </c>
      <c r="G1853" t="s">
        <v>10</v>
      </c>
      <c r="H1853" t="s">
        <v>1904</v>
      </c>
      <c r="I1853" t="s">
        <v>3056</v>
      </c>
      <c r="J1853">
        <v>112</v>
      </c>
      <c r="K1853">
        <f>HLOOKUP(E1853,Inputs!$B$5:$C$8,MATCH(YEAR(B1853),Inputs!$A$5:$A$8,0),FALSE)</f>
        <v>25.99</v>
      </c>
      <c r="L1853" s="3">
        <f t="shared" si="56"/>
        <v>2910.8799999999997</v>
      </c>
      <c r="M1853" t="s">
        <v>3059</v>
      </c>
      <c r="N1853" t="s">
        <v>3085</v>
      </c>
      <c r="O1853" t="s">
        <v>3073</v>
      </c>
    </row>
    <row r="1854" spans="1:15" hidden="1" x14ac:dyDescent="0.35">
      <c r="A1854">
        <v>1853</v>
      </c>
      <c r="B1854" s="1">
        <v>44918</v>
      </c>
      <c r="C1854">
        <f t="shared" si="57"/>
        <v>2023</v>
      </c>
      <c r="D1854">
        <v>4001</v>
      </c>
      <c r="E1854" t="s">
        <v>0</v>
      </c>
      <c r="F1854" t="s">
        <v>27</v>
      </c>
      <c r="G1854" t="s">
        <v>21</v>
      </c>
      <c r="H1854" t="s">
        <v>1905</v>
      </c>
      <c r="I1854" t="s">
        <v>3056</v>
      </c>
      <c r="J1854">
        <v>192</v>
      </c>
      <c r="K1854">
        <f>HLOOKUP(E1854,Inputs!$B$5:$C$8,MATCH(YEAR(B1854),Inputs!$A$5:$A$8,0),FALSE)</f>
        <v>25.99</v>
      </c>
      <c r="L1854" s="3">
        <f t="shared" si="56"/>
        <v>4990.08</v>
      </c>
      <c r="M1854" t="s">
        <v>3068</v>
      </c>
      <c r="N1854" t="s">
        <v>3088</v>
      </c>
      <c r="O1854" t="s">
        <v>3075</v>
      </c>
    </row>
    <row r="1855" spans="1:15" hidden="1" x14ac:dyDescent="0.35">
      <c r="A1855">
        <v>1854</v>
      </c>
      <c r="B1855" s="1">
        <v>44872</v>
      </c>
      <c r="C1855">
        <f t="shared" si="57"/>
        <v>2023</v>
      </c>
      <c r="D1855">
        <v>4002</v>
      </c>
      <c r="E1855" t="s">
        <v>1</v>
      </c>
      <c r="F1855" t="s">
        <v>27</v>
      </c>
      <c r="G1855" t="s">
        <v>10</v>
      </c>
      <c r="H1855" t="s">
        <v>1906</v>
      </c>
      <c r="I1855" t="s">
        <v>3056</v>
      </c>
      <c r="J1855">
        <v>272</v>
      </c>
      <c r="K1855">
        <f>HLOOKUP(E1855,Inputs!$B$5:$C$8,MATCH(YEAR(B1855),Inputs!$A$5:$A$8,0),FALSE)</f>
        <v>10.89</v>
      </c>
      <c r="L1855" s="3">
        <f t="shared" si="56"/>
        <v>2962.08</v>
      </c>
      <c r="M1855" t="s">
        <v>3059</v>
      </c>
      <c r="N1855" t="s">
        <v>3085</v>
      </c>
      <c r="O1855" t="s">
        <v>3073</v>
      </c>
    </row>
    <row r="1856" spans="1:15" hidden="1" x14ac:dyDescent="0.35">
      <c r="A1856">
        <v>1855</v>
      </c>
      <c r="B1856" s="1">
        <v>44819</v>
      </c>
      <c r="C1856">
        <f t="shared" si="57"/>
        <v>2023</v>
      </c>
      <c r="D1856">
        <v>4002</v>
      </c>
      <c r="E1856" t="s">
        <v>1</v>
      </c>
      <c r="F1856" t="s">
        <v>27</v>
      </c>
      <c r="G1856" t="s">
        <v>14</v>
      </c>
      <c r="H1856" t="s">
        <v>1907</v>
      </c>
      <c r="I1856" t="s">
        <v>3056</v>
      </c>
      <c r="J1856">
        <v>240</v>
      </c>
      <c r="K1856">
        <f>HLOOKUP(E1856,Inputs!$B$5:$C$8,MATCH(YEAR(B1856),Inputs!$A$5:$A$8,0),FALSE)</f>
        <v>10.89</v>
      </c>
      <c r="L1856" s="3">
        <f t="shared" si="56"/>
        <v>2613.6000000000004</v>
      </c>
      <c r="M1856" t="s">
        <v>3066</v>
      </c>
      <c r="N1856" t="s">
        <v>3094</v>
      </c>
      <c r="O1856" t="s">
        <v>3080</v>
      </c>
    </row>
    <row r="1857" spans="1:15" hidden="1" x14ac:dyDescent="0.35">
      <c r="A1857">
        <v>1856</v>
      </c>
      <c r="B1857" s="1">
        <v>44871</v>
      </c>
      <c r="C1857">
        <f t="shared" si="57"/>
        <v>2023</v>
      </c>
      <c r="D1857">
        <v>4002</v>
      </c>
      <c r="E1857" t="s">
        <v>1</v>
      </c>
      <c r="F1857" t="s">
        <v>27</v>
      </c>
      <c r="G1857" t="s">
        <v>11</v>
      </c>
      <c r="H1857" t="s">
        <v>1908</v>
      </c>
      <c r="I1857" t="s">
        <v>3056</v>
      </c>
      <c r="J1857">
        <v>288</v>
      </c>
      <c r="K1857">
        <f>HLOOKUP(E1857,Inputs!$B$5:$C$8,MATCH(YEAR(B1857),Inputs!$A$5:$A$8,0),FALSE)</f>
        <v>10.89</v>
      </c>
      <c r="L1857" s="3">
        <f t="shared" si="56"/>
        <v>3136.32</v>
      </c>
      <c r="M1857" t="s">
        <v>3064</v>
      </c>
      <c r="N1857" t="s">
        <v>3089</v>
      </c>
      <c r="O1857" t="s">
        <v>3076</v>
      </c>
    </row>
    <row r="1858" spans="1:15" hidden="1" x14ac:dyDescent="0.35">
      <c r="A1858">
        <v>1857</v>
      </c>
      <c r="B1858" s="1">
        <v>44842</v>
      </c>
      <c r="C1858">
        <f t="shared" si="57"/>
        <v>2023</v>
      </c>
      <c r="D1858">
        <v>4002</v>
      </c>
      <c r="E1858" t="s">
        <v>1</v>
      </c>
      <c r="F1858" t="s">
        <v>27</v>
      </c>
      <c r="G1858" t="s">
        <v>16</v>
      </c>
      <c r="H1858" t="s">
        <v>1909</v>
      </c>
      <c r="I1858" t="s">
        <v>3056</v>
      </c>
      <c r="J1858">
        <v>288</v>
      </c>
      <c r="K1858">
        <f>HLOOKUP(E1858,Inputs!$B$5:$C$8,MATCH(YEAR(B1858),Inputs!$A$5:$A$8,0),FALSE)</f>
        <v>10.89</v>
      </c>
      <c r="L1858" s="3">
        <f t="shared" ref="L1858:L1921" si="58">J1858*K1858</f>
        <v>3136.32</v>
      </c>
      <c r="M1858" t="s">
        <v>3067</v>
      </c>
      <c r="N1858" t="s">
        <v>3092</v>
      </c>
      <c r="O1858" t="s">
        <v>3074</v>
      </c>
    </row>
    <row r="1859" spans="1:15" hidden="1" x14ac:dyDescent="0.35">
      <c r="A1859">
        <v>1858</v>
      </c>
      <c r="B1859" s="1">
        <v>44835</v>
      </c>
      <c r="C1859">
        <f t="shared" ref="C1859:C1922" si="59">IF(MONTH(B1859)&gt;3,YEAR(B1859)+1,YEAR(B1859))</f>
        <v>2023</v>
      </c>
      <c r="D1859">
        <v>4002</v>
      </c>
      <c r="E1859" t="s">
        <v>1</v>
      </c>
      <c r="F1859" t="s">
        <v>27</v>
      </c>
      <c r="G1859" t="s">
        <v>20</v>
      </c>
      <c r="H1859" t="s">
        <v>1910</v>
      </c>
      <c r="I1859" t="s">
        <v>3056</v>
      </c>
      <c r="J1859">
        <v>148</v>
      </c>
      <c r="K1859">
        <f>HLOOKUP(E1859,Inputs!$B$5:$C$8,MATCH(YEAR(B1859),Inputs!$A$5:$A$8,0),FALSE)</f>
        <v>10.89</v>
      </c>
      <c r="L1859" s="3">
        <f t="shared" si="58"/>
        <v>1611.72</v>
      </c>
      <c r="M1859" t="s">
        <v>3059</v>
      </c>
      <c r="N1859" t="s">
        <v>3085</v>
      </c>
      <c r="O1859" t="s">
        <v>3073</v>
      </c>
    </row>
    <row r="1860" spans="1:15" hidden="1" x14ac:dyDescent="0.35">
      <c r="A1860">
        <v>1859</v>
      </c>
      <c r="B1860" s="1">
        <v>44722</v>
      </c>
      <c r="C1860">
        <f t="shared" si="59"/>
        <v>2023</v>
      </c>
      <c r="D1860">
        <v>4002</v>
      </c>
      <c r="E1860" t="s">
        <v>1</v>
      </c>
      <c r="F1860" t="s">
        <v>27</v>
      </c>
      <c r="G1860" t="s">
        <v>7</v>
      </c>
      <c r="H1860" t="s">
        <v>1911</v>
      </c>
      <c r="I1860" t="s">
        <v>3056</v>
      </c>
      <c r="J1860">
        <v>288</v>
      </c>
      <c r="K1860">
        <f>HLOOKUP(E1860,Inputs!$B$5:$C$8,MATCH(YEAR(B1860),Inputs!$A$5:$A$8,0),FALSE)</f>
        <v>10.89</v>
      </c>
      <c r="L1860" s="3">
        <f t="shared" si="58"/>
        <v>3136.32</v>
      </c>
      <c r="M1860" t="s">
        <v>3063</v>
      </c>
      <c r="N1860" t="s">
        <v>3092</v>
      </c>
      <c r="O1860" t="s">
        <v>3074</v>
      </c>
    </row>
    <row r="1861" spans="1:15" hidden="1" x14ac:dyDescent="0.35">
      <c r="A1861">
        <v>1860</v>
      </c>
      <c r="B1861" s="1">
        <v>44639</v>
      </c>
      <c r="C1861">
        <f t="shared" si="59"/>
        <v>2022</v>
      </c>
      <c r="D1861">
        <v>4002</v>
      </c>
      <c r="E1861" t="s">
        <v>1</v>
      </c>
      <c r="F1861" t="s">
        <v>27</v>
      </c>
      <c r="G1861" t="s">
        <v>12</v>
      </c>
      <c r="H1861" t="s">
        <v>1912</v>
      </c>
      <c r="I1861" t="s">
        <v>3057</v>
      </c>
      <c r="J1861">
        <v>180</v>
      </c>
      <c r="K1861">
        <f>HLOOKUP(E1861,Inputs!$B$5:$C$8,MATCH(YEAR(B1861),Inputs!$A$5:$A$8,0),FALSE)</f>
        <v>10.89</v>
      </c>
      <c r="L1861" s="3">
        <f t="shared" si="58"/>
        <v>1960.2</v>
      </c>
      <c r="M1861" t="s">
        <v>3061</v>
      </c>
      <c r="N1861" t="s">
        <v>3087</v>
      </c>
      <c r="O1861" t="s">
        <v>3078</v>
      </c>
    </row>
    <row r="1862" spans="1:15" hidden="1" x14ac:dyDescent="0.35">
      <c r="A1862">
        <v>1861</v>
      </c>
      <c r="B1862" s="1">
        <v>44869</v>
      </c>
      <c r="C1862">
        <f t="shared" si="59"/>
        <v>2023</v>
      </c>
      <c r="D1862">
        <v>4002</v>
      </c>
      <c r="E1862" t="s">
        <v>1</v>
      </c>
      <c r="F1862" t="s">
        <v>27</v>
      </c>
      <c r="G1862" t="s">
        <v>10</v>
      </c>
      <c r="H1862" t="s">
        <v>1913</v>
      </c>
      <c r="I1862" t="s">
        <v>3056</v>
      </c>
      <c r="J1862">
        <v>264</v>
      </c>
      <c r="K1862">
        <f>HLOOKUP(E1862,Inputs!$B$5:$C$8,MATCH(YEAR(B1862),Inputs!$A$5:$A$8,0),FALSE)</f>
        <v>10.89</v>
      </c>
      <c r="L1862" s="3">
        <f t="shared" si="58"/>
        <v>2874.96</v>
      </c>
      <c r="M1862" t="s">
        <v>3059</v>
      </c>
      <c r="N1862" t="s">
        <v>3085</v>
      </c>
      <c r="O1862" t="s">
        <v>3073</v>
      </c>
    </row>
    <row r="1863" spans="1:15" hidden="1" x14ac:dyDescent="0.35">
      <c r="A1863">
        <v>1862</v>
      </c>
      <c r="B1863" s="1">
        <v>44899</v>
      </c>
      <c r="C1863">
        <f t="shared" si="59"/>
        <v>2023</v>
      </c>
      <c r="D1863">
        <v>4002</v>
      </c>
      <c r="E1863" t="s">
        <v>1</v>
      </c>
      <c r="F1863" t="s">
        <v>27</v>
      </c>
      <c r="G1863" t="s">
        <v>18</v>
      </c>
      <c r="H1863" t="s">
        <v>1914</v>
      </c>
      <c r="I1863" t="s">
        <v>3056</v>
      </c>
      <c r="J1863">
        <v>248</v>
      </c>
      <c r="K1863">
        <f>HLOOKUP(E1863,Inputs!$B$5:$C$8,MATCH(YEAR(B1863),Inputs!$A$5:$A$8,0),FALSE)</f>
        <v>10.89</v>
      </c>
      <c r="L1863" s="3">
        <f t="shared" si="58"/>
        <v>2700.7200000000003</v>
      </c>
      <c r="M1863" t="s">
        <v>3069</v>
      </c>
      <c r="N1863" t="s">
        <v>3093</v>
      </c>
      <c r="O1863" t="s">
        <v>3077</v>
      </c>
    </row>
    <row r="1864" spans="1:15" hidden="1" x14ac:dyDescent="0.35">
      <c r="A1864">
        <v>1863</v>
      </c>
      <c r="B1864" s="1">
        <v>44889</v>
      </c>
      <c r="C1864">
        <f t="shared" si="59"/>
        <v>2023</v>
      </c>
      <c r="D1864">
        <v>4002</v>
      </c>
      <c r="E1864" t="s">
        <v>1</v>
      </c>
      <c r="F1864" t="s">
        <v>27</v>
      </c>
      <c r="G1864" t="s">
        <v>8</v>
      </c>
      <c r="H1864" t="s">
        <v>1915</v>
      </c>
      <c r="I1864" t="s">
        <v>3056</v>
      </c>
      <c r="J1864">
        <v>128</v>
      </c>
      <c r="K1864">
        <f>HLOOKUP(E1864,Inputs!$B$5:$C$8,MATCH(YEAR(B1864),Inputs!$A$5:$A$8,0),FALSE)</f>
        <v>10.89</v>
      </c>
      <c r="L1864" s="3">
        <f t="shared" si="58"/>
        <v>1393.92</v>
      </c>
      <c r="M1864" t="s">
        <v>3065</v>
      </c>
      <c r="N1864" t="s">
        <v>3085</v>
      </c>
      <c r="O1864" t="s">
        <v>3073</v>
      </c>
    </row>
    <row r="1865" spans="1:15" hidden="1" x14ac:dyDescent="0.35">
      <c r="A1865">
        <v>1864</v>
      </c>
      <c r="B1865" s="1">
        <v>44918</v>
      </c>
      <c r="C1865">
        <f t="shared" si="59"/>
        <v>2023</v>
      </c>
      <c r="D1865">
        <v>4001</v>
      </c>
      <c r="E1865" t="s">
        <v>0</v>
      </c>
      <c r="F1865" t="s">
        <v>27</v>
      </c>
      <c r="G1865" t="s">
        <v>20</v>
      </c>
      <c r="H1865" t="s">
        <v>1916</v>
      </c>
      <c r="I1865" t="s">
        <v>3056</v>
      </c>
      <c r="J1865">
        <v>180</v>
      </c>
      <c r="K1865">
        <f>HLOOKUP(E1865,Inputs!$B$5:$C$8,MATCH(YEAR(B1865),Inputs!$A$5:$A$8,0),FALSE)</f>
        <v>25.99</v>
      </c>
      <c r="L1865" s="3">
        <f t="shared" si="58"/>
        <v>4678.2</v>
      </c>
      <c r="M1865" t="s">
        <v>3059</v>
      </c>
      <c r="N1865" t="s">
        <v>3085</v>
      </c>
      <c r="O1865" t="s">
        <v>3073</v>
      </c>
    </row>
    <row r="1866" spans="1:15" hidden="1" x14ac:dyDescent="0.35">
      <c r="A1866">
        <v>1865</v>
      </c>
      <c r="B1866" s="1">
        <v>44587</v>
      </c>
      <c r="C1866">
        <f t="shared" si="59"/>
        <v>2022</v>
      </c>
      <c r="D1866">
        <v>4001</v>
      </c>
      <c r="E1866" t="s">
        <v>0</v>
      </c>
      <c r="F1866" t="s">
        <v>27</v>
      </c>
      <c r="G1866" t="s">
        <v>12</v>
      </c>
      <c r="H1866" t="s">
        <v>1917</v>
      </c>
      <c r="I1866" t="s">
        <v>3057</v>
      </c>
      <c r="J1866">
        <v>152</v>
      </c>
      <c r="K1866">
        <f>HLOOKUP(E1866,Inputs!$B$5:$C$8,MATCH(YEAR(B1866),Inputs!$A$5:$A$8,0),FALSE)</f>
        <v>25.99</v>
      </c>
      <c r="L1866" s="3">
        <f t="shared" si="58"/>
        <v>3950.4799999999996</v>
      </c>
      <c r="M1866" t="s">
        <v>3061</v>
      </c>
      <c r="N1866" t="s">
        <v>3087</v>
      </c>
      <c r="O1866" t="s">
        <v>3078</v>
      </c>
    </row>
    <row r="1867" spans="1:15" hidden="1" x14ac:dyDescent="0.35">
      <c r="A1867">
        <v>1866</v>
      </c>
      <c r="B1867" s="1">
        <v>44565</v>
      </c>
      <c r="C1867">
        <f t="shared" si="59"/>
        <v>2022</v>
      </c>
      <c r="D1867">
        <v>4002</v>
      </c>
      <c r="E1867" t="s">
        <v>1</v>
      </c>
      <c r="F1867" t="s">
        <v>27</v>
      </c>
      <c r="G1867" t="s">
        <v>18</v>
      </c>
      <c r="H1867" t="s">
        <v>1918</v>
      </c>
      <c r="I1867" t="s">
        <v>3056</v>
      </c>
      <c r="J1867">
        <v>288</v>
      </c>
      <c r="K1867">
        <f>HLOOKUP(E1867,Inputs!$B$5:$C$8,MATCH(YEAR(B1867),Inputs!$A$5:$A$8,0),FALSE)</f>
        <v>10.89</v>
      </c>
      <c r="L1867" s="3">
        <f t="shared" si="58"/>
        <v>3136.32</v>
      </c>
      <c r="M1867" t="s">
        <v>3069</v>
      </c>
      <c r="N1867" t="s">
        <v>3093</v>
      </c>
      <c r="O1867" t="s">
        <v>3077</v>
      </c>
    </row>
    <row r="1868" spans="1:15" hidden="1" x14ac:dyDescent="0.35">
      <c r="A1868">
        <v>1867</v>
      </c>
      <c r="B1868" s="1">
        <v>44869</v>
      </c>
      <c r="C1868">
        <f t="shared" si="59"/>
        <v>2023</v>
      </c>
      <c r="D1868">
        <v>4002</v>
      </c>
      <c r="E1868" t="s">
        <v>1</v>
      </c>
      <c r="F1868" t="s">
        <v>27</v>
      </c>
      <c r="G1868" t="s">
        <v>12</v>
      </c>
      <c r="H1868" t="s">
        <v>1919</v>
      </c>
      <c r="I1868" t="s">
        <v>3057</v>
      </c>
      <c r="J1868">
        <v>172</v>
      </c>
      <c r="K1868">
        <f>HLOOKUP(E1868,Inputs!$B$5:$C$8,MATCH(YEAR(B1868),Inputs!$A$5:$A$8,0),FALSE)</f>
        <v>10.89</v>
      </c>
      <c r="L1868" s="3">
        <f t="shared" si="58"/>
        <v>1873.0800000000002</v>
      </c>
      <c r="M1868" t="s">
        <v>3061</v>
      </c>
      <c r="N1868" t="s">
        <v>3087</v>
      </c>
      <c r="O1868" t="s">
        <v>3078</v>
      </c>
    </row>
    <row r="1869" spans="1:15" hidden="1" x14ac:dyDescent="0.35">
      <c r="A1869">
        <v>1868</v>
      </c>
      <c r="B1869" s="1">
        <v>44877</v>
      </c>
      <c r="C1869">
        <f t="shared" si="59"/>
        <v>2023</v>
      </c>
      <c r="D1869">
        <v>4002</v>
      </c>
      <c r="E1869" t="s">
        <v>1</v>
      </c>
      <c r="F1869" t="s">
        <v>27</v>
      </c>
      <c r="G1869" t="s">
        <v>21</v>
      </c>
      <c r="H1869" t="s">
        <v>1920</v>
      </c>
      <c r="I1869" t="s">
        <v>3056</v>
      </c>
      <c r="J1869">
        <v>196</v>
      </c>
      <c r="K1869">
        <f>HLOOKUP(E1869,Inputs!$B$5:$C$8,MATCH(YEAR(B1869),Inputs!$A$5:$A$8,0),FALSE)</f>
        <v>10.89</v>
      </c>
      <c r="L1869" s="3">
        <f t="shared" si="58"/>
        <v>2134.44</v>
      </c>
      <c r="M1869" t="s">
        <v>3068</v>
      </c>
      <c r="N1869" t="s">
        <v>3088</v>
      </c>
      <c r="O1869" t="s">
        <v>3075</v>
      </c>
    </row>
    <row r="1870" spans="1:15" hidden="1" x14ac:dyDescent="0.35">
      <c r="A1870">
        <v>1869</v>
      </c>
      <c r="B1870" s="1">
        <v>44622</v>
      </c>
      <c r="C1870">
        <f t="shared" si="59"/>
        <v>2022</v>
      </c>
      <c r="D1870">
        <v>4001</v>
      </c>
      <c r="E1870" t="s">
        <v>0</v>
      </c>
      <c r="F1870" t="s">
        <v>27</v>
      </c>
      <c r="G1870" t="s">
        <v>10</v>
      </c>
      <c r="H1870" t="s">
        <v>1921</v>
      </c>
      <c r="I1870" t="s">
        <v>3056</v>
      </c>
      <c r="J1870">
        <v>100</v>
      </c>
      <c r="K1870">
        <f>HLOOKUP(E1870,Inputs!$B$5:$C$8,MATCH(YEAR(B1870),Inputs!$A$5:$A$8,0),FALSE)</f>
        <v>25.99</v>
      </c>
      <c r="L1870" s="3">
        <f t="shared" si="58"/>
        <v>2599</v>
      </c>
      <c r="M1870" t="s">
        <v>3059</v>
      </c>
      <c r="N1870" t="s">
        <v>3085</v>
      </c>
      <c r="O1870" t="s">
        <v>3073</v>
      </c>
    </row>
    <row r="1871" spans="1:15" hidden="1" x14ac:dyDescent="0.35">
      <c r="A1871">
        <v>1870</v>
      </c>
      <c r="B1871" s="1">
        <v>44594</v>
      </c>
      <c r="C1871">
        <f t="shared" si="59"/>
        <v>2022</v>
      </c>
      <c r="D1871">
        <v>4001</v>
      </c>
      <c r="E1871" t="s">
        <v>0</v>
      </c>
      <c r="F1871" t="s">
        <v>27</v>
      </c>
      <c r="G1871" t="s">
        <v>11</v>
      </c>
      <c r="H1871" t="s">
        <v>1922</v>
      </c>
      <c r="I1871" t="s">
        <v>3056</v>
      </c>
      <c r="J1871">
        <v>208</v>
      </c>
      <c r="K1871">
        <f>HLOOKUP(E1871,Inputs!$B$5:$C$8,MATCH(YEAR(B1871),Inputs!$A$5:$A$8,0),FALSE)</f>
        <v>25.99</v>
      </c>
      <c r="L1871" s="3">
        <f t="shared" si="58"/>
        <v>5405.92</v>
      </c>
      <c r="M1871" t="s">
        <v>3064</v>
      </c>
      <c r="N1871" t="s">
        <v>3089</v>
      </c>
      <c r="O1871" t="s">
        <v>3076</v>
      </c>
    </row>
    <row r="1872" spans="1:15" hidden="1" x14ac:dyDescent="0.35">
      <c r="A1872">
        <v>1871</v>
      </c>
      <c r="B1872" s="1">
        <v>44921</v>
      </c>
      <c r="C1872">
        <f t="shared" si="59"/>
        <v>2023</v>
      </c>
      <c r="D1872">
        <v>4002</v>
      </c>
      <c r="E1872" t="s">
        <v>1</v>
      </c>
      <c r="F1872" t="s">
        <v>27</v>
      </c>
      <c r="G1872" t="s">
        <v>10</v>
      </c>
      <c r="H1872" t="s">
        <v>1923</v>
      </c>
      <c r="I1872" t="s">
        <v>3056</v>
      </c>
      <c r="J1872">
        <v>188</v>
      </c>
      <c r="K1872">
        <f>HLOOKUP(E1872,Inputs!$B$5:$C$8,MATCH(YEAR(B1872),Inputs!$A$5:$A$8,0),FALSE)</f>
        <v>10.89</v>
      </c>
      <c r="L1872" s="3">
        <f t="shared" si="58"/>
        <v>2047.3200000000002</v>
      </c>
      <c r="M1872" t="s">
        <v>3059</v>
      </c>
      <c r="N1872" t="s">
        <v>3085</v>
      </c>
      <c r="O1872" t="s">
        <v>3073</v>
      </c>
    </row>
    <row r="1873" spans="1:15" hidden="1" x14ac:dyDescent="0.35">
      <c r="A1873">
        <v>1872</v>
      </c>
      <c r="B1873" s="1">
        <v>44596</v>
      </c>
      <c r="C1873">
        <f t="shared" si="59"/>
        <v>2022</v>
      </c>
      <c r="D1873">
        <v>4002</v>
      </c>
      <c r="E1873" t="s">
        <v>1</v>
      </c>
      <c r="F1873" t="s">
        <v>27</v>
      </c>
      <c r="G1873" t="s">
        <v>19</v>
      </c>
      <c r="H1873" t="s">
        <v>1924</v>
      </c>
      <c r="I1873" t="s">
        <v>3056</v>
      </c>
      <c r="J1873">
        <v>156</v>
      </c>
      <c r="K1873">
        <f>HLOOKUP(E1873,Inputs!$B$5:$C$8,MATCH(YEAR(B1873),Inputs!$A$5:$A$8,0),FALSE)</f>
        <v>10.89</v>
      </c>
      <c r="L1873" s="3">
        <f t="shared" si="58"/>
        <v>1698.8400000000001</v>
      </c>
      <c r="M1873" t="s">
        <v>3061</v>
      </c>
      <c r="N1873" t="s">
        <v>3087</v>
      </c>
      <c r="O1873" t="s">
        <v>3078</v>
      </c>
    </row>
    <row r="1874" spans="1:15" hidden="1" x14ac:dyDescent="0.35">
      <c r="A1874">
        <v>1873</v>
      </c>
      <c r="B1874" s="1">
        <v>44821</v>
      </c>
      <c r="C1874">
        <f t="shared" si="59"/>
        <v>2023</v>
      </c>
      <c r="D1874">
        <v>4001</v>
      </c>
      <c r="E1874" t="s">
        <v>0</v>
      </c>
      <c r="F1874" t="s">
        <v>27</v>
      </c>
      <c r="G1874" t="s">
        <v>5</v>
      </c>
      <c r="H1874" t="s">
        <v>1925</v>
      </c>
      <c r="I1874" t="s">
        <v>3057</v>
      </c>
      <c r="J1874">
        <v>196</v>
      </c>
      <c r="K1874">
        <f>HLOOKUP(E1874,Inputs!$B$5:$C$8,MATCH(YEAR(B1874),Inputs!$A$5:$A$8,0),FALSE)</f>
        <v>25.99</v>
      </c>
      <c r="L1874" s="3">
        <f t="shared" si="58"/>
        <v>5094.04</v>
      </c>
      <c r="M1874" t="s">
        <v>3059</v>
      </c>
      <c r="N1874" t="s">
        <v>3085</v>
      </c>
      <c r="O1874" t="s">
        <v>3073</v>
      </c>
    </row>
    <row r="1875" spans="1:15" hidden="1" x14ac:dyDescent="0.35">
      <c r="A1875">
        <v>1874</v>
      </c>
      <c r="B1875" s="1">
        <v>44746</v>
      </c>
      <c r="C1875">
        <f t="shared" si="59"/>
        <v>2023</v>
      </c>
      <c r="D1875">
        <v>4002</v>
      </c>
      <c r="E1875" t="s">
        <v>1</v>
      </c>
      <c r="F1875" t="s">
        <v>27</v>
      </c>
      <c r="G1875" t="s">
        <v>12</v>
      </c>
      <c r="H1875" t="s">
        <v>1926</v>
      </c>
      <c r="I1875" t="s">
        <v>3057</v>
      </c>
      <c r="J1875">
        <v>264</v>
      </c>
      <c r="K1875">
        <f>HLOOKUP(E1875,Inputs!$B$5:$C$8,MATCH(YEAR(B1875),Inputs!$A$5:$A$8,0),FALSE)</f>
        <v>10.89</v>
      </c>
      <c r="L1875" s="3">
        <f t="shared" si="58"/>
        <v>2874.96</v>
      </c>
      <c r="M1875" t="s">
        <v>3061</v>
      </c>
      <c r="N1875" t="s">
        <v>3087</v>
      </c>
      <c r="O1875" t="s">
        <v>3078</v>
      </c>
    </row>
    <row r="1876" spans="1:15" hidden="1" x14ac:dyDescent="0.35">
      <c r="A1876">
        <v>1875</v>
      </c>
      <c r="B1876" s="1">
        <v>44877</v>
      </c>
      <c r="C1876">
        <f t="shared" si="59"/>
        <v>2023</v>
      </c>
      <c r="D1876">
        <v>4001</v>
      </c>
      <c r="E1876" t="s">
        <v>0</v>
      </c>
      <c r="F1876" t="s">
        <v>27</v>
      </c>
      <c r="G1876" t="s">
        <v>21</v>
      </c>
      <c r="H1876" t="s">
        <v>1927</v>
      </c>
      <c r="I1876" t="s">
        <v>3056</v>
      </c>
      <c r="J1876">
        <v>148</v>
      </c>
      <c r="K1876">
        <f>HLOOKUP(E1876,Inputs!$B$5:$C$8,MATCH(YEAR(B1876),Inputs!$A$5:$A$8,0),FALSE)</f>
        <v>25.99</v>
      </c>
      <c r="L1876" s="3">
        <f t="shared" si="58"/>
        <v>3846.52</v>
      </c>
      <c r="M1876" t="s">
        <v>3068</v>
      </c>
      <c r="N1876" t="s">
        <v>3088</v>
      </c>
      <c r="O1876" t="s">
        <v>3075</v>
      </c>
    </row>
    <row r="1877" spans="1:15" hidden="1" x14ac:dyDescent="0.35">
      <c r="A1877">
        <v>1876</v>
      </c>
      <c r="B1877" s="1">
        <v>44697</v>
      </c>
      <c r="C1877">
        <f t="shared" si="59"/>
        <v>2023</v>
      </c>
      <c r="D1877">
        <v>4002</v>
      </c>
      <c r="E1877" t="s">
        <v>1</v>
      </c>
      <c r="F1877" t="s">
        <v>27</v>
      </c>
      <c r="G1877" t="s">
        <v>9</v>
      </c>
      <c r="H1877" t="s">
        <v>1928</v>
      </c>
      <c r="I1877" t="s">
        <v>3056</v>
      </c>
      <c r="J1877">
        <v>212</v>
      </c>
      <c r="K1877">
        <f>HLOOKUP(E1877,Inputs!$B$5:$C$8,MATCH(YEAR(B1877),Inputs!$A$5:$A$8,0),FALSE)</f>
        <v>10.89</v>
      </c>
      <c r="L1877" s="3">
        <f t="shared" si="58"/>
        <v>2308.6800000000003</v>
      </c>
      <c r="M1877" t="s">
        <v>3070</v>
      </c>
      <c r="N1877" t="s">
        <v>3089</v>
      </c>
      <c r="O1877" t="s">
        <v>3076</v>
      </c>
    </row>
    <row r="1878" spans="1:15" hidden="1" x14ac:dyDescent="0.35">
      <c r="A1878">
        <v>1877</v>
      </c>
      <c r="B1878" s="1">
        <v>44925</v>
      </c>
      <c r="C1878">
        <f t="shared" si="59"/>
        <v>2023</v>
      </c>
      <c r="D1878">
        <v>4001</v>
      </c>
      <c r="E1878" t="s">
        <v>0</v>
      </c>
      <c r="F1878" t="s">
        <v>27</v>
      </c>
      <c r="G1878" t="s">
        <v>13</v>
      </c>
      <c r="H1878" t="s">
        <v>1929</v>
      </c>
      <c r="I1878" t="s">
        <v>3056</v>
      </c>
      <c r="J1878">
        <v>216</v>
      </c>
      <c r="K1878">
        <f>HLOOKUP(E1878,Inputs!$B$5:$C$8,MATCH(YEAR(B1878),Inputs!$A$5:$A$8,0),FALSE)</f>
        <v>25.99</v>
      </c>
      <c r="L1878" s="3">
        <f t="shared" si="58"/>
        <v>5613.8399999999992</v>
      </c>
      <c r="M1878" t="s">
        <v>3061</v>
      </c>
      <c r="N1878" t="s">
        <v>3087</v>
      </c>
      <c r="O1878" t="s">
        <v>3078</v>
      </c>
    </row>
    <row r="1879" spans="1:15" hidden="1" x14ac:dyDescent="0.35">
      <c r="A1879">
        <v>1878</v>
      </c>
      <c r="B1879" s="1">
        <v>44785</v>
      </c>
      <c r="C1879">
        <f t="shared" si="59"/>
        <v>2023</v>
      </c>
      <c r="D1879">
        <v>4002</v>
      </c>
      <c r="E1879" t="s">
        <v>1</v>
      </c>
      <c r="F1879" t="s">
        <v>27</v>
      </c>
      <c r="G1879" t="s">
        <v>10</v>
      </c>
      <c r="H1879" t="s">
        <v>1930</v>
      </c>
      <c r="I1879" t="s">
        <v>3056</v>
      </c>
      <c r="J1879">
        <v>216</v>
      </c>
      <c r="K1879">
        <f>HLOOKUP(E1879,Inputs!$B$5:$C$8,MATCH(YEAR(B1879),Inputs!$A$5:$A$8,0),FALSE)</f>
        <v>10.89</v>
      </c>
      <c r="L1879" s="3">
        <f t="shared" si="58"/>
        <v>2352.2400000000002</v>
      </c>
      <c r="M1879" t="s">
        <v>3059</v>
      </c>
      <c r="N1879" t="s">
        <v>3085</v>
      </c>
      <c r="O1879" t="s">
        <v>3073</v>
      </c>
    </row>
    <row r="1880" spans="1:15" hidden="1" x14ac:dyDescent="0.35">
      <c r="A1880">
        <v>1879</v>
      </c>
      <c r="B1880" s="1">
        <v>44707</v>
      </c>
      <c r="C1880">
        <f t="shared" si="59"/>
        <v>2023</v>
      </c>
      <c r="D1880">
        <v>4002</v>
      </c>
      <c r="E1880" t="s">
        <v>1</v>
      </c>
      <c r="F1880" t="s">
        <v>27</v>
      </c>
      <c r="G1880" t="s">
        <v>10</v>
      </c>
      <c r="H1880" t="s">
        <v>1931</v>
      </c>
      <c r="I1880" t="s">
        <v>3056</v>
      </c>
      <c r="J1880">
        <v>124</v>
      </c>
      <c r="K1880">
        <f>HLOOKUP(E1880,Inputs!$B$5:$C$8,MATCH(YEAR(B1880),Inputs!$A$5:$A$8,0),FALSE)</f>
        <v>10.89</v>
      </c>
      <c r="L1880" s="3">
        <f t="shared" si="58"/>
        <v>1350.3600000000001</v>
      </c>
      <c r="M1880" t="s">
        <v>3059</v>
      </c>
      <c r="N1880" t="s">
        <v>3085</v>
      </c>
      <c r="O1880" t="s">
        <v>3073</v>
      </c>
    </row>
    <row r="1881" spans="1:15" hidden="1" x14ac:dyDescent="0.35">
      <c r="A1881">
        <v>1880</v>
      </c>
      <c r="B1881" s="1">
        <v>44903</v>
      </c>
      <c r="C1881">
        <f t="shared" si="59"/>
        <v>2023</v>
      </c>
      <c r="D1881">
        <v>4002</v>
      </c>
      <c r="E1881" t="s">
        <v>1</v>
      </c>
      <c r="F1881" t="s">
        <v>27</v>
      </c>
      <c r="G1881" t="s">
        <v>12</v>
      </c>
      <c r="H1881" t="s">
        <v>1932</v>
      </c>
      <c r="I1881" t="s">
        <v>3057</v>
      </c>
      <c r="J1881">
        <v>252</v>
      </c>
      <c r="K1881">
        <f>HLOOKUP(E1881,Inputs!$B$5:$C$8,MATCH(YEAR(B1881),Inputs!$A$5:$A$8,0),FALSE)</f>
        <v>10.89</v>
      </c>
      <c r="L1881" s="3">
        <f t="shared" si="58"/>
        <v>2744.28</v>
      </c>
      <c r="M1881" t="s">
        <v>3061</v>
      </c>
      <c r="N1881" t="s">
        <v>3087</v>
      </c>
      <c r="O1881" t="s">
        <v>3078</v>
      </c>
    </row>
    <row r="1882" spans="1:15" hidden="1" x14ac:dyDescent="0.35">
      <c r="A1882">
        <v>1881</v>
      </c>
      <c r="B1882" s="1">
        <v>44580</v>
      </c>
      <c r="C1882">
        <f t="shared" si="59"/>
        <v>2022</v>
      </c>
      <c r="D1882">
        <v>4001</v>
      </c>
      <c r="E1882" t="s">
        <v>0</v>
      </c>
      <c r="F1882" t="s">
        <v>27</v>
      </c>
      <c r="G1882" t="s">
        <v>13</v>
      </c>
      <c r="H1882" t="s">
        <v>1933</v>
      </c>
      <c r="I1882" t="s">
        <v>3056</v>
      </c>
      <c r="J1882">
        <v>68</v>
      </c>
      <c r="K1882">
        <f>HLOOKUP(E1882,Inputs!$B$5:$C$8,MATCH(YEAR(B1882),Inputs!$A$5:$A$8,0),FALSE)</f>
        <v>25.99</v>
      </c>
      <c r="L1882" s="3">
        <f t="shared" si="58"/>
        <v>1767.32</v>
      </c>
      <c r="M1882" t="s">
        <v>3061</v>
      </c>
      <c r="N1882" t="s">
        <v>3087</v>
      </c>
      <c r="O1882" t="s">
        <v>3078</v>
      </c>
    </row>
    <row r="1883" spans="1:15" hidden="1" x14ac:dyDescent="0.35">
      <c r="A1883">
        <v>1882</v>
      </c>
      <c r="B1883" s="1">
        <v>44779</v>
      </c>
      <c r="C1883">
        <f t="shared" si="59"/>
        <v>2023</v>
      </c>
      <c r="D1883">
        <v>4001</v>
      </c>
      <c r="E1883" t="s">
        <v>0</v>
      </c>
      <c r="F1883" t="s">
        <v>27</v>
      </c>
      <c r="G1883" t="s">
        <v>21</v>
      </c>
      <c r="H1883" t="s">
        <v>1934</v>
      </c>
      <c r="I1883" t="s">
        <v>3056</v>
      </c>
      <c r="J1883">
        <v>128</v>
      </c>
      <c r="K1883">
        <f>HLOOKUP(E1883,Inputs!$B$5:$C$8,MATCH(YEAR(B1883),Inputs!$A$5:$A$8,0),FALSE)</f>
        <v>25.99</v>
      </c>
      <c r="L1883" s="3">
        <f t="shared" si="58"/>
        <v>3326.72</v>
      </c>
      <c r="M1883" t="s">
        <v>3068</v>
      </c>
      <c r="N1883" t="s">
        <v>3088</v>
      </c>
      <c r="O1883" t="s">
        <v>3075</v>
      </c>
    </row>
    <row r="1884" spans="1:15" hidden="1" x14ac:dyDescent="0.35">
      <c r="A1884">
        <v>1883</v>
      </c>
      <c r="B1884" s="1">
        <v>44768</v>
      </c>
      <c r="C1884">
        <f t="shared" si="59"/>
        <v>2023</v>
      </c>
      <c r="D1884">
        <v>4001</v>
      </c>
      <c r="E1884" t="s">
        <v>0</v>
      </c>
      <c r="F1884" t="s">
        <v>27</v>
      </c>
      <c r="G1884" t="s">
        <v>9</v>
      </c>
      <c r="H1884" t="s">
        <v>1935</v>
      </c>
      <c r="I1884" t="s">
        <v>3056</v>
      </c>
      <c r="J1884">
        <v>128</v>
      </c>
      <c r="K1884">
        <f>HLOOKUP(E1884,Inputs!$B$5:$C$8,MATCH(YEAR(B1884),Inputs!$A$5:$A$8,0),FALSE)</f>
        <v>25.99</v>
      </c>
      <c r="L1884" s="3">
        <f t="shared" si="58"/>
        <v>3326.72</v>
      </c>
      <c r="M1884" t="s">
        <v>3070</v>
      </c>
      <c r="N1884" t="s">
        <v>3089</v>
      </c>
      <c r="O1884" t="s">
        <v>3076</v>
      </c>
    </row>
    <row r="1885" spans="1:15" hidden="1" x14ac:dyDescent="0.35">
      <c r="A1885">
        <v>1884</v>
      </c>
      <c r="B1885" s="1">
        <v>44630</v>
      </c>
      <c r="C1885">
        <f t="shared" si="59"/>
        <v>2022</v>
      </c>
      <c r="D1885">
        <v>4002</v>
      </c>
      <c r="E1885" t="s">
        <v>1</v>
      </c>
      <c r="F1885" t="s">
        <v>27</v>
      </c>
      <c r="G1885" t="s">
        <v>17</v>
      </c>
      <c r="H1885" t="s">
        <v>1936</v>
      </c>
      <c r="I1885" t="s">
        <v>3056</v>
      </c>
      <c r="J1885">
        <v>224</v>
      </c>
      <c r="K1885">
        <f>HLOOKUP(E1885,Inputs!$B$5:$C$8,MATCH(YEAR(B1885),Inputs!$A$5:$A$8,0),FALSE)</f>
        <v>10.89</v>
      </c>
      <c r="L1885" s="3">
        <f t="shared" si="58"/>
        <v>2439.36</v>
      </c>
      <c r="M1885" t="s">
        <v>3060</v>
      </c>
      <c r="N1885" t="s">
        <v>3095</v>
      </c>
      <c r="O1885" t="s">
        <v>3081</v>
      </c>
    </row>
    <row r="1886" spans="1:15" hidden="1" x14ac:dyDescent="0.35">
      <c r="A1886">
        <v>1885</v>
      </c>
      <c r="B1886" s="1">
        <v>44705</v>
      </c>
      <c r="C1886">
        <f t="shared" si="59"/>
        <v>2023</v>
      </c>
      <c r="D1886">
        <v>4002</v>
      </c>
      <c r="E1886" t="s">
        <v>1</v>
      </c>
      <c r="F1886" t="s">
        <v>27</v>
      </c>
      <c r="G1886" t="s">
        <v>12</v>
      </c>
      <c r="H1886" t="s">
        <v>1937</v>
      </c>
      <c r="I1886" t="s">
        <v>3057</v>
      </c>
      <c r="J1886">
        <v>104</v>
      </c>
      <c r="K1886">
        <f>HLOOKUP(E1886,Inputs!$B$5:$C$8,MATCH(YEAR(B1886),Inputs!$A$5:$A$8,0),FALSE)</f>
        <v>10.89</v>
      </c>
      <c r="L1886" s="3">
        <f t="shared" si="58"/>
        <v>1132.56</v>
      </c>
      <c r="M1886" t="s">
        <v>3061</v>
      </c>
      <c r="N1886" t="s">
        <v>3087</v>
      </c>
      <c r="O1886" t="s">
        <v>3078</v>
      </c>
    </row>
    <row r="1887" spans="1:15" hidden="1" x14ac:dyDescent="0.35">
      <c r="A1887">
        <v>1886</v>
      </c>
      <c r="B1887" s="1">
        <v>44918</v>
      </c>
      <c r="C1887">
        <f t="shared" si="59"/>
        <v>2023</v>
      </c>
      <c r="D1887">
        <v>4001</v>
      </c>
      <c r="E1887" t="s">
        <v>0</v>
      </c>
      <c r="F1887" t="s">
        <v>27</v>
      </c>
      <c r="G1887" t="s">
        <v>10</v>
      </c>
      <c r="H1887" t="s">
        <v>1938</v>
      </c>
      <c r="I1887" t="s">
        <v>3056</v>
      </c>
      <c r="J1887">
        <v>104</v>
      </c>
      <c r="K1887">
        <f>HLOOKUP(E1887,Inputs!$B$5:$C$8,MATCH(YEAR(B1887),Inputs!$A$5:$A$8,0),FALSE)</f>
        <v>25.99</v>
      </c>
      <c r="L1887" s="3">
        <f t="shared" si="58"/>
        <v>2702.96</v>
      </c>
      <c r="M1887" t="s">
        <v>3059</v>
      </c>
      <c r="N1887" t="s">
        <v>3085</v>
      </c>
      <c r="O1887" t="s">
        <v>3073</v>
      </c>
    </row>
    <row r="1888" spans="1:15" hidden="1" x14ac:dyDescent="0.35">
      <c r="A1888">
        <v>1887</v>
      </c>
      <c r="B1888" s="1">
        <v>44917</v>
      </c>
      <c r="C1888">
        <f t="shared" si="59"/>
        <v>2023</v>
      </c>
      <c r="D1888">
        <v>4001</v>
      </c>
      <c r="E1888" t="s">
        <v>0</v>
      </c>
      <c r="F1888" t="s">
        <v>27</v>
      </c>
      <c r="G1888" t="s">
        <v>20</v>
      </c>
      <c r="H1888" t="s">
        <v>1939</v>
      </c>
      <c r="I1888" t="s">
        <v>3056</v>
      </c>
      <c r="J1888">
        <v>176</v>
      </c>
      <c r="K1888">
        <f>HLOOKUP(E1888,Inputs!$B$5:$C$8,MATCH(YEAR(B1888),Inputs!$A$5:$A$8,0),FALSE)</f>
        <v>25.99</v>
      </c>
      <c r="L1888" s="3">
        <f t="shared" si="58"/>
        <v>4574.24</v>
      </c>
      <c r="M1888" t="s">
        <v>3059</v>
      </c>
      <c r="N1888" t="s">
        <v>3085</v>
      </c>
      <c r="O1888" t="s">
        <v>3073</v>
      </c>
    </row>
    <row r="1889" spans="1:15" hidden="1" x14ac:dyDescent="0.35">
      <c r="A1889">
        <v>1888</v>
      </c>
      <c r="B1889" s="1">
        <v>44867</v>
      </c>
      <c r="C1889">
        <f t="shared" si="59"/>
        <v>2023</v>
      </c>
      <c r="D1889">
        <v>4001</v>
      </c>
      <c r="E1889" t="s">
        <v>0</v>
      </c>
      <c r="F1889" t="s">
        <v>27</v>
      </c>
      <c r="G1889" t="s">
        <v>15</v>
      </c>
      <c r="H1889" t="s">
        <v>1940</v>
      </c>
      <c r="I1889" t="s">
        <v>3056</v>
      </c>
      <c r="J1889">
        <v>124</v>
      </c>
      <c r="K1889">
        <f>HLOOKUP(E1889,Inputs!$B$5:$C$8,MATCH(YEAR(B1889),Inputs!$A$5:$A$8,0),FALSE)</f>
        <v>25.99</v>
      </c>
      <c r="L1889" s="3">
        <f t="shared" si="58"/>
        <v>3222.7599999999998</v>
      </c>
      <c r="M1889" t="s">
        <v>3062</v>
      </c>
      <c r="N1889" t="s">
        <v>3090</v>
      </c>
      <c r="O1889" t="s">
        <v>3079</v>
      </c>
    </row>
    <row r="1890" spans="1:15" hidden="1" x14ac:dyDescent="0.35">
      <c r="A1890">
        <v>1889</v>
      </c>
      <c r="B1890" s="1">
        <v>44907</v>
      </c>
      <c r="C1890">
        <f t="shared" si="59"/>
        <v>2023</v>
      </c>
      <c r="D1890">
        <v>4002</v>
      </c>
      <c r="E1890" t="s">
        <v>1</v>
      </c>
      <c r="F1890" t="s">
        <v>27</v>
      </c>
      <c r="G1890" t="s">
        <v>12</v>
      </c>
      <c r="H1890" t="s">
        <v>1941</v>
      </c>
      <c r="I1890" t="s">
        <v>3057</v>
      </c>
      <c r="J1890">
        <v>128</v>
      </c>
      <c r="K1890">
        <f>HLOOKUP(E1890,Inputs!$B$5:$C$8,MATCH(YEAR(B1890),Inputs!$A$5:$A$8,0),FALSE)</f>
        <v>10.89</v>
      </c>
      <c r="L1890" s="3">
        <f t="shared" si="58"/>
        <v>1393.92</v>
      </c>
      <c r="M1890" t="s">
        <v>3061</v>
      </c>
      <c r="N1890" t="s">
        <v>3087</v>
      </c>
      <c r="O1890" t="s">
        <v>3078</v>
      </c>
    </row>
    <row r="1891" spans="1:15" hidden="1" x14ac:dyDescent="0.35">
      <c r="A1891">
        <v>1890</v>
      </c>
      <c r="B1891" s="1">
        <v>44897</v>
      </c>
      <c r="C1891">
        <f t="shared" si="59"/>
        <v>2023</v>
      </c>
      <c r="D1891">
        <v>4002</v>
      </c>
      <c r="E1891" t="s">
        <v>1</v>
      </c>
      <c r="F1891" t="s">
        <v>27</v>
      </c>
      <c r="G1891" t="s">
        <v>6</v>
      </c>
      <c r="H1891" t="s">
        <v>1942</v>
      </c>
      <c r="I1891" t="s">
        <v>3056</v>
      </c>
      <c r="J1891">
        <v>288</v>
      </c>
      <c r="K1891">
        <f>HLOOKUP(E1891,Inputs!$B$5:$C$8,MATCH(YEAR(B1891),Inputs!$A$5:$A$8,0),FALSE)</f>
        <v>10.89</v>
      </c>
      <c r="L1891" s="3">
        <f t="shared" si="58"/>
        <v>3136.32</v>
      </c>
      <c r="M1891" t="s">
        <v>3059</v>
      </c>
      <c r="N1891" t="s">
        <v>3085</v>
      </c>
      <c r="O1891" t="s">
        <v>3073</v>
      </c>
    </row>
    <row r="1892" spans="1:15" hidden="1" x14ac:dyDescent="0.35">
      <c r="A1892">
        <v>1891</v>
      </c>
      <c r="B1892" s="1">
        <v>44900</v>
      </c>
      <c r="C1892">
        <f t="shared" si="59"/>
        <v>2023</v>
      </c>
      <c r="D1892">
        <v>4002</v>
      </c>
      <c r="E1892" t="s">
        <v>1</v>
      </c>
      <c r="F1892" t="s">
        <v>27</v>
      </c>
      <c r="G1892" t="s">
        <v>21</v>
      </c>
      <c r="H1892" t="s">
        <v>1943</v>
      </c>
      <c r="I1892" t="s">
        <v>3056</v>
      </c>
      <c r="J1892">
        <v>88</v>
      </c>
      <c r="K1892">
        <f>HLOOKUP(E1892,Inputs!$B$5:$C$8,MATCH(YEAR(B1892),Inputs!$A$5:$A$8,0),FALSE)</f>
        <v>10.89</v>
      </c>
      <c r="L1892" s="3">
        <f t="shared" si="58"/>
        <v>958.32</v>
      </c>
      <c r="M1892" t="s">
        <v>3068</v>
      </c>
      <c r="N1892" t="s">
        <v>3088</v>
      </c>
      <c r="O1892" t="s">
        <v>3075</v>
      </c>
    </row>
    <row r="1893" spans="1:15" hidden="1" x14ac:dyDescent="0.35">
      <c r="A1893">
        <v>1892</v>
      </c>
      <c r="B1893" s="1">
        <v>44897</v>
      </c>
      <c r="C1893">
        <f t="shared" si="59"/>
        <v>2023</v>
      </c>
      <c r="D1893">
        <v>4002</v>
      </c>
      <c r="E1893" t="s">
        <v>1</v>
      </c>
      <c r="F1893" t="s">
        <v>27</v>
      </c>
      <c r="G1893" t="s">
        <v>21</v>
      </c>
      <c r="H1893" t="s">
        <v>1944</v>
      </c>
      <c r="I1893" t="s">
        <v>3056</v>
      </c>
      <c r="J1893">
        <v>264</v>
      </c>
      <c r="K1893">
        <f>HLOOKUP(E1893,Inputs!$B$5:$C$8,MATCH(YEAR(B1893),Inputs!$A$5:$A$8,0),FALSE)</f>
        <v>10.89</v>
      </c>
      <c r="L1893" s="3">
        <f t="shared" si="58"/>
        <v>2874.96</v>
      </c>
      <c r="M1893" t="s">
        <v>3068</v>
      </c>
      <c r="N1893" t="s">
        <v>3088</v>
      </c>
      <c r="O1893" t="s">
        <v>3075</v>
      </c>
    </row>
    <row r="1894" spans="1:15" hidden="1" x14ac:dyDescent="0.35">
      <c r="A1894">
        <v>1893</v>
      </c>
      <c r="B1894" s="1">
        <v>44816</v>
      </c>
      <c r="C1894">
        <f t="shared" si="59"/>
        <v>2023</v>
      </c>
      <c r="D1894">
        <v>4002</v>
      </c>
      <c r="E1894" t="s">
        <v>1</v>
      </c>
      <c r="F1894" t="s">
        <v>27</v>
      </c>
      <c r="G1894" t="s">
        <v>4</v>
      </c>
      <c r="H1894" t="s">
        <v>1945</v>
      </c>
      <c r="I1894" t="s">
        <v>3057</v>
      </c>
      <c r="J1894">
        <v>228</v>
      </c>
      <c r="K1894">
        <f>HLOOKUP(E1894,Inputs!$B$5:$C$8,MATCH(YEAR(B1894),Inputs!$A$5:$A$8,0),FALSE)</f>
        <v>10.89</v>
      </c>
      <c r="L1894" s="3">
        <f t="shared" si="58"/>
        <v>2482.92</v>
      </c>
      <c r="M1894" t="s">
        <v>3063</v>
      </c>
      <c r="N1894" t="s">
        <v>3092</v>
      </c>
      <c r="O1894" t="s">
        <v>3074</v>
      </c>
    </row>
    <row r="1895" spans="1:15" hidden="1" x14ac:dyDescent="0.35">
      <c r="A1895">
        <v>1894</v>
      </c>
      <c r="B1895" s="1">
        <v>44565</v>
      </c>
      <c r="C1895">
        <f t="shared" si="59"/>
        <v>2022</v>
      </c>
      <c r="D1895">
        <v>4001</v>
      </c>
      <c r="E1895" t="s">
        <v>0</v>
      </c>
      <c r="F1895" t="s">
        <v>27</v>
      </c>
      <c r="G1895" t="s">
        <v>20</v>
      </c>
      <c r="H1895" t="s">
        <v>1946</v>
      </c>
      <c r="I1895" t="s">
        <v>3056</v>
      </c>
      <c r="J1895">
        <v>208</v>
      </c>
      <c r="K1895">
        <f>HLOOKUP(E1895,Inputs!$B$5:$C$8,MATCH(YEAR(B1895),Inputs!$A$5:$A$8,0),FALSE)</f>
        <v>25.99</v>
      </c>
      <c r="L1895" s="3">
        <f t="shared" si="58"/>
        <v>5405.92</v>
      </c>
      <c r="M1895" t="s">
        <v>3059</v>
      </c>
      <c r="N1895" t="s">
        <v>3085</v>
      </c>
      <c r="O1895" t="s">
        <v>3073</v>
      </c>
    </row>
    <row r="1896" spans="1:15" hidden="1" x14ac:dyDescent="0.35">
      <c r="A1896">
        <v>1895</v>
      </c>
      <c r="B1896" s="1">
        <v>44820</v>
      </c>
      <c r="C1896">
        <f t="shared" si="59"/>
        <v>2023</v>
      </c>
      <c r="D1896">
        <v>4001</v>
      </c>
      <c r="E1896" t="s">
        <v>0</v>
      </c>
      <c r="F1896" t="s">
        <v>27</v>
      </c>
      <c r="G1896" t="s">
        <v>21</v>
      </c>
      <c r="H1896" t="s">
        <v>1947</v>
      </c>
      <c r="I1896" t="s">
        <v>3056</v>
      </c>
      <c r="J1896">
        <v>252</v>
      </c>
      <c r="K1896">
        <f>HLOOKUP(E1896,Inputs!$B$5:$C$8,MATCH(YEAR(B1896),Inputs!$A$5:$A$8,0),FALSE)</f>
        <v>25.99</v>
      </c>
      <c r="L1896" s="3">
        <f t="shared" si="58"/>
        <v>6549.48</v>
      </c>
      <c r="M1896" t="s">
        <v>3068</v>
      </c>
      <c r="N1896" t="s">
        <v>3088</v>
      </c>
      <c r="O1896" t="s">
        <v>3075</v>
      </c>
    </row>
    <row r="1897" spans="1:15" hidden="1" x14ac:dyDescent="0.35">
      <c r="A1897">
        <v>1896</v>
      </c>
      <c r="B1897" s="1">
        <v>44641</v>
      </c>
      <c r="C1897">
        <f t="shared" si="59"/>
        <v>2022</v>
      </c>
      <c r="D1897">
        <v>4002</v>
      </c>
      <c r="E1897" t="s">
        <v>1</v>
      </c>
      <c r="F1897" t="s">
        <v>27</v>
      </c>
      <c r="G1897" t="s">
        <v>20</v>
      </c>
      <c r="H1897" t="s">
        <v>1948</v>
      </c>
      <c r="I1897" t="s">
        <v>3056</v>
      </c>
      <c r="J1897">
        <v>120</v>
      </c>
      <c r="K1897">
        <f>HLOOKUP(E1897,Inputs!$B$5:$C$8,MATCH(YEAR(B1897),Inputs!$A$5:$A$8,0),FALSE)</f>
        <v>10.89</v>
      </c>
      <c r="L1897" s="3">
        <f t="shared" si="58"/>
        <v>1306.8000000000002</v>
      </c>
      <c r="M1897" t="s">
        <v>3059</v>
      </c>
      <c r="N1897" t="s">
        <v>3085</v>
      </c>
      <c r="O1897" t="s">
        <v>3073</v>
      </c>
    </row>
    <row r="1898" spans="1:15" hidden="1" x14ac:dyDescent="0.35">
      <c r="A1898">
        <v>1897</v>
      </c>
      <c r="B1898" s="1">
        <v>44850</v>
      </c>
      <c r="C1898">
        <f t="shared" si="59"/>
        <v>2023</v>
      </c>
      <c r="D1898">
        <v>4002</v>
      </c>
      <c r="E1898" t="s">
        <v>1</v>
      </c>
      <c r="F1898" t="s">
        <v>27</v>
      </c>
      <c r="G1898" t="s">
        <v>10</v>
      </c>
      <c r="H1898" t="s">
        <v>1949</v>
      </c>
      <c r="I1898" t="s">
        <v>3056</v>
      </c>
      <c r="J1898">
        <v>156</v>
      </c>
      <c r="K1898">
        <f>HLOOKUP(E1898,Inputs!$B$5:$C$8,MATCH(YEAR(B1898),Inputs!$A$5:$A$8,0),FALSE)</f>
        <v>10.89</v>
      </c>
      <c r="L1898" s="3">
        <f t="shared" si="58"/>
        <v>1698.8400000000001</v>
      </c>
      <c r="M1898" t="s">
        <v>3059</v>
      </c>
      <c r="N1898" t="s">
        <v>3085</v>
      </c>
      <c r="O1898" t="s">
        <v>3073</v>
      </c>
    </row>
    <row r="1899" spans="1:15" hidden="1" x14ac:dyDescent="0.35">
      <c r="A1899">
        <v>1898</v>
      </c>
      <c r="B1899" s="1">
        <v>44858</v>
      </c>
      <c r="C1899">
        <f t="shared" si="59"/>
        <v>2023</v>
      </c>
      <c r="D1899">
        <v>4001</v>
      </c>
      <c r="E1899" t="s">
        <v>0</v>
      </c>
      <c r="F1899" t="s">
        <v>27</v>
      </c>
      <c r="G1899" t="s">
        <v>10</v>
      </c>
      <c r="H1899" t="s">
        <v>1950</v>
      </c>
      <c r="I1899" t="s">
        <v>3056</v>
      </c>
      <c r="J1899">
        <v>120</v>
      </c>
      <c r="K1899">
        <f>HLOOKUP(E1899,Inputs!$B$5:$C$8,MATCH(YEAR(B1899),Inputs!$A$5:$A$8,0),FALSE)</f>
        <v>25.99</v>
      </c>
      <c r="L1899" s="3">
        <f t="shared" si="58"/>
        <v>3118.7999999999997</v>
      </c>
      <c r="M1899" t="s">
        <v>3059</v>
      </c>
      <c r="N1899" t="s">
        <v>3085</v>
      </c>
      <c r="O1899" t="s">
        <v>3073</v>
      </c>
    </row>
    <row r="1900" spans="1:15" hidden="1" x14ac:dyDescent="0.35">
      <c r="A1900">
        <v>1899</v>
      </c>
      <c r="B1900" s="1">
        <v>44918</v>
      </c>
      <c r="C1900">
        <f t="shared" si="59"/>
        <v>2023</v>
      </c>
      <c r="D1900">
        <v>4002</v>
      </c>
      <c r="E1900" t="s">
        <v>1</v>
      </c>
      <c r="F1900" t="s">
        <v>27</v>
      </c>
      <c r="G1900" t="s">
        <v>20</v>
      </c>
      <c r="H1900" t="s">
        <v>1951</v>
      </c>
      <c r="I1900" t="s">
        <v>3056</v>
      </c>
      <c r="J1900">
        <v>112</v>
      </c>
      <c r="K1900">
        <f>HLOOKUP(E1900,Inputs!$B$5:$C$8,MATCH(YEAR(B1900),Inputs!$A$5:$A$8,0),FALSE)</f>
        <v>10.89</v>
      </c>
      <c r="L1900" s="3">
        <f t="shared" si="58"/>
        <v>1219.68</v>
      </c>
      <c r="M1900" t="s">
        <v>3059</v>
      </c>
      <c r="N1900" t="s">
        <v>3085</v>
      </c>
      <c r="O1900" t="s">
        <v>3073</v>
      </c>
    </row>
    <row r="1901" spans="1:15" hidden="1" x14ac:dyDescent="0.35">
      <c r="A1901">
        <v>1900</v>
      </c>
      <c r="B1901" s="1">
        <v>44924</v>
      </c>
      <c r="C1901">
        <f t="shared" si="59"/>
        <v>2023</v>
      </c>
      <c r="D1901">
        <v>4002</v>
      </c>
      <c r="E1901" t="s">
        <v>1</v>
      </c>
      <c r="F1901" t="s">
        <v>27</v>
      </c>
      <c r="G1901" t="s">
        <v>6</v>
      </c>
      <c r="H1901" t="s">
        <v>1952</v>
      </c>
      <c r="I1901" t="s">
        <v>3056</v>
      </c>
      <c r="J1901">
        <v>236</v>
      </c>
      <c r="K1901">
        <f>HLOOKUP(E1901,Inputs!$B$5:$C$8,MATCH(YEAR(B1901),Inputs!$A$5:$A$8,0),FALSE)</f>
        <v>10.89</v>
      </c>
      <c r="L1901" s="3">
        <f t="shared" si="58"/>
        <v>2570.04</v>
      </c>
      <c r="M1901" t="s">
        <v>3059</v>
      </c>
      <c r="N1901" t="s">
        <v>3085</v>
      </c>
      <c r="O1901" t="s">
        <v>3073</v>
      </c>
    </row>
    <row r="1902" spans="1:15" hidden="1" x14ac:dyDescent="0.35">
      <c r="A1902">
        <v>1901</v>
      </c>
      <c r="B1902" s="1">
        <v>44839</v>
      </c>
      <c r="C1902">
        <f t="shared" si="59"/>
        <v>2023</v>
      </c>
      <c r="D1902">
        <v>4001</v>
      </c>
      <c r="E1902" t="s">
        <v>0</v>
      </c>
      <c r="F1902" t="s">
        <v>27</v>
      </c>
      <c r="G1902" t="s">
        <v>10</v>
      </c>
      <c r="H1902" t="s">
        <v>1953</v>
      </c>
      <c r="I1902" t="s">
        <v>3056</v>
      </c>
      <c r="J1902">
        <v>88</v>
      </c>
      <c r="K1902">
        <f>HLOOKUP(E1902,Inputs!$B$5:$C$8,MATCH(YEAR(B1902),Inputs!$A$5:$A$8,0),FALSE)</f>
        <v>25.99</v>
      </c>
      <c r="L1902" s="3">
        <f t="shared" si="58"/>
        <v>2287.12</v>
      </c>
      <c r="M1902" t="s">
        <v>3059</v>
      </c>
      <c r="N1902" t="s">
        <v>3085</v>
      </c>
      <c r="O1902" t="s">
        <v>3073</v>
      </c>
    </row>
    <row r="1903" spans="1:15" hidden="1" x14ac:dyDescent="0.35">
      <c r="A1903">
        <v>1902</v>
      </c>
      <c r="B1903" s="1">
        <v>44817</v>
      </c>
      <c r="C1903">
        <f t="shared" si="59"/>
        <v>2023</v>
      </c>
      <c r="D1903">
        <v>4002</v>
      </c>
      <c r="E1903" t="s">
        <v>1</v>
      </c>
      <c r="F1903" t="s">
        <v>27</v>
      </c>
      <c r="G1903" t="s">
        <v>20</v>
      </c>
      <c r="H1903" t="s">
        <v>1954</v>
      </c>
      <c r="I1903" t="s">
        <v>3056</v>
      </c>
      <c r="J1903">
        <v>92</v>
      </c>
      <c r="K1903">
        <f>HLOOKUP(E1903,Inputs!$B$5:$C$8,MATCH(YEAR(B1903),Inputs!$A$5:$A$8,0),FALSE)</f>
        <v>10.89</v>
      </c>
      <c r="L1903" s="3">
        <f t="shared" si="58"/>
        <v>1001.8800000000001</v>
      </c>
      <c r="M1903" t="s">
        <v>3059</v>
      </c>
      <c r="N1903" t="s">
        <v>3085</v>
      </c>
      <c r="O1903" t="s">
        <v>3073</v>
      </c>
    </row>
    <row r="1904" spans="1:15" hidden="1" x14ac:dyDescent="0.35">
      <c r="A1904">
        <v>1903</v>
      </c>
      <c r="B1904" s="1">
        <v>44913</v>
      </c>
      <c r="C1904">
        <f t="shared" si="59"/>
        <v>2023</v>
      </c>
      <c r="D1904">
        <v>4002</v>
      </c>
      <c r="E1904" t="s">
        <v>1</v>
      </c>
      <c r="F1904" t="s">
        <v>27</v>
      </c>
      <c r="G1904" t="s">
        <v>12</v>
      </c>
      <c r="H1904" t="s">
        <v>1955</v>
      </c>
      <c r="I1904" t="s">
        <v>3057</v>
      </c>
      <c r="J1904">
        <v>80</v>
      </c>
      <c r="K1904">
        <f>HLOOKUP(E1904,Inputs!$B$5:$C$8,MATCH(YEAR(B1904),Inputs!$A$5:$A$8,0),FALSE)</f>
        <v>10.89</v>
      </c>
      <c r="L1904" s="3">
        <f t="shared" si="58"/>
        <v>871.2</v>
      </c>
      <c r="M1904" t="s">
        <v>3061</v>
      </c>
      <c r="N1904" t="s">
        <v>3087</v>
      </c>
      <c r="O1904" t="s">
        <v>3078</v>
      </c>
    </row>
    <row r="1905" spans="1:15" hidden="1" x14ac:dyDescent="0.35">
      <c r="A1905">
        <v>1904</v>
      </c>
      <c r="B1905" s="1">
        <v>44807</v>
      </c>
      <c r="C1905">
        <f t="shared" si="59"/>
        <v>2023</v>
      </c>
      <c r="D1905">
        <v>4001</v>
      </c>
      <c r="E1905" t="s">
        <v>0</v>
      </c>
      <c r="F1905" t="s">
        <v>27</v>
      </c>
      <c r="G1905" t="s">
        <v>13</v>
      </c>
      <c r="H1905" t="s">
        <v>1956</v>
      </c>
      <c r="I1905" t="s">
        <v>3056</v>
      </c>
      <c r="J1905">
        <v>80</v>
      </c>
      <c r="K1905">
        <f>HLOOKUP(E1905,Inputs!$B$5:$C$8,MATCH(YEAR(B1905),Inputs!$A$5:$A$8,0),FALSE)</f>
        <v>25.99</v>
      </c>
      <c r="L1905" s="3">
        <f t="shared" si="58"/>
        <v>2079.1999999999998</v>
      </c>
      <c r="M1905" t="s">
        <v>3061</v>
      </c>
      <c r="N1905" t="s">
        <v>3087</v>
      </c>
      <c r="O1905" t="s">
        <v>3078</v>
      </c>
    </row>
    <row r="1906" spans="1:15" hidden="1" x14ac:dyDescent="0.35">
      <c r="A1906">
        <v>1905</v>
      </c>
      <c r="B1906" s="1">
        <v>44820</v>
      </c>
      <c r="C1906">
        <f t="shared" si="59"/>
        <v>2023</v>
      </c>
      <c r="D1906">
        <v>4002</v>
      </c>
      <c r="E1906" t="s">
        <v>1</v>
      </c>
      <c r="F1906" t="s">
        <v>27</v>
      </c>
      <c r="G1906" t="s">
        <v>15</v>
      </c>
      <c r="H1906" t="s">
        <v>1957</v>
      </c>
      <c r="I1906" t="s">
        <v>3056</v>
      </c>
      <c r="J1906">
        <v>92</v>
      </c>
      <c r="K1906">
        <f>HLOOKUP(E1906,Inputs!$B$5:$C$8,MATCH(YEAR(B1906),Inputs!$A$5:$A$8,0),FALSE)</f>
        <v>10.89</v>
      </c>
      <c r="L1906" s="3">
        <f t="shared" si="58"/>
        <v>1001.8800000000001</v>
      </c>
      <c r="M1906" t="s">
        <v>3062</v>
      </c>
      <c r="N1906" t="s">
        <v>3090</v>
      </c>
      <c r="O1906" t="s">
        <v>3079</v>
      </c>
    </row>
    <row r="1907" spans="1:15" hidden="1" x14ac:dyDescent="0.35">
      <c r="A1907">
        <v>1906</v>
      </c>
      <c r="B1907" s="1">
        <v>44916</v>
      </c>
      <c r="C1907">
        <f t="shared" si="59"/>
        <v>2023</v>
      </c>
      <c r="D1907">
        <v>4002</v>
      </c>
      <c r="E1907" t="s">
        <v>1</v>
      </c>
      <c r="F1907" t="s">
        <v>27</v>
      </c>
      <c r="G1907" t="s">
        <v>12</v>
      </c>
      <c r="H1907" t="s">
        <v>1958</v>
      </c>
      <c r="I1907" t="s">
        <v>3057</v>
      </c>
      <c r="J1907">
        <v>148</v>
      </c>
      <c r="K1907">
        <f>HLOOKUP(E1907,Inputs!$B$5:$C$8,MATCH(YEAR(B1907),Inputs!$A$5:$A$8,0),FALSE)</f>
        <v>10.89</v>
      </c>
      <c r="L1907" s="3">
        <f t="shared" si="58"/>
        <v>1611.72</v>
      </c>
      <c r="M1907" t="s">
        <v>3061</v>
      </c>
      <c r="N1907" t="s">
        <v>3087</v>
      </c>
      <c r="O1907" t="s">
        <v>3078</v>
      </c>
    </row>
    <row r="1908" spans="1:15" hidden="1" x14ac:dyDescent="0.35">
      <c r="A1908">
        <v>1907</v>
      </c>
      <c r="B1908" s="1">
        <v>44905</v>
      </c>
      <c r="C1908">
        <f t="shared" si="59"/>
        <v>2023</v>
      </c>
      <c r="D1908">
        <v>4001</v>
      </c>
      <c r="E1908" t="s">
        <v>0</v>
      </c>
      <c r="F1908" t="s">
        <v>27</v>
      </c>
      <c r="G1908" t="s">
        <v>19</v>
      </c>
      <c r="H1908" t="s">
        <v>1959</v>
      </c>
      <c r="I1908" t="s">
        <v>3056</v>
      </c>
      <c r="J1908">
        <v>164</v>
      </c>
      <c r="K1908">
        <f>HLOOKUP(E1908,Inputs!$B$5:$C$8,MATCH(YEAR(B1908),Inputs!$A$5:$A$8,0),FALSE)</f>
        <v>25.99</v>
      </c>
      <c r="L1908" s="3">
        <f t="shared" si="58"/>
        <v>4262.3599999999997</v>
      </c>
      <c r="M1908" t="s">
        <v>3061</v>
      </c>
      <c r="N1908" t="s">
        <v>3087</v>
      </c>
      <c r="O1908" t="s">
        <v>3078</v>
      </c>
    </row>
    <row r="1909" spans="1:15" hidden="1" x14ac:dyDescent="0.35">
      <c r="A1909">
        <v>1908</v>
      </c>
      <c r="B1909" s="1">
        <v>44770</v>
      </c>
      <c r="C1909">
        <f t="shared" si="59"/>
        <v>2023</v>
      </c>
      <c r="D1909">
        <v>4002</v>
      </c>
      <c r="E1909" t="s">
        <v>1</v>
      </c>
      <c r="F1909" t="s">
        <v>27</v>
      </c>
      <c r="G1909" t="s">
        <v>14</v>
      </c>
      <c r="H1909" t="s">
        <v>1960</v>
      </c>
      <c r="I1909" t="s">
        <v>3056</v>
      </c>
      <c r="J1909">
        <v>288</v>
      </c>
      <c r="K1909">
        <f>HLOOKUP(E1909,Inputs!$B$5:$C$8,MATCH(YEAR(B1909),Inputs!$A$5:$A$8,0),FALSE)</f>
        <v>10.89</v>
      </c>
      <c r="L1909" s="3">
        <f t="shared" si="58"/>
        <v>3136.32</v>
      </c>
      <c r="M1909" t="s">
        <v>3066</v>
      </c>
      <c r="N1909" t="s">
        <v>3094</v>
      </c>
      <c r="O1909" t="s">
        <v>3080</v>
      </c>
    </row>
    <row r="1910" spans="1:15" hidden="1" x14ac:dyDescent="0.35">
      <c r="A1910">
        <v>1909</v>
      </c>
      <c r="B1910" s="1">
        <v>44890</v>
      </c>
      <c r="C1910">
        <f t="shared" si="59"/>
        <v>2023</v>
      </c>
      <c r="D1910">
        <v>4001</v>
      </c>
      <c r="E1910" t="s">
        <v>0</v>
      </c>
      <c r="F1910" t="s">
        <v>27</v>
      </c>
      <c r="G1910" t="s">
        <v>21</v>
      </c>
      <c r="H1910" t="s">
        <v>1961</v>
      </c>
      <c r="I1910" t="s">
        <v>3056</v>
      </c>
      <c r="J1910">
        <v>236</v>
      </c>
      <c r="K1910">
        <f>HLOOKUP(E1910,Inputs!$B$5:$C$8,MATCH(YEAR(B1910),Inputs!$A$5:$A$8,0),FALSE)</f>
        <v>25.99</v>
      </c>
      <c r="L1910" s="3">
        <f t="shared" si="58"/>
        <v>6133.6399999999994</v>
      </c>
      <c r="M1910" t="s">
        <v>3068</v>
      </c>
      <c r="N1910" t="s">
        <v>3088</v>
      </c>
      <c r="O1910" t="s">
        <v>3075</v>
      </c>
    </row>
    <row r="1911" spans="1:15" hidden="1" x14ac:dyDescent="0.35">
      <c r="A1911">
        <v>1910</v>
      </c>
      <c r="B1911" s="1">
        <v>44791</v>
      </c>
      <c r="C1911">
        <f t="shared" si="59"/>
        <v>2023</v>
      </c>
      <c r="D1911">
        <v>4002</v>
      </c>
      <c r="E1911" t="s">
        <v>1</v>
      </c>
      <c r="F1911" t="s">
        <v>27</v>
      </c>
      <c r="G1911" t="s">
        <v>10</v>
      </c>
      <c r="H1911" t="s">
        <v>1962</v>
      </c>
      <c r="I1911" t="s">
        <v>3056</v>
      </c>
      <c r="J1911">
        <v>116</v>
      </c>
      <c r="K1911">
        <f>HLOOKUP(E1911,Inputs!$B$5:$C$8,MATCH(YEAR(B1911),Inputs!$A$5:$A$8,0),FALSE)</f>
        <v>10.89</v>
      </c>
      <c r="L1911" s="3">
        <f t="shared" si="58"/>
        <v>1263.24</v>
      </c>
      <c r="M1911" t="s">
        <v>3059</v>
      </c>
      <c r="N1911" t="s">
        <v>3085</v>
      </c>
      <c r="O1911" t="s">
        <v>3073</v>
      </c>
    </row>
    <row r="1912" spans="1:15" hidden="1" x14ac:dyDescent="0.35">
      <c r="A1912">
        <v>1911</v>
      </c>
      <c r="B1912" s="1">
        <v>44792</v>
      </c>
      <c r="C1912">
        <f t="shared" si="59"/>
        <v>2023</v>
      </c>
      <c r="D1912">
        <v>4002</v>
      </c>
      <c r="E1912" t="s">
        <v>1</v>
      </c>
      <c r="F1912" t="s">
        <v>27</v>
      </c>
      <c r="G1912" t="s">
        <v>8</v>
      </c>
      <c r="H1912" t="s">
        <v>1963</v>
      </c>
      <c r="I1912" t="s">
        <v>3056</v>
      </c>
      <c r="J1912">
        <v>164</v>
      </c>
      <c r="K1912">
        <f>HLOOKUP(E1912,Inputs!$B$5:$C$8,MATCH(YEAR(B1912),Inputs!$A$5:$A$8,0),FALSE)</f>
        <v>10.89</v>
      </c>
      <c r="L1912" s="3">
        <f t="shared" si="58"/>
        <v>1785.96</v>
      </c>
      <c r="M1912" t="s">
        <v>3065</v>
      </c>
      <c r="N1912" t="s">
        <v>3085</v>
      </c>
      <c r="O1912" t="s">
        <v>3073</v>
      </c>
    </row>
    <row r="1913" spans="1:15" hidden="1" x14ac:dyDescent="0.35">
      <c r="A1913">
        <v>1912</v>
      </c>
      <c r="B1913" s="1">
        <v>44589</v>
      </c>
      <c r="C1913">
        <f t="shared" si="59"/>
        <v>2022</v>
      </c>
      <c r="D1913">
        <v>4001</v>
      </c>
      <c r="E1913" t="s">
        <v>0</v>
      </c>
      <c r="F1913" t="s">
        <v>27</v>
      </c>
      <c r="G1913" t="s">
        <v>21</v>
      </c>
      <c r="H1913" t="s">
        <v>1964</v>
      </c>
      <c r="I1913" t="s">
        <v>3056</v>
      </c>
      <c r="J1913">
        <v>152</v>
      </c>
      <c r="K1913">
        <f>HLOOKUP(E1913,Inputs!$B$5:$C$8,MATCH(YEAR(B1913),Inputs!$A$5:$A$8,0),FALSE)</f>
        <v>25.99</v>
      </c>
      <c r="L1913" s="3">
        <f t="shared" si="58"/>
        <v>3950.4799999999996</v>
      </c>
      <c r="M1913" t="s">
        <v>3068</v>
      </c>
      <c r="N1913" t="s">
        <v>3088</v>
      </c>
      <c r="O1913" t="s">
        <v>3075</v>
      </c>
    </row>
    <row r="1914" spans="1:15" hidden="1" x14ac:dyDescent="0.35">
      <c r="A1914">
        <v>1913</v>
      </c>
      <c r="B1914" s="1">
        <v>44893</v>
      </c>
      <c r="C1914">
        <f t="shared" si="59"/>
        <v>2023</v>
      </c>
      <c r="D1914">
        <v>4001</v>
      </c>
      <c r="E1914" t="s">
        <v>0</v>
      </c>
      <c r="F1914" t="s">
        <v>27</v>
      </c>
      <c r="G1914" t="s">
        <v>6</v>
      </c>
      <c r="H1914" t="s">
        <v>1965</v>
      </c>
      <c r="I1914" t="s">
        <v>3056</v>
      </c>
      <c r="J1914">
        <v>228</v>
      </c>
      <c r="K1914">
        <f>HLOOKUP(E1914,Inputs!$B$5:$C$8,MATCH(YEAR(B1914),Inputs!$A$5:$A$8,0),FALSE)</f>
        <v>25.99</v>
      </c>
      <c r="L1914" s="3">
        <f t="shared" si="58"/>
        <v>5925.7199999999993</v>
      </c>
      <c r="M1914" t="s">
        <v>3059</v>
      </c>
      <c r="N1914" t="s">
        <v>3085</v>
      </c>
      <c r="O1914" t="s">
        <v>3073</v>
      </c>
    </row>
    <row r="1915" spans="1:15" hidden="1" x14ac:dyDescent="0.35">
      <c r="A1915">
        <v>1914</v>
      </c>
      <c r="B1915" s="1">
        <v>44877</v>
      </c>
      <c r="C1915">
        <f t="shared" si="59"/>
        <v>2023</v>
      </c>
      <c r="D1915">
        <v>4002</v>
      </c>
      <c r="E1915" t="s">
        <v>1</v>
      </c>
      <c r="F1915" t="s">
        <v>27</v>
      </c>
      <c r="G1915" t="s">
        <v>11</v>
      </c>
      <c r="H1915" t="s">
        <v>1966</v>
      </c>
      <c r="I1915" t="s">
        <v>3056</v>
      </c>
      <c r="J1915">
        <v>240</v>
      </c>
      <c r="K1915">
        <f>HLOOKUP(E1915,Inputs!$B$5:$C$8,MATCH(YEAR(B1915),Inputs!$A$5:$A$8,0),FALSE)</f>
        <v>10.89</v>
      </c>
      <c r="L1915" s="3">
        <f t="shared" si="58"/>
        <v>2613.6000000000004</v>
      </c>
      <c r="M1915" t="s">
        <v>3064</v>
      </c>
      <c r="N1915" t="s">
        <v>3089</v>
      </c>
      <c r="O1915" t="s">
        <v>3076</v>
      </c>
    </row>
    <row r="1916" spans="1:15" hidden="1" x14ac:dyDescent="0.35">
      <c r="A1916">
        <v>1915</v>
      </c>
      <c r="B1916" s="1">
        <v>44833</v>
      </c>
      <c r="C1916">
        <f t="shared" si="59"/>
        <v>2023</v>
      </c>
      <c r="D1916">
        <v>4001</v>
      </c>
      <c r="E1916" t="s">
        <v>0</v>
      </c>
      <c r="F1916" t="s">
        <v>27</v>
      </c>
      <c r="G1916" t="s">
        <v>19</v>
      </c>
      <c r="H1916" t="s">
        <v>1967</v>
      </c>
      <c r="I1916" t="s">
        <v>3056</v>
      </c>
      <c r="J1916">
        <v>228</v>
      </c>
      <c r="K1916">
        <f>HLOOKUP(E1916,Inputs!$B$5:$C$8,MATCH(YEAR(B1916),Inputs!$A$5:$A$8,0),FALSE)</f>
        <v>25.99</v>
      </c>
      <c r="L1916" s="3">
        <f t="shared" si="58"/>
        <v>5925.7199999999993</v>
      </c>
      <c r="M1916" t="s">
        <v>3061</v>
      </c>
      <c r="N1916" t="s">
        <v>3087</v>
      </c>
      <c r="O1916" t="s">
        <v>3078</v>
      </c>
    </row>
    <row r="1917" spans="1:15" hidden="1" x14ac:dyDescent="0.35">
      <c r="A1917">
        <v>1916</v>
      </c>
      <c r="B1917" s="1">
        <v>44910</v>
      </c>
      <c r="C1917">
        <f t="shared" si="59"/>
        <v>2023</v>
      </c>
      <c r="D1917">
        <v>4002</v>
      </c>
      <c r="E1917" t="s">
        <v>1</v>
      </c>
      <c r="F1917" t="s">
        <v>27</v>
      </c>
      <c r="G1917" t="s">
        <v>19</v>
      </c>
      <c r="H1917" t="s">
        <v>1968</v>
      </c>
      <c r="I1917" t="s">
        <v>3056</v>
      </c>
      <c r="J1917">
        <v>100</v>
      </c>
      <c r="K1917">
        <f>HLOOKUP(E1917,Inputs!$B$5:$C$8,MATCH(YEAR(B1917),Inputs!$A$5:$A$8,0),FALSE)</f>
        <v>10.89</v>
      </c>
      <c r="L1917" s="3">
        <f t="shared" si="58"/>
        <v>1089</v>
      </c>
      <c r="M1917" t="s">
        <v>3061</v>
      </c>
      <c r="N1917" t="s">
        <v>3087</v>
      </c>
      <c r="O1917" t="s">
        <v>3078</v>
      </c>
    </row>
    <row r="1918" spans="1:15" hidden="1" x14ac:dyDescent="0.35">
      <c r="A1918">
        <v>1917</v>
      </c>
      <c r="B1918" s="1">
        <v>44922</v>
      </c>
      <c r="C1918">
        <f t="shared" si="59"/>
        <v>2023</v>
      </c>
      <c r="D1918">
        <v>4001</v>
      </c>
      <c r="E1918" t="s">
        <v>0</v>
      </c>
      <c r="F1918" t="s">
        <v>27</v>
      </c>
      <c r="G1918" t="s">
        <v>9</v>
      </c>
      <c r="H1918" t="s">
        <v>1969</v>
      </c>
      <c r="I1918" t="s">
        <v>3056</v>
      </c>
      <c r="J1918">
        <v>208</v>
      </c>
      <c r="K1918">
        <f>HLOOKUP(E1918,Inputs!$B$5:$C$8,MATCH(YEAR(B1918),Inputs!$A$5:$A$8,0),FALSE)</f>
        <v>25.99</v>
      </c>
      <c r="L1918" s="3">
        <f t="shared" si="58"/>
        <v>5405.92</v>
      </c>
      <c r="M1918" t="s">
        <v>3070</v>
      </c>
      <c r="N1918" t="s">
        <v>3089</v>
      </c>
      <c r="O1918" t="s">
        <v>3076</v>
      </c>
    </row>
    <row r="1919" spans="1:15" hidden="1" x14ac:dyDescent="0.35">
      <c r="A1919">
        <v>1918</v>
      </c>
      <c r="B1919" s="1">
        <v>44861</v>
      </c>
      <c r="C1919">
        <f t="shared" si="59"/>
        <v>2023</v>
      </c>
      <c r="D1919">
        <v>4001</v>
      </c>
      <c r="E1919" t="s">
        <v>0</v>
      </c>
      <c r="F1919" t="s">
        <v>27</v>
      </c>
      <c r="G1919" t="s">
        <v>12</v>
      </c>
      <c r="H1919" t="s">
        <v>1970</v>
      </c>
      <c r="I1919" t="s">
        <v>3057</v>
      </c>
      <c r="J1919">
        <v>160</v>
      </c>
      <c r="K1919">
        <f>HLOOKUP(E1919,Inputs!$B$5:$C$8,MATCH(YEAR(B1919),Inputs!$A$5:$A$8,0),FALSE)</f>
        <v>25.99</v>
      </c>
      <c r="L1919" s="3">
        <f t="shared" si="58"/>
        <v>4158.3999999999996</v>
      </c>
      <c r="M1919" t="s">
        <v>3061</v>
      </c>
      <c r="N1919" t="s">
        <v>3087</v>
      </c>
      <c r="O1919" t="s">
        <v>3078</v>
      </c>
    </row>
    <row r="1920" spans="1:15" hidden="1" x14ac:dyDescent="0.35">
      <c r="A1920">
        <v>1919</v>
      </c>
      <c r="B1920" s="1">
        <v>44911</v>
      </c>
      <c r="C1920">
        <f t="shared" si="59"/>
        <v>2023</v>
      </c>
      <c r="D1920">
        <v>4001</v>
      </c>
      <c r="E1920" t="s">
        <v>0</v>
      </c>
      <c r="F1920" t="s">
        <v>27</v>
      </c>
      <c r="G1920" t="s">
        <v>13</v>
      </c>
      <c r="H1920" t="s">
        <v>1971</v>
      </c>
      <c r="I1920" t="s">
        <v>3056</v>
      </c>
      <c r="J1920">
        <v>84</v>
      </c>
      <c r="K1920">
        <f>HLOOKUP(E1920,Inputs!$B$5:$C$8,MATCH(YEAR(B1920),Inputs!$A$5:$A$8,0),FALSE)</f>
        <v>25.99</v>
      </c>
      <c r="L1920" s="3">
        <f t="shared" si="58"/>
        <v>2183.16</v>
      </c>
      <c r="M1920" t="s">
        <v>3061</v>
      </c>
      <c r="N1920" t="s">
        <v>3087</v>
      </c>
      <c r="O1920" t="s">
        <v>3078</v>
      </c>
    </row>
    <row r="1921" spans="1:15" hidden="1" x14ac:dyDescent="0.35">
      <c r="A1921">
        <v>1920</v>
      </c>
      <c r="B1921" s="1">
        <v>44794</v>
      </c>
      <c r="C1921">
        <f t="shared" si="59"/>
        <v>2023</v>
      </c>
      <c r="D1921">
        <v>4002</v>
      </c>
      <c r="E1921" t="s">
        <v>1</v>
      </c>
      <c r="F1921" t="s">
        <v>27</v>
      </c>
      <c r="G1921" t="s">
        <v>10</v>
      </c>
      <c r="H1921" t="s">
        <v>1972</v>
      </c>
      <c r="I1921" t="s">
        <v>3056</v>
      </c>
      <c r="J1921">
        <v>288</v>
      </c>
      <c r="K1921">
        <f>HLOOKUP(E1921,Inputs!$B$5:$C$8,MATCH(YEAR(B1921),Inputs!$A$5:$A$8,0),FALSE)</f>
        <v>10.89</v>
      </c>
      <c r="L1921" s="3">
        <f t="shared" si="58"/>
        <v>3136.32</v>
      </c>
      <c r="M1921" t="s">
        <v>3059</v>
      </c>
      <c r="N1921" t="s">
        <v>3085</v>
      </c>
      <c r="O1921" t="s">
        <v>3073</v>
      </c>
    </row>
    <row r="1922" spans="1:15" hidden="1" x14ac:dyDescent="0.35">
      <c r="A1922">
        <v>1921</v>
      </c>
      <c r="B1922" s="1">
        <v>44563</v>
      </c>
      <c r="C1922">
        <f t="shared" si="59"/>
        <v>2022</v>
      </c>
      <c r="D1922">
        <v>4001</v>
      </c>
      <c r="E1922" t="s">
        <v>0</v>
      </c>
      <c r="F1922" t="s">
        <v>27</v>
      </c>
      <c r="G1922" t="s">
        <v>11</v>
      </c>
      <c r="H1922" t="s">
        <v>1973</v>
      </c>
      <c r="I1922" t="s">
        <v>3056</v>
      </c>
      <c r="J1922">
        <v>168</v>
      </c>
      <c r="K1922">
        <f>HLOOKUP(E1922,Inputs!$B$5:$C$8,MATCH(YEAR(B1922),Inputs!$A$5:$A$8,0),FALSE)</f>
        <v>25.99</v>
      </c>
      <c r="L1922" s="3">
        <f t="shared" ref="L1922:L1985" si="60">J1922*K1922</f>
        <v>4366.32</v>
      </c>
      <c r="M1922" t="s">
        <v>3064</v>
      </c>
      <c r="N1922" t="s">
        <v>3089</v>
      </c>
      <c r="O1922" t="s">
        <v>3076</v>
      </c>
    </row>
    <row r="1923" spans="1:15" hidden="1" x14ac:dyDescent="0.35">
      <c r="A1923">
        <v>1922</v>
      </c>
      <c r="B1923" s="1">
        <v>44828</v>
      </c>
      <c r="C1923">
        <f t="shared" ref="C1923:C1986" si="61">IF(MONTH(B1923)&gt;3,YEAR(B1923)+1,YEAR(B1923))</f>
        <v>2023</v>
      </c>
      <c r="D1923">
        <v>4001</v>
      </c>
      <c r="E1923" t="s">
        <v>0</v>
      </c>
      <c r="F1923" t="s">
        <v>27</v>
      </c>
      <c r="G1923" t="s">
        <v>14</v>
      </c>
      <c r="H1923" t="s">
        <v>1974</v>
      </c>
      <c r="I1923" t="s">
        <v>3056</v>
      </c>
      <c r="J1923">
        <v>156</v>
      </c>
      <c r="K1923">
        <f>HLOOKUP(E1923,Inputs!$B$5:$C$8,MATCH(YEAR(B1923),Inputs!$A$5:$A$8,0),FALSE)</f>
        <v>25.99</v>
      </c>
      <c r="L1923" s="3">
        <f t="shared" si="60"/>
        <v>4054.4399999999996</v>
      </c>
      <c r="M1923" t="s">
        <v>3066</v>
      </c>
      <c r="N1923" t="s">
        <v>3094</v>
      </c>
      <c r="O1923" t="s">
        <v>3080</v>
      </c>
    </row>
    <row r="1924" spans="1:15" hidden="1" x14ac:dyDescent="0.35">
      <c r="A1924">
        <v>1923</v>
      </c>
      <c r="B1924" s="1">
        <v>44761</v>
      </c>
      <c r="C1924">
        <f t="shared" si="61"/>
        <v>2023</v>
      </c>
      <c r="D1924">
        <v>4001</v>
      </c>
      <c r="E1924" t="s">
        <v>0</v>
      </c>
      <c r="F1924" t="s">
        <v>27</v>
      </c>
      <c r="G1924" t="s">
        <v>10</v>
      </c>
      <c r="H1924" t="s">
        <v>1975</v>
      </c>
      <c r="I1924" t="s">
        <v>3056</v>
      </c>
      <c r="J1924">
        <v>220</v>
      </c>
      <c r="K1924">
        <f>HLOOKUP(E1924,Inputs!$B$5:$C$8,MATCH(YEAR(B1924),Inputs!$A$5:$A$8,0),FALSE)</f>
        <v>25.99</v>
      </c>
      <c r="L1924" s="3">
        <f t="shared" si="60"/>
        <v>5717.7999999999993</v>
      </c>
      <c r="M1924" t="s">
        <v>3059</v>
      </c>
      <c r="N1924" t="s">
        <v>3085</v>
      </c>
      <c r="O1924" t="s">
        <v>3073</v>
      </c>
    </row>
    <row r="1925" spans="1:15" hidden="1" x14ac:dyDescent="0.35">
      <c r="A1925">
        <v>1924</v>
      </c>
      <c r="B1925" s="1">
        <v>44916</v>
      </c>
      <c r="C1925">
        <f t="shared" si="61"/>
        <v>2023</v>
      </c>
      <c r="D1925">
        <v>4001</v>
      </c>
      <c r="E1925" t="s">
        <v>0</v>
      </c>
      <c r="F1925" t="s">
        <v>27</v>
      </c>
      <c r="G1925" t="s">
        <v>10</v>
      </c>
      <c r="H1925" t="s">
        <v>1976</v>
      </c>
      <c r="I1925" t="s">
        <v>3056</v>
      </c>
      <c r="J1925">
        <v>172</v>
      </c>
      <c r="K1925">
        <f>HLOOKUP(E1925,Inputs!$B$5:$C$8,MATCH(YEAR(B1925),Inputs!$A$5:$A$8,0),FALSE)</f>
        <v>25.99</v>
      </c>
      <c r="L1925" s="3">
        <f t="shared" si="60"/>
        <v>4470.28</v>
      </c>
      <c r="M1925" t="s">
        <v>3059</v>
      </c>
      <c r="N1925" t="s">
        <v>3085</v>
      </c>
      <c r="O1925" t="s">
        <v>3073</v>
      </c>
    </row>
    <row r="1926" spans="1:15" hidden="1" x14ac:dyDescent="0.35">
      <c r="A1926">
        <v>1925</v>
      </c>
      <c r="B1926" s="1">
        <v>44851</v>
      </c>
      <c r="C1926">
        <f t="shared" si="61"/>
        <v>2023</v>
      </c>
      <c r="D1926">
        <v>4001</v>
      </c>
      <c r="E1926" t="s">
        <v>0</v>
      </c>
      <c r="F1926" t="s">
        <v>27</v>
      </c>
      <c r="G1926" t="s">
        <v>10</v>
      </c>
      <c r="H1926" t="s">
        <v>1977</v>
      </c>
      <c r="I1926" t="s">
        <v>3056</v>
      </c>
      <c r="J1926">
        <v>236</v>
      </c>
      <c r="K1926">
        <f>HLOOKUP(E1926,Inputs!$B$5:$C$8,MATCH(YEAR(B1926),Inputs!$A$5:$A$8,0),FALSE)</f>
        <v>25.99</v>
      </c>
      <c r="L1926" s="3">
        <f t="shared" si="60"/>
        <v>6133.6399999999994</v>
      </c>
      <c r="M1926" t="s">
        <v>3059</v>
      </c>
      <c r="N1926" t="s">
        <v>3085</v>
      </c>
      <c r="O1926" t="s">
        <v>3073</v>
      </c>
    </row>
    <row r="1927" spans="1:15" hidden="1" x14ac:dyDescent="0.35">
      <c r="A1927">
        <v>1926</v>
      </c>
      <c r="B1927" s="1">
        <v>44830</v>
      </c>
      <c r="C1927">
        <f t="shared" si="61"/>
        <v>2023</v>
      </c>
      <c r="D1927">
        <v>4001</v>
      </c>
      <c r="E1927" t="s">
        <v>0</v>
      </c>
      <c r="F1927" t="s">
        <v>27</v>
      </c>
      <c r="G1927" t="s">
        <v>20</v>
      </c>
      <c r="H1927" t="s">
        <v>1978</v>
      </c>
      <c r="I1927" t="s">
        <v>3056</v>
      </c>
      <c r="J1927">
        <v>140</v>
      </c>
      <c r="K1927">
        <f>HLOOKUP(E1927,Inputs!$B$5:$C$8,MATCH(YEAR(B1927),Inputs!$A$5:$A$8,0),FALSE)</f>
        <v>25.99</v>
      </c>
      <c r="L1927" s="3">
        <f t="shared" si="60"/>
        <v>3638.6</v>
      </c>
      <c r="M1927" t="s">
        <v>3059</v>
      </c>
      <c r="N1927" t="s">
        <v>3085</v>
      </c>
      <c r="O1927" t="s">
        <v>3073</v>
      </c>
    </row>
    <row r="1928" spans="1:15" hidden="1" x14ac:dyDescent="0.35">
      <c r="A1928">
        <v>1927</v>
      </c>
      <c r="B1928" s="1">
        <v>44860</v>
      </c>
      <c r="C1928">
        <f t="shared" si="61"/>
        <v>2023</v>
      </c>
      <c r="D1928">
        <v>4001</v>
      </c>
      <c r="E1928" t="s">
        <v>0</v>
      </c>
      <c r="F1928" t="s">
        <v>27</v>
      </c>
      <c r="G1928" t="s">
        <v>8</v>
      </c>
      <c r="H1928" t="s">
        <v>1979</v>
      </c>
      <c r="I1928" t="s">
        <v>3056</v>
      </c>
      <c r="J1928">
        <v>232</v>
      </c>
      <c r="K1928">
        <f>HLOOKUP(E1928,Inputs!$B$5:$C$8,MATCH(YEAR(B1928),Inputs!$A$5:$A$8,0),FALSE)</f>
        <v>25.99</v>
      </c>
      <c r="L1928" s="3">
        <f t="shared" si="60"/>
        <v>6029.6799999999994</v>
      </c>
      <c r="M1928" t="s">
        <v>3065</v>
      </c>
      <c r="N1928" t="s">
        <v>3085</v>
      </c>
      <c r="O1928" t="s">
        <v>3073</v>
      </c>
    </row>
    <row r="1929" spans="1:15" hidden="1" x14ac:dyDescent="0.35">
      <c r="A1929">
        <v>1928</v>
      </c>
      <c r="B1929" s="1">
        <v>44564</v>
      </c>
      <c r="C1929">
        <f t="shared" si="61"/>
        <v>2022</v>
      </c>
      <c r="D1929">
        <v>4002</v>
      </c>
      <c r="E1929" t="s">
        <v>1</v>
      </c>
      <c r="F1929" t="s">
        <v>27</v>
      </c>
      <c r="G1929" t="s">
        <v>21</v>
      </c>
      <c r="H1929" t="s">
        <v>1980</v>
      </c>
      <c r="I1929" t="s">
        <v>3056</v>
      </c>
      <c r="J1929">
        <v>244</v>
      </c>
      <c r="K1929">
        <f>HLOOKUP(E1929,Inputs!$B$5:$C$8,MATCH(YEAR(B1929),Inputs!$A$5:$A$8,0),FALSE)</f>
        <v>10.89</v>
      </c>
      <c r="L1929" s="3">
        <f t="shared" si="60"/>
        <v>2657.1600000000003</v>
      </c>
      <c r="M1929" t="s">
        <v>3068</v>
      </c>
      <c r="N1929" t="s">
        <v>3088</v>
      </c>
      <c r="O1929" t="s">
        <v>3075</v>
      </c>
    </row>
    <row r="1930" spans="1:15" hidden="1" x14ac:dyDescent="0.35">
      <c r="A1930">
        <v>1929</v>
      </c>
      <c r="B1930" s="1">
        <v>44639</v>
      </c>
      <c r="C1930">
        <f t="shared" si="61"/>
        <v>2022</v>
      </c>
      <c r="D1930">
        <v>4001</v>
      </c>
      <c r="E1930" t="s">
        <v>0</v>
      </c>
      <c r="F1930" t="s">
        <v>27</v>
      </c>
      <c r="G1930" t="s">
        <v>6</v>
      </c>
      <c r="H1930" t="s">
        <v>1981</v>
      </c>
      <c r="I1930" t="s">
        <v>3056</v>
      </c>
      <c r="J1930">
        <v>48</v>
      </c>
      <c r="K1930">
        <f>HLOOKUP(E1930,Inputs!$B$5:$C$8,MATCH(YEAR(B1930),Inputs!$A$5:$A$8,0),FALSE)</f>
        <v>25.99</v>
      </c>
      <c r="L1930" s="3">
        <f t="shared" si="60"/>
        <v>1247.52</v>
      </c>
      <c r="M1930" t="s">
        <v>3059</v>
      </c>
      <c r="N1930" t="s">
        <v>3085</v>
      </c>
      <c r="O1930" t="s">
        <v>3073</v>
      </c>
    </row>
    <row r="1931" spans="1:15" hidden="1" x14ac:dyDescent="0.35">
      <c r="A1931">
        <v>1930</v>
      </c>
      <c r="B1931" s="1">
        <v>44569</v>
      </c>
      <c r="C1931">
        <f t="shared" si="61"/>
        <v>2022</v>
      </c>
      <c r="D1931">
        <v>4001</v>
      </c>
      <c r="E1931" t="s">
        <v>0</v>
      </c>
      <c r="F1931" t="s">
        <v>27</v>
      </c>
      <c r="G1931" t="s">
        <v>13</v>
      </c>
      <c r="H1931" t="s">
        <v>1982</v>
      </c>
      <c r="I1931" t="s">
        <v>3056</v>
      </c>
      <c r="J1931">
        <v>100</v>
      </c>
      <c r="K1931">
        <f>HLOOKUP(E1931,Inputs!$B$5:$C$8,MATCH(YEAR(B1931),Inputs!$A$5:$A$8,0),FALSE)</f>
        <v>25.99</v>
      </c>
      <c r="L1931" s="3">
        <f t="shared" si="60"/>
        <v>2599</v>
      </c>
      <c r="M1931" t="s">
        <v>3061</v>
      </c>
      <c r="N1931" t="s">
        <v>3087</v>
      </c>
      <c r="O1931" t="s">
        <v>3078</v>
      </c>
    </row>
    <row r="1932" spans="1:15" hidden="1" x14ac:dyDescent="0.35">
      <c r="A1932">
        <v>1931</v>
      </c>
      <c r="B1932" s="1">
        <v>44808</v>
      </c>
      <c r="C1932">
        <f t="shared" si="61"/>
        <v>2023</v>
      </c>
      <c r="D1932">
        <v>4001</v>
      </c>
      <c r="E1932" t="s">
        <v>0</v>
      </c>
      <c r="F1932" t="s">
        <v>27</v>
      </c>
      <c r="G1932" t="s">
        <v>12</v>
      </c>
      <c r="H1932" t="s">
        <v>1983</v>
      </c>
      <c r="I1932" t="s">
        <v>3057</v>
      </c>
      <c r="J1932">
        <v>40</v>
      </c>
      <c r="K1932">
        <f>HLOOKUP(E1932,Inputs!$B$5:$C$8,MATCH(YEAR(B1932),Inputs!$A$5:$A$8,0),FALSE)</f>
        <v>25.99</v>
      </c>
      <c r="L1932" s="3">
        <f t="shared" si="60"/>
        <v>1039.5999999999999</v>
      </c>
      <c r="M1932" t="s">
        <v>3061</v>
      </c>
      <c r="N1932" t="s">
        <v>3087</v>
      </c>
      <c r="O1932" t="s">
        <v>3078</v>
      </c>
    </row>
    <row r="1933" spans="1:15" hidden="1" x14ac:dyDescent="0.35">
      <c r="A1933">
        <v>1932</v>
      </c>
      <c r="B1933" s="1">
        <v>44777</v>
      </c>
      <c r="C1933">
        <f t="shared" si="61"/>
        <v>2023</v>
      </c>
      <c r="D1933">
        <v>4002</v>
      </c>
      <c r="E1933" t="s">
        <v>1</v>
      </c>
      <c r="F1933" t="s">
        <v>27</v>
      </c>
      <c r="G1933" t="s">
        <v>12</v>
      </c>
      <c r="H1933" t="s">
        <v>1984</v>
      </c>
      <c r="I1933" t="s">
        <v>3057</v>
      </c>
      <c r="J1933">
        <v>140</v>
      </c>
      <c r="K1933">
        <f>HLOOKUP(E1933,Inputs!$B$5:$C$8,MATCH(YEAR(B1933),Inputs!$A$5:$A$8,0),FALSE)</f>
        <v>10.89</v>
      </c>
      <c r="L1933" s="3">
        <f t="shared" si="60"/>
        <v>1524.6000000000001</v>
      </c>
      <c r="M1933" t="s">
        <v>3061</v>
      </c>
      <c r="N1933" t="s">
        <v>3087</v>
      </c>
      <c r="O1933" t="s">
        <v>3078</v>
      </c>
    </row>
    <row r="1934" spans="1:15" hidden="1" x14ac:dyDescent="0.35">
      <c r="A1934">
        <v>1933</v>
      </c>
      <c r="B1934" s="1">
        <v>44632</v>
      </c>
      <c r="C1934">
        <f t="shared" si="61"/>
        <v>2022</v>
      </c>
      <c r="D1934">
        <v>4001</v>
      </c>
      <c r="E1934" t="s">
        <v>0</v>
      </c>
      <c r="F1934" t="s">
        <v>27</v>
      </c>
      <c r="G1934" t="s">
        <v>11</v>
      </c>
      <c r="H1934" t="s">
        <v>1985</v>
      </c>
      <c r="I1934" t="s">
        <v>3056</v>
      </c>
      <c r="J1934">
        <v>188</v>
      </c>
      <c r="K1934">
        <f>HLOOKUP(E1934,Inputs!$B$5:$C$8,MATCH(YEAR(B1934),Inputs!$A$5:$A$8,0),FALSE)</f>
        <v>25.99</v>
      </c>
      <c r="L1934" s="3">
        <f t="shared" si="60"/>
        <v>4886.12</v>
      </c>
      <c r="M1934" t="s">
        <v>3064</v>
      </c>
      <c r="N1934" t="s">
        <v>3089</v>
      </c>
      <c r="O1934" t="s">
        <v>3076</v>
      </c>
    </row>
    <row r="1935" spans="1:15" hidden="1" x14ac:dyDescent="0.35">
      <c r="A1935">
        <v>1934</v>
      </c>
      <c r="B1935" s="1">
        <v>44819</v>
      </c>
      <c r="C1935">
        <f t="shared" si="61"/>
        <v>2023</v>
      </c>
      <c r="D1935">
        <v>4002</v>
      </c>
      <c r="E1935" t="s">
        <v>1</v>
      </c>
      <c r="F1935" t="s">
        <v>27</v>
      </c>
      <c r="G1935" t="s">
        <v>20</v>
      </c>
      <c r="H1935" t="s">
        <v>1986</v>
      </c>
      <c r="I1935" t="s">
        <v>3056</v>
      </c>
      <c r="J1935">
        <v>284</v>
      </c>
      <c r="K1935">
        <f>HLOOKUP(E1935,Inputs!$B$5:$C$8,MATCH(YEAR(B1935),Inputs!$A$5:$A$8,0),FALSE)</f>
        <v>10.89</v>
      </c>
      <c r="L1935" s="3">
        <f t="shared" si="60"/>
        <v>3092.76</v>
      </c>
      <c r="M1935" t="s">
        <v>3059</v>
      </c>
      <c r="N1935" t="s">
        <v>3085</v>
      </c>
      <c r="O1935" t="s">
        <v>3073</v>
      </c>
    </row>
    <row r="1936" spans="1:15" hidden="1" x14ac:dyDescent="0.35">
      <c r="A1936">
        <v>1935</v>
      </c>
      <c r="B1936" s="1">
        <v>44913</v>
      </c>
      <c r="C1936">
        <f t="shared" si="61"/>
        <v>2023</v>
      </c>
      <c r="D1936">
        <v>4002</v>
      </c>
      <c r="E1936" t="s">
        <v>1</v>
      </c>
      <c r="F1936" t="s">
        <v>27</v>
      </c>
      <c r="G1936" t="s">
        <v>12</v>
      </c>
      <c r="H1936" t="s">
        <v>1987</v>
      </c>
      <c r="I1936" t="s">
        <v>3057</v>
      </c>
      <c r="J1936">
        <v>160</v>
      </c>
      <c r="K1936">
        <f>HLOOKUP(E1936,Inputs!$B$5:$C$8,MATCH(YEAR(B1936),Inputs!$A$5:$A$8,0),FALSE)</f>
        <v>10.89</v>
      </c>
      <c r="L1936" s="3">
        <f t="shared" si="60"/>
        <v>1742.4</v>
      </c>
      <c r="M1936" t="s">
        <v>3061</v>
      </c>
      <c r="N1936" t="s">
        <v>3087</v>
      </c>
      <c r="O1936" t="s">
        <v>3078</v>
      </c>
    </row>
    <row r="1937" spans="1:15" hidden="1" x14ac:dyDescent="0.35">
      <c r="A1937">
        <v>1936</v>
      </c>
      <c r="B1937" s="1">
        <v>44905</v>
      </c>
      <c r="C1937">
        <f t="shared" si="61"/>
        <v>2023</v>
      </c>
      <c r="D1937">
        <v>4002</v>
      </c>
      <c r="E1937" t="s">
        <v>1</v>
      </c>
      <c r="F1937" t="s">
        <v>27</v>
      </c>
      <c r="G1937" t="s">
        <v>10</v>
      </c>
      <c r="H1937" t="s">
        <v>1988</v>
      </c>
      <c r="I1937" t="s">
        <v>3056</v>
      </c>
      <c r="J1937">
        <v>84</v>
      </c>
      <c r="K1937">
        <f>HLOOKUP(E1937,Inputs!$B$5:$C$8,MATCH(YEAR(B1937),Inputs!$A$5:$A$8,0),FALSE)</f>
        <v>10.89</v>
      </c>
      <c r="L1937" s="3">
        <f t="shared" si="60"/>
        <v>914.76</v>
      </c>
      <c r="M1937" t="s">
        <v>3059</v>
      </c>
      <c r="N1937" t="s">
        <v>3085</v>
      </c>
      <c r="O1937" t="s">
        <v>3073</v>
      </c>
    </row>
    <row r="1938" spans="1:15" hidden="1" x14ac:dyDescent="0.35">
      <c r="A1938">
        <v>1937</v>
      </c>
      <c r="B1938" s="1">
        <v>44807</v>
      </c>
      <c r="C1938">
        <f t="shared" si="61"/>
        <v>2023</v>
      </c>
      <c r="D1938">
        <v>4002</v>
      </c>
      <c r="E1938" t="s">
        <v>1</v>
      </c>
      <c r="F1938" t="s">
        <v>27</v>
      </c>
      <c r="G1938" t="s">
        <v>16</v>
      </c>
      <c r="H1938" t="s">
        <v>1989</v>
      </c>
      <c r="I1938" t="s">
        <v>3056</v>
      </c>
      <c r="J1938">
        <v>84</v>
      </c>
      <c r="K1938">
        <f>HLOOKUP(E1938,Inputs!$B$5:$C$8,MATCH(YEAR(B1938),Inputs!$A$5:$A$8,0),FALSE)</f>
        <v>10.89</v>
      </c>
      <c r="L1938" s="3">
        <f t="shared" si="60"/>
        <v>914.76</v>
      </c>
      <c r="M1938" t="s">
        <v>3067</v>
      </c>
      <c r="N1938" t="s">
        <v>3092</v>
      </c>
      <c r="O1938" t="s">
        <v>3074</v>
      </c>
    </row>
    <row r="1939" spans="1:15" hidden="1" x14ac:dyDescent="0.35">
      <c r="A1939">
        <v>1938</v>
      </c>
      <c r="B1939" s="1">
        <v>44781</v>
      </c>
      <c r="C1939">
        <f t="shared" si="61"/>
        <v>2023</v>
      </c>
      <c r="D1939">
        <v>4002</v>
      </c>
      <c r="E1939" t="s">
        <v>1</v>
      </c>
      <c r="F1939" t="s">
        <v>27</v>
      </c>
      <c r="G1939" t="s">
        <v>13</v>
      </c>
      <c r="H1939" t="s">
        <v>1990</v>
      </c>
      <c r="I1939" t="s">
        <v>3056</v>
      </c>
      <c r="J1939">
        <v>184</v>
      </c>
      <c r="K1939">
        <f>HLOOKUP(E1939,Inputs!$B$5:$C$8,MATCH(YEAR(B1939),Inputs!$A$5:$A$8,0),FALSE)</f>
        <v>10.89</v>
      </c>
      <c r="L1939" s="3">
        <f t="shared" si="60"/>
        <v>2003.7600000000002</v>
      </c>
      <c r="M1939" t="s">
        <v>3061</v>
      </c>
      <c r="N1939" t="s">
        <v>3087</v>
      </c>
      <c r="O1939" t="s">
        <v>3078</v>
      </c>
    </row>
    <row r="1940" spans="1:15" hidden="1" x14ac:dyDescent="0.35">
      <c r="A1940">
        <v>1939</v>
      </c>
      <c r="B1940" s="1">
        <v>44904</v>
      </c>
      <c r="C1940">
        <f t="shared" si="61"/>
        <v>2023</v>
      </c>
      <c r="D1940">
        <v>4002</v>
      </c>
      <c r="E1940" t="s">
        <v>1</v>
      </c>
      <c r="F1940" t="s">
        <v>27</v>
      </c>
      <c r="G1940" t="s">
        <v>20</v>
      </c>
      <c r="H1940" t="s">
        <v>1991</v>
      </c>
      <c r="I1940" t="s">
        <v>3056</v>
      </c>
      <c r="J1940">
        <v>140</v>
      </c>
      <c r="K1940">
        <f>HLOOKUP(E1940,Inputs!$B$5:$C$8,MATCH(YEAR(B1940),Inputs!$A$5:$A$8,0),FALSE)</f>
        <v>10.89</v>
      </c>
      <c r="L1940" s="3">
        <f t="shared" si="60"/>
        <v>1524.6000000000001</v>
      </c>
      <c r="M1940" t="s">
        <v>3059</v>
      </c>
      <c r="N1940" t="s">
        <v>3085</v>
      </c>
      <c r="O1940" t="s">
        <v>3073</v>
      </c>
    </row>
    <row r="1941" spans="1:15" hidden="1" x14ac:dyDescent="0.35">
      <c r="A1941">
        <v>1940</v>
      </c>
      <c r="B1941" s="1">
        <v>44903</v>
      </c>
      <c r="C1941">
        <f t="shared" si="61"/>
        <v>2023</v>
      </c>
      <c r="D1941">
        <v>4002</v>
      </c>
      <c r="E1941" t="s">
        <v>1</v>
      </c>
      <c r="F1941" t="s">
        <v>27</v>
      </c>
      <c r="G1941" t="s">
        <v>21</v>
      </c>
      <c r="H1941" t="s">
        <v>1992</v>
      </c>
      <c r="I1941" t="s">
        <v>3056</v>
      </c>
      <c r="J1941">
        <v>184</v>
      </c>
      <c r="K1941">
        <f>HLOOKUP(E1941,Inputs!$B$5:$C$8,MATCH(YEAR(B1941),Inputs!$A$5:$A$8,0),FALSE)</f>
        <v>10.89</v>
      </c>
      <c r="L1941" s="3">
        <f t="shared" si="60"/>
        <v>2003.7600000000002</v>
      </c>
      <c r="M1941" t="s">
        <v>3068</v>
      </c>
      <c r="N1941" t="s">
        <v>3088</v>
      </c>
      <c r="O1941" t="s">
        <v>3075</v>
      </c>
    </row>
    <row r="1942" spans="1:15" hidden="1" x14ac:dyDescent="0.35">
      <c r="A1942">
        <v>1941</v>
      </c>
      <c r="B1942" s="1">
        <v>44879</v>
      </c>
      <c r="C1942">
        <f t="shared" si="61"/>
        <v>2023</v>
      </c>
      <c r="D1942">
        <v>4001</v>
      </c>
      <c r="E1942" t="s">
        <v>0</v>
      </c>
      <c r="F1942" t="s">
        <v>27</v>
      </c>
      <c r="G1942" t="s">
        <v>20</v>
      </c>
      <c r="H1942" t="s">
        <v>1993</v>
      </c>
      <c r="I1942" t="s">
        <v>3056</v>
      </c>
      <c r="J1942">
        <v>248</v>
      </c>
      <c r="K1942">
        <f>HLOOKUP(E1942,Inputs!$B$5:$C$8,MATCH(YEAR(B1942),Inputs!$A$5:$A$8,0),FALSE)</f>
        <v>25.99</v>
      </c>
      <c r="L1942" s="3">
        <f t="shared" si="60"/>
        <v>6445.5199999999995</v>
      </c>
      <c r="M1942" t="s">
        <v>3059</v>
      </c>
      <c r="N1942" t="s">
        <v>3085</v>
      </c>
      <c r="O1942" t="s">
        <v>3073</v>
      </c>
    </row>
    <row r="1943" spans="1:15" hidden="1" x14ac:dyDescent="0.35">
      <c r="A1943">
        <v>1942</v>
      </c>
      <c r="B1943" s="1">
        <v>44815</v>
      </c>
      <c r="C1943">
        <f t="shared" si="61"/>
        <v>2023</v>
      </c>
      <c r="D1943">
        <v>4001</v>
      </c>
      <c r="E1943" t="s">
        <v>0</v>
      </c>
      <c r="F1943" t="s">
        <v>27</v>
      </c>
      <c r="G1943" t="s">
        <v>11</v>
      </c>
      <c r="H1943" t="s">
        <v>1994</v>
      </c>
      <c r="I1943" t="s">
        <v>3056</v>
      </c>
      <c r="J1943">
        <v>52</v>
      </c>
      <c r="K1943">
        <f>HLOOKUP(E1943,Inputs!$B$5:$C$8,MATCH(YEAR(B1943),Inputs!$A$5:$A$8,0),FALSE)</f>
        <v>25.99</v>
      </c>
      <c r="L1943" s="3">
        <f t="shared" si="60"/>
        <v>1351.48</v>
      </c>
      <c r="M1943" t="s">
        <v>3064</v>
      </c>
      <c r="N1943" t="s">
        <v>3089</v>
      </c>
      <c r="O1943" t="s">
        <v>3076</v>
      </c>
    </row>
    <row r="1944" spans="1:15" hidden="1" x14ac:dyDescent="0.35">
      <c r="A1944">
        <v>1943</v>
      </c>
      <c r="B1944" s="1">
        <v>44679</v>
      </c>
      <c r="C1944">
        <f t="shared" si="61"/>
        <v>2023</v>
      </c>
      <c r="D1944">
        <v>4001</v>
      </c>
      <c r="E1944" t="s">
        <v>0</v>
      </c>
      <c r="F1944" t="s">
        <v>27</v>
      </c>
      <c r="G1944" t="s">
        <v>20</v>
      </c>
      <c r="H1944" t="s">
        <v>1995</v>
      </c>
      <c r="I1944" t="s">
        <v>3056</v>
      </c>
      <c r="J1944">
        <v>184</v>
      </c>
      <c r="K1944">
        <f>HLOOKUP(E1944,Inputs!$B$5:$C$8,MATCH(YEAR(B1944),Inputs!$A$5:$A$8,0),FALSE)</f>
        <v>25.99</v>
      </c>
      <c r="L1944" s="3">
        <f t="shared" si="60"/>
        <v>4782.16</v>
      </c>
      <c r="M1944" t="s">
        <v>3059</v>
      </c>
      <c r="N1944" t="s">
        <v>3085</v>
      </c>
      <c r="O1944" t="s">
        <v>3073</v>
      </c>
    </row>
    <row r="1945" spans="1:15" hidden="1" x14ac:dyDescent="0.35">
      <c r="A1945">
        <v>1944</v>
      </c>
      <c r="B1945" s="1">
        <v>44821</v>
      </c>
      <c r="C1945">
        <f t="shared" si="61"/>
        <v>2023</v>
      </c>
      <c r="D1945">
        <v>4002</v>
      </c>
      <c r="E1945" t="s">
        <v>1</v>
      </c>
      <c r="F1945" t="s">
        <v>27</v>
      </c>
      <c r="G1945" t="s">
        <v>11</v>
      </c>
      <c r="H1945" t="s">
        <v>1996</v>
      </c>
      <c r="I1945" t="s">
        <v>3056</v>
      </c>
      <c r="J1945">
        <v>140</v>
      </c>
      <c r="K1945">
        <f>HLOOKUP(E1945,Inputs!$B$5:$C$8,MATCH(YEAR(B1945),Inputs!$A$5:$A$8,0),FALSE)</f>
        <v>10.89</v>
      </c>
      <c r="L1945" s="3">
        <f t="shared" si="60"/>
        <v>1524.6000000000001</v>
      </c>
      <c r="M1945" t="s">
        <v>3064</v>
      </c>
      <c r="N1945" t="s">
        <v>3089</v>
      </c>
      <c r="O1945" t="s">
        <v>3076</v>
      </c>
    </row>
    <row r="1946" spans="1:15" hidden="1" x14ac:dyDescent="0.35">
      <c r="A1946">
        <v>1945</v>
      </c>
      <c r="B1946" s="1">
        <v>44755</v>
      </c>
      <c r="C1946">
        <f t="shared" si="61"/>
        <v>2023</v>
      </c>
      <c r="D1946">
        <v>4002</v>
      </c>
      <c r="E1946" t="s">
        <v>1</v>
      </c>
      <c r="F1946" t="s">
        <v>27</v>
      </c>
      <c r="G1946" t="s">
        <v>13</v>
      </c>
      <c r="H1946" t="s">
        <v>1997</v>
      </c>
      <c r="I1946" t="s">
        <v>3056</v>
      </c>
      <c r="J1946">
        <v>176</v>
      </c>
      <c r="K1946">
        <f>HLOOKUP(E1946,Inputs!$B$5:$C$8,MATCH(YEAR(B1946),Inputs!$A$5:$A$8,0),FALSE)</f>
        <v>10.89</v>
      </c>
      <c r="L1946" s="3">
        <f t="shared" si="60"/>
        <v>1916.64</v>
      </c>
      <c r="M1946" t="s">
        <v>3061</v>
      </c>
      <c r="N1946" t="s">
        <v>3087</v>
      </c>
      <c r="O1946" t="s">
        <v>3078</v>
      </c>
    </row>
    <row r="1947" spans="1:15" hidden="1" x14ac:dyDescent="0.35">
      <c r="A1947">
        <v>1946</v>
      </c>
      <c r="B1947" s="1">
        <v>44782</v>
      </c>
      <c r="C1947">
        <f t="shared" si="61"/>
        <v>2023</v>
      </c>
      <c r="D1947">
        <v>4002</v>
      </c>
      <c r="E1947" t="s">
        <v>1</v>
      </c>
      <c r="F1947" t="s">
        <v>27</v>
      </c>
      <c r="G1947" t="s">
        <v>10</v>
      </c>
      <c r="H1947" t="s">
        <v>1998</v>
      </c>
      <c r="I1947" t="s">
        <v>3056</v>
      </c>
      <c r="J1947">
        <v>268</v>
      </c>
      <c r="K1947">
        <f>HLOOKUP(E1947,Inputs!$B$5:$C$8,MATCH(YEAR(B1947),Inputs!$A$5:$A$8,0),FALSE)</f>
        <v>10.89</v>
      </c>
      <c r="L1947" s="3">
        <f t="shared" si="60"/>
        <v>2918.52</v>
      </c>
      <c r="M1947" t="s">
        <v>3059</v>
      </c>
      <c r="N1947" t="s">
        <v>3085</v>
      </c>
      <c r="O1947" t="s">
        <v>3073</v>
      </c>
    </row>
    <row r="1948" spans="1:15" hidden="1" x14ac:dyDescent="0.35">
      <c r="A1948">
        <v>1947</v>
      </c>
      <c r="B1948" s="1">
        <v>44908</v>
      </c>
      <c r="C1948">
        <f t="shared" si="61"/>
        <v>2023</v>
      </c>
      <c r="D1948">
        <v>4001</v>
      </c>
      <c r="E1948" t="s">
        <v>0</v>
      </c>
      <c r="F1948" t="s">
        <v>27</v>
      </c>
      <c r="G1948" t="s">
        <v>17</v>
      </c>
      <c r="H1948" t="s">
        <v>1999</v>
      </c>
      <c r="I1948" t="s">
        <v>3056</v>
      </c>
      <c r="J1948">
        <v>176</v>
      </c>
      <c r="K1948">
        <f>HLOOKUP(E1948,Inputs!$B$5:$C$8,MATCH(YEAR(B1948),Inputs!$A$5:$A$8,0),FALSE)</f>
        <v>25.99</v>
      </c>
      <c r="L1948" s="3">
        <f t="shared" si="60"/>
        <v>4574.24</v>
      </c>
      <c r="M1948" t="s">
        <v>3060</v>
      </c>
      <c r="N1948" t="s">
        <v>3095</v>
      </c>
      <c r="O1948" t="s">
        <v>3081</v>
      </c>
    </row>
    <row r="1949" spans="1:15" hidden="1" x14ac:dyDescent="0.35">
      <c r="A1949">
        <v>1948</v>
      </c>
      <c r="B1949" s="1">
        <v>44867</v>
      </c>
      <c r="C1949">
        <f t="shared" si="61"/>
        <v>2023</v>
      </c>
      <c r="D1949">
        <v>4002</v>
      </c>
      <c r="E1949" t="s">
        <v>1</v>
      </c>
      <c r="F1949" t="s">
        <v>27</v>
      </c>
      <c r="G1949" t="s">
        <v>10</v>
      </c>
      <c r="H1949" t="s">
        <v>2000</v>
      </c>
      <c r="I1949" t="s">
        <v>3056</v>
      </c>
      <c r="J1949">
        <v>248</v>
      </c>
      <c r="K1949">
        <f>HLOOKUP(E1949,Inputs!$B$5:$C$8,MATCH(YEAR(B1949),Inputs!$A$5:$A$8,0),FALSE)</f>
        <v>10.89</v>
      </c>
      <c r="L1949" s="3">
        <f t="shared" si="60"/>
        <v>2700.7200000000003</v>
      </c>
      <c r="M1949" t="s">
        <v>3059</v>
      </c>
      <c r="N1949" t="s">
        <v>3085</v>
      </c>
      <c r="O1949" t="s">
        <v>3073</v>
      </c>
    </row>
    <row r="1950" spans="1:15" hidden="1" x14ac:dyDescent="0.35">
      <c r="A1950">
        <v>1949</v>
      </c>
      <c r="B1950" s="1">
        <v>44577</v>
      </c>
      <c r="C1950">
        <f t="shared" si="61"/>
        <v>2022</v>
      </c>
      <c r="D1950">
        <v>4001</v>
      </c>
      <c r="E1950" t="s">
        <v>0</v>
      </c>
      <c r="F1950" t="s">
        <v>27</v>
      </c>
      <c r="G1950" t="s">
        <v>21</v>
      </c>
      <c r="H1950" t="s">
        <v>2001</v>
      </c>
      <c r="I1950" t="s">
        <v>3056</v>
      </c>
      <c r="J1950">
        <v>48</v>
      </c>
      <c r="K1950">
        <f>HLOOKUP(E1950,Inputs!$B$5:$C$8,MATCH(YEAR(B1950),Inputs!$A$5:$A$8,0),FALSE)</f>
        <v>25.99</v>
      </c>
      <c r="L1950" s="3">
        <f t="shared" si="60"/>
        <v>1247.52</v>
      </c>
      <c r="M1950" t="s">
        <v>3068</v>
      </c>
      <c r="N1950" t="s">
        <v>3088</v>
      </c>
      <c r="O1950" t="s">
        <v>3075</v>
      </c>
    </row>
    <row r="1951" spans="1:15" hidden="1" x14ac:dyDescent="0.35">
      <c r="A1951">
        <v>1950</v>
      </c>
      <c r="B1951" s="1">
        <v>44864</v>
      </c>
      <c r="C1951">
        <f t="shared" si="61"/>
        <v>2023</v>
      </c>
      <c r="D1951">
        <v>4001</v>
      </c>
      <c r="E1951" t="s">
        <v>0</v>
      </c>
      <c r="F1951" t="s">
        <v>27</v>
      </c>
      <c r="G1951" t="s">
        <v>10</v>
      </c>
      <c r="H1951" t="s">
        <v>2002</v>
      </c>
      <c r="I1951" t="s">
        <v>3056</v>
      </c>
      <c r="J1951">
        <v>196</v>
      </c>
      <c r="K1951">
        <f>HLOOKUP(E1951,Inputs!$B$5:$C$8,MATCH(YEAR(B1951),Inputs!$A$5:$A$8,0),FALSE)</f>
        <v>25.99</v>
      </c>
      <c r="L1951" s="3">
        <f t="shared" si="60"/>
        <v>5094.04</v>
      </c>
      <c r="M1951" t="s">
        <v>3059</v>
      </c>
      <c r="N1951" t="s">
        <v>3085</v>
      </c>
      <c r="O1951" t="s">
        <v>3073</v>
      </c>
    </row>
    <row r="1952" spans="1:15" hidden="1" x14ac:dyDescent="0.35">
      <c r="A1952">
        <v>1951</v>
      </c>
      <c r="B1952" s="1">
        <v>44666</v>
      </c>
      <c r="C1952">
        <f t="shared" si="61"/>
        <v>2023</v>
      </c>
      <c r="D1952">
        <v>4002</v>
      </c>
      <c r="E1952" t="s">
        <v>1</v>
      </c>
      <c r="F1952" t="s">
        <v>27</v>
      </c>
      <c r="G1952" t="s">
        <v>20</v>
      </c>
      <c r="H1952" t="s">
        <v>2003</v>
      </c>
      <c r="I1952" t="s">
        <v>3056</v>
      </c>
      <c r="J1952">
        <v>124</v>
      </c>
      <c r="K1952">
        <f>HLOOKUP(E1952,Inputs!$B$5:$C$8,MATCH(YEAR(B1952),Inputs!$A$5:$A$8,0),FALSE)</f>
        <v>10.89</v>
      </c>
      <c r="L1952" s="3">
        <f t="shared" si="60"/>
        <v>1350.3600000000001</v>
      </c>
      <c r="M1952" t="s">
        <v>3059</v>
      </c>
      <c r="N1952" t="s">
        <v>3085</v>
      </c>
      <c r="O1952" t="s">
        <v>3073</v>
      </c>
    </row>
    <row r="1953" spans="1:15" hidden="1" x14ac:dyDescent="0.35">
      <c r="A1953">
        <v>1952</v>
      </c>
      <c r="B1953" s="1">
        <v>44607</v>
      </c>
      <c r="C1953">
        <f t="shared" si="61"/>
        <v>2022</v>
      </c>
      <c r="D1953">
        <v>4002</v>
      </c>
      <c r="E1953" t="s">
        <v>1</v>
      </c>
      <c r="F1953" t="s">
        <v>27</v>
      </c>
      <c r="G1953" t="s">
        <v>18</v>
      </c>
      <c r="H1953" t="s">
        <v>2004</v>
      </c>
      <c r="I1953" t="s">
        <v>3056</v>
      </c>
      <c r="J1953">
        <v>128</v>
      </c>
      <c r="K1953">
        <f>HLOOKUP(E1953,Inputs!$B$5:$C$8,MATCH(YEAR(B1953),Inputs!$A$5:$A$8,0),FALSE)</f>
        <v>10.89</v>
      </c>
      <c r="L1953" s="3">
        <f t="shared" si="60"/>
        <v>1393.92</v>
      </c>
      <c r="M1953" t="s">
        <v>3069</v>
      </c>
      <c r="N1953" t="s">
        <v>3093</v>
      </c>
      <c r="O1953" t="s">
        <v>3077</v>
      </c>
    </row>
    <row r="1954" spans="1:15" hidden="1" x14ac:dyDescent="0.35">
      <c r="A1954">
        <v>1953</v>
      </c>
      <c r="B1954" s="1">
        <v>44862</v>
      </c>
      <c r="C1954">
        <f t="shared" si="61"/>
        <v>2023</v>
      </c>
      <c r="D1954">
        <v>4002</v>
      </c>
      <c r="E1954" t="s">
        <v>1</v>
      </c>
      <c r="F1954" t="s">
        <v>27</v>
      </c>
      <c r="G1954" t="s">
        <v>21</v>
      </c>
      <c r="H1954" t="s">
        <v>2005</v>
      </c>
      <c r="I1954" t="s">
        <v>3056</v>
      </c>
      <c r="J1954">
        <v>100</v>
      </c>
      <c r="K1954">
        <f>HLOOKUP(E1954,Inputs!$B$5:$C$8,MATCH(YEAR(B1954),Inputs!$A$5:$A$8,0),FALSE)</f>
        <v>10.89</v>
      </c>
      <c r="L1954" s="3">
        <f t="shared" si="60"/>
        <v>1089</v>
      </c>
      <c r="M1954" t="s">
        <v>3068</v>
      </c>
      <c r="N1954" t="s">
        <v>3088</v>
      </c>
      <c r="O1954" t="s">
        <v>3075</v>
      </c>
    </row>
    <row r="1955" spans="1:15" hidden="1" x14ac:dyDescent="0.35">
      <c r="A1955">
        <v>1954</v>
      </c>
      <c r="B1955" s="1">
        <v>44609</v>
      </c>
      <c r="C1955">
        <f t="shared" si="61"/>
        <v>2022</v>
      </c>
      <c r="D1955">
        <v>4001</v>
      </c>
      <c r="E1955" t="s">
        <v>0</v>
      </c>
      <c r="F1955" t="s">
        <v>27</v>
      </c>
      <c r="G1955" t="s">
        <v>20</v>
      </c>
      <c r="H1955" t="s">
        <v>2006</v>
      </c>
      <c r="I1955" t="s">
        <v>3056</v>
      </c>
      <c r="J1955">
        <v>172</v>
      </c>
      <c r="K1955">
        <f>HLOOKUP(E1955,Inputs!$B$5:$C$8,MATCH(YEAR(B1955),Inputs!$A$5:$A$8,0),FALSE)</f>
        <v>25.99</v>
      </c>
      <c r="L1955" s="3">
        <f t="shared" si="60"/>
        <v>4470.28</v>
      </c>
      <c r="M1955" t="s">
        <v>3059</v>
      </c>
      <c r="N1955" t="s">
        <v>3085</v>
      </c>
      <c r="O1955" t="s">
        <v>3073</v>
      </c>
    </row>
    <row r="1956" spans="1:15" hidden="1" x14ac:dyDescent="0.35">
      <c r="A1956">
        <v>1955</v>
      </c>
      <c r="B1956" s="1">
        <v>44886</v>
      </c>
      <c r="C1956">
        <f t="shared" si="61"/>
        <v>2023</v>
      </c>
      <c r="D1956">
        <v>4001</v>
      </c>
      <c r="E1956" t="s">
        <v>0</v>
      </c>
      <c r="F1956" t="s">
        <v>27</v>
      </c>
      <c r="G1956" t="s">
        <v>22</v>
      </c>
      <c r="H1956" t="s">
        <v>2007</v>
      </c>
      <c r="I1956" t="s">
        <v>3056</v>
      </c>
      <c r="J1956">
        <v>204</v>
      </c>
      <c r="K1956">
        <f>HLOOKUP(E1956,Inputs!$B$5:$C$8,MATCH(YEAR(B1956),Inputs!$A$5:$A$8,0),FALSE)</f>
        <v>25.99</v>
      </c>
      <c r="L1956" s="3">
        <f t="shared" si="60"/>
        <v>5301.96</v>
      </c>
      <c r="M1956" t="s">
        <v>3064</v>
      </c>
      <c r="N1956" t="s">
        <v>3089</v>
      </c>
      <c r="O1956" t="s">
        <v>3076</v>
      </c>
    </row>
    <row r="1957" spans="1:15" hidden="1" x14ac:dyDescent="0.35">
      <c r="A1957">
        <v>1956</v>
      </c>
      <c r="B1957" s="1">
        <v>44590</v>
      </c>
      <c r="C1957">
        <f t="shared" si="61"/>
        <v>2022</v>
      </c>
      <c r="D1957">
        <v>4001</v>
      </c>
      <c r="E1957" t="s">
        <v>0</v>
      </c>
      <c r="F1957" t="s">
        <v>27</v>
      </c>
      <c r="G1957" t="s">
        <v>13</v>
      </c>
      <c r="H1957" t="s">
        <v>2008</v>
      </c>
      <c r="I1957" t="s">
        <v>3056</v>
      </c>
      <c r="J1957">
        <v>184</v>
      </c>
      <c r="K1957">
        <f>HLOOKUP(E1957,Inputs!$B$5:$C$8,MATCH(YEAR(B1957),Inputs!$A$5:$A$8,0),FALSE)</f>
        <v>25.99</v>
      </c>
      <c r="L1957" s="3">
        <f t="shared" si="60"/>
        <v>4782.16</v>
      </c>
      <c r="M1957" t="s">
        <v>3061</v>
      </c>
      <c r="N1957" t="s">
        <v>3087</v>
      </c>
      <c r="O1957" t="s">
        <v>3078</v>
      </c>
    </row>
    <row r="1958" spans="1:15" hidden="1" x14ac:dyDescent="0.35">
      <c r="A1958">
        <v>1957</v>
      </c>
      <c r="B1958" s="1">
        <v>44818</v>
      </c>
      <c r="C1958">
        <f t="shared" si="61"/>
        <v>2023</v>
      </c>
      <c r="D1958">
        <v>4001</v>
      </c>
      <c r="E1958" t="s">
        <v>0</v>
      </c>
      <c r="F1958" t="s">
        <v>27</v>
      </c>
      <c r="G1958" t="s">
        <v>11</v>
      </c>
      <c r="H1958" t="s">
        <v>2009</v>
      </c>
      <c r="I1958" t="s">
        <v>3056</v>
      </c>
      <c r="J1958">
        <v>244</v>
      </c>
      <c r="K1958">
        <f>HLOOKUP(E1958,Inputs!$B$5:$C$8,MATCH(YEAR(B1958),Inputs!$A$5:$A$8,0),FALSE)</f>
        <v>25.99</v>
      </c>
      <c r="L1958" s="3">
        <f t="shared" si="60"/>
        <v>6341.5599999999995</v>
      </c>
      <c r="M1958" t="s">
        <v>3064</v>
      </c>
      <c r="N1958" t="s">
        <v>3089</v>
      </c>
      <c r="O1958" t="s">
        <v>3076</v>
      </c>
    </row>
    <row r="1959" spans="1:15" hidden="1" x14ac:dyDescent="0.35">
      <c r="A1959">
        <v>1958</v>
      </c>
      <c r="B1959" s="1">
        <v>44817</v>
      </c>
      <c r="C1959">
        <f t="shared" si="61"/>
        <v>2023</v>
      </c>
      <c r="D1959">
        <v>4001</v>
      </c>
      <c r="E1959" t="s">
        <v>0</v>
      </c>
      <c r="F1959" t="s">
        <v>27</v>
      </c>
      <c r="G1959" t="s">
        <v>10</v>
      </c>
      <c r="H1959" t="s">
        <v>2010</v>
      </c>
      <c r="I1959" t="s">
        <v>3056</v>
      </c>
      <c r="J1959">
        <v>104</v>
      </c>
      <c r="K1959">
        <f>HLOOKUP(E1959,Inputs!$B$5:$C$8,MATCH(YEAR(B1959),Inputs!$A$5:$A$8,0),FALSE)</f>
        <v>25.99</v>
      </c>
      <c r="L1959" s="3">
        <f t="shared" si="60"/>
        <v>2702.96</v>
      </c>
      <c r="M1959" t="s">
        <v>3059</v>
      </c>
      <c r="N1959" t="s">
        <v>3085</v>
      </c>
      <c r="O1959" t="s">
        <v>3073</v>
      </c>
    </row>
    <row r="1960" spans="1:15" hidden="1" x14ac:dyDescent="0.35">
      <c r="A1960">
        <v>1959</v>
      </c>
      <c r="B1960" s="1">
        <v>44635</v>
      </c>
      <c r="C1960">
        <f t="shared" si="61"/>
        <v>2022</v>
      </c>
      <c r="D1960">
        <v>4002</v>
      </c>
      <c r="E1960" t="s">
        <v>1</v>
      </c>
      <c r="F1960" t="s">
        <v>27</v>
      </c>
      <c r="G1960" t="s">
        <v>6</v>
      </c>
      <c r="H1960" t="s">
        <v>2011</v>
      </c>
      <c r="I1960" t="s">
        <v>3056</v>
      </c>
      <c r="J1960">
        <v>160</v>
      </c>
      <c r="K1960">
        <f>HLOOKUP(E1960,Inputs!$B$5:$C$8,MATCH(YEAR(B1960),Inputs!$A$5:$A$8,0),FALSE)</f>
        <v>10.89</v>
      </c>
      <c r="L1960" s="3">
        <f t="shared" si="60"/>
        <v>1742.4</v>
      </c>
      <c r="M1960" t="s">
        <v>3059</v>
      </c>
      <c r="N1960" t="s">
        <v>3085</v>
      </c>
      <c r="O1960" t="s">
        <v>3073</v>
      </c>
    </row>
    <row r="1961" spans="1:15" hidden="1" x14ac:dyDescent="0.35">
      <c r="A1961">
        <v>1960</v>
      </c>
      <c r="B1961" s="1">
        <v>44879</v>
      </c>
      <c r="C1961">
        <f t="shared" si="61"/>
        <v>2023</v>
      </c>
      <c r="D1961">
        <v>4002</v>
      </c>
      <c r="E1961" t="s">
        <v>1</v>
      </c>
      <c r="F1961" t="s">
        <v>27</v>
      </c>
      <c r="G1961" t="s">
        <v>11</v>
      </c>
      <c r="H1961" t="s">
        <v>2012</v>
      </c>
      <c r="I1961" t="s">
        <v>3056</v>
      </c>
      <c r="J1961">
        <v>80</v>
      </c>
      <c r="K1961">
        <f>HLOOKUP(E1961,Inputs!$B$5:$C$8,MATCH(YEAR(B1961),Inputs!$A$5:$A$8,0),FALSE)</f>
        <v>10.89</v>
      </c>
      <c r="L1961" s="3">
        <f t="shared" si="60"/>
        <v>871.2</v>
      </c>
      <c r="M1961" t="s">
        <v>3064</v>
      </c>
      <c r="N1961" t="s">
        <v>3089</v>
      </c>
      <c r="O1961" t="s">
        <v>3076</v>
      </c>
    </row>
    <row r="1962" spans="1:15" hidden="1" x14ac:dyDescent="0.35">
      <c r="A1962">
        <v>1961</v>
      </c>
      <c r="B1962" s="1">
        <v>44821</v>
      </c>
      <c r="C1962">
        <f t="shared" si="61"/>
        <v>2023</v>
      </c>
      <c r="D1962">
        <v>4001</v>
      </c>
      <c r="E1962" t="s">
        <v>0</v>
      </c>
      <c r="F1962" t="s">
        <v>27</v>
      </c>
      <c r="G1962" t="s">
        <v>10</v>
      </c>
      <c r="H1962" t="s">
        <v>2013</v>
      </c>
      <c r="I1962" t="s">
        <v>3056</v>
      </c>
      <c r="J1962">
        <v>260</v>
      </c>
      <c r="K1962">
        <f>HLOOKUP(E1962,Inputs!$B$5:$C$8,MATCH(YEAR(B1962),Inputs!$A$5:$A$8,0),FALSE)</f>
        <v>25.99</v>
      </c>
      <c r="L1962" s="3">
        <f t="shared" si="60"/>
        <v>6757.4</v>
      </c>
      <c r="M1962" t="s">
        <v>3059</v>
      </c>
      <c r="N1962" t="s">
        <v>3085</v>
      </c>
      <c r="O1962" t="s">
        <v>3073</v>
      </c>
    </row>
    <row r="1963" spans="1:15" hidden="1" x14ac:dyDescent="0.35">
      <c r="A1963">
        <v>1962</v>
      </c>
      <c r="B1963" s="1">
        <v>44859</v>
      </c>
      <c r="C1963">
        <f t="shared" si="61"/>
        <v>2023</v>
      </c>
      <c r="D1963">
        <v>4001</v>
      </c>
      <c r="E1963" t="s">
        <v>0</v>
      </c>
      <c r="F1963" t="s">
        <v>27</v>
      </c>
      <c r="G1963" t="s">
        <v>20</v>
      </c>
      <c r="H1963" t="s">
        <v>2014</v>
      </c>
      <c r="I1963" t="s">
        <v>3056</v>
      </c>
      <c r="J1963">
        <v>172</v>
      </c>
      <c r="K1963">
        <f>HLOOKUP(E1963,Inputs!$B$5:$C$8,MATCH(YEAR(B1963),Inputs!$A$5:$A$8,0),FALSE)</f>
        <v>25.99</v>
      </c>
      <c r="L1963" s="3">
        <f t="shared" si="60"/>
        <v>4470.28</v>
      </c>
      <c r="M1963" t="s">
        <v>3059</v>
      </c>
      <c r="N1963" t="s">
        <v>3085</v>
      </c>
      <c r="O1963" t="s">
        <v>3073</v>
      </c>
    </row>
    <row r="1964" spans="1:15" hidden="1" x14ac:dyDescent="0.35">
      <c r="A1964">
        <v>1963</v>
      </c>
      <c r="B1964" s="1">
        <v>44808</v>
      </c>
      <c r="C1964">
        <f t="shared" si="61"/>
        <v>2023</v>
      </c>
      <c r="D1964">
        <v>4001</v>
      </c>
      <c r="E1964" t="s">
        <v>0</v>
      </c>
      <c r="F1964" t="s">
        <v>27</v>
      </c>
      <c r="G1964" t="s">
        <v>18</v>
      </c>
      <c r="H1964" t="s">
        <v>2015</v>
      </c>
      <c r="I1964" t="s">
        <v>3056</v>
      </c>
      <c r="J1964">
        <v>88</v>
      </c>
      <c r="K1964">
        <f>HLOOKUP(E1964,Inputs!$B$5:$C$8,MATCH(YEAR(B1964),Inputs!$A$5:$A$8,0),FALSE)</f>
        <v>25.99</v>
      </c>
      <c r="L1964" s="3">
        <f t="shared" si="60"/>
        <v>2287.12</v>
      </c>
      <c r="M1964" t="s">
        <v>3069</v>
      </c>
      <c r="N1964" t="s">
        <v>3093</v>
      </c>
      <c r="O1964" t="s">
        <v>3077</v>
      </c>
    </row>
    <row r="1965" spans="1:15" hidden="1" x14ac:dyDescent="0.35">
      <c r="A1965">
        <v>1964</v>
      </c>
      <c r="B1965" s="1">
        <v>44922</v>
      </c>
      <c r="C1965">
        <f t="shared" si="61"/>
        <v>2023</v>
      </c>
      <c r="D1965">
        <v>4001</v>
      </c>
      <c r="E1965" t="s">
        <v>0</v>
      </c>
      <c r="F1965" t="s">
        <v>27</v>
      </c>
      <c r="G1965" t="s">
        <v>12</v>
      </c>
      <c r="H1965" t="s">
        <v>2016</v>
      </c>
      <c r="I1965" t="s">
        <v>3057</v>
      </c>
      <c r="J1965">
        <v>184</v>
      </c>
      <c r="K1965">
        <f>HLOOKUP(E1965,Inputs!$B$5:$C$8,MATCH(YEAR(B1965),Inputs!$A$5:$A$8,0),FALSE)</f>
        <v>25.99</v>
      </c>
      <c r="L1965" s="3">
        <f t="shared" si="60"/>
        <v>4782.16</v>
      </c>
      <c r="M1965" t="s">
        <v>3061</v>
      </c>
      <c r="N1965" t="s">
        <v>3087</v>
      </c>
      <c r="O1965" t="s">
        <v>3078</v>
      </c>
    </row>
    <row r="1966" spans="1:15" hidden="1" x14ac:dyDescent="0.35">
      <c r="A1966">
        <v>1965</v>
      </c>
      <c r="B1966" s="1">
        <v>44614</v>
      </c>
      <c r="C1966">
        <f t="shared" si="61"/>
        <v>2022</v>
      </c>
      <c r="D1966">
        <v>4001</v>
      </c>
      <c r="E1966" t="s">
        <v>0</v>
      </c>
      <c r="F1966" t="s">
        <v>27</v>
      </c>
      <c r="G1966" t="s">
        <v>14</v>
      </c>
      <c r="H1966" t="s">
        <v>2017</v>
      </c>
      <c r="I1966" t="s">
        <v>3056</v>
      </c>
      <c r="J1966">
        <v>120</v>
      </c>
      <c r="K1966">
        <f>HLOOKUP(E1966,Inputs!$B$5:$C$8,MATCH(YEAR(B1966),Inputs!$A$5:$A$8,0),FALSE)</f>
        <v>25.99</v>
      </c>
      <c r="L1966" s="3">
        <f t="shared" si="60"/>
        <v>3118.7999999999997</v>
      </c>
      <c r="M1966" t="s">
        <v>3066</v>
      </c>
      <c r="N1966" t="s">
        <v>3094</v>
      </c>
      <c r="O1966" t="s">
        <v>3080</v>
      </c>
    </row>
    <row r="1967" spans="1:15" hidden="1" x14ac:dyDescent="0.35">
      <c r="A1967">
        <v>1966</v>
      </c>
      <c r="B1967" s="1">
        <v>44883</v>
      </c>
      <c r="C1967">
        <f t="shared" si="61"/>
        <v>2023</v>
      </c>
      <c r="D1967">
        <v>4002</v>
      </c>
      <c r="E1967" t="s">
        <v>1</v>
      </c>
      <c r="F1967" t="s">
        <v>27</v>
      </c>
      <c r="G1967" t="s">
        <v>4</v>
      </c>
      <c r="H1967" t="s">
        <v>2018</v>
      </c>
      <c r="I1967" t="s">
        <v>3057</v>
      </c>
      <c r="J1967">
        <v>244</v>
      </c>
      <c r="K1967">
        <f>HLOOKUP(E1967,Inputs!$B$5:$C$8,MATCH(YEAR(B1967),Inputs!$A$5:$A$8,0),FALSE)</f>
        <v>10.89</v>
      </c>
      <c r="L1967" s="3">
        <f t="shared" si="60"/>
        <v>2657.1600000000003</v>
      </c>
      <c r="M1967" t="s">
        <v>3063</v>
      </c>
      <c r="N1967" t="s">
        <v>3092</v>
      </c>
      <c r="O1967" t="s">
        <v>3074</v>
      </c>
    </row>
    <row r="1968" spans="1:15" hidden="1" x14ac:dyDescent="0.35">
      <c r="A1968">
        <v>1967</v>
      </c>
      <c r="B1968" s="1">
        <v>44840</v>
      </c>
      <c r="C1968">
        <f t="shared" si="61"/>
        <v>2023</v>
      </c>
      <c r="D1968">
        <v>4002</v>
      </c>
      <c r="E1968" t="s">
        <v>1</v>
      </c>
      <c r="F1968" t="s">
        <v>27</v>
      </c>
      <c r="G1968" t="s">
        <v>13</v>
      </c>
      <c r="H1968" t="s">
        <v>2019</v>
      </c>
      <c r="I1968" t="s">
        <v>3056</v>
      </c>
      <c r="J1968">
        <v>148</v>
      </c>
      <c r="K1968">
        <f>HLOOKUP(E1968,Inputs!$B$5:$C$8,MATCH(YEAR(B1968),Inputs!$A$5:$A$8,0),FALSE)</f>
        <v>10.89</v>
      </c>
      <c r="L1968" s="3">
        <f t="shared" si="60"/>
        <v>1611.72</v>
      </c>
      <c r="M1968" t="s">
        <v>3061</v>
      </c>
      <c r="N1968" t="s">
        <v>3087</v>
      </c>
      <c r="O1968" t="s">
        <v>3078</v>
      </c>
    </row>
    <row r="1969" spans="1:15" hidden="1" x14ac:dyDescent="0.35">
      <c r="A1969">
        <v>1968</v>
      </c>
      <c r="B1969" s="1">
        <v>44770</v>
      </c>
      <c r="C1969">
        <f t="shared" si="61"/>
        <v>2023</v>
      </c>
      <c r="D1969">
        <v>4001</v>
      </c>
      <c r="E1969" t="s">
        <v>0</v>
      </c>
      <c r="F1969" t="s">
        <v>27</v>
      </c>
      <c r="G1969" t="s">
        <v>5</v>
      </c>
      <c r="H1969" t="s">
        <v>2020</v>
      </c>
      <c r="I1969" t="s">
        <v>3057</v>
      </c>
      <c r="J1969">
        <v>56</v>
      </c>
      <c r="K1969">
        <f>HLOOKUP(E1969,Inputs!$B$5:$C$8,MATCH(YEAR(B1969),Inputs!$A$5:$A$8,0),FALSE)</f>
        <v>25.99</v>
      </c>
      <c r="L1969" s="3">
        <f t="shared" si="60"/>
        <v>1455.4399999999998</v>
      </c>
      <c r="M1969" t="s">
        <v>3059</v>
      </c>
      <c r="N1969" t="s">
        <v>3085</v>
      </c>
      <c r="O1969" t="s">
        <v>3073</v>
      </c>
    </row>
    <row r="1970" spans="1:15" hidden="1" x14ac:dyDescent="0.35">
      <c r="A1970">
        <v>1969</v>
      </c>
      <c r="B1970" s="1">
        <v>44606</v>
      </c>
      <c r="C1970">
        <f t="shared" si="61"/>
        <v>2022</v>
      </c>
      <c r="D1970">
        <v>4002</v>
      </c>
      <c r="E1970" t="s">
        <v>1</v>
      </c>
      <c r="F1970" t="s">
        <v>27</v>
      </c>
      <c r="G1970" t="s">
        <v>5</v>
      </c>
      <c r="H1970" t="s">
        <v>2021</v>
      </c>
      <c r="I1970" t="s">
        <v>3057</v>
      </c>
      <c r="J1970">
        <v>184</v>
      </c>
      <c r="K1970">
        <f>HLOOKUP(E1970,Inputs!$B$5:$C$8,MATCH(YEAR(B1970),Inputs!$A$5:$A$8,0),FALSE)</f>
        <v>10.89</v>
      </c>
      <c r="L1970" s="3">
        <f t="shared" si="60"/>
        <v>2003.7600000000002</v>
      </c>
      <c r="M1970" t="s">
        <v>3059</v>
      </c>
      <c r="N1970" t="s">
        <v>3085</v>
      </c>
      <c r="O1970" t="s">
        <v>3073</v>
      </c>
    </row>
    <row r="1971" spans="1:15" hidden="1" x14ac:dyDescent="0.35">
      <c r="A1971">
        <v>1970</v>
      </c>
      <c r="B1971" s="1">
        <v>44879</v>
      </c>
      <c r="C1971">
        <f t="shared" si="61"/>
        <v>2023</v>
      </c>
      <c r="D1971">
        <v>4001</v>
      </c>
      <c r="E1971" t="s">
        <v>0</v>
      </c>
      <c r="F1971" t="s">
        <v>27</v>
      </c>
      <c r="G1971" t="s">
        <v>18</v>
      </c>
      <c r="H1971" t="s">
        <v>2022</v>
      </c>
      <c r="I1971" t="s">
        <v>3056</v>
      </c>
      <c r="J1971">
        <v>180</v>
      </c>
      <c r="K1971">
        <f>HLOOKUP(E1971,Inputs!$B$5:$C$8,MATCH(YEAR(B1971),Inputs!$A$5:$A$8,0),FALSE)</f>
        <v>25.99</v>
      </c>
      <c r="L1971" s="3">
        <f t="shared" si="60"/>
        <v>4678.2</v>
      </c>
      <c r="M1971" t="s">
        <v>3069</v>
      </c>
      <c r="N1971" t="s">
        <v>3093</v>
      </c>
      <c r="O1971" t="s">
        <v>3077</v>
      </c>
    </row>
    <row r="1972" spans="1:15" hidden="1" x14ac:dyDescent="0.35">
      <c r="A1972">
        <v>1971</v>
      </c>
      <c r="B1972" s="1">
        <v>44811</v>
      </c>
      <c r="C1972">
        <f t="shared" si="61"/>
        <v>2023</v>
      </c>
      <c r="D1972">
        <v>4002</v>
      </c>
      <c r="E1972" t="s">
        <v>1</v>
      </c>
      <c r="F1972" t="s">
        <v>27</v>
      </c>
      <c r="G1972" t="s">
        <v>21</v>
      </c>
      <c r="H1972" t="s">
        <v>2023</v>
      </c>
      <c r="I1972" t="s">
        <v>3056</v>
      </c>
      <c r="J1972">
        <v>272</v>
      </c>
      <c r="K1972">
        <f>HLOOKUP(E1972,Inputs!$B$5:$C$8,MATCH(YEAR(B1972),Inputs!$A$5:$A$8,0),FALSE)</f>
        <v>10.89</v>
      </c>
      <c r="L1972" s="3">
        <f t="shared" si="60"/>
        <v>2962.08</v>
      </c>
      <c r="M1972" t="s">
        <v>3068</v>
      </c>
      <c r="N1972" t="s">
        <v>3088</v>
      </c>
      <c r="O1972" t="s">
        <v>3075</v>
      </c>
    </row>
    <row r="1973" spans="1:15" hidden="1" x14ac:dyDescent="0.35">
      <c r="A1973">
        <v>1972</v>
      </c>
      <c r="B1973" s="1">
        <v>44871</v>
      </c>
      <c r="C1973">
        <f t="shared" si="61"/>
        <v>2023</v>
      </c>
      <c r="D1973">
        <v>4002</v>
      </c>
      <c r="E1973" t="s">
        <v>1</v>
      </c>
      <c r="F1973" t="s">
        <v>27</v>
      </c>
      <c r="G1973" t="s">
        <v>11</v>
      </c>
      <c r="H1973" t="s">
        <v>2024</v>
      </c>
      <c r="I1973" t="s">
        <v>3056</v>
      </c>
      <c r="J1973">
        <v>228</v>
      </c>
      <c r="K1973">
        <f>HLOOKUP(E1973,Inputs!$B$5:$C$8,MATCH(YEAR(B1973),Inputs!$A$5:$A$8,0),FALSE)</f>
        <v>10.89</v>
      </c>
      <c r="L1973" s="3">
        <f t="shared" si="60"/>
        <v>2482.92</v>
      </c>
      <c r="M1973" t="s">
        <v>3064</v>
      </c>
      <c r="N1973" t="s">
        <v>3089</v>
      </c>
      <c r="O1973" t="s">
        <v>3076</v>
      </c>
    </row>
    <row r="1974" spans="1:15" hidden="1" x14ac:dyDescent="0.35">
      <c r="A1974">
        <v>1973</v>
      </c>
      <c r="B1974" s="1">
        <v>44782</v>
      </c>
      <c r="C1974">
        <f t="shared" si="61"/>
        <v>2023</v>
      </c>
      <c r="D1974">
        <v>4001</v>
      </c>
      <c r="E1974" t="s">
        <v>0</v>
      </c>
      <c r="F1974" t="s">
        <v>27</v>
      </c>
      <c r="G1974" t="s">
        <v>20</v>
      </c>
      <c r="H1974" t="s">
        <v>2025</v>
      </c>
      <c r="I1974" t="s">
        <v>3056</v>
      </c>
      <c r="J1974">
        <v>60</v>
      </c>
      <c r="K1974">
        <f>HLOOKUP(E1974,Inputs!$B$5:$C$8,MATCH(YEAR(B1974),Inputs!$A$5:$A$8,0),FALSE)</f>
        <v>25.99</v>
      </c>
      <c r="L1974" s="3">
        <f t="shared" si="60"/>
        <v>1559.3999999999999</v>
      </c>
      <c r="M1974" t="s">
        <v>3059</v>
      </c>
      <c r="N1974" t="s">
        <v>3085</v>
      </c>
      <c r="O1974" t="s">
        <v>3073</v>
      </c>
    </row>
    <row r="1975" spans="1:15" hidden="1" x14ac:dyDescent="0.35">
      <c r="A1975">
        <v>1974</v>
      </c>
      <c r="B1975" s="1">
        <v>44617</v>
      </c>
      <c r="C1975">
        <f t="shared" si="61"/>
        <v>2022</v>
      </c>
      <c r="D1975">
        <v>4002</v>
      </c>
      <c r="E1975" t="s">
        <v>1</v>
      </c>
      <c r="F1975" t="s">
        <v>27</v>
      </c>
      <c r="G1975" t="s">
        <v>16</v>
      </c>
      <c r="H1975" t="s">
        <v>2026</v>
      </c>
      <c r="I1975" t="s">
        <v>3056</v>
      </c>
      <c r="J1975">
        <v>232</v>
      </c>
      <c r="K1975">
        <f>HLOOKUP(E1975,Inputs!$B$5:$C$8,MATCH(YEAR(B1975),Inputs!$A$5:$A$8,0),FALSE)</f>
        <v>10.89</v>
      </c>
      <c r="L1975" s="3">
        <f t="shared" si="60"/>
        <v>2526.48</v>
      </c>
      <c r="M1975" t="s">
        <v>3067</v>
      </c>
      <c r="N1975" t="s">
        <v>3092</v>
      </c>
      <c r="O1975" t="s">
        <v>3074</v>
      </c>
    </row>
    <row r="1976" spans="1:15" hidden="1" x14ac:dyDescent="0.35">
      <c r="A1976">
        <v>1975</v>
      </c>
      <c r="B1976" s="1">
        <v>44813</v>
      </c>
      <c r="C1976">
        <f t="shared" si="61"/>
        <v>2023</v>
      </c>
      <c r="D1976">
        <v>4001</v>
      </c>
      <c r="E1976" t="s">
        <v>0</v>
      </c>
      <c r="F1976" t="s">
        <v>27</v>
      </c>
      <c r="G1976" t="s">
        <v>12</v>
      </c>
      <c r="H1976" t="s">
        <v>2027</v>
      </c>
      <c r="I1976" t="s">
        <v>3057</v>
      </c>
      <c r="J1976">
        <v>88</v>
      </c>
      <c r="K1976">
        <f>HLOOKUP(E1976,Inputs!$B$5:$C$8,MATCH(YEAR(B1976),Inputs!$A$5:$A$8,0),FALSE)</f>
        <v>25.99</v>
      </c>
      <c r="L1976" s="3">
        <f t="shared" si="60"/>
        <v>2287.12</v>
      </c>
      <c r="M1976" t="s">
        <v>3061</v>
      </c>
      <c r="N1976" t="s">
        <v>3087</v>
      </c>
      <c r="O1976" t="s">
        <v>3078</v>
      </c>
    </row>
    <row r="1977" spans="1:15" hidden="1" x14ac:dyDescent="0.35">
      <c r="A1977">
        <v>1976</v>
      </c>
      <c r="B1977" s="1">
        <v>44749</v>
      </c>
      <c r="C1977">
        <f t="shared" si="61"/>
        <v>2023</v>
      </c>
      <c r="D1977">
        <v>4002</v>
      </c>
      <c r="E1977" t="s">
        <v>1</v>
      </c>
      <c r="F1977" t="s">
        <v>27</v>
      </c>
      <c r="G1977" t="s">
        <v>14</v>
      </c>
      <c r="H1977" t="s">
        <v>2028</v>
      </c>
      <c r="I1977" t="s">
        <v>3056</v>
      </c>
      <c r="J1977">
        <v>252</v>
      </c>
      <c r="K1977">
        <f>HLOOKUP(E1977,Inputs!$B$5:$C$8,MATCH(YEAR(B1977),Inputs!$A$5:$A$8,0),FALSE)</f>
        <v>10.89</v>
      </c>
      <c r="L1977" s="3">
        <f t="shared" si="60"/>
        <v>2744.28</v>
      </c>
      <c r="M1977" t="s">
        <v>3066</v>
      </c>
      <c r="N1977" t="s">
        <v>3094</v>
      </c>
      <c r="O1977" t="s">
        <v>3080</v>
      </c>
    </row>
    <row r="1978" spans="1:15" hidden="1" x14ac:dyDescent="0.35">
      <c r="A1978">
        <v>1977</v>
      </c>
      <c r="B1978" s="1">
        <v>44788</v>
      </c>
      <c r="C1978">
        <f t="shared" si="61"/>
        <v>2023</v>
      </c>
      <c r="D1978">
        <v>4001</v>
      </c>
      <c r="E1978" t="s">
        <v>0</v>
      </c>
      <c r="F1978" t="s">
        <v>27</v>
      </c>
      <c r="G1978" t="s">
        <v>6</v>
      </c>
      <c r="H1978" t="s">
        <v>2029</v>
      </c>
      <c r="I1978" t="s">
        <v>3056</v>
      </c>
      <c r="J1978">
        <v>64</v>
      </c>
      <c r="K1978">
        <f>HLOOKUP(E1978,Inputs!$B$5:$C$8,MATCH(YEAR(B1978),Inputs!$A$5:$A$8,0),FALSE)</f>
        <v>25.99</v>
      </c>
      <c r="L1978" s="3">
        <f t="shared" si="60"/>
        <v>1663.36</v>
      </c>
      <c r="M1978" t="s">
        <v>3059</v>
      </c>
      <c r="N1978" t="s">
        <v>3085</v>
      </c>
      <c r="O1978" t="s">
        <v>3073</v>
      </c>
    </row>
    <row r="1979" spans="1:15" hidden="1" x14ac:dyDescent="0.35">
      <c r="A1979">
        <v>1978</v>
      </c>
      <c r="B1979" s="1">
        <v>44749</v>
      </c>
      <c r="C1979">
        <f t="shared" si="61"/>
        <v>2023</v>
      </c>
      <c r="D1979">
        <v>4001</v>
      </c>
      <c r="E1979" t="s">
        <v>0</v>
      </c>
      <c r="F1979" t="s">
        <v>27</v>
      </c>
      <c r="G1979" t="s">
        <v>10</v>
      </c>
      <c r="H1979" t="s">
        <v>2030</v>
      </c>
      <c r="I1979" t="s">
        <v>3056</v>
      </c>
      <c r="J1979">
        <v>168</v>
      </c>
      <c r="K1979">
        <f>HLOOKUP(E1979,Inputs!$B$5:$C$8,MATCH(YEAR(B1979),Inputs!$A$5:$A$8,0),FALSE)</f>
        <v>25.99</v>
      </c>
      <c r="L1979" s="3">
        <f t="shared" si="60"/>
        <v>4366.32</v>
      </c>
      <c r="M1979" t="s">
        <v>3059</v>
      </c>
      <c r="N1979" t="s">
        <v>3085</v>
      </c>
      <c r="O1979" t="s">
        <v>3073</v>
      </c>
    </row>
    <row r="1980" spans="1:15" hidden="1" x14ac:dyDescent="0.35">
      <c r="A1980">
        <v>1979</v>
      </c>
      <c r="B1980" s="1">
        <v>44783</v>
      </c>
      <c r="C1980">
        <f t="shared" si="61"/>
        <v>2023</v>
      </c>
      <c r="D1980">
        <v>4001</v>
      </c>
      <c r="E1980" t="s">
        <v>0</v>
      </c>
      <c r="F1980" t="s">
        <v>27</v>
      </c>
      <c r="G1980" t="s">
        <v>16</v>
      </c>
      <c r="H1980" t="s">
        <v>2031</v>
      </c>
      <c r="I1980" t="s">
        <v>3056</v>
      </c>
      <c r="J1980">
        <v>100</v>
      </c>
      <c r="K1980">
        <f>HLOOKUP(E1980,Inputs!$B$5:$C$8,MATCH(YEAR(B1980),Inputs!$A$5:$A$8,0),FALSE)</f>
        <v>25.99</v>
      </c>
      <c r="L1980" s="3">
        <f t="shared" si="60"/>
        <v>2599</v>
      </c>
      <c r="M1980" t="s">
        <v>3067</v>
      </c>
      <c r="N1980" t="s">
        <v>3092</v>
      </c>
      <c r="O1980" t="s">
        <v>3074</v>
      </c>
    </row>
    <row r="1981" spans="1:15" hidden="1" x14ac:dyDescent="0.35">
      <c r="A1981">
        <v>1980</v>
      </c>
      <c r="B1981" s="1">
        <v>44901</v>
      </c>
      <c r="C1981">
        <f t="shared" si="61"/>
        <v>2023</v>
      </c>
      <c r="D1981">
        <v>4001</v>
      </c>
      <c r="E1981" t="s">
        <v>0</v>
      </c>
      <c r="F1981" t="s">
        <v>27</v>
      </c>
      <c r="G1981" t="s">
        <v>5</v>
      </c>
      <c r="H1981" t="s">
        <v>2032</v>
      </c>
      <c r="I1981" t="s">
        <v>3057</v>
      </c>
      <c r="J1981">
        <v>80</v>
      </c>
      <c r="K1981">
        <f>HLOOKUP(E1981,Inputs!$B$5:$C$8,MATCH(YEAR(B1981),Inputs!$A$5:$A$8,0),FALSE)</f>
        <v>25.99</v>
      </c>
      <c r="L1981" s="3">
        <f t="shared" si="60"/>
        <v>2079.1999999999998</v>
      </c>
      <c r="M1981" t="s">
        <v>3059</v>
      </c>
      <c r="N1981" t="s">
        <v>3085</v>
      </c>
      <c r="O1981" t="s">
        <v>3073</v>
      </c>
    </row>
    <row r="1982" spans="1:15" hidden="1" x14ac:dyDescent="0.35">
      <c r="A1982">
        <v>1981</v>
      </c>
      <c r="B1982" s="1">
        <v>44803</v>
      </c>
      <c r="C1982">
        <f t="shared" si="61"/>
        <v>2023</v>
      </c>
      <c r="D1982">
        <v>4002</v>
      </c>
      <c r="E1982" t="s">
        <v>1</v>
      </c>
      <c r="F1982" t="s">
        <v>27</v>
      </c>
      <c r="G1982" t="s">
        <v>11</v>
      </c>
      <c r="H1982" t="s">
        <v>2033</v>
      </c>
      <c r="I1982" t="s">
        <v>3056</v>
      </c>
      <c r="J1982">
        <v>84</v>
      </c>
      <c r="K1982">
        <f>HLOOKUP(E1982,Inputs!$B$5:$C$8,MATCH(YEAR(B1982),Inputs!$A$5:$A$8,0),FALSE)</f>
        <v>10.89</v>
      </c>
      <c r="L1982" s="3">
        <f t="shared" si="60"/>
        <v>914.76</v>
      </c>
      <c r="M1982" t="s">
        <v>3064</v>
      </c>
      <c r="N1982" t="s">
        <v>3089</v>
      </c>
      <c r="O1982" t="s">
        <v>3076</v>
      </c>
    </row>
    <row r="1983" spans="1:15" hidden="1" x14ac:dyDescent="0.35">
      <c r="A1983">
        <v>1982</v>
      </c>
      <c r="B1983" s="1">
        <v>44896</v>
      </c>
      <c r="C1983">
        <f t="shared" si="61"/>
        <v>2023</v>
      </c>
      <c r="D1983">
        <v>4002</v>
      </c>
      <c r="E1983" t="s">
        <v>1</v>
      </c>
      <c r="F1983" t="s">
        <v>27</v>
      </c>
      <c r="G1983" t="s">
        <v>14</v>
      </c>
      <c r="H1983" t="s">
        <v>2034</v>
      </c>
      <c r="I1983" t="s">
        <v>3056</v>
      </c>
      <c r="J1983">
        <v>84</v>
      </c>
      <c r="K1983">
        <f>HLOOKUP(E1983,Inputs!$B$5:$C$8,MATCH(YEAR(B1983),Inputs!$A$5:$A$8,0),FALSE)</f>
        <v>10.89</v>
      </c>
      <c r="L1983" s="3">
        <f t="shared" si="60"/>
        <v>914.76</v>
      </c>
      <c r="M1983" t="s">
        <v>3066</v>
      </c>
      <c r="N1983" t="s">
        <v>3094</v>
      </c>
      <c r="O1983" t="s">
        <v>3080</v>
      </c>
    </row>
    <row r="1984" spans="1:15" hidden="1" x14ac:dyDescent="0.35">
      <c r="A1984">
        <v>1983</v>
      </c>
      <c r="B1984" s="1">
        <v>44688</v>
      </c>
      <c r="C1984">
        <f t="shared" si="61"/>
        <v>2023</v>
      </c>
      <c r="D1984">
        <v>4002</v>
      </c>
      <c r="E1984" t="s">
        <v>1</v>
      </c>
      <c r="F1984" t="s">
        <v>27</v>
      </c>
      <c r="G1984" t="s">
        <v>20</v>
      </c>
      <c r="H1984" t="s">
        <v>2035</v>
      </c>
      <c r="I1984" t="s">
        <v>3056</v>
      </c>
      <c r="J1984">
        <v>284</v>
      </c>
      <c r="K1984">
        <f>HLOOKUP(E1984,Inputs!$B$5:$C$8,MATCH(YEAR(B1984),Inputs!$A$5:$A$8,0),FALSE)</f>
        <v>10.89</v>
      </c>
      <c r="L1984" s="3">
        <f t="shared" si="60"/>
        <v>3092.76</v>
      </c>
      <c r="M1984" t="s">
        <v>3059</v>
      </c>
      <c r="N1984" t="s">
        <v>3085</v>
      </c>
      <c r="O1984" t="s">
        <v>3073</v>
      </c>
    </row>
    <row r="1985" spans="1:15" hidden="1" x14ac:dyDescent="0.35">
      <c r="A1985">
        <v>1984</v>
      </c>
      <c r="B1985" s="1">
        <v>44897</v>
      </c>
      <c r="C1985">
        <f t="shared" si="61"/>
        <v>2023</v>
      </c>
      <c r="D1985">
        <v>4002</v>
      </c>
      <c r="E1985" t="s">
        <v>1</v>
      </c>
      <c r="F1985" t="s">
        <v>27</v>
      </c>
      <c r="G1985" t="s">
        <v>18</v>
      </c>
      <c r="H1985" t="s">
        <v>2036</v>
      </c>
      <c r="I1985" t="s">
        <v>3056</v>
      </c>
      <c r="J1985">
        <v>244</v>
      </c>
      <c r="K1985">
        <f>HLOOKUP(E1985,Inputs!$B$5:$C$8,MATCH(YEAR(B1985),Inputs!$A$5:$A$8,0),FALSE)</f>
        <v>10.89</v>
      </c>
      <c r="L1985" s="3">
        <f t="shared" si="60"/>
        <v>2657.1600000000003</v>
      </c>
      <c r="M1985" t="s">
        <v>3069</v>
      </c>
      <c r="N1985" t="s">
        <v>3093</v>
      </c>
      <c r="O1985" t="s">
        <v>3077</v>
      </c>
    </row>
    <row r="1986" spans="1:15" hidden="1" x14ac:dyDescent="0.35">
      <c r="A1986">
        <v>1985</v>
      </c>
      <c r="B1986" s="1">
        <v>44911</v>
      </c>
      <c r="C1986">
        <f t="shared" si="61"/>
        <v>2023</v>
      </c>
      <c r="D1986">
        <v>4002</v>
      </c>
      <c r="E1986" t="s">
        <v>1</v>
      </c>
      <c r="F1986" t="s">
        <v>27</v>
      </c>
      <c r="G1986" t="s">
        <v>9</v>
      </c>
      <c r="H1986" t="s">
        <v>2037</v>
      </c>
      <c r="I1986" t="s">
        <v>3056</v>
      </c>
      <c r="J1986">
        <v>116</v>
      </c>
      <c r="K1986">
        <f>HLOOKUP(E1986,Inputs!$B$5:$C$8,MATCH(YEAR(B1986),Inputs!$A$5:$A$8,0),FALSE)</f>
        <v>10.89</v>
      </c>
      <c r="L1986" s="3">
        <f t="shared" ref="L1986:L2049" si="62">J1986*K1986</f>
        <v>1263.24</v>
      </c>
      <c r="M1986" t="s">
        <v>3070</v>
      </c>
      <c r="N1986" t="s">
        <v>3089</v>
      </c>
      <c r="O1986" t="s">
        <v>3076</v>
      </c>
    </row>
    <row r="1987" spans="1:15" hidden="1" x14ac:dyDescent="0.35">
      <c r="A1987">
        <v>1986</v>
      </c>
      <c r="B1987" s="1">
        <v>44730</v>
      </c>
      <c r="C1987">
        <f t="shared" ref="C1987:C2050" si="63">IF(MONTH(B1987)&gt;3,YEAR(B1987)+1,YEAR(B1987))</f>
        <v>2023</v>
      </c>
      <c r="D1987">
        <v>4001</v>
      </c>
      <c r="E1987" t="s">
        <v>0</v>
      </c>
      <c r="F1987" t="s">
        <v>27</v>
      </c>
      <c r="G1987" t="s">
        <v>10</v>
      </c>
      <c r="H1987" t="s">
        <v>2038</v>
      </c>
      <c r="I1987" t="s">
        <v>3056</v>
      </c>
      <c r="J1987">
        <v>216</v>
      </c>
      <c r="K1987">
        <f>HLOOKUP(E1987,Inputs!$B$5:$C$8,MATCH(YEAR(B1987),Inputs!$A$5:$A$8,0),FALSE)</f>
        <v>25.99</v>
      </c>
      <c r="L1987" s="3">
        <f t="shared" si="62"/>
        <v>5613.8399999999992</v>
      </c>
      <c r="M1987" t="s">
        <v>3059</v>
      </c>
      <c r="N1987" t="s">
        <v>3085</v>
      </c>
      <c r="O1987" t="s">
        <v>3073</v>
      </c>
    </row>
    <row r="1988" spans="1:15" hidden="1" x14ac:dyDescent="0.35">
      <c r="A1988">
        <v>1987</v>
      </c>
      <c r="B1988" s="1">
        <v>44610</v>
      </c>
      <c r="C1988">
        <f t="shared" si="63"/>
        <v>2022</v>
      </c>
      <c r="D1988">
        <v>4001</v>
      </c>
      <c r="E1988" t="s">
        <v>0</v>
      </c>
      <c r="F1988" t="s">
        <v>27</v>
      </c>
      <c r="G1988" t="s">
        <v>4</v>
      </c>
      <c r="H1988" t="s">
        <v>2039</v>
      </c>
      <c r="I1988" t="s">
        <v>3057</v>
      </c>
      <c r="J1988">
        <v>100</v>
      </c>
      <c r="K1988">
        <f>HLOOKUP(E1988,Inputs!$B$5:$C$8,MATCH(YEAR(B1988),Inputs!$A$5:$A$8,0),FALSE)</f>
        <v>25.99</v>
      </c>
      <c r="L1988" s="3">
        <f t="shared" si="62"/>
        <v>2599</v>
      </c>
      <c r="M1988" t="s">
        <v>3063</v>
      </c>
      <c r="N1988" t="s">
        <v>3092</v>
      </c>
      <c r="O1988" t="s">
        <v>3074</v>
      </c>
    </row>
    <row r="1989" spans="1:15" hidden="1" x14ac:dyDescent="0.35">
      <c r="A1989">
        <v>1988</v>
      </c>
      <c r="B1989" s="1">
        <v>44598</v>
      </c>
      <c r="C1989">
        <f t="shared" si="63"/>
        <v>2022</v>
      </c>
      <c r="D1989">
        <v>4002</v>
      </c>
      <c r="E1989" t="s">
        <v>1</v>
      </c>
      <c r="F1989" t="s">
        <v>27</v>
      </c>
      <c r="G1989" t="s">
        <v>14</v>
      </c>
      <c r="H1989" t="s">
        <v>2040</v>
      </c>
      <c r="I1989" t="s">
        <v>3056</v>
      </c>
      <c r="J1989">
        <v>144</v>
      </c>
      <c r="K1989">
        <f>HLOOKUP(E1989,Inputs!$B$5:$C$8,MATCH(YEAR(B1989),Inputs!$A$5:$A$8,0),FALSE)</f>
        <v>10.89</v>
      </c>
      <c r="L1989" s="3">
        <f t="shared" si="62"/>
        <v>1568.16</v>
      </c>
      <c r="M1989" t="s">
        <v>3066</v>
      </c>
      <c r="N1989" t="s">
        <v>3094</v>
      </c>
      <c r="O1989" t="s">
        <v>3080</v>
      </c>
    </row>
    <row r="1990" spans="1:15" hidden="1" x14ac:dyDescent="0.35">
      <c r="A1990">
        <v>1989</v>
      </c>
      <c r="B1990" s="1">
        <v>44901</v>
      </c>
      <c r="C1990">
        <f t="shared" si="63"/>
        <v>2023</v>
      </c>
      <c r="D1990">
        <v>4002</v>
      </c>
      <c r="E1990" t="s">
        <v>1</v>
      </c>
      <c r="F1990" t="s">
        <v>27</v>
      </c>
      <c r="G1990" t="s">
        <v>10</v>
      </c>
      <c r="H1990" t="s">
        <v>2041</v>
      </c>
      <c r="I1990" t="s">
        <v>3056</v>
      </c>
      <c r="J1990">
        <v>108</v>
      </c>
      <c r="K1990">
        <f>HLOOKUP(E1990,Inputs!$B$5:$C$8,MATCH(YEAR(B1990),Inputs!$A$5:$A$8,0),FALSE)</f>
        <v>10.89</v>
      </c>
      <c r="L1990" s="3">
        <f t="shared" si="62"/>
        <v>1176.1200000000001</v>
      </c>
      <c r="M1990" t="s">
        <v>3059</v>
      </c>
      <c r="N1990" t="s">
        <v>3085</v>
      </c>
      <c r="O1990" t="s">
        <v>3073</v>
      </c>
    </row>
    <row r="1991" spans="1:15" hidden="1" x14ac:dyDescent="0.35">
      <c r="A1991">
        <v>1990</v>
      </c>
      <c r="B1991" s="1">
        <v>44845</v>
      </c>
      <c r="C1991">
        <f t="shared" si="63"/>
        <v>2023</v>
      </c>
      <c r="D1991">
        <v>4001</v>
      </c>
      <c r="E1991" t="s">
        <v>0</v>
      </c>
      <c r="F1991" t="s">
        <v>27</v>
      </c>
      <c r="G1991" t="s">
        <v>11</v>
      </c>
      <c r="H1991" t="s">
        <v>2042</v>
      </c>
      <c r="I1991" t="s">
        <v>3056</v>
      </c>
      <c r="J1991">
        <v>164</v>
      </c>
      <c r="K1991">
        <f>HLOOKUP(E1991,Inputs!$B$5:$C$8,MATCH(YEAR(B1991),Inputs!$A$5:$A$8,0),FALSE)</f>
        <v>25.99</v>
      </c>
      <c r="L1991" s="3">
        <f t="shared" si="62"/>
        <v>4262.3599999999997</v>
      </c>
      <c r="M1991" t="s">
        <v>3064</v>
      </c>
      <c r="N1991" t="s">
        <v>3089</v>
      </c>
      <c r="O1991" t="s">
        <v>3076</v>
      </c>
    </row>
    <row r="1992" spans="1:15" hidden="1" x14ac:dyDescent="0.35">
      <c r="A1992">
        <v>1991</v>
      </c>
      <c r="B1992" s="1">
        <v>44769</v>
      </c>
      <c r="C1992">
        <f t="shared" si="63"/>
        <v>2023</v>
      </c>
      <c r="D1992">
        <v>4002</v>
      </c>
      <c r="E1992" t="s">
        <v>1</v>
      </c>
      <c r="F1992" t="s">
        <v>27</v>
      </c>
      <c r="G1992" t="s">
        <v>10</v>
      </c>
      <c r="H1992" t="s">
        <v>2043</v>
      </c>
      <c r="I1992" t="s">
        <v>3056</v>
      </c>
      <c r="J1992">
        <v>244</v>
      </c>
      <c r="K1992">
        <f>HLOOKUP(E1992,Inputs!$B$5:$C$8,MATCH(YEAR(B1992),Inputs!$A$5:$A$8,0),FALSE)</f>
        <v>10.89</v>
      </c>
      <c r="L1992" s="3">
        <f t="shared" si="62"/>
        <v>2657.1600000000003</v>
      </c>
      <c r="M1992" t="s">
        <v>3059</v>
      </c>
      <c r="N1992" t="s">
        <v>3085</v>
      </c>
      <c r="O1992" t="s">
        <v>3073</v>
      </c>
    </row>
    <row r="1993" spans="1:15" hidden="1" x14ac:dyDescent="0.35">
      <c r="A1993">
        <v>1992</v>
      </c>
      <c r="B1993" s="1">
        <v>44711</v>
      </c>
      <c r="C1993">
        <f t="shared" si="63"/>
        <v>2023</v>
      </c>
      <c r="D1993">
        <v>4001</v>
      </c>
      <c r="E1993" t="s">
        <v>0</v>
      </c>
      <c r="F1993" t="s">
        <v>27</v>
      </c>
      <c r="G1993" t="s">
        <v>20</v>
      </c>
      <c r="H1993" t="s">
        <v>2044</v>
      </c>
      <c r="I1993" t="s">
        <v>3056</v>
      </c>
      <c r="J1993">
        <v>96</v>
      </c>
      <c r="K1993">
        <f>HLOOKUP(E1993,Inputs!$B$5:$C$8,MATCH(YEAR(B1993),Inputs!$A$5:$A$8,0),FALSE)</f>
        <v>25.99</v>
      </c>
      <c r="L1993" s="3">
        <f t="shared" si="62"/>
        <v>2495.04</v>
      </c>
      <c r="M1993" t="s">
        <v>3059</v>
      </c>
      <c r="N1993" t="s">
        <v>3085</v>
      </c>
      <c r="O1993" t="s">
        <v>3073</v>
      </c>
    </row>
    <row r="1994" spans="1:15" hidden="1" x14ac:dyDescent="0.35">
      <c r="A1994">
        <v>1993</v>
      </c>
      <c r="B1994" s="1">
        <v>44813</v>
      </c>
      <c r="C1994">
        <f t="shared" si="63"/>
        <v>2023</v>
      </c>
      <c r="D1994">
        <v>4002</v>
      </c>
      <c r="E1994" t="s">
        <v>1</v>
      </c>
      <c r="F1994" t="s">
        <v>27</v>
      </c>
      <c r="G1994" t="s">
        <v>10</v>
      </c>
      <c r="H1994" t="s">
        <v>2045</v>
      </c>
      <c r="I1994" t="s">
        <v>3056</v>
      </c>
      <c r="J1994">
        <v>152</v>
      </c>
      <c r="K1994">
        <f>HLOOKUP(E1994,Inputs!$B$5:$C$8,MATCH(YEAR(B1994),Inputs!$A$5:$A$8,0),FALSE)</f>
        <v>10.89</v>
      </c>
      <c r="L1994" s="3">
        <f t="shared" si="62"/>
        <v>1655.2800000000002</v>
      </c>
      <c r="M1994" t="s">
        <v>3059</v>
      </c>
      <c r="N1994" t="s">
        <v>3085</v>
      </c>
      <c r="O1994" t="s">
        <v>3073</v>
      </c>
    </row>
    <row r="1995" spans="1:15" hidden="1" x14ac:dyDescent="0.35">
      <c r="A1995">
        <v>1994</v>
      </c>
      <c r="B1995" s="1">
        <v>44925</v>
      </c>
      <c r="C1995">
        <f t="shared" si="63"/>
        <v>2023</v>
      </c>
      <c r="D1995">
        <v>4002</v>
      </c>
      <c r="E1995" t="s">
        <v>1</v>
      </c>
      <c r="F1995" t="s">
        <v>27</v>
      </c>
      <c r="G1995" t="s">
        <v>12</v>
      </c>
      <c r="H1995" t="s">
        <v>2046</v>
      </c>
      <c r="I1995" t="s">
        <v>3057</v>
      </c>
      <c r="J1995">
        <v>112</v>
      </c>
      <c r="K1995">
        <f>HLOOKUP(E1995,Inputs!$B$5:$C$8,MATCH(YEAR(B1995),Inputs!$A$5:$A$8,0),FALSE)</f>
        <v>10.89</v>
      </c>
      <c r="L1995" s="3">
        <f t="shared" si="62"/>
        <v>1219.68</v>
      </c>
      <c r="M1995" t="s">
        <v>3061</v>
      </c>
      <c r="N1995" t="s">
        <v>3087</v>
      </c>
      <c r="O1995" t="s">
        <v>3078</v>
      </c>
    </row>
    <row r="1996" spans="1:15" hidden="1" x14ac:dyDescent="0.35">
      <c r="A1996">
        <v>1995</v>
      </c>
      <c r="B1996" s="1">
        <v>44918</v>
      </c>
      <c r="C1996">
        <f t="shared" si="63"/>
        <v>2023</v>
      </c>
      <c r="D1996">
        <v>4001</v>
      </c>
      <c r="E1996" t="s">
        <v>0</v>
      </c>
      <c r="F1996" t="s">
        <v>27</v>
      </c>
      <c r="G1996" t="s">
        <v>21</v>
      </c>
      <c r="H1996" t="s">
        <v>2047</v>
      </c>
      <c r="I1996" t="s">
        <v>3056</v>
      </c>
      <c r="J1996">
        <v>184</v>
      </c>
      <c r="K1996">
        <f>HLOOKUP(E1996,Inputs!$B$5:$C$8,MATCH(YEAR(B1996),Inputs!$A$5:$A$8,0),FALSE)</f>
        <v>25.99</v>
      </c>
      <c r="L1996" s="3">
        <f t="shared" si="62"/>
        <v>4782.16</v>
      </c>
      <c r="M1996" t="s">
        <v>3068</v>
      </c>
      <c r="N1996" t="s">
        <v>3088</v>
      </c>
      <c r="O1996" t="s">
        <v>3075</v>
      </c>
    </row>
    <row r="1997" spans="1:15" hidden="1" x14ac:dyDescent="0.35">
      <c r="A1997">
        <v>1996</v>
      </c>
      <c r="B1997" s="1">
        <v>44821</v>
      </c>
      <c r="C1997">
        <f t="shared" si="63"/>
        <v>2023</v>
      </c>
      <c r="D1997">
        <v>4002</v>
      </c>
      <c r="E1997" t="s">
        <v>1</v>
      </c>
      <c r="F1997" t="s">
        <v>27</v>
      </c>
      <c r="G1997" t="s">
        <v>19</v>
      </c>
      <c r="H1997" t="s">
        <v>2048</v>
      </c>
      <c r="I1997" t="s">
        <v>3056</v>
      </c>
      <c r="J1997">
        <v>276</v>
      </c>
      <c r="K1997">
        <f>HLOOKUP(E1997,Inputs!$B$5:$C$8,MATCH(YEAR(B1997),Inputs!$A$5:$A$8,0),FALSE)</f>
        <v>10.89</v>
      </c>
      <c r="L1997" s="3">
        <f t="shared" si="62"/>
        <v>3005.6400000000003</v>
      </c>
      <c r="M1997" t="s">
        <v>3061</v>
      </c>
      <c r="N1997" t="s">
        <v>3087</v>
      </c>
      <c r="O1997" t="s">
        <v>3078</v>
      </c>
    </row>
    <row r="1998" spans="1:15" hidden="1" x14ac:dyDescent="0.35">
      <c r="A1998">
        <v>1997</v>
      </c>
      <c r="B1998" s="1">
        <v>44783</v>
      </c>
      <c r="C1998">
        <f t="shared" si="63"/>
        <v>2023</v>
      </c>
      <c r="D1998">
        <v>4001</v>
      </c>
      <c r="E1998" t="s">
        <v>0</v>
      </c>
      <c r="F1998" t="s">
        <v>27</v>
      </c>
      <c r="G1998" t="s">
        <v>14</v>
      </c>
      <c r="H1998" t="s">
        <v>2049</v>
      </c>
      <c r="I1998" t="s">
        <v>3056</v>
      </c>
      <c r="J1998">
        <v>80</v>
      </c>
      <c r="K1998">
        <f>HLOOKUP(E1998,Inputs!$B$5:$C$8,MATCH(YEAR(B1998),Inputs!$A$5:$A$8,0),FALSE)</f>
        <v>25.99</v>
      </c>
      <c r="L1998" s="3">
        <f t="shared" si="62"/>
        <v>2079.1999999999998</v>
      </c>
      <c r="M1998" t="s">
        <v>3066</v>
      </c>
      <c r="N1998" t="s">
        <v>3094</v>
      </c>
      <c r="O1998" t="s">
        <v>3080</v>
      </c>
    </row>
    <row r="1999" spans="1:15" hidden="1" x14ac:dyDescent="0.35">
      <c r="A1999">
        <v>1998</v>
      </c>
      <c r="B1999" s="1">
        <v>44775</v>
      </c>
      <c r="C1999">
        <f t="shared" si="63"/>
        <v>2023</v>
      </c>
      <c r="D1999">
        <v>4001</v>
      </c>
      <c r="E1999" t="s">
        <v>0</v>
      </c>
      <c r="F1999" t="s">
        <v>27</v>
      </c>
      <c r="G1999" t="s">
        <v>20</v>
      </c>
      <c r="H1999" t="s">
        <v>2050</v>
      </c>
      <c r="I1999" t="s">
        <v>3056</v>
      </c>
      <c r="J1999">
        <v>240</v>
      </c>
      <c r="K1999">
        <f>HLOOKUP(E1999,Inputs!$B$5:$C$8,MATCH(YEAR(B1999),Inputs!$A$5:$A$8,0),FALSE)</f>
        <v>25.99</v>
      </c>
      <c r="L1999" s="3">
        <f t="shared" si="62"/>
        <v>6237.5999999999995</v>
      </c>
      <c r="M1999" t="s">
        <v>3059</v>
      </c>
      <c r="N1999" t="s">
        <v>3085</v>
      </c>
      <c r="O1999" t="s">
        <v>3073</v>
      </c>
    </row>
    <row r="2000" spans="1:15" hidden="1" x14ac:dyDescent="0.35">
      <c r="A2000">
        <v>1999</v>
      </c>
      <c r="B2000" s="1">
        <v>44903</v>
      </c>
      <c r="C2000">
        <f t="shared" si="63"/>
        <v>2023</v>
      </c>
      <c r="D2000">
        <v>4001</v>
      </c>
      <c r="E2000" t="s">
        <v>0</v>
      </c>
      <c r="F2000" t="s">
        <v>27</v>
      </c>
      <c r="G2000" t="s">
        <v>10</v>
      </c>
      <c r="H2000" t="s">
        <v>2051</v>
      </c>
      <c r="I2000" t="s">
        <v>3056</v>
      </c>
      <c r="J2000">
        <v>200</v>
      </c>
      <c r="K2000">
        <f>HLOOKUP(E2000,Inputs!$B$5:$C$8,MATCH(YEAR(B2000),Inputs!$A$5:$A$8,0),FALSE)</f>
        <v>25.99</v>
      </c>
      <c r="L2000" s="3">
        <f t="shared" si="62"/>
        <v>5198</v>
      </c>
      <c r="M2000" t="s">
        <v>3059</v>
      </c>
      <c r="N2000" t="s">
        <v>3085</v>
      </c>
      <c r="O2000" t="s">
        <v>3073</v>
      </c>
    </row>
    <row r="2001" spans="1:15" hidden="1" x14ac:dyDescent="0.35">
      <c r="A2001">
        <v>2000</v>
      </c>
      <c r="B2001" s="1">
        <v>44564</v>
      </c>
      <c r="C2001">
        <f t="shared" si="63"/>
        <v>2022</v>
      </c>
      <c r="D2001">
        <v>4002</v>
      </c>
      <c r="E2001" t="s">
        <v>1</v>
      </c>
      <c r="F2001" t="s">
        <v>27</v>
      </c>
      <c r="G2001" t="s">
        <v>18</v>
      </c>
      <c r="H2001" t="s">
        <v>2052</v>
      </c>
      <c r="I2001" t="s">
        <v>3056</v>
      </c>
      <c r="J2001">
        <v>84</v>
      </c>
      <c r="K2001">
        <f>HLOOKUP(E2001,Inputs!$B$5:$C$8,MATCH(YEAR(B2001),Inputs!$A$5:$A$8,0),FALSE)</f>
        <v>10.89</v>
      </c>
      <c r="L2001" s="3">
        <f t="shared" si="62"/>
        <v>914.76</v>
      </c>
      <c r="M2001" t="s">
        <v>3069</v>
      </c>
      <c r="N2001" t="s">
        <v>3093</v>
      </c>
      <c r="O2001" t="s">
        <v>3077</v>
      </c>
    </row>
    <row r="2002" spans="1:15" x14ac:dyDescent="0.35">
      <c r="A2002">
        <v>2001</v>
      </c>
      <c r="B2002" s="1">
        <v>45149</v>
      </c>
      <c r="C2002">
        <f t="shared" si="63"/>
        <v>2024</v>
      </c>
      <c r="D2002">
        <v>4001</v>
      </c>
      <c r="E2002" t="s">
        <v>0</v>
      </c>
      <c r="F2002" t="s">
        <v>27</v>
      </c>
      <c r="G2002" t="s">
        <v>10</v>
      </c>
      <c r="H2002" t="s">
        <v>2053</v>
      </c>
      <c r="I2002" t="s">
        <v>3056</v>
      </c>
      <c r="J2002">
        <v>92</v>
      </c>
      <c r="K2002">
        <f>HLOOKUP(E2002,Inputs!$B$5:$C$8,MATCH(YEAR(B2002),Inputs!$A$5:$A$8,0),FALSE)</f>
        <v>32.99</v>
      </c>
      <c r="L2002" s="3">
        <f t="shared" si="62"/>
        <v>3035.0800000000004</v>
      </c>
      <c r="M2002" t="s">
        <v>3059</v>
      </c>
      <c r="N2002" t="s">
        <v>3085</v>
      </c>
      <c r="O2002" t="s">
        <v>3073</v>
      </c>
    </row>
    <row r="2003" spans="1:15" x14ac:dyDescent="0.35">
      <c r="A2003">
        <v>2002</v>
      </c>
      <c r="B2003" s="1">
        <v>45269</v>
      </c>
      <c r="C2003">
        <f t="shared" si="63"/>
        <v>2024</v>
      </c>
      <c r="D2003">
        <v>4002</v>
      </c>
      <c r="E2003" t="s">
        <v>1</v>
      </c>
      <c r="F2003" t="s">
        <v>27</v>
      </c>
      <c r="G2003" t="s">
        <v>10</v>
      </c>
      <c r="H2003" t="s">
        <v>2054</v>
      </c>
      <c r="I2003" t="s">
        <v>3056</v>
      </c>
      <c r="J2003">
        <v>276</v>
      </c>
      <c r="K2003">
        <f>HLOOKUP(E2003,Inputs!$B$5:$C$8,MATCH(YEAR(B2003),Inputs!$A$5:$A$8,0),FALSE)</f>
        <v>11.25</v>
      </c>
      <c r="L2003" s="3">
        <f t="shared" si="62"/>
        <v>3105</v>
      </c>
      <c r="M2003" t="s">
        <v>3059</v>
      </c>
      <c r="N2003" t="s">
        <v>3085</v>
      </c>
      <c r="O2003" t="s">
        <v>3073</v>
      </c>
    </row>
    <row r="2004" spans="1:15" x14ac:dyDescent="0.35">
      <c r="A2004">
        <v>2003</v>
      </c>
      <c r="B2004" s="1">
        <v>45162</v>
      </c>
      <c r="C2004">
        <f t="shared" si="63"/>
        <v>2024</v>
      </c>
      <c r="D2004">
        <v>4002</v>
      </c>
      <c r="E2004" t="s">
        <v>1</v>
      </c>
      <c r="F2004" t="s">
        <v>27</v>
      </c>
      <c r="G2004" t="s">
        <v>18</v>
      </c>
      <c r="H2004" t="s">
        <v>2055</v>
      </c>
      <c r="I2004" t="s">
        <v>3056</v>
      </c>
      <c r="J2004">
        <v>260</v>
      </c>
      <c r="K2004">
        <f>HLOOKUP(E2004,Inputs!$B$5:$C$8,MATCH(YEAR(B2004),Inputs!$A$5:$A$8,0),FALSE)</f>
        <v>11.25</v>
      </c>
      <c r="L2004" s="3">
        <f t="shared" si="62"/>
        <v>2925</v>
      </c>
      <c r="M2004" t="s">
        <v>3069</v>
      </c>
      <c r="N2004" t="s">
        <v>3093</v>
      </c>
      <c r="O2004" t="s">
        <v>3077</v>
      </c>
    </row>
    <row r="2005" spans="1:15" x14ac:dyDescent="0.35">
      <c r="A2005">
        <v>2004</v>
      </c>
      <c r="B2005" s="1">
        <v>45096</v>
      </c>
      <c r="C2005">
        <f t="shared" si="63"/>
        <v>2024</v>
      </c>
      <c r="D2005">
        <v>4002</v>
      </c>
      <c r="E2005" t="s">
        <v>1</v>
      </c>
      <c r="F2005" t="s">
        <v>27</v>
      </c>
      <c r="G2005" t="s">
        <v>11</v>
      </c>
      <c r="H2005" t="s">
        <v>2056</v>
      </c>
      <c r="I2005" t="s">
        <v>3056</v>
      </c>
      <c r="J2005">
        <v>144</v>
      </c>
      <c r="K2005">
        <f>HLOOKUP(E2005,Inputs!$B$5:$C$8,MATCH(YEAR(B2005),Inputs!$A$5:$A$8,0),FALSE)</f>
        <v>11.25</v>
      </c>
      <c r="L2005" s="3">
        <f t="shared" si="62"/>
        <v>1620</v>
      </c>
      <c r="M2005" t="s">
        <v>3064</v>
      </c>
      <c r="N2005" t="s">
        <v>3089</v>
      </c>
      <c r="O2005" t="s">
        <v>3076</v>
      </c>
    </row>
    <row r="2006" spans="1:15" x14ac:dyDescent="0.35">
      <c r="A2006">
        <v>2005</v>
      </c>
      <c r="B2006" s="1">
        <v>45242</v>
      </c>
      <c r="C2006">
        <f t="shared" si="63"/>
        <v>2024</v>
      </c>
      <c r="D2006">
        <v>4002</v>
      </c>
      <c r="E2006" t="s">
        <v>1</v>
      </c>
      <c r="F2006" t="s">
        <v>27</v>
      </c>
      <c r="G2006" t="s">
        <v>10</v>
      </c>
      <c r="H2006" t="s">
        <v>2057</v>
      </c>
      <c r="I2006" t="s">
        <v>3056</v>
      </c>
      <c r="J2006">
        <v>108</v>
      </c>
      <c r="K2006">
        <f>HLOOKUP(E2006,Inputs!$B$5:$C$8,MATCH(YEAR(B2006),Inputs!$A$5:$A$8,0),FALSE)</f>
        <v>11.25</v>
      </c>
      <c r="L2006" s="3">
        <f t="shared" si="62"/>
        <v>1215</v>
      </c>
      <c r="M2006" t="s">
        <v>3059</v>
      </c>
      <c r="N2006" t="s">
        <v>3085</v>
      </c>
      <c r="O2006" t="s">
        <v>3073</v>
      </c>
    </row>
    <row r="2007" spans="1:15" x14ac:dyDescent="0.35">
      <c r="A2007">
        <v>2006</v>
      </c>
      <c r="B2007" s="1">
        <v>45265</v>
      </c>
      <c r="C2007">
        <f t="shared" si="63"/>
        <v>2024</v>
      </c>
      <c r="D2007">
        <v>4001</v>
      </c>
      <c r="E2007" t="s">
        <v>0</v>
      </c>
      <c r="F2007" t="s">
        <v>27</v>
      </c>
      <c r="G2007" t="s">
        <v>13</v>
      </c>
      <c r="H2007" t="s">
        <v>2058</v>
      </c>
      <c r="I2007" t="s">
        <v>3056</v>
      </c>
      <c r="J2007">
        <v>100</v>
      </c>
      <c r="K2007">
        <f>HLOOKUP(E2007,Inputs!$B$5:$C$8,MATCH(YEAR(B2007),Inputs!$A$5:$A$8,0),FALSE)</f>
        <v>32.99</v>
      </c>
      <c r="L2007" s="3">
        <f t="shared" si="62"/>
        <v>3299</v>
      </c>
      <c r="M2007" t="s">
        <v>3061</v>
      </c>
      <c r="N2007" t="s">
        <v>3087</v>
      </c>
      <c r="O2007" t="s">
        <v>3078</v>
      </c>
    </row>
    <row r="2008" spans="1:15" x14ac:dyDescent="0.35">
      <c r="A2008">
        <v>2007</v>
      </c>
      <c r="B2008" s="1">
        <v>45265</v>
      </c>
      <c r="C2008">
        <f t="shared" si="63"/>
        <v>2024</v>
      </c>
      <c r="D2008">
        <v>4001</v>
      </c>
      <c r="E2008" t="s">
        <v>0</v>
      </c>
      <c r="F2008" t="s">
        <v>27</v>
      </c>
      <c r="G2008" t="s">
        <v>10</v>
      </c>
      <c r="H2008" t="s">
        <v>2059</v>
      </c>
      <c r="I2008" t="s">
        <v>3056</v>
      </c>
      <c r="J2008">
        <v>104</v>
      </c>
      <c r="K2008">
        <f>HLOOKUP(E2008,Inputs!$B$5:$C$8,MATCH(YEAR(B2008),Inputs!$A$5:$A$8,0),FALSE)</f>
        <v>32.99</v>
      </c>
      <c r="L2008" s="3">
        <f t="shared" si="62"/>
        <v>3430.96</v>
      </c>
      <c r="M2008" t="s">
        <v>3059</v>
      </c>
      <c r="N2008" t="s">
        <v>3085</v>
      </c>
      <c r="O2008" t="s">
        <v>3073</v>
      </c>
    </row>
    <row r="2009" spans="1:15" x14ac:dyDescent="0.35">
      <c r="A2009">
        <v>2008</v>
      </c>
      <c r="B2009" s="1">
        <v>45202</v>
      </c>
      <c r="C2009">
        <f t="shared" si="63"/>
        <v>2024</v>
      </c>
      <c r="D2009">
        <v>4002</v>
      </c>
      <c r="E2009" t="s">
        <v>1</v>
      </c>
      <c r="F2009" t="s">
        <v>27</v>
      </c>
      <c r="G2009" t="s">
        <v>4</v>
      </c>
      <c r="H2009" t="s">
        <v>2060</v>
      </c>
      <c r="I2009" t="s">
        <v>3057</v>
      </c>
      <c r="J2009">
        <v>212</v>
      </c>
      <c r="K2009">
        <f>HLOOKUP(E2009,Inputs!$B$5:$C$8,MATCH(YEAR(B2009),Inputs!$A$5:$A$8,0),FALSE)</f>
        <v>11.25</v>
      </c>
      <c r="L2009" s="3">
        <f t="shared" si="62"/>
        <v>2385</v>
      </c>
      <c r="M2009" t="s">
        <v>3063</v>
      </c>
      <c r="N2009" t="s">
        <v>3092</v>
      </c>
      <c r="O2009" t="s">
        <v>3074</v>
      </c>
    </row>
    <row r="2010" spans="1:15" x14ac:dyDescent="0.35">
      <c r="A2010">
        <v>2009</v>
      </c>
      <c r="B2010" s="1">
        <v>45203</v>
      </c>
      <c r="C2010">
        <f t="shared" si="63"/>
        <v>2024</v>
      </c>
      <c r="D2010">
        <v>4001</v>
      </c>
      <c r="E2010" t="s">
        <v>0</v>
      </c>
      <c r="F2010" t="s">
        <v>27</v>
      </c>
      <c r="G2010" t="s">
        <v>11</v>
      </c>
      <c r="H2010" t="s">
        <v>2061</v>
      </c>
      <c r="I2010" t="s">
        <v>3056</v>
      </c>
      <c r="J2010">
        <v>40</v>
      </c>
      <c r="K2010">
        <f>HLOOKUP(E2010,Inputs!$B$5:$C$8,MATCH(YEAR(B2010),Inputs!$A$5:$A$8,0),FALSE)</f>
        <v>32.99</v>
      </c>
      <c r="L2010" s="3">
        <f t="shared" si="62"/>
        <v>1319.6000000000001</v>
      </c>
      <c r="M2010" t="s">
        <v>3064</v>
      </c>
      <c r="N2010" t="s">
        <v>3089</v>
      </c>
      <c r="O2010" t="s">
        <v>3076</v>
      </c>
    </row>
    <row r="2011" spans="1:15" x14ac:dyDescent="0.35">
      <c r="A2011">
        <v>2010</v>
      </c>
      <c r="B2011" s="1">
        <v>45285</v>
      </c>
      <c r="C2011">
        <f t="shared" si="63"/>
        <v>2024</v>
      </c>
      <c r="D2011">
        <v>4002</v>
      </c>
      <c r="E2011" t="s">
        <v>1</v>
      </c>
      <c r="F2011" t="s">
        <v>27</v>
      </c>
      <c r="G2011" t="s">
        <v>10</v>
      </c>
      <c r="H2011" t="s">
        <v>2062</v>
      </c>
      <c r="I2011" t="s">
        <v>3056</v>
      </c>
      <c r="J2011">
        <v>260</v>
      </c>
      <c r="K2011">
        <f>HLOOKUP(E2011,Inputs!$B$5:$C$8,MATCH(YEAR(B2011),Inputs!$A$5:$A$8,0),FALSE)</f>
        <v>11.25</v>
      </c>
      <c r="L2011" s="3">
        <f t="shared" si="62"/>
        <v>2925</v>
      </c>
      <c r="M2011" t="s">
        <v>3059</v>
      </c>
      <c r="N2011" t="s">
        <v>3085</v>
      </c>
      <c r="O2011" t="s">
        <v>3073</v>
      </c>
    </row>
    <row r="2012" spans="1:15" x14ac:dyDescent="0.35">
      <c r="A2012">
        <v>2011</v>
      </c>
      <c r="B2012" s="1">
        <v>45181</v>
      </c>
      <c r="C2012">
        <f t="shared" si="63"/>
        <v>2024</v>
      </c>
      <c r="D2012">
        <v>4002</v>
      </c>
      <c r="E2012" t="s">
        <v>1</v>
      </c>
      <c r="F2012" t="s">
        <v>27</v>
      </c>
      <c r="G2012" t="s">
        <v>12</v>
      </c>
      <c r="H2012" t="s">
        <v>2063</v>
      </c>
      <c r="I2012" t="s">
        <v>3057</v>
      </c>
      <c r="J2012">
        <v>172</v>
      </c>
      <c r="K2012">
        <f>HLOOKUP(E2012,Inputs!$B$5:$C$8,MATCH(YEAR(B2012),Inputs!$A$5:$A$8,0),FALSE)</f>
        <v>11.25</v>
      </c>
      <c r="L2012" s="3">
        <f t="shared" si="62"/>
        <v>1935</v>
      </c>
      <c r="M2012" t="s">
        <v>3061</v>
      </c>
      <c r="N2012" t="s">
        <v>3087</v>
      </c>
      <c r="O2012" t="s">
        <v>3078</v>
      </c>
    </row>
    <row r="2013" spans="1:15" x14ac:dyDescent="0.35">
      <c r="A2013">
        <v>2012</v>
      </c>
      <c r="B2013" s="1">
        <v>45120</v>
      </c>
      <c r="C2013">
        <f t="shared" si="63"/>
        <v>2024</v>
      </c>
      <c r="D2013">
        <v>4002</v>
      </c>
      <c r="E2013" t="s">
        <v>1</v>
      </c>
      <c r="F2013" t="s">
        <v>27</v>
      </c>
      <c r="G2013" t="s">
        <v>11</v>
      </c>
      <c r="H2013" t="s">
        <v>2064</v>
      </c>
      <c r="I2013" t="s">
        <v>3056</v>
      </c>
      <c r="J2013">
        <v>164</v>
      </c>
      <c r="K2013">
        <f>HLOOKUP(E2013,Inputs!$B$5:$C$8,MATCH(YEAR(B2013),Inputs!$A$5:$A$8,0),FALSE)</f>
        <v>11.25</v>
      </c>
      <c r="L2013" s="3">
        <f t="shared" si="62"/>
        <v>1845</v>
      </c>
      <c r="M2013" t="s">
        <v>3064</v>
      </c>
      <c r="N2013" t="s">
        <v>3089</v>
      </c>
      <c r="O2013" t="s">
        <v>3076</v>
      </c>
    </row>
    <row r="2014" spans="1:15" x14ac:dyDescent="0.35">
      <c r="A2014">
        <v>2013</v>
      </c>
      <c r="B2014" s="1">
        <v>45145</v>
      </c>
      <c r="C2014">
        <f t="shared" si="63"/>
        <v>2024</v>
      </c>
      <c r="D2014">
        <v>4001</v>
      </c>
      <c r="E2014" t="s">
        <v>0</v>
      </c>
      <c r="F2014" t="s">
        <v>27</v>
      </c>
      <c r="G2014" t="s">
        <v>9</v>
      </c>
      <c r="H2014" t="s">
        <v>2065</v>
      </c>
      <c r="I2014" t="s">
        <v>3056</v>
      </c>
      <c r="J2014">
        <v>124</v>
      </c>
      <c r="K2014">
        <f>HLOOKUP(E2014,Inputs!$B$5:$C$8,MATCH(YEAR(B2014),Inputs!$A$5:$A$8,0),FALSE)</f>
        <v>32.99</v>
      </c>
      <c r="L2014" s="3">
        <f t="shared" si="62"/>
        <v>4090.76</v>
      </c>
      <c r="M2014" t="s">
        <v>3070</v>
      </c>
      <c r="N2014" t="s">
        <v>3089</v>
      </c>
      <c r="O2014" t="s">
        <v>3076</v>
      </c>
    </row>
    <row r="2015" spans="1:15" x14ac:dyDescent="0.35">
      <c r="A2015">
        <v>2014</v>
      </c>
      <c r="B2015" s="1">
        <v>45160</v>
      </c>
      <c r="C2015">
        <f t="shared" si="63"/>
        <v>2024</v>
      </c>
      <c r="D2015">
        <v>4002</v>
      </c>
      <c r="E2015" t="s">
        <v>1</v>
      </c>
      <c r="F2015" t="s">
        <v>27</v>
      </c>
      <c r="G2015" t="s">
        <v>12</v>
      </c>
      <c r="H2015" t="s">
        <v>2066</v>
      </c>
      <c r="I2015" t="s">
        <v>3057</v>
      </c>
      <c r="J2015">
        <v>288</v>
      </c>
      <c r="K2015">
        <f>HLOOKUP(E2015,Inputs!$B$5:$C$8,MATCH(YEAR(B2015),Inputs!$A$5:$A$8,0),FALSE)</f>
        <v>11.25</v>
      </c>
      <c r="L2015" s="3">
        <f t="shared" si="62"/>
        <v>3240</v>
      </c>
      <c r="M2015" t="s">
        <v>3061</v>
      </c>
      <c r="N2015" t="s">
        <v>3087</v>
      </c>
      <c r="O2015" t="s">
        <v>3078</v>
      </c>
    </row>
    <row r="2016" spans="1:15" x14ac:dyDescent="0.35">
      <c r="A2016">
        <v>2015</v>
      </c>
      <c r="B2016" s="1">
        <v>45092</v>
      </c>
      <c r="C2016">
        <f t="shared" si="63"/>
        <v>2024</v>
      </c>
      <c r="D2016">
        <v>4002</v>
      </c>
      <c r="E2016" t="s">
        <v>1</v>
      </c>
      <c r="F2016" t="s">
        <v>27</v>
      </c>
      <c r="G2016" t="s">
        <v>13</v>
      </c>
      <c r="H2016" t="s">
        <v>2067</v>
      </c>
      <c r="I2016" t="s">
        <v>3056</v>
      </c>
      <c r="J2016">
        <v>156</v>
      </c>
      <c r="K2016">
        <f>HLOOKUP(E2016,Inputs!$B$5:$C$8,MATCH(YEAR(B2016),Inputs!$A$5:$A$8,0),FALSE)</f>
        <v>11.25</v>
      </c>
      <c r="L2016" s="3">
        <f t="shared" si="62"/>
        <v>1755</v>
      </c>
      <c r="M2016" t="s">
        <v>3061</v>
      </c>
      <c r="N2016" t="s">
        <v>3087</v>
      </c>
      <c r="O2016" t="s">
        <v>3078</v>
      </c>
    </row>
    <row r="2017" spans="1:15" x14ac:dyDescent="0.35">
      <c r="A2017">
        <v>2016</v>
      </c>
      <c r="B2017" s="1">
        <v>45290</v>
      </c>
      <c r="C2017">
        <f t="shared" si="63"/>
        <v>2024</v>
      </c>
      <c r="D2017">
        <v>4002</v>
      </c>
      <c r="E2017" t="s">
        <v>1</v>
      </c>
      <c r="F2017" t="s">
        <v>27</v>
      </c>
      <c r="G2017" t="s">
        <v>5</v>
      </c>
      <c r="H2017" t="s">
        <v>2068</v>
      </c>
      <c r="I2017" t="s">
        <v>3057</v>
      </c>
      <c r="J2017">
        <v>172</v>
      </c>
      <c r="K2017">
        <f>HLOOKUP(E2017,Inputs!$B$5:$C$8,MATCH(YEAR(B2017),Inputs!$A$5:$A$8,0),FALSE)</f>
        <v>11.25</v>
      </c>
      <c r="L2017" s="3">
        <f t="shared" si="62"/>
        <v>1935</v>
      </c>
      <c r="M2017" t="s">
        <v>3059</v>
      </c>
      <c r="N2017" t="s">
        <v>3085</v>
      </c>
      <c r="O2017" t="s">
        <v>3073</v>
      </c>
    </row>
    <row r="2018" spans="1:15" x14ac:dyDescent="0.35">
      <c r="A2018">
        <v>2017</v>
      </c>
      <c r="B2018" s="1">
        <v>45058</v>
      </c>
      <c r="C2018">
        <f t="shared" si="63"/>
        <v>2024</v>
      </c>
      <c r="D2018">
        <v>4002</v>
      </c>
      <c r="E2018" t="s">
        <v>1</v>
      </c>
      <c r="F2018" t="s">
        <v>27</v>
      </c>
      <c r="G2018" t="s">
        <v>9</v>
      </c>
      <c r="H2018" t="s">
        <v>2069</v>
      </c>
      <c r="I2018" t="s">
        <v>3056</v>
      </c>
      <c r="J2018">
        <v>188</v>
      </c>
      <c r="K2018">
        <f>HLOOKUP(E2018,Inputs!$B$5:$C$8,MATCH(YEAR(B2018),Inputs!$A$5:$A$8,0),FALSE)</f>
        <v>11.25</v>
      </c>
      <c r="L2018" s="3">
        <f t="shared" si="62"/>
        <v>2115</v>
      </c>
      <c r="M2018" t="s">
        <v>3070</v>
      </c>
      <c r="N2018" t="s">
        <v>3089</v>
      </c>
      <c r="O2018" t="s">
        <v>3076</v>
      </c>
    </row>
    <row r="2019" spans="1:15" x14ac:dyDescent="0.35">
      <c r="A2019">
        <v>2018</v>
      </c>
      <c r="B2019" s="1">
        <v>45135</v>
      </c>
      <c r="C2019">
        <f t="shared" si="63"/>
        <v>2024</v>
      </c>
      <c r="D2019">
        <v>4001</v>
      </c>
      <c r="E2019" t="s">
        <v>0</v>
      </c>
      <c r="F2019" t="s">
        <v>27</v>
      </c>
      <c r="G2019" t="s">
        <v>10</v>
      </c>
      <c r="H2019" t="s">
        <v>2070</v>
      </c>
      <c r="I2019" t="s">
        <v>3056</v>
      </c>
      <c r="J2019">
        <v>116</v>
      </c>
      <c r="K2019">
        <f>HLOOKUP(E2019,Inputs!$B$5:$C$8,MATCH(YEAR(B2019),Inputs!$A$5:$A$8,0),FALSE)</f>
        <v>32.99</v>
      </c>
      <c r="L2019" s="3">
        <f t="shared" si="62"/>
        <v>3826.84</v>
      </c>
      <c r="M2019" t="s">
        <v>3059</v>
      </c>
      <c r="N2019" t="s">
        <v>3085</v>
      </c>
      <c r="O2019" t="s">
        <v>3073</v>
      </c>
    </row>
    <row r="2020" spans="1:15" x14ac:dyDescent="0.35">
      <c r="A2020">
        <v>2019</v>
      </c>
      <c r="B2020" s="1">
        <v>45246</v>
      </c>
      <c r="C2020">
        <f t="shared" si="63"/>
        <v>2024</v>
      </c>
      <c r="D2020">
        <v>4002</v>
      </c>
      <c r="E2020" t="s">
        <v>1</v>
      </c>
      <c r="F2020" t="s">
        <v>27</v>
      </c>
      <c r="G2020" t="s">
        <v>10</v>
      </c>
      <c r="H2020" t="s">
        <v>2071</v>
      </c>
      <c r="I2020" t="s">
        <v>3056</v>
      </c>
      <c r="J2020">
        <v>228</v>
      </c>
      <c r="K2020">
        <f>HLOOKUP(E2020,Inputs!$B$5:$C$8,MATCH(YEAR(B2020),Inputs!$A$5:$A$8,0),FALSE)</f>
        <v>11.25</v>
      </c>
      <c r="L2020" s="3">
        <f t="shared" si="62"/>
        <v>2565</v>
      </c>
      <c r="M2020" t="s">
        <v>3059</v>
      </c>
      <c r="N2020" t="s">
        <v>3085</v>
      </c>
      <c r="O2020" t="s">
        <v>3073</v>
      </c>
    </row>
    <row r="2021" spans="1:15" x14ac:dyDescent="0.35">
      <c r="A2021">
        <v>2020</v>
      </c>
      <c r="B2021" s="1">
        <v>45127</v>
      </c>
      <c r="C2021">
        <f t="shared" si="63"/>
        <v>2024</v>
      </c>
      <c r="D2021">
        <v>4002</v>
      </c>
      <c r="E2021" t="s">
        <v>1</v>
      </c>
      <c r="F2021" t="s">
        <v>27</v>
      </c>
      <c r="G2021" t="s">
        <v>20</v>
      </c>
      <c r="H2021" t="s">
        <v>2072</v>
      </c>
      <c r="I2021" t="s">
        <v>3056</v>
      </c>
      <c r="J2021">
        <v>152</v>
      </c>
      <c r="K2021">
        <f>HLOOKUP(E2021,Inputs!$B$5:$C$8,MATCH(YEAR(B2021),Inputs!$A$5:$A$8,0),FALSE)</f>
        <v>11.25</v>
      </c>
      <c r="L2021" s="3">
        <f t="shared" si="62"/>
        <v>1710</v>
      </c>
      <c r="M2021" t="s">
        <v>3059</v>
      </c>
      <c r="N2021" t="s">
        <v>3085</v>
      </c>
      <c r="O2021" t="s">
        <v>3073</v>
      </c>
    </row>
    <row r="2022" spans="1:15" x14ac:dyDescent="0.35">
      <c r="A2022">
        <v>2021</v>
      </c>
      <c r="B2022" s="1">
        <v>45198</v>
      </c>
      <c r="C2022">
        <f t="shared" si="63"/>
        <v>2024</v>
      </c>
      <c r="D2022">
        <v>4001</v>
      </c>
      <c r="E2022" t="s">
        <v>0</v>
      </c>
      <c r="F2022" t="s">
        <v>27</v>
      </c>
      <c r="G2022" t="s">
        <v>16</v>
      </c>
      <c r="H2022" t="s">
        <v>2073</v>
      </c>
      <c r="I2022" t="s">
        <v>3056</v>
      </c>
      <c r="J2022">
        <v>200</v>
      </c>
      <c r="K2022">
        <f>HLOOKUP(E2022,Inputs!$B$5:$C$8,MATCH(YEAR(B2022),Inputs!$A$5:$A$8,0),FALSE)</f>
        <v>32.99</v>
      </c>
      <c r="L2022" s="3">
        <f t="shared" si="62"/>
        <v>6598</v>
      </c>
      <c r="M2022" t="s">
        <v>3067</v>
      </c>
      <c r="N2022" t="s">
        <v>3092</v>
      </c>
      <c r="O2022" t="s">
        <v>3074</v>
      </c>
    </row>
    <row r="2023" spans="1:15" hidden="1" x14ac:dyDescent="0.35">
      <c r="A2023">
        <v>2022</v>
      </c>
      <c r="B2023" s="1">
        <v>44928</v>
      </c>
      <c r="C2023">
        <f t="shared" si="63"/>
        <v>2023</v>
      </c>
      <c r="D2023">
        <v>4002</v>
      </c>
      <c r="E2023" t="s">
        <v>1</v>
      </c>
      <c r="F2023" t="s">
        <v>27</v>
      </c>
      <c r="G2023" t="s">
        <v>10</v>
      </c>
      <c r="H2023" t="s">
        <v>2074</v>
      </c>
      <c r="I2023" t="s">
        <v>3056</v>
      </c>
      <c r="J2023">
        <v>180</v>
      </c>
      <c r="K2023">
        <f>HLOOKUP(E2023,Inputs!$B$5:$C$8,MATCH(YEAR(B2023),Inputs!$A$5:$A$8,0),FALSE)</f>
        <v>11.25</v>
      </c>
      <c r="L2023" s="3">
        <f t="shared" si="62"/>
        <v>2025</v>
      </c>
      <c r="M2023" t="s">
        <v>3059</v>
      </c>
      <c r="N2023" t="s">
        <v>3085</v>
      </c>
      <c r="O2023" t="s">
        <v>3073</v>
      </c>
    </row>
    <row r="2024" spans="1:15" x14ac:dyDescent="0.35">
      <c r="A2024">
        <v>2023</v>
      </c>
      <c r="B2024" s="1">
        <v>45275</v>
      </c>
      <c r="C2024">
        <f t="shared" si="63"/>
        <v>2024</v>
      </c>
      <c r="D2024">
        <v>4002</v>
      </c>
      <c r="E2024" t="s">
        <v>1</v>
      </c>
      <c r="F2024" t="s">
        <v>27</v>
      </c>
      <c r="G2024" t="s">
        <v>12</v>
      </c>
      <c r="H2024" t="s">
        <v>2075</v>
      </c>
      <c r="I2024" t="s">
        <v>3057</v>
      </c>
      <c r="J2024">
        <v>128</v>
      </c>
      <c r="K2024">
        <f>HLOOKUP(E2024,Inputs!$B$5:$C$8,MATCH(YEAR(B2024),Inputs!$A$5:$A$8,0),FALSE)</f>
        <v>11.25</v>
      </c>
      <c r="L2024" s="3">
        <f t="shared" si="62"/>
        <v>1440</v>
      </c>
      <c r="M2024" t="s">
        <v>3061</v>
      </c>
      <c r="N2024" t="s">
        <v>3087</v>
      </c>
      <c r="O2024" t="s">
        <v>3078</v>
      </c>
    </row>
    <row r="2025" spans="1:15" hidden="1" x14ac:dyDescent="0.35">
      <c r="A2025">
        <v>2024</v>
      </c>
      <c r="B2025" s="1">
        <v>44973</v>
      </c>
      <c r="C2025">
        <f t="shared" si="63"/>
        <v>2023</v>
      </c>
      <c r="D2025">
        <v>4001</v>
      </c>
      <c r="E2025" t="s">
        <v>0</v>
      </c>
      <c r="F2025" t="s">
        <v>27</v>
      </c>
      <c r="G2025" t="s">
        <v>9</v>
      </c>
      <c r="H2025" t="s">
        <v>2076</v>
      </c>
      <c r="I2025" t="s">
        <v>3056</v>
      </c>
      <c r="J2025">
        <v>132</v>
      </c>
      <c r="K2025">
        <f>HLOOKUP(E2025,Inputs!$B$5:$C$8,MATCH(YEAR(B2025),Inputs!$A$5:$A$8,0),FALSE)</f>
        <v>32.99</v>
      </c>
      <c r="L2025" s="3">
        <f t="shared" si="62"/>
        <v>4354.68</v>
      </c>
      <c r="M2025" t="s">
        <v>3070</v>
      </c>
      <c r="N2025" t="s">
        <v>3089</v>
      </c>
      <c r="O2025" t="s">
        <v>3076</v>
      </c>
    </row>
    <row r="2026" spans="1:15" x14ac:dyDescent="0.35">
      <c r="A2026">
        <v>2025</v>
      </c>
      <c r="B2026" s="1">
        <v>45260</v>
      </c>
      <c r="C2026">
        <f t="shared" si="63"/>
        <v>2024</v>
      </c>
      <c r="D2026">
        <v>4002</v>
      </c>
      <c r="E2026" t="s">
        <v>1</v>
      </c>
      <c r="F2026" t="s">
        <v>27</v>
      </c>
      <c r="G2026" t="s">
        <v>11</v>
      </c>
      <c r="H2026" t="s">
        <v>2077</v>
      </c>
      <c r="I2026" t="s">
        <v>3056</v>
      </c>
      <c r="J2026">
        <v>272</v>
      </c>
      <c r="K2026">
        <f>HLOOKUP(E2026,Inputs!$B$5:$C$8,MATCH(YEAR(B2026),Inputs!$A$5:$A$8,0),FALSE)</f>
        <v>11.25</v>
      </c>
      <c r="L2026" s="3">
        <f t="shared" si="62"/>
        <v>3060</v>
      </c>
      <c r="M2026" t="s">
        <v>3064</v>
      </c>
      <c r="N2026" t="s">
        <v>3089</v>
      </c>
      <c r="O2026" t="s">
        <v>3076</v>
      </c>
    </row>
    <row r="2027" spans="1:15" x14ac:dyDescent="0.35">
      <c r="A2027">
        <v>2026</v>
      </c>
      <c r="B2027" s="1">
        <v>45288</v>
      </c>
      <c r="C2027">
        <f t="shared" si="63"/>
        <v>2024</v>
      </c>
      <c r="D2027">
        <v>4001</v>
      </c>
      <c r="E2027" t="s">
        <v>0</v>
      </c>
      <c r="F2027" t="s">
        <v>27</v>
      </c>
      <c r="G2027" t="s">
        <v>11</v>
      </c>
      <c r="H2027" t="s">
        <v>2078</v>
      </c>
      <c r="I2027" t="s">
        <v>3056</v>
      </c>
      <c r="J2027">
        <v>56</v>
      </c>
      <c r="K2027">
        <f>HLOOKUP(E2027,Inputs!$B$5:$C$8,MATCH(YEAR(B2027),Inputs!$A$5:$A$8,0),FALSE)</f>
        <v>32.99</v>
      </c>
      <c r="L2027" s="3">
        <f t="shared" si="62"/>
        <v>1847.44</v>
      </c>
      <c r="M2027" t="s">
        <v>3064</v>
      </c>
      <c r="N2027" t="s">
        <v>3089</v>
      </c>
      <c r="O2027" t="s">
        <v>3076</v>
      </c>
    </row>
    <row r="2028" spans="1:15" x14ac:dyDescent="0.35">
      <c r="A2028">
        <v>2027</v>
      </c>
      <c r="B2028" s="1">
        <v>45165</v>
      </c>
      <c r="C2028">
        <f t="shared" si="63"/>
        <v>2024</v>
      </c>
      <c r="D2028">
        <v>4002</v>
      </c>
      <c r="E2028" t="s">
        <v>1</v>
      </c>
      <c r="F2028" t="s">
        <v>27</v>
      </c>
      <c r="G2028" t="s">
        <v>7</v>
      </c>
      <c r="H2028" t="s">
        <v>2079</v>
      </c>
      <c r="I2028" t="s">
        <v>3056</v>
      </c>
      <c r="J2028">
        <v>128</v>
      </c>
      <c r="K2028">
        <f>HLOOKUP(E2028,Inputs!$B$5:$C$8,MATCH(YEAR(B2028),Inputs!$A$5:$A$8,0),FALSE)</f>
        <v>11.25</v>
      </c>
      <c r="L2028" s="3">
        <f t="shared" si="62"/>
        <v>1440</v>
      </c>
      <c r="M2028" t="s">
        <v>3063</v>
      </c>
      <c r="N2028" t="s">
        <v>3092</v>
      </c>
      <c r="O2028" t="s">
        <v>3074</v>
      </c>
    </row>
    <row r="2029" spans="1:15" x14ac:dyDescent="0.35">
      <c r="A2029">
        <v>2028</v>
      </c>
      <c r="B2029" s="1">
        <v>45050</v>
      </c>
      <c r="C2029">
        <f t="shared" si="63"/>
        <v>2024</v>
      </c>
      <c r="D2029">
        <v>4002</v>
      </c>
      <c r="E2029" t="s">
        <v>1</v>
      </c>
      <c r="F2029" t="s">
        <v>27</v>
      </c>
      <c r="G2029" t="s">
        <v>11</v>
      </c>
      <c r="H2029" t="s">
        <v>2080</v>
      </c>
      <c r="I2029" t="s">
        <v>3056</v>
      </c>
      <c r="J2029">
        <v>284</v>
      </c>
      <c r="K2029">
        <f>HLOOKUP(E2029,Inputs!$B$5:$C$8,MATCH(YEAR(B2029),Inputs!$A$5:$A$8,0),FALSE)</f>
        <v>11.25</v>
      </c>
      <c r="L2029" s="3">
        <f t="shared" si="62"/>
        <v>3195</v>
      </c>
      <c r="M2029" t="s">
        <v>3064</v>
      </c>
      <c r="N2029" t="s">
        <v>3089</v>
      </c>
      <c r="O2029" t="s">
        <v>3076</v>
      </c>
    </row>
    <row r="2030" spans="1:15" x14ac:dyDescent="0.35">
      <c r="A2030">
        <v>2029</v>
      </c>
      <c r="B2030" s="1">
        <v>45273</v>
      </c>
      <c r="C2030">
        <f t="shared" si="63"/>
        <v>2024</v>
      </c>
      <c r="D2030">
        <v>4002</v>
      </c>
      <c r="E2030" t="s">
        <v>1</v>
      </c>
      <c r="F2030" t="s">
        <v>27</v>
      </c>
      <c r="G2030" t="s">
        <v>6</v>
      </c>
      <c r="H2030" t="s">
        <v>2081</v>
      </c>
      <c r="I2030" t="s">
        <v>3056</v>
      </c>
      <c r="J2030">
        <v>116</v>
      </c>
      <c r="K2030">
        <f>HLOOKUP(E2030,Inputs!$B$5:$C$8,MATCH(YEAR(B2030),Inputs!$A$5:$A$8,0),FALSE)</f>
        <v>11.25</v>
      </c>
      <c r="L2030" s="3">
        <f t="shared" si="62"/>
        <v>1305</v>
      </c>
      <c r="M2030" t="s">
        <v>3059</v>
      </c>
      <c r="N2030" t="s">
        <v>3085</v>
      </c>
      <c r="O2030" t="s">
        <v>3073</v>
      </c>
    </row>
    <row r="2031" spans="1:15" hidden="1" x14ac:dyDescent="0.35">
      <c r="A2031">
        <v>2030</v>
      </c>
      <c r="B2031" s="1">
        <v>44931</v>
      </c>
      <c r="C2031">
        <f t="shared" si="63"/>
        <v>2023</v>
      </c>
      <c r="D2031">
        <v>4001</v>
      </c>
      <c r="E2031" t="s">
        <v>0</v>
      </c>
      <c r="F2031" t="s">
        <v>27</v>
      </c>
      <c r="G2031" t="s">
        <v>20</v>
      </c>
      <c r="H2031" t="s">
        <v>2082</v>
      </c>
      <c r="I2031" t="s">
        <v>3056</v>
      </c>
      <c r="J2031">
        <v>212</v>
      </c>
      <c r="K2031">
        <f>HLOOKUP(E2031,Inputs!$B$5:$C$8,MATCH(YEAR(B2031),Inputs!$A$5:$A$8,0),FALSE)</f>
        <v>32.99</v>
      </c>
      <c r="L2031" s="3">
        <f t="shared" si="62"/>
        <v>6993.88</v>
      </c>
      <c r="M2031" t="s">
        <v>3059</v>
      </c>
      <c r="N2031" t="s">
        <v>3085</v>
      </c>
      <c r="O2031" t="s">
        <v>3073</v>
      </c>
    </row>
    <row r="2032" spans="1:15" x14ac:dyDescent="0.35">
      <c r="A2032">
        <v>2031</v>
      </c>
      <c r="B2032" s="1">
        <v>45092</v>
      </c>
      <c r="C2032">
        <f t="shared" si="63"/>
        <v>2024</v>
      </c>
      <c r="D2032">
        <v>4002</v>
      </c>
      <c r="E2032" t="s">
        <v>1</v>
      </c>
      <c r="F2032" t="s">
        <v>27</v>
      </c>
      <c r="G2032" t="s">
        <v>10</v>
      </c>
      <c r="H2032" t="s">
        <v>2083</v>
      </c>
      <c r="I2032" t="s">
        <v>3056</v>
      </c>
      <c r="J2032">
        <v>184</v>
      </c>
      <c r="K2032">
        <f>HLOOKUP(E2032,Inputs!$B$5:$C$8,MATCH(YEAR(B2032),Inputs!$A$5:$A$8,0),FALSE)</f>
        <v>11.25</v>
      </c>
      <c r="L2032" s="3">
        <f t="shared" si="62"/>
        <v>2070</v>
      </c>
      <c r="M2032" t="s">
        <v>3059</v>
      </c>
      <c r="N2032" t="s">
        <v>3085</v>
      </c>
      <c r="O2032" t="s">
        <v>3073</v>
      </c>
    </row>
    <row r="2033" spans="1:15" x14ac:dyDescent="0.35">
      <c r="A2033">
        <v>2032</v>
      </c>
      <c r="B2033" s="1">
        <v>45228</v>
      </c>
      <c r="C2033">
        <f t="shared" si="63"/>
        <v>2024</v>
      </c>
      <c r="D2033">
        <v>4002</v>
      </c>
      <c r="E2033" t="s">
        <v>1</v>
      </c>
      <c r="F2033" t="s">
        <v>27</v>
      </c>
      <c r="G2033" t="s">
        <v>10</v>
      </c>
      <c r="H2033" t="s">
        <v>2084</v>
      </c>
      <c r="I2033" t="s">
        <v>3056</v>
      </c>
      <c r="J2033">
        <v>80</v>
      </c>
      <c r="K2033">
        <f>HLOOKUP(E2033,Inputs!$B$5:$C$8,MATCH(YEAR(B2033),Inputs!$A$5:$A$8,0),FALSE)</f>
        <v>11.25</v>
      </c>
      <c r="L2033" s="3">
        <f t="shared" si="62"/>
        <v>900</v>
      </c>
      <c r="M2033" t="s">
        <v>3059</v>
      </c>
      <c r="N2033" t="s">
        <v>3085</v>
      </c>
      <c r="O2033" t="s">
        <v>3073</v>
      </c>
    </row>
    <row r="2034" spans="1:15" x14ac:dyDescent="0.35">
      <c r="A2034">
        <v>2033</v>
      </c>
      <c r="B2034" s="1">
        <v>45256</v>
      </c>
      <c r="C2034">
        <f t="shared" si="63"/>
        <v>2024</v>
      </c>
      <c r="D2034">
        <v>4002</v>
      </c>
      <c r="E2034" t="s">
        <v>1</v>
      </c>
      <c r="F2034" t="s">
        <v>27</v>
      </c>
      <c r="G2034" t="s">
        <v>10</v>
      </c>
      <c r="H2034" t="s">
        <v>2085</v>
      </c>
      <c r="I2034" t="s">
        <v>3056</v>
      </c>
      <c r="J2034">
        <v>128</v>
      </c>
      <c r="K2034">
        <f>HLOOKUP(E2034,Inputs!$B$5:$C$8,MATCH(YEAR(B2034),Inputs!$A$5:$A$8,0),FALSE)</f>
        <v>11.25</v>
      </c>
      <c r="L2034" s="3">
        <f t="shared" si="62"/>
        <v>1440</v>
      </c>
      <c r="M2034" t="s">
        <v>3059</v>
      </c>
      <c r="N2034" t="s">
        <v>3085</v>
      </c>
      <c r="O2034" t="s">
        <v>3073</v>
      </c>
    </row>
    <row r="2035" spans="1:15" x14ac:dyDescent="0.35">
      <c r="A2035">
        <v>2034</v>
      </c>
      <c r="B2035" s="1">
        <v>45283</v>
      </c>
      <c r="C2035">
        <f t="shared" si="63"/>
        <v>2024</v>
      </c>
      <c r="D2035">
        <v>4002</v>
      </c>
      <c r="E2035" t="s">
        <v>1</v>
      </c>
      <c r="F2035" t="s">
        <v>27</v>
      </c>
      <c r="G2035" t="s">
        <v>10</v>
      </c>
      <c r="H2035" t="s">
        <v>2086</v>
      </c>
      <c r="I2035" t="s">
        <v>3056</v>
      </c>
      <c r="J2035">
        <v>268</v>
      </c>
      <c r="K2035">
        <f>HLOOKUP(E2035,Inputs!$B$5:$C$8,MATCH(YEAR(B2035),Inputs!$A$5:$A$8,0),FALSE)</f>
        <v>11.25</v>
      </c>
      <c r="L2035" s="3">
        <f t="shared" si="62"/>
        <v>3015</v>
      </c>
      <c r="M2035" t="s">
        <v>3059</v>
      </c>
      <c r="N2035" t="s">
        <v>3085</v>
      </c>
      <c r="O2035" t="s">
        <v>3073</v>
      </c>
    </row>
    <row r="2036" spans="1:15" x14ac:dyDescent="0.35">
      <c r="A2036">
        <v>2035</v>
      </c>
      <c r="B2036" s="1">
        <v>45166</v>
      </c>
      <c r="C2036">
        <f t="shared" si="63"/>
        <v>2024</v>
      </c>
      <c r="D2036">
        <v>4001</v>
      </c>
      <c r="E2036" t="s">
        <v>0</v>
      </c>
      <c r="F2036" t="s">
        <v>27</v>
      </c>
      <c r="G2036" t="s">
        <v>21</v>
      </c>
      <c r="H2036" t="s">
        <v>2087</v>
      </c>
      <c r="I2036" t="s">
        <v>3056</v>
      </c>
      <c r="J2036">
        <v>40</v>
      </c>
      <c r="K2036">
        <f>HLOOKUP(E2036,Inputs!$B$5:$C$8,MATCH(YEAR(B2036),Inputs!$A$5:$A$8,0),FALSE)</f>
        <v>32.99</v>
      </c>
      <c r="L2036" s="3">
        <f t="shared" si="62"/>
        <v>1319.6000000000001</v>
      </c>
      <c r="M2036" t="s">
        <v>3068</v>
      </c>
      <c r="N2036" t="s">
        <v>3088</v>
      </c>
      <c r="O2036" t="s">
        <v>3075</v>
      </c>
    </row>
    <row r="2037" spans="1:15" x14ac:dyDescent="0.35">
      <c r="A2037">
        <v>2036</v>
      </c>
      <c r="B2037" s="1">
        <v>45206</v>
      </c>
      <c r="C2037">
        <f t="shared" si="63"/>
        <v>2024</v>
      </c>
      <c r="D2037">
        <v>4002</v>
      </c>
      <c r="E2037" t="s">
        <v>1</v>
      </c>
      <c r="F2037" t="s">
        <v>27</v>
      </c>
      <c r="G2037" t="s">
        <v>10</v>
      </c>
      <c r="H2037" t="s">
        <v>2088</v>
      </c>
      <c r="I2037" t="s">
        <v>3056</v>
      </c>
      <c r="J2037">
        <v>300</v>
      </c>
      <c r="K2037">
        <f>HLOOKUP(E2037,Inputs!$B$5:$C$8,MATCH(YEAR(B2037),Inputs!$A$5:$A$8,0),FALSE)</f>
        <v>11.25</v>
      </c>
      <c r="L2037" s="3">
        <f t="shared" si="62"/>
        <v>3375</v>
      </c>
      <c r="M2037" t="s">
        <v>3059</v>
      </c>
      <c r="N2037" t="s">
        <v>3085</v>
      </c>
      <c r="O2037" t="s">
        <v>3073</v>
      </c>
    </row>
    <row r="2038" spans="1:15" x14ac:dyDescent="0.35">
      <c r="A2038">
        <v>2037</v>
      </c>
      <c r="B2038" s="1">
        <v>45166</v>
      </c>
      <c r="C2038">
        <f t="shared" si="63"/>
        <v>2024</v>
      </c>
      <c r="D2038">
        <v>4002</v>
      </c>
      <c r="E2038" t="s">
        <v>1</v>
      </c>
      <c r="F2038" t="s">
        <v>27</v>
      </c>
      <c r="G2038" t="s">
        <v>9</v>
      </c>
      <c r="H2038" t="s">
        <v>2089</v>
      </c>
      <c r="I2038" t="s">
        <v>3056</v>
      </c>
      <c r="J2038">
        <v>240</v>
      </c>
      <c r="K2038">
        <f>HLOOKUP(E2038,Inputs!$B$5:$C$8,MATCH(YEAR(B2038),Inputs!$A$5:$A$8,0),FALSE)</f>
        <v>11.25</v>
      </c>
      <c r="L2038" s="3">
        <f t="shared" si="62"/>
        <v>2700</v>
      </c>
      <c r="M2038" t="s">
        <v>3070</v>
      </c>
      <c r="N2038" t="s">
        <v>3089</v>
      </c>
      <c r="O2038" t="s">
        <v>3076</v>
      </c>
    </row>
    <row r="2039" spans="1:15" x14ac:dyDescent="0.35">
      <c r="A2039">
        <v>2038</v>
      </c>
      <c r="B2039" s="1">
        <v>45196</v>
      </c>
      <c r="C2039">
        <f t="shared" si="63"/>
        <v>2024</v>
      </c>
      <c r="D2039">
        <v>4001</v>
      </c>
      <c r="E2039" t="s">
        <v>0</v>
      </c>
      <c r="F2039" t="s">
        <v>27</v>
      </c>
      <c r="G2039" t="s">
        <v>11</v>
      </c>
      <c r="H2039" t="s">
        <v>2090</v>
      </c>
      <c r="I2039" t="s">
        <v>3056</v>
      </c>
      <c r="J2039">
        <v>200</v>
      </c>
      <c r="K2039">
        <f>HLOOKUP(E2039,Inputs!$B$5:$C$8,MATCH(YEAR(B2039),Inputs!$A$5:$A$8,0),FALSE)</f>
        <v>32.99</v>
      </c>
      <c r="L2039" s="3">
        <f t="shared" si="62"/>
        <v>6598</v>
      </c>
      <c r="M2039" t="s">
        <v>3064</v>
      </c>
      <c r="N2039" t="s">
        <v>3089</v>
      </c>
      <c r="O2039" t="s">
        <v>3076</v>
      </c>
    </row>
    <row r="2040" spans="1:15" x14ac:dyDescent="0.35">
      <c r="A2040">
        <v>2039</v>
      </c>
      <c r="B2040" s="1">
        <v>45272</v>
      </c>
      <c r="C2040">
        <f t="shared" si="63"/>
        <v>2024</v>
      </c>
      <c r="D2040">
        <v>4001</v>
      </c>
      <c r="E2040" t="s">
        <v>0</v>
      </c>
      <c r="F2040" t="s">
        <v>27</v>
      </c>
      <c r="G2040" t="s">
        <v>18</v>
      </c>
      <c r="H2040" t="s">
        <v>2091</v>
      </c>
      <c r="I2040" t="s">
        <v>3056</v>
      </c>
      <c r="J2040">
        <v>140</v>
      </c>
      <c r="K2040">
        <f>HLOOKUP(E2040,Inputs!$B$5:$C$8,MATCH(YEAR(B2040),Inputs!$A$5:$A$8,0),FALSE)</f>
        <v>32.99</v>
      </c>
      <c r="L2040" s="3">
        <f t="shared" si="62"/>
        <v>4618.6000000000004</v>
      </c>
      <c r="M2040" t="s">
        <v>3069</v>
      </c>
      <c r="N2040" t="s">
        <v>3093</v>
      </c>
      <c r="O2040" t="s">
        <v>3077</v>
      </c>
    </row>
    <row r="2041" spans="1:15" x14ac:dyDescent="0.35">
      <c r="A2041">
        <v>2040</v>
      </c>
      <c r="B2041" s="1">
        <v>45176</v>
      </c>
      <c r="C2041">
        <f t="shared" si="63"/>
        <v>2024</v>
      </c>
      <c r="D2041">
        <v>4002</v>
      </c>
      <c r="E2041" t="s">
        <v>1</v>
      </c>
      <c r="F2041" t="s">
        <v>27</v>
      </c>
      <c r="G2041" t="s">
        <v>20</v>
      </c>
      <c r="H2041" t="s">
        <v>2092</v>
      </c>
      <c r="I2041" t="s">
        <v>3056</v>
      </c>
      <c r="J2041">
        <v>260</v>
      </c>
      <c r="K2041">
        <f>HLOOKUP(E2041,Inputs!$B$5:$C$8,MATCH(YEAR(B2041),Inputs!$A$5:$A$8,0),FALSE)</f>
        <v>11.25</v>
      </c>
      <c r="L2041" s="3">
        <f t="shared" si="62"/>
        <v>2925</v>
      </c>
      <c r="M2041" t="s">
        <v>3059</v>
      </c>
      <c r="N2041" t="s">
        <v>3085</v>
      </c>
      <c r="O2041" t="s">
        <v>3073</v>
      </c>
    </row>
    <row r="2042" spans="1:15" x14ac:dyDescent="0.35">
      <c r="A2042">
        <v>2041</v>
      </c>
      <c r="B2042" s="1">
        <v>45073</v>
      </c>
      <c r="C2042">
        <f t="shared" si="63"/>
        <v>2024</v>
      </c>
      <c r="D2042">
        <v>4002</v>
      </c>
      <c r="E2042" t="s">
        <v>1</v>
      </c>
      <c r="F2042" t="s">
        <v>27</v>
      </c>
      <c r="G2042" t="s">
        <v>10</v>
      </c>
      <c r="H2042" t="s">
        <v>2093</v>
      </c>
      <c r="I2042" t="s">
        <v>3056</v>
      </c>
      <c r="J2042">
        <v>144</v>
      </c>
      <c r="K2042">
        <f>HLOOKUP(E2042,Inputs!$B$5:$C$8,MATCH(YEAR(B2042),Inputs!$A$5:$A$8,0),FALSE)</f>
        <v>11.25</v>
      </c>
      <c r="L2042" s="3">
        <f t="shared" si="62"/>
        <v>1620</v>
      </c>
      <c r="M2042" t="s">
        <v>3059</v>
      </c>
      <c r="N2042" t="s">
        <v>3085</v>
      </c>
      <c r="O2042" t="s">
        <v>3073</v>
      </c>
    </row>
    <row r="2043" spans="1:15" x14ac:dyDescent="0.35">
      <c r="A2043">
        <v>2042</v>
      </c>
      <c r="B2043" s="1">
        <v>45023</v>
      </c>
      <c r="C2043">
        <f t="shared" si="63"/>
        <v>2024</v>
      </c>
      <c r="D2043">
        <v>4001</v>
      </c>
      <c r="E2043" t="s">
        <v>0</v>
      </c>
      <c r="F2043" t="s">
        <v>27</v>
      </c>
      <c r="G2043" t="s">
        <v>18</v>
      </c>
      <c r="H2043" t="s">
        <v>2094</v>
      </c>
      <c r="I2043" t="s">
        <v>3056</v>
      </c>
      <c r="J2043">
        <v>48</v>
      </c>
      <c r="K2043">
        <f>HLOOKUP(E2043,Inputs!$B$5:$C$8,MATCH(YEAR(B2043),Inputs!$A$5:$A$8,0),FALSE)</f>
        <v>32.99</v>
      </c>
      <c r="L2043" s="3">
        <f t="shared" si="62"/>
        <v>1583.52</v>
      </c>
      <c r="M2043" t="s">
        <v>3069</v>
      </c>
      <c r="N2043" t="s">
        <v>3093</v>
      </c>
      <c r="O2043" t="s">
        <v>3077</v>
      </c>
    </row>
    <row r="2044" spans="1:15" x14ac:dyDescent="0.35">
      <c r="A2044">
        <v>2043</v>
      </c>
      <c r="B2044" s="1">
        <v>45276</v>
      </c>
      <c r="C2044">
        <f t="shared" si="63"/>
        <v>2024</v>
      </c>
      <c r="D2044">
        <v>4001</v>
      </c>
      <c r="E2044" t="s">
        <v>0</v>
      </c>
      <c r="F2044" t="s">
        <v>27</v>
      </c>
      <c r="G2044" t="s">
        <v>10</v>
      </c>
      <c r="H2044" t="s">
        <v>2095</v>
      </c>
      <c r="I2044" t="s">
        <v>3056</v>
      </c>
      <c r="J2044">
        <v>44</v>
      </c>
      <c r="K2044">
        <f>HLOOKUP(E2044,Inputs!$B$5:$C$8,MATCH(YEAR(B2044),Inputs!$A$5:$A$8,0),FALSE)</f>
        <v>32.99</v>
      </c>
      <c r="L2044" s="3">
        <f t="shared" si="62"/>
        <v>1451.5600000000002</v>
      </c>
      <c r="M2044" t="s">
        <v>3059</v>
      </c>
      <c r="N2044" t="s">
        <v>3085</v>
      </c>
      <c r="O2044" t="s">
        <v>3073</v>
      </c>
    </row>
    <row r="2045" spans="1:15" x14ac:dyDescent="0.35">
      <c r="A2045">
        <v>2044</v>
      </c>
      <c r="B2045" s="1">
        <v>45172</v>
      </c>
      <c r="C2045">
        <f t="shared" si="63"/>
        <v>2024</v>
      </c>
      <c r="D2045">
        <v>4002</v>
      </c>
      <c r="E2045" t="s">
        <v>1</v>
      </c>
      <c r="F2045" t="s">
        <v>27</v>
      </c>
      <c r="G2045" t="s">
        <v>11</v>
      </c>
      <c r="H2045" t="s">
        <v>2096</v>
      </c>
      <c r="I2045" t="s">
        <v>3056</v>
      </c>
      <c r="J2045">
        <v>136</v>
      </c>
      <c r="K2045">
        <f>HLOOKUP(E2045,Inputs!$B$5:$C$8,MATCH(YEAR(B2045),Inputs!$A$5:$A$8,0),FALSE)</f>
        <v>11.25</v>
      </c>
      <c r="L2045" s="3">
        <f t="shared" si="62"/>
        <v>1530</v>
      </c>
      <c r="M2045" t="s">
        <v>3064</v>
      </c>
      <c r="N2045" t="s">
        <v>3089</v>
      </c>
      <c r="O2045" t="s">
        <v>3076</v>
      </c>
    </row>
    <row r="2046" spans="1:15" x14ac:dyDescent="0.35">
      <c r="A2046">
        <v>2045</v>
      </c>
      <c r="B2046" s="1">
        <v>45172</v>
      </c>
      <c r="C2046">
        <f t="shared" si="63"/>
        <v>2024</v>
      </c>
      <c r="D2046">
        <v>4001</v>
      </c>
      <c r="E2046" t="s">
        <v>0</v>
      </c>
      <c r="F2046" t="s">
        <v>27</v>
      </c>
      <c r="G2046" t="s">
        <v>12</v>
      </c>
      <c r="H2046" t="s">
        <v>2097</v>
      </c>
      <c r="I2046" t="s">
        <v>3057</v>
      </c>
      <c r="J2046">
        <v>192</v>
      </c>
      <c r="K2046">
        <f>HLOOKUP(E2046,Inputs!$B$5:$C$8,MATCH(YEAR(B2046),Inputs!$A$5:$A$8,0),FALSE)</f>
        <v>32.99</v>
      </c>
      <c r="L2046" s="3">
        <f t="shared" si="62"/>
        <v>6334.08</v>
      </c>
      <c r="M2046" t="s">
        <v>3061</v>
      </c>
      <c r="N2046" t="s">
        <v>3087</v>
      </c>
      <c r="O2046" t="s">
        <v>3078</v>
      </c>
    </row>
    <row r="2047" spans="1:15" x14ac:dyDescent="0.35">
      <c r="A2047">
        <v>2046</v>
      </c>
      <c r="B2047" s="1">
        <v>45259</v>
      </c>
      <c r="C2047">
        <f t="shared" si="63"/>
        <v>2024</v>
      </c>
      <c r="D2047">
        <v>4002</v>
      </c>
      <c r="E2047" t="s">
        <v>1</v>
      </c>
      <c r="F2047" t="s">
        <v>27</v>
      </c>
      <c r="G2047" t="s">
        <v>10</v>
      </c>
      <c r="H2047" t="s">
        <v>2098</v>
      </c>
      <c r="I2047" t="s">
        <v>3056</v>
      </c>
      <c r="J2047">
        <v>88</v>
      </c>
      <c r="K2047">
        <f>HLOOKUP(E2047,Inputs!$B$5:$C$8,MATCH(YEAR(B2047),Inputs!$A$5:$A$8,0),FALSE)</f>
        <v>11.25</v>
      </c>
      <c r="L2047" s="3">
        <f t="shared" si="62"/>
        <v>990</v>
      </c>
      <c r="M2047" t="s">
        <v>3059</v>
      </c>
      <c r="N2047" t="s">
        <v>3085</v>
      </c>
      <c r="O2047" t="s">
        <v>3073</v>
      </c>
    </row>
    <row r="2048" spans="1:15" x14ac:dyDescent="0.35">
      <c r="A2048">
        <v>2047</v>
      </c>
      <c r="B2048" s="1">
        <v>45109</v>
      </c>
      <c r="C2048">
        <f t="shared" si="63"/>
        <v>2024</v>
      </c>
      <c r="D2048">
        <v>4002</v>
      </c>
      <c r="E2048" t="s">
        <v>1</v>
      </c>
      <c r="F2048" t="s">
        <v>27</v>
      </c>
      <c r="G2048" t="s">
        <v>10</v>
      </c>
      <c r="H2048" t="s">
        <v>2099</v>
      </c>
      <c r="I2048" t="s">
        <v>3056</v>
      </c>
      <c r="J2048">
        <v>112</v>
      </c>
      <c r="K2048">
        <f>HLOOKUP(E2048,Inputs!$B$5:$C$8,MATCH(YEAR(B2048),Inputs!$A$5:$A$8,0),FALSE)</f>
        <v>11.25</v>
      </c>
      <c r="L2048" s="3">
        <f t="shared" si="62"/>
        <v>1260</v>
      </c>
      <c r="M2048" t="s">
        <v>3059</v>
      </c>
      <c r="N2048" t="s">
        <v>3085</v>
      </c>
      <c r="O2048" t="s">
        <v>3073</v>
      </c>
    </row>
    <row r="2049" spans="1:15" x14ac:dyDescent="0.35">
      <c r="A2049">
        <v>2048</v>
      </c>
      <c r="B2049" s="1">
        <v>45095</v>
      </c>
      <c r="C2049">
        <f t="shared" si="63"/>
        <v>2024</v>
      </c>
      <c r="D2049">
        <v>4002</v>
      </c>
      <c r="E2049" t="s">
        <v>1</v>
      </c>
      <c r="F2049" t="s">
        <v>27</v>
      </c>
      <c r="G2049" t="s">
        <v>10</v>
      </c>
      <c r="H2049" t="s">
        <v>2100</v>
      </c>
      <c r="I2049" t="s">
        <v>3056</v>
      </c>
      <c r="J2049">
        <v>88</v>
      </c>
      <c r="K2049">
        <f>HLOOKUP(E2049,Inputs!$B$5:$C$8,MATCH(YEAR(B2049),Inputs!$A$5:$A$8,0),FALSE)</f>
        <v>11.25</v>
      </c>
      <c r="L2049" s="3">
        <f t="shared" si="62"/>
        <v>990</v>
      </c>
      <c r="M2049" t="s">
        <v>3059</v>
      </c>
      <c r="N2049" t="s">
        <v>3085</v>
      </c>
      <c r="O2049" t="s">
        <v>3073</v>
      </c>
    </row>
    <row r="2050" spans="1:15" hidden="1" x14ac:dyDescent="0.35">
      <c r="A2050">
        <v>2049</v>
      </c>
      <c r="B2050" s="1">
        <v>44977</v>
      </c>
      <c r="C2050">
        <f t="shared" si="63"/>
        <v>2023</v>
      </c>
      <c r="D2050">
        <v>4001</v>
      </c>
      <c r="E2050" t="s">
        <v>0</v>
      </c>
      <c r="F2050" t="s">
        <v>27</v>
      </c>
      <c r="G2050" t="s">
        <v>5</v>
      </c>
      <c r="H2050" t="s">
        <v>2101</v>
      </c>
      <c r="I2050" t="s">
        <v>3057</v>
      </c>
      <c r="J2050">
        <v>136</v>
      </c>
      <c r="K2050">
        <f>HLOOKUP(E2050,Inputs!$B$5:$C$8,MATCH(YEAR(B2050),Inputs!$A$5:$A$8,0),FALSE)</f>
        <v>32.99</v>
      </c>
      <c r="L2050" s="3">
        <f t="shared" ref="L2050:L2113" si="64">J2050*K2050</f>
        <v>4486.6400000000003</v>
      </c>
      <c r="M2050" t="s">
        <v>3059</v>
      </c>
      <c r="N2050" t="s">
        <v>3085</v>
      </c>
      <c r="O2050" t="s">
        <v>3073</v>
      </c>
    </row>
    <row r="2051" spans="1:15" x14ac:dyDescent="0.35">
      <c r="A2051">
        <v>2050</v>
      </c>
      <c r="B2051" s="1">
        <v>45163</v>
      </c>
      <c r="C2051">
        <f t="shared" ref="C2051:C2114" si="65">IF(MONTH(B2051)&gt;3,YEAR(B2051)+1,YEAR(B2051))</f>
        <v>2024</v>
      </c>
      <c r="D2051">
        <v>4002</v>
      </c>
      <c r="E2051" t="s">
        <v>1</v>
      </c>
      <c r="F2051" t="s">
        <v>27</v>
      </c>
      <c r="G2051" t="s">
        <v>10</v>
      </c>
      <c r="H2051" t="s">
        <v>2102</v>
      </c>
      <c r="I2051" t="s">
        <v>3056</v>
      </c>
      <c r="J2051">
        <v>232</v>
      </c>
      <c r="K2051">
        <f>HLOOKUP(E2051,Inputs!$B$5:$C$8,MATCH(YEAR(B2051),Inputs!$A$5:$A$8,0),FALSE)</f>
        <v>11.25</v>
      </c>
      <c r="L2051" s="3">
        <f t="shared" si="64"/>
        <v>2610</v>
      </c>
      <c r="M2051" t="s">
        <v>3059</v>
      </c>
      <c r="N2051" t="s">
        <v>3085</v>
      </c>
      <c r="O2051" t="s">
        <v>3073</v>
      </c>
    </row>
    <row r="2052" spans="1:15" x14ac:dyDescent="0.35">
      <c r="A2052">
        <v>2051</v>
      </c>
      <c r="B2052" s="1">
        <v>45288</v>
      </c>
      <c r="C2052">
        <f t="shared" si="65"/>
        <v>2024</v>
      </c>
      <c r="D2052">
        <v>4001</v>
      </c>
      <c r="E2052" t="s">
        <v>0</v>
      </c>
      <c r="F2052" t="s">
        <v>27</v>
      </c>
      <c r="G2052" t="s">
        <v>11</v>
      </c>
      <c r="H2052" t="s">
        <v>2103</v>
      </c>
      <c r="I2052" t="s">
        <v>3056</v>
      </c>
      <c r="J2052">
        <v>212</v>
      </c>
      <c r="K2052">
        <f>HLOOKUP(E2052,Inputs!$B$5:$C$8,MATCH(YEAR(B2052),Inputs!$A$5:$A$8,0),FALSE)</f>
        <v>32.99</v>
      </c>
      <c r="L2052" s="3">
        <f t="shared" si="64"/>
        <v>6993.88</v>
      </c>
      <c r="M2052" t="s">
        <v>3064</v>
      </c>
      <c r="N2052" t="s">
        <v>3089</v>
      </c>
      <c r="O2052" t="s">
        <v>3076</v>
      </c>
    </row>
    <row r="2053" spans="1:15" x14ac:dyDescent="0.35">
      <c r="A2053">
        <v>2052</v>
      </c>
      <c r="B2053" s="1">
        <v>45170</v>
      </c>
      <c r="C2053">
        <f t="shared" si="65"/>
        <v>2024</v>
      </c>
      <c r="D2053">
        <v>4002</v>
      </c>
      <c r="E2053" t="s">
        <v>1</v>
      </c>
      <c r="F2053" t="s">
        <v>27</v>
      </c>
      <c r="G2053" t="s">
        <v>20</v>
      </c>
      <c r="H2053" t="s">
        <v>2104</v>
      </c>
      <c r="I2053" t="s">
        <v>3056</v>
      </c>
      <c r="J2053">
        <v>280</v>
      </c>
      <c r="K2053">
        <f>HLOOKUP(E2053,Inputs!$B$5:$C$8,MATCH(YEAR(B2053),Inputs!$A$5:$A$8,0),FALSE)</f>
        <v>11.25</v>
      </c>
      <c r="L2053" s="3">
        <f t="shared" si="64"/>
        <v>3150</v>
      </c>
      <c r="M2053" t="s">
        <v>3059</v>
      </c>
      <c r="N2053" t="s">
        <v>3085</v>
      </c>
      <c r="O2053" t="s">
        <v>3073</v>
      </c>
    </row>
    <row r="2054" spans="1:15" x14ac:dyDescent="0.35">
      <c r="A2054">
        <v>2053</v>
      </c>
      <c r="B2054" s="1">
        <v>45241</v>
      </c>
      <c r="C2054">
        <f t="shared" si="65"/>
        <v>2024</v>
      </c>
      <c r="D2054">
        <v>4002</v>
      </c>
      <c r="E2054" t="s">
        <v>1</v>
      </c>
      <c r="F2054" t="s">
        <v>27</v>
      </c>
      <c r="G2054" t="s">
        <v>18</v>
      </c>
      <c r="H2054" t="s">
        <v>2105</v>
      </c>
      <c r="I2054" t="s">
        <v>3056</v>
      </c>
      <c r="J2054">
        <v>248</v>
      </c>
      <c r="K2054">
        <f>HLOOKUP(E2054,Inputs!$B$5:$C$8,MATCH(YEAR(B2054),Inputs!$A$5:$A$8,0),FALSE)</f>
        <v>11.25</v>
      </c>
      <c r="L2054" s="3">
        <f t="shared" si="64"/>
        <v>2790</v>
      </c>
      <c r="M2054" t="s">
        <v>3069</v>
      </c>
      <c r="N2054" t="s">
        <v>3093</v>
      </c>
      <c r="O2054" t="s">
        <v>3077</v>
      </c>
    </row>
    <row r="2055" spans="1:15" hidden="1" x14ac:dyDescent="0.35">
      <c r="A2055">
        <v>2054</v>
      </c>
      <c r="B2055" s="1">
        <v>44943</v>
      </c>
      <c r="C2055">
        <f t="shared" si="65"/>
        <v>2023</v>
      </c>
      <c r="D2055">
        <v>4002</v>
      </c>
      <c r="E2055" t="s">
        <v>1</v>
      </c>
      <c r="F2055" t="s">
        <v>27</v>
      </c>
      <c r="G2055" t="s">
        <v>14</v>
      </c>
      <c r="H2055" t="s">
        <v>2106</v>
      </c>
      <c r="I2055" t="s">
        <v>3056</v>
      </c>
      <c r="J2055">
        <v>252</v>
      </c>
      <c r="K2055">
        <f>HLOOKUP(E2055,Inputs!$B$5:$C$8,MATCH(YEAR(B2055),Inputs!$A$5:$A$8,0),FALSE)</f>
        <v>11.25</v>
      </c>
      <c r="L2055" s="3">
        <f t="shared" si="64"/>
        <v>2835</v>
      </c>
      <c r="M2055" t="s">
        <v>3066</v>
      </c>
      <c r="N2055" t="s">
        <v>3094</v>
      </c>
      <c r="O2055" t="s">
        <v>3080</v>
      </c>
    </row>
    <row r="2056" spans="1:15" x14ac:dyDescent="0.35">
      <c r="A2056">
        <v>2055</v>
      </c>
      <c r="B2056" s="1">
        <v>45239</v>
      </c>
      <c r="C2056">
        <f t="shared" si="65"/>
        <v>2024</v>
      </c>
      <c r="D2056">
        <v>4002</v>
      </c>
      <c r="E2056" t="s">
        <v>1</v>
      </c>
      <c r="F2056" t="s">
        <v>27</v>
      </c>
      <c r="G2056" t="s">
        <v>21</v>
      </c>
      <c r="H2056" t="s">
        <v>2107</v>
      </c>
      <c r="I2056" t="s">
        <v>3056</v>
      </c>
      <c r="J2056">
        <v>220</v>
      </c>
      <c r="K2056">
        <f>HLOOKUP(E2056,Inputs!$B$5:$C$8,MATCH(YEAR(B2056),Inputs!$A$5:$A$8,0),FALSE)</f>
        <v>11.25</v>
      </c>
      <c r="L2056" s="3">
        <f t="shared" si="64"/>
        <v>2475</v>
      </c>
      <c r="M2056" t="s">
        <v>3068</v>
      </c>
      <c r="N2056" t="s">
        <v>3088</v>
      </c>
      <c r="O2056" t="s">
        <v>3075</v>
      </c>
    </row>
    <row r="2057" spans="1:15" x14ac:dyDescent="0.35">
      <c r="A2057">
        <v>2056</v>
      </c>
      <c r="B2057" s="1">
        <v>45278</v>
      </c>
      <c r="C2057">
        <f t="shared" si="65"/>
        <v>2024</v>
      </c>
      <c r="D2057">
        <v>4002</v>
      </c>
      <c r="E2057" t="s">
        <v>1</v>
      </c>
      <c r="F2057" t="s">
        <v>27</v>
      </c>
      <c r="G2057" t="s">
        <v>13</v>
      </c>
      <c r="H2057" t="s">
        <v>2108</v>
      </c>
      <c r="I2057" t="s">
        <v>3056</v>
      </c>
      <c r="J2057">
        <v>252</v>
      </c>
      <c r="K2057">
        <f>HLOOKUP(E2057,Inputs!$B$5:$C$8,MATCH(YEAR(B2057),Inputs!$A$5:$A$8,0),FALSE)</f>
        <v>11.25</v>
      </c>
      <c r="L2057" s="3">
        <f t="shared" si="64"/>
        <v>2835</v>
      </c>
      <c r="M2057" t="s">
        <v>3061</v>
      </c>
      <c r="N2057" t="s">
        <v>3087</v>
      </c>
      <c r="O2057" t="s">
        <v>3078</v>
      </c>
    </row>
    <row r="2058" spans="1:15" x14ac:dyDescent="0.35">
      <c r="A2058">
        <v>2057</v>
      </c>
      <c r="B2058" s="1">
        <v>45209</v>
      </c>
      <c r="C2058">
        <f t="shared" si="65"/>
        <v>2024</v>
      </c>
      <c r="D2058">
        <v>4001</v>
      </c>
      <c r="E2058" t="s">
        <v>0</v>
      </c>
      <c r="F2058" t="s">
        <v>27</v>
      </c>
      <c r="G2058" t="s">
        <v>22</v>
      </c>
      <c r="H2058" t="s">
        <v>2109</v>
      </c>
      <c r="I2058" t="s">
        <v>3056</v>
      </c>
      <c r="J2058">
        <v>40</v>
      </c>
      <c r="K2058">
        <f>HLOOKUP(E2058,Inputs!$B$5:$C$8,MATCH(YEAR(B2058),Inputs!$A$5:$A$8,0),FALSE)</f>
        <v>32.99</v>
      </c>
      <c r="L2058" s="3">
        <f t="shared" si="64"/>
        <v>1319.6000000000001</v>
      </c>
      <c r="M2058" t="s">
        <v>3064</v>
      </c>
      <c r="N2058" t="s">
        <v>3089</v>
      </c>
      <c r="O2058" t="s">
        <v>3076</v>
      </c>
    </row>
    <row r="2059" spans="1:15" hidden="1" x14ac:dyDescent="0.35">
      <c r="A2059">
        <v>2058</v>
      </c>
      <c r="B2059" s="1">
        <v>44947</v>
      </c>
      <c r="C2059">
        <f t="shared" si="65"/>
        <v>2023</v>
      </c>
      <c r="D2059">
        <v>4001</v>
      </c>
      <c r="E2059" t="s">
        <v>0</v>
      </c>
      <c r="F2059" t="s">
        <v>27</v>
      </c>
      <c r="G2059" t="s">
        <v>20</v>
      </c>
      <c r="H2059" t="s">
        <v>2110</v>
      </c>
      <c r="I2059" t="s">
        <v>3056</v>
      </c>
      <c r="J2059">
        <v>84</v>
      </c>
      <c r="K2059">
        <f>HLOOKUP(E2059,Inputs!$B$5:$C$8,MATCH(YEAR(B2059),Inputs!$A$5:$A$8,0),FALSE)</f>
        <v>32.99</v>
      </c>
      <c r="L2059" s="3">
        <f t="shared" si="64"/>
        <v>2771.1600000000003</v>
      </c>
      <c r="M2059" t="s">
        <v>3059</v>
      </c>
      <c r="N2059" t="s">
        <v>3085</v>
      </c>
      <c r="O2059" t="s">
        <v>3073</v>
      </c>
    </row>
    <row r="2060" spans="1:15" x14ac:dyDescent="0.35">
      <c r="A2060">
        <v>2059</v>
      </c>
      <c r="B2060" s="1">
        <v>45290</v>
      </c>
      <c r="C2060">
        <f t="shared" si="65"/>
        <v>2024</v>
      </c>
      <c r="D2060">
        <v>4001</v>
      </c>
      <c r="E2060" t="s">
        <v>0</v>
      </c>
      <c r="F2060" t="s">
        <v>27</v>
      </c>
      <c r="G2060" t="s">
        <v>19</v>
      </c>
      <c r="H2060" t="s">
        <v>2111</v>
      </c>
      <c r="I2060" t="s">
        <v>3056</v>
      </c>
      <c r="J2060">
        <v>68</v>
      </c>
      <c r="K2060">
        <f>HLOOKUP(E2060,Inputs!$B$5:$C$8,MATCH(YEAR(B2060),Inputs!$A$5:$A$8,0),FALSE)</f>
        <v>32.99</v>
      </c>
      <c r="L2060" s="3">
        <f t="shared" si="64"/>
        <v>2243.3200000000002</v>
      </c>
      <c r="M2060" t="s">
        <v>3061</v>
      </c>
      <c r="N2060" t="s">
        <v>3087</v>
      </c>
      <c r="O2060" t="s">
        <v>3078</v>
      </c>
    </row>
    <row r="2061" spans="1:15" x14ac:dyDescent="0.35">
      <c r="A2061">
        <v>2060</v>
      </c>
      <c r="B2061" s="1">
        <v>45103</v>
      </c>
      <c r="C2061">
        <f t="shared" si="65"/>
        <v>2024</v>
      </c>
      <c r="D2061">
        <v>4002</v>
      </c>
      <c r="E2061" t="s">
        <v>1</v>
      </c>
      <c r="F2061" t="s">
        <v>27</v>
      </c>
      <c r="G2061" t="s">
        <v>9</v>
      </c>
      <c r="H2061" t="s">
        <v>2112</v>
      </c>
      <c r="I2061" t="s">
        <v>3056</v>
      </c>
      <c r="J2061">
        <v>300</v>
      </c>
      <c r="K2061">
        <f>HLOOKUP(E2061,Inputs!$B$5:$C$8,MATCH(YEAR(B2061),Inputs!$A$5:$A$8,0),FALSE)</f>
        <v>11.25</v>
      </c>
      <c r="L2061" s="3">
        <f t="shared" si="64"/>
        <v>3375</v>
      </c>
      <c r="M2061" t="s">
        <v>3070</v>
      </c>
      <c r="N2061" t="s">
        <v>3089</v>
      </c>
      <c r="O2061" t="s">
        <v>3076</v>
      </c>
    </row>
    <row r="2062" spans="1:15" hidden="1" x14ac:dyDescent="0.35">
      <c r="A2062">
        <v>2061</v>
      </c>
      <c r="B2062" s="1">
        <v>44994</v>
      </c>
      <c r="C2062">
        <f t="shared" si="65"/>
        <v>2023</v>
      </c>
      <c r="D2062">
        <v>4001</v>
      </c>
      <c r="E2062" t="s">
        <v>0</v>
      </c>
      <c r="F2062" t="s">
        <v>27</v>
      </c>
      <c r="G2062" t="s">
        <v>14</v>
      </c>
      <c r="H2062" t="s">
        <v>2113</v>
      </c>
      <c r="I2062" t="s">
        <v>3056</v>
      </c>
      <c r="J2062">
        <v>160</v>
      </c>
      <c r="K2062">
        <f>HLOOKUP(E2062,Inputs!$B$5:$C$8,MATCH(YEAR(B2062),Inputs!$A$5:$A$8,0),FALSE)</f>
        <v>32.99</v>
      </c>
      <c r="L2062" s="3">
        <f t="shared" si="64"/>
        <v>5278.4000000000005</v>
      </c>
      <c r="M2062" t="s">
        <v>3066</v>
      </c>
      <c r="N2062" t="s">
        <v>3094</v>
      </c>
      <c r="O2062" t="s">
        <v>3080</v>
      </c>
    </row>
    <row r="2063" spans="1:15" hidden="1" x14ac:dyDescent="0.35">
      <c r="A2063">
        <v>2062</v>
      </c>
      <c r="B2063" s="1">
        <v>44950</v>
      </c>
      <c r="C2063">
        <f t="shared" si="65"/>
        <v>2023</v>
      </c>
      <c r="D2063">
        <v>4001</v>
      </c>
      <c r="E2063" t="s">
        <v>0</v>
      </c>
      <c r="F2063" t="s">
        <v>27</v>
      </c>
      <c r="G2063" t="s">
        <v>5</v>
      </c>
      <c r="H2063" t="s">
        <v>2114</v>
      </c>
      <c r="I2063" t="s">
        <v>3057</v>
      </c>
      <c r="J2063">
        <v>240</v>
      </c>
      <c r="K2063">
        <f>HLOOKUP(E2063,Inputs!$B$5:$C$8,MATCH(YEAR(B2063),Inputs!$A$5:$A$8,0),FALSE)</f>
        <v>32.99</v>
      </c>
      <c r="L2063" s="3">
        <f t="shared" si="64"/>
        <v>7917.6</v>
      </c>
      <c r="M2063" t="s">
        <v>3059</v>
      </c>
      <c r="N2063" t="s">
        <v>3085</v>
      </c>
      <c r="O2063" t="s">
        <v>3073</v>
      </c>
    </row>
    <row r="2064" spans="1:15" x14ac:dyDescent="0.35">
      <c r="A2064">
        <v>2063</v>
      </c>
      <c r="B2064" s="1">
        <v>45256</v>
      </c>
      <c r="C2064">
        <f t="shared" si="65"/>
        <v>2024</v>
      </c>
      <c r="D2064">
        <v>4001</v>
      </c>
      <c r="E2064" t="s">
        <v>0</v>
      </c>
      <c r="F2064" t="s">
        <v>27</v>
      </c>
      <c r="G2064" t="s">
        <v>15</v>
      </c>
      <c r="H2064" t="s">
        <v>2115</v>
      </c>
      <c r="I2064" t="s">
        <v>3056</v>
      </c>
      <c r="J2064">
        <v>164</v>
      </c>
      <c r="K2064">
        <f>HLOOKUP(E2064,Inputs!$B$5:$C$8,MATCH(YEAR(B2064),Inputs!$A$5:$A$8,0),FALSE)</f>
        <v>32.99</v>
      </c>
      <c r="L2064" s="3">
        <f t="shared" si="64"/>
        <v>5410.3600000000006</v>
      </c>
      <c r="M2064" t="s">
        <v>3062</v>
      </c>
      <c r="N2064" t="s">
        <v>3090</v>
      </c>
      <c r="O2064" t="s">
        <v>3079</v>
      </c>
    </row>
    <row r="2065" spans="1:15" x14ac:dyDescent="0.35">
      <c r="A2065">
        <v>2064</v>
      </c>
      <c r="B2065" s="1">
        <v>45282</v>
      </c>
      <c r="C2065">
        <f t="shared" si="65"/>
        <v>2024</v>
      </c>
      <c r="D2065">
        <v>4001</v>
      </c>
      <c r="E2065" t="s">
        <v>0</v>
      </c>
      <c r="F2065" t="s">
        <v>27</v>
      </c>
      <c r="G2065" t="s">
        <v>11</v>
      </c>
      <c r="H2065" t="s">
        <v>2116</v>
      </c>
      <c r="I2065" t="s">
        <v>3056</v>
      </c>
      <c r="J2065">
        <v>208</v>
      </c>
      <c r="K2065">
        <f>HLOOKUP(E2065,Inputs!$B$5:$C$8,MATCH(YEAR(B2065),Inputs!$A$5:$A$8,0),FALSE)</f>
        <v>32.99</v>
      </c>
      <c r="L2065" s="3">
        <f t="shared" si="64"/>
        <v>6861.92</v>
      </c>
      <c r="M2065" t="s">
        <v>3064</v>
      </c>
      <c r="N2065" t="s">
        <v>3089</v>
      </c>
      <c r="O2065" t="s">
        <v>3076</v>
      </c>
    </row>
    <row r="2066" spans="1:15" x14ac:dyDescent="0.35">
      <c r="A2066">
        <v>2065</v>
      </c>
      <c r="B2066" s="1">
        <v>45049</v>
      </c>
      <c r="C2066">
        <f t="shared" si="65"/>
        <v>2024</v>
      </c>
      <c r="D2066">
        <v>4001</v>
      </c>
      <c r="E2066" t="s">
        <v>0</v>
      </c>
      <c r="F2066" t="s">
        <v>27</v>
      </c>
      <c r="G2066" t="s">
        <v>19</v>
      </c>
      <c r="H2066" t="s">
        <v>2117</v>
      </c>
      <c r="I2066" t="s">
        <v>3056</v>
      </c>
      <c r="J2066">
        <v>164</v>
      </c>
      <c r="K2066">
        <f>HLOOKUP(E2066,Inputs!$B$5:$C$8,MATCH(YEAR(B2066),Inputs!$A$5:$A$8,0),FALSE)</f>
        <v>32.99</v>
      </c>
      <c r="L2066" s="3">
        <f t="shared" si="64"/>
        <v>5410.3600000000006</v>
      </c>
      <c r="M2066" t="s">
        <v>3061</v>
      </c>
      <c r="N2066" t="s">
        <v>3087</v>
      </c>
      <c r="O2066" t="s">
        <v>3078</v>
      </c>
    </row>
    <row r="2067" spans="1:15" hidden="1" x14ac:dyDescent="0.35">
      <c r="A2067">
        <v>2066</v>
      </c>
      <c r="B2067" s="1">
        <v>44983</v>
      </c>
      <c r="C2067">
        <f t="shared" si="65"/>
        <v>2023</v>
      </c>
      <c r="D2067">
        <v>4002</v>
      </c>
      <c r="E2067" t="s">
        <v>1</v>
      </c>
      <c r="F2067" t="s">
        <v>27</v>
      </c>
      <c r="G2067" t="s">
        <v>6</v>
      </c>
      <c r="H2067" t="s">
        <v>2118</v>
      </c>
      <c r="I2067" t="s">
        <v>3056</v>
      </c>
      <c r="J2067">
        <v>160</v>
      </c>
      <c r="K2067">
        <f>HLOOKUP(E2067,Inputs!$B$5:$C$8,MATCH(YEAR(B2067),Inputs!$A$5:$A$8,0),FALSE)</f>
        <v>11.25</v>
      </c>
      <c r="L2067" s="3">
        <f t="shared" si="64"/>
        <v>1800</v>
      </c>
      <c r="M2067" t="s">
        <v>3059</v>
      </c>
      <c r="N2067" t="s">
        <v>3085</v>
      </c>
      <c r="O2067" t="s">
        <v>3073</v>
      </c>
    </row>
    <row r="2068" spans="1:15" x14ac:dyDescent="0.35">
      <c r="A2068">
        <v>2067</v>
      </c>
      <c r="B2068" s="1">
        <v>45132</v>
      </c>
      <c r="C2068">
        <f t="shared" si="65"/>
        <v>2024</v>
      </c>
      <c r="D2068">
        <v>4002</v>
      </c>
      <c r="E2068" t="s">
        <v>1</v>
      </c>
      <c r="F2068" t="s">
        <v>27</v>
      </c>
      <c r="G2068" t="s">
        <v>20</v>
      </c>
      <c r="H2068" t="s">
        <v>2119</v>
      </c>
      <c r="I2068" t="s">
        <v>3056</v>
      </c>
      <c r="J2068">
        <v>264</v>
      </c>
      <c r="K2068">
        <f>HLOOKUP(E2068,Inputs!$B$5:$C$8,MATCH(YEAR(B2068),Inputs!$A$5:$A$8,0),FALSE)</f>
        <v>11.25</v>
      </c>
      <c r="L2068" s="3">
        <f t="shared" si="64"/>
        <v>2970</v>
      </c>
      <c r="M2068" t="s">
        <v>3059</v>
      </c>
      <c r="N2068" t="s">
        <v>3085</v>
      </c>
      <c r="O2068" t="s">
        <v>3073</v>
      </c>
    </row>
    <row r="2069" spans="1:15" x14ac:dyDescent="0.35">
      <c r="A2069">
        <v>2068</v>
      </c>
      <c r="B2069" s="1">
        <v>45108</v>
      </c>
      <c r="C2069">
        <f t="shared" si="65"/>
        <v>2024</v>
      </c>
      <c r="D2069">
        <v>4001</v>
      </c>
      <c r="E2069" t="s">
        <v>0</v>
      </c>
      <c r="F2069" t="s">
        <v>27</v>
      </c>
      <c r="G2069" t="s">
        <v>13</v>
      </c>
      <c r="H2069" t="s">
        <v>2120</v>
      </c>
      <c r="I2069" t="s">
        <v>3056</v>
      </c>
      <c r="J2069">
        <v>180</v>
      </c>
      <c r="K2069">
        <f>HLOOKUP(E2069,Inputs!$B$5:$C$8,MATCH(YEAR(B2069),Inputs!$A$5:$A$8,0),FALSE)</f>
        <v>32.99</v>
      </c>
      <c r="L2069" s="3">
        <f t="shared" si="64"/>
        <v>5938.2000000000007</v>
      </c>
      <c r="M2069" t="s">
        <v>3061</v>
      </c>
      <c r="N2069" t="s">
        <v>3087</v>
      </c>
      <c r="O2069" t="s">
        <v>3078</v>
      </c>
    </row>
    <row r="2070" spans="1:15" x14ac:dyDescent="0.35">
      <c r="A2070">
        <v>2069</v>
      </c>
      <c r="B2070" s="1">
        <v>45284</v>
      </c>
      <c r="C2070">
        <f t="shared" si="65"/>
        <v>2024</v>
      </c>
      <c r="D2070">
        <v>4001</v>
      </c>
      <c r="E2070" t="s">
        <v>0</v>
      </c>
      <c r="F2070" t="s">
        <v>27</v>
      </c>
      <c r="G2070" t="s">
        <v>12</v>
      </c>
      <c r="H2070" t="s">
        <v>2121</v>
      </c>
      <c r="I2070" t="s">
        <v>3057</v>
      </c>
      <c r="J2070">
        <v>80</v>
      </c>
      <c r="K2070">
        <f>HLOOKUP(E2070,Inputs!$B$5:$C$8,MATCH(YEAR(B2070),Inputs!$A$5:$A$8,0),FALSE)</f>
        <v>32.99</v>
      </c>
      <c r="L2070" s="3">
        <f t="shared" si="64"/>
        <v>2639.2000000000003</v>
      </c>
      <c r="M2070" t="s">
        <v>3061</v>
      </c>
      <c r="N2070" t="s">
        <v>3087</v>
      </c>
      <c r="O2070" t="s">
        <v>3078</v>
      </c>
    </row>
    <row r="2071" spans="1:15" x14ac:dyDescent="0.35">
      <c r="A2071">
        <v>2070</v>
      </c>
      <c r="B2071" s="1">
        <v>45253</v>
      </c>
      <c r="C2071">
        <f t="shared" si="65"/>
        <v>2024</v>
      </c>
      <c r="D2071">
        <v>4001</v>
      </c>
      <c r="E2071" t="s">
        <v>0</v>
      </c>
      <c r="F2071" t="s">
        <v>27</v>
      </c>
      <c r="G2071" t="s">
        <v>8</v>
      </c>
      <c r="H2071" t="s">
        <v>2122</v>
      </c>
      <c r="I2071" t="s">
        <v>3056</v>
      </c>
      <c r="J2071">
        <v>40</v>
      </c>
      <c r="K2071">
        <f>HLOOKUP(E2071,Inputs!$B$5:$C$8,MATCH(YEAR(B2071),Inputs!$A$5:$A$8,0),FALSE)</f>
        <v>32.99</v>
      </c>
      <c r="L2071" s="3">
        <f t="shared" si="64"/>
        <v>1319.6000000000001</v>
      </c>
      <c r="M2071" t="s">
        <v>3065</v>
      </c>
      <c r="N2071" t="s">
        <v>3085</v>
      </c>
      <c r="O2071" t="s">
        <v>3073</v>
      </c>
    </row>
    <row r="2072" spans="1:15" x14ac:dyDescent="0.35">
      <c r="A2072">
        <v>2071</v>
      </c>
      <c r="B2072" s="1">
        <v>45269</v>
      </c>
      <c r="C2072">
        <f t="shared" si="65"/>
        <v>2024</v>
      </c>
      <c r="D2072">
        <v>4001</v>
      </c>
      <c r="E2072" t="s">
        <v>0</v>
      </c>
      <c r="F2072" t="s">
        <v>27</v>
      </c>
      <c r="G2072" t="s">
        <v>10</v>
      </c>
      <c r="H2072" t="s">
        <v>2123</v>
      </c>
      <c r="I2072" t="s">
        <v>3056</v>
      </c>
      <c r="J2072">
        <v>228</v>
      </c>
      <c r="K2072">
        <f>HLOOKUP(E2072,Inputs!$B$5:$C$8,MATCH(YEAR(B2072),Inputs!$A$5:$A$8,0),FALSE)</f>
        <v>32.99</v>
      </c>
      <c r="L2072" s="3">
        <f t="shared" si="64"/>
        <v>7521.72</v>
      </c>
      <c r="M2072" t="s">
        <v>3059</v>
      </c>
      <c r="N2072" t="s">
        <v>3085</v>
      </c>
      <c r="O2072" t="s">
        <v>3073</v>
      </c>
    </row>
    <row r="2073" spans="1:15" x14ac:dyDescent="0.35">
      <c r="A2073">
        <v>2072</v>
      </c>
      <c r="B2073" s="1">
        <v>45246</v>
      </c>
      <c r="C2073">
        <f t="shared" si="65"/>
        <v>2024</v>
      </c>
      <c r="D2073">
        <v>4001</v>
      </c>
      <c r="E2073" t="s">
        <v>0</v>
      </c>
      <c r="F2073" t="s">
        <v>27</v>
      </c>
      <c r="G2073" t="s">
        <v>5</v>
      </c>
      <c r="H2073" t="s">
        <v>2124</v>
      </c>
      <c r="I2073" t="s">
        <v>3057</v>
      </c>
      <c r="J2073">
        <v>104</v>
      </c>
      <c r="K2073">
        <f>HLOOKUP(E2073,Inputs!$B$5:$C$8,MATCH(YEAR(B2073),Inputs!$A$5:$A$8,0),FALSE)</f>
        <v>32.99</v>
      </c>
      <c r="L2073" s="3">
        <f t="shared" si="64"/>
        <v>3430.96</v>
      </c>
      <c r="M2073" t="s">
        <v>3059</v>
      </c>
      <c r="N2073" t="s">
        <v>3085</v>
      </c>
      <c r="O2073" t="s">
        <v>3073</v>
      </c>
    </row>
    <row r="2074" spans="1:15" x14ac:dyDescent="0.35">
      <c r="A2074">
        <v>2073</v>
      </c>
      <c r="B2074" s="1">
        <v>45153</v>
      </c>
      <c r="C2074">
        <f t="shared" si="65"/>
        <v>2024</v>
      </c>
      <c r="D2074">
        <v>4001</v>
      </c>
      <c r="E2074" t="s">
        <v>0</v>
      </c>
      <c r="F2074" t="s">
        <v>27</v>
      </c>
      <c r="G2074" t="s">
        <v>13</v>
      </c>
      <c r="H2074" t="s">
        <v>2125</v>
      </c>
      <c r="I2074" t="s">
        <v>3056</v>
      </c>
      <c r="J2074">
        <v>100</v>
      </c>
      <c r="K2074">
        <f>HLOOKUP(E2074,Inputs!$B$5:$C$8,MATCH(YEAR(B2074),Inputs!$A$5:$A$8,0),FALSE)</f>
        <v>32.99</v>
      </c>
      <c r="L2074" s="3">
        <f t="shared" si="64"/>
        <v>3299</v>
      </c>
      <c r="M2074" t="s">
        <v>3061</v>
      </c>
      <c r="N2074" t="s">
        <v>3087</v>
      </c>
      <c r="O2074" t="s">
        <v>3078</v>
      </c>
    </row>
    <row r="2075" spans="1:15" x14ac:dyDescent="0.35">
      <c r="A2075">
        <v>2074</v>
      </c>
      <c r="B2075" s="1">
        <v>45173</v>
      </c>
      <c r="C2075">
        <f t="shared" si="65"/>
        <v>2024</v>
      </c>
      <c r="D2075">
        <v>4002</v>
      </c>
      <c r="E2075" t="s">
        <v>1</v>
      </c>
      <c r="F2075" t="s">
        <v>27</v>
      </c>
      <c r="G2075" t="s">
        <v>9</v>
      </c>
      <c r="H2075" t="s">
        <v>2126</v>
      </c>
      <c r="I2075" t="s">
        <v>3056</v>
      </c>
      <c r="J2075">
        <v>128</v>
      </c>
      <c r="K2075">
        <f>HLOOKUP(E2075,Inputs!$B$5:$C$8,MATCH(YEAR(B2075),Inputs!$A$5:$A$8,0),FALSE)</f>
        <v>11.25</v>
      </c>
      <c r="L2075" s="3">
        <f t="shared" si="64"/>
        <v>1440</v>
      </c>
      <c r="M2075" t="s">
        <v>3070</v>
      </c>
      <c r="N2075" t="s">
        <v>3089</v>
      </c>
      <c r="O2075" t="s">
        <v>3076</v>
      </c>
    </row>
    <row r="2076" spans="1:15" x14ac:dyDescent="0.35">
      <c r="A2076">
        <v>2075</v>
      </c>
      <c r="B2076" s="1">
        <v>45287</v>
      </c>
      <c r="C2076">
        <f t="shared" si="65"/>
        <v>2024</v>
      </c>
      <c r="D2076">
        <v>4001</v>
      </c>
      <c r="E2076" t="s">
        <v>0</v>
      </c>
      <c r="F2076" t="s">
        <v>27</v>
      </c>
      <c r="G2076" t="s">
        <v>11</v>
      </c>
      <c r="H2076" t="s">
        <v>2127</v>
      </c>
      <c r="I2076" t="s">
        <v>3056</v>
      </c>
      <c r="J2076">
        <v>100</v>
      </c>
      <c r="K2076">
        <f>HLOOKUP(E2076,Inputs!$B$5:$C$8,MATCH(YEAR(B2076),Inputs!$A$5:$A$8,0),FALSE)</f>
        <v>32.99</v>
      </c>
      <c r="L2076" s="3">
        <f t="shared" si="64"/>
        <v>3299</v>
      </c>
      <c r="M2076" t="s">
        <v>3064</v>
      </c>
      <c r="N2076" t="s">
        <v>3089</v>
      </c>
      <c r="O2076" t="s">
        <v>3076</v>
      </c>
    </row>
    <row r="2077" spans="1:15" x14ac:dyDescent="0.35">
      <c r="A2077">
        <v>2076</v>
      </c>
      <c r="B2077" s="1">
        <v>45117</v>
      </c>
      <c r="C2077">
        <f t="shared" si="65"/>
        <v>2024</v>
      </c>
      <c r="D2077">
        <v>4001</v>
      </c>
      <c r="E2077" t="s">
        <v>0</v>
      </c>
      <c r="F2077" t="s">
        <v>27</v>
      </c>
      <c r="G2077" t="s">
        <v>6</v>
      </c>
      <c r="H2077" t="s">
        <v>2128</v>
      </c>
      <c r="I2077" t="s">
        <v>3056</v>
      </c>
      <c r="J2077">
        <v>168</v>
      </c>
      <c r="K2077">
        <f>HLOOKUP(E2077,Inputs!$B$5:$C$8,MATCH(YEAR(B2077),Inputs!$A$5:$A$8,0),FALSE)</f>
        <v>32.99</v>
      </c>
      <c r="L2077" s="3">
        <f t="shared" si="64"/>
        <v>5542.3200000000006</v>
      </c>
      <c r="M2077" t="s">
        <v>3059</v>
      </c>
      <c r="N2077" t="s">
        <v>3085</v>
      </c>
      <c r="O2077" t="s">
        <v>3073</v>
      </c>
    </row>
    <row r="2078" spans="1:15" hidden="1" x14ac:dyDescent="0.35">
      <c r="A2078">
        <v>2077</v>
      </c>
      <c r="B2078" s="1">
        <v>45012</v>
      </c>
      <c r="C2078">
        <f t="shared" si="65"/>
        <v>2023</v>
      </c>
      <c r="D2078">
        <v>4002</v>
      </c>
      <c r="E2078" t="s">
        <v>1</v>
      </c>
      <c r="F2078" t="s">
        <v>27</v>
      </c>
      <c r="G2078" t="s">
        <v>11</v>
      </c>
      <c r="H2078" t="s">
        <v>2129</v>
      </c>
      <c r="I2078" t="s">
        <v>3056</v>
      </c>
      <c r="J2078">
        <v>248</v>
      </c>
      <c r="K2078">
        <f>HLOOKUP(E2078,Inputs!$B$5:$C$8,MATCH(YEAR(B2078),Inputs!$A$5:$A$8,0),FALSE)</f>
        <v>11.25</v>
      </c>
      <c r="L2078" s="3">
        <f t="shared" si="64"/>
        <v>2790</v>
      </c>
      <c r="M2078" t="s">
        <v>3064</v>
      </c>
      <c r="N2078" t="s">
        <v>3089</v>
      </c>
      <c r="O2078" t="s">
        <v>3076</v>
      </c>
    </row>
    <row r="2079" spans="1:15" x14ac:dyDescent="0.35">
      <c r="A2079">
        <v>2078</v>
      </c>
      <c r="B2079" s="1">
        <v>45027</v>
      </c>
      <c r="C2079">
        <f t="shared" si="65"/>
        <v>2024</v>
      </c>
      <c r="D2079">
        <v>4002</v>
      </c>
      <c r="E2079" t="s">
        <v>1</v>
      </c>
      <c r="F2079" t="s">
        <v>27</v>
      </c>
      <c r="G2079" t="s">
        <v>20</v>
      </c>
      <c r="H2079" t="s">
        <v>2130</v>
      </c>
      <c r="I2079" t="s">
        <v>3056</v>
      </c>
      <c r="J2079">
        <v>148</v>
      </c>
      <c r="K2079">
        <f>HLOOKUP(E2079,Inputs!$B$5:$C$8,MATCH(YEAR(B2079),Inputs!$A$5:$A$8,0),FALSE)</f>
        <v>11.25</v>
      </c>
      <c r="L2079" s="3">
        <f t="shared" si="64"/>
        <v>1665</v>
      </c>
      <c r="M2079" t="s">
        <v>3059</v>
      </c>
      <c r="N2079" t="s">
        <v>3085</v>
      </c>
      <c r="O2079" t="s">
        <v>3073</v>
      </c>
    </row>
    <row r="2080" spans="1:15" x14ac:dyDescent="0.35">
      <c r="A2080">
        <v>2079</v>
      </c>
      <c r="B2080" s="1">
        <v>45165</v>
      </c>
      <c r="C2080">
        <f t="shared" si="65"/>
        <v>2024</v>
      </c>
      <c r="D2080">
        <v>4001</v>
      </c>
      <c r="E2080" t="s">
        <v>0</v>
      </c>
      <c r="F2080" t="s">
        <v>27</v>
      </c>
      <c r="G2080" t="s">
        <v>5</v>
      </c>
      <c r="H2080" t="s">
        <v>2131</v>
      </c>
      <c r="I2080" t="s">
        <v>3057</v>
      </c>
      <c r="J2080">
        <v>144</v>
      </c>
      <c r="K2080">
        <f>HLOOKUP(E2080,Inputs!$B$5:$C$8,MATCH(YEAR(B2080),Inputs!$A$5:$A$8,0),FALSE)</f>
        <v>32.99</v>
      </c>
      <c r="L2080" s="3">
        <f t="shared" si="64"/>
        <v>4750.5600000000004</v>
      </c>
      <c r="M2080" t="s">
        <v>3059</v>
      </c>
      <c r="N2080" t="s">
        <v>3085</v>
      </c>
      <c r="O2080" t="s">
        <v>3073</v>
      </c>
    </row>
    <row r="2081" spans="1:15" x14ac:dyDescent="0.35">
      <c r="A2081">
        <v>2080</v>
      </c>
      <c r="B2081" s="1">
        <v>45278</v>
      </c>
      <c r="C2081">
        <f t="shared" si="65"/>
        <v>2024</v>
      </c>
      <c r="D2081">
        <v>4002</v>
      </c>
      <c r="E2081" t="s">
        <v>1</v>
      </c>
      <c r="F2081" t="s">
        <v>27</v>
      </c>
      <c r="G2081" t="s">
        <v>10</v>
      </c>
      <c r="H2081" t="s">
        <v>2132</v>
      </c>
      <c r="I2081" t="s">
        <v>3056</v>
      </c>
      <c r="J2081">
        <v>160</v>
      </c>
      <c r="K2081">
        <f>HLOOKUP(E2081,Inputs!$B$5:$C$8,MATCH(YEAR(B2081),Inputs!$A$5:$A$8,0),FALSE)</f>
        <v>11.25</v>
      </c>
      <c r="L2081" s="3">
        <f t="shared" si="64"/>
        <v>1800</v>
      </c>
      <c r="M2081" t="s">
        <v>3059</v>
      </c>
      <c r="N2081" t="s">
        <v>3085</v>
      </c>
      <c r="O2081" t="s">
        <v>3073</v>
      </c>
    </row>
    <row r="2082" spans="1:15" x14ac:dyDescent="0.35">
      <c r="A2082">
        <v>2081</v>
      </c>
      <c r="B2082" s="1">
        <v>45223</v>
      </c>
      <c r="C2082">
        <f t="shared" si="65"/>
        <v>2024</v>
      </c>
      <c r="D2082">
        <v>4002</v>
      </c>
      <c r="E2082" t="s">
        <v>1</v>
      </c>
      <c r="F2082" t="s">
        <v>27</v>
      </c>
      <c r="G2082" t="s">
        <v>19</v>
      </c>
      <c r="H2082" t="s">
        <v>2133</v>
      </c>
      <c r="I2082" t="s">
        <v>3056</v>
      </c>
      <c r="J2082">
        <v>240</v>
      </c>
      <c r="K2082">
        <f>HLOOKUP(E2082,Inputs!$B$5:$C$8,MATCH(YEAR(B2082),Inputs!$A$5:$A$8,0),FALSE)</f>
        <v>11.25</v>
      </c>
      <c r="L2082" s="3">
        <f t="shared" si="64"/>
        <v>2700</v>
      </c>
      <c r="M2082" t="s">
        <v>3061</v>
      </c>
      <c r="N2082" t="s">
        <v>3087</v>
      </c>
      <c r="O2082" t="s">
        <v>3078</v>
      </c>
    </row>
    <row r="2083" spans="1:15" x14ac:dyDescent="0.35">
      <c r="A2083">
        <v>2082</v>
      </c>
      <c r="B2083" s="1">
        <v>45258</v>
      </c>
      <c r="C2083">
        <f t="shared" si="65"/>
        <v>2024</v>
      </c>
      <c r="D2083">
        <v>4001</v>
      </c>
      <c r="E2083" t="s">
        <v>0</v>
      </c>
      <c r="F2083" t="s">
        <v>27</v>
      </c>
      <c r="G2083" t="s">
        <v>8</v>
      </c>
      <c r="H2083" t="s">
        <v>2134</v>
      </c>
      <c r="I2083" t="s">
        <v>3056</v>
      </c>
      <c r="J2083">
        <v>148</v>
      </c>
      <c r="K2083">
        <f>HLOOKUP(E2083,Inputs!$B$5:$C$8,MATCH(YEAR(B2083),Inputs!$A$5:$A$8,0),FALSE)</f>
        <v>32.99</v>
      </c>
      <c r="L2083" s="3">
        <f t="shared" si="64"/>
        <v>4882.5200000000004</v>
      </c>
      <c r="M2083" t="s">
        <v>3065</v>
      </c>
      <c r="N2083" t="s">
        <v>3085</v>
      </c>
      <c r="O2083" t="s">
        <v>3073</v>
      </c>
    </row>
    <row r="2084" spans="1:15" x14ac:dyDescent="0.35">
      <c r="A2084">
        <v>2083</v>
      </c>
      <c r="B2084" s="1">
        <v>45274</v>
      </c>
      <c r="C2084">
        <f t="shared" si="65"/>
        <v>2024</v>
      </c>
      <c r="D2084">
        <v>4002</v>
      </c>
      <c r="E2084" t="s">
        <v>1</v>
      </c>
      <c r="F2084" t="s">
        <v>27</v>
      </c>
      <c r="G2084" t="s">
        <v>16</v>
      </c>
      <c r="H2084" t="s">
        <v>2135</v>
      </c>
      <c r="I2084" t="s">
        <v>3056</v>
      </c>
      <c r="J2084">
        <v>244</v>
      </c>
      <c r="K2084">
        <f>HLOOKUP(E2084,Inputs!$B$5:$C$8,MATCH(YEAR(B2084),Inputs!$A$5:$A$8,0),FALSE)</f>
        <v>11.25</v>
      </c>
      <c r="L2084" s="3">
        <f t="shared" si="64"/>
        <v>2745</v>
      </c>
      <c r="M2084" t="s">
        <v>3067</v>
      </c>
      <c r="N2084" t="s">
        <v>3092</v>
      </c>
      <c r="O2084" t="s">
        <v>3074</v>
      </c>
    </row>
    <row r="2085" spans="1:15" x14ac:dyDescent="0.35">
      <c r="A2085">
        <v>2084</v>
      </c>
      <c r="B2085" s="1">
        <v>45282</v>
      </c>
      <c r="C2085">
        <f t="shared" si="65"/>
        <v>2024</v>
      </c>
      <c r="D2085">
        <v>4001</v>
      </c>
      <c r="E2085" t="s">
        <v>0</v>
      </c>
      <c r="F2085" t="s">
        <v>27</v>
      </c>
      <c r="G2085" t="s">
        <v>6</v>
      </c>
      <c r="H2085" t="s">
        <v>2136</v>
      </c>
      <c r="I2085" t="s">
        <v>3056</v>
      </c>
      <c r="J2085">
        <v>100</v>
      </c>
      <c r="K2085">
        <f>HLOOKUP(E2085,Inputs!$B$5:$C$8,MATCH(YEAR(B2085),Inputs!$A$5:$A$8,0),FALSE)</f>
        <v>32.99</v>
      </c>
      <c r="L2085" s="3">
        <f t="shared" si="64"/>
        <v>3299</v>
      </c>
      <c r="M2085" t="s">
        <v>3059</v>
      </c>
      <c r="N2085" t="s">
        <v>3085</v>
      </c>
      <c r="O2085" t="s">
        <v>3073</v>
      </c>
    </row>
    <row r="2086" spans="1:15" x14ac:dyDescent="0.35">
      <c r="A2086">
        <v>2085</v>
      </c>
      <c r="B2086" s="1">
        <v>45037</v>
      </c>
      <c r="C2086">
        <f t="shared" si="65"/>
        <v>2024</v>
      </c>
      <c r="D2086">
        <v>4002</v>
      </c>
      <c r="E2086" t="s">
        <v>1</v>
      </c>
      <c r="F2086" t="s">
        <v>27</v>
      </c>
      <c r="G2086" t="s">
        <v>9</v>
      </c>
      <c r="H2086" t="s">
        <v>2137</v>
      </c>
      <c r="I2086" t="s">
        <v>3056</v>
      </c>
      <c r="J2086">
        <v>96</v>
      </c>
      <c r="K2086">
        <f>HLOOKUP(E2086,Inputs!$B$5:$C$8,MATCH(YEAR(B2086),Inputs!$A$5:$A$8,0),FALSE)</f>
        <v>11.25</v>
      </c>
      <c r="L2086" s="3">
        <f t="shared" si="64"/>
        <v>1080</v>
      </c>
      <c r="M2086" t="s">
        <v>3070</v>
      </c>
      <c r="N2086" t="s">
        <v>3089</v>
      </c>
      <c r="O2086" t="s">
        <v>3076</v>
      </c>
    </row>
    <row r="2087" spans="1:15" x14ac:dyDescent="0.35">
      <c r="A2087">
        <v>2086</v>
      </c>
      <c r="B2087" s="1">
        <v>45114</v>
      </c>
      <c r="C2087">
        <f t="shared" si="65"/>
        <v>2024</v>
      </c>
      <c r="D2087">
        <v>4002</v>
      </c>
      <c r="E2087" t="s">
        <v>1</v>
      </c>
      <c r="F2087" t="s">
        <v>27</v>
      </c>
      <c r="G2087" t="s">
        <v>9</v>
      </c>
      <c r="H2087" t="s">
        <v>2138</v>
      </c>
      <c r="I2087" t="s">
        <v>3056</v>
      </c>
      <c r="J2087">
        <v>272</v>
      </c>
      <c r="K2087">
        <f>HLOOKUP(E2087,Inputs!$B$5:$C$8,MATCH(YEAR(B2087),Inputs!$A$5:$A$8,0),FALSE)</f>
        <v>11.25</v>
      </c>
      <c r="L2087" s="3">
        <f t="shared" si="64"/>
        <v>3060</v>
      </c>
      <c r="M2087" t="s">
        <v>3070</v>
      </c>
      <c r="N2087" t="s">
        <v>3089</v>
      </c>
      <c r="O2087" t="s">
        <v>3076</v>
      </c>
    </row>
    <row r="2088" spans="1:15" x14ac:dyDescent="0.35">
      <c r="A2088">
        <v>2087</v>
      </c>
      <c r="B2088" s="1">
        <v>45042</v>
      </c>
      <c r="C2088">
        <f t="shared" si="65"/>
        <v>2024</v>
      </c>
      <c r="D2088">
        <v>4002</v>
      </c>
      <c r="E2088" t="s">
        <v>1</v>
      </c>
      <c r="F2088" t="s">
        <v>27</v>
      </c>
      <c r="G2088" t="s">
        <v>11</v>
      </c>
      <c r="H2088" t="s">
        <v>2139</v>
      </c>
      <c r="I2088" t="s">
        <v>3056</v>
      </c>
      <c r="J2088">
        <v>244</v>
      </c>
      <c r="K2088">
        <f>HLOOKUP(E2088,Inputs!$B$5:$C$8,MATCH(YEAR(B2088),Inputs!$A$5:$A$8,0),FALSE)</f>
        <v>11.25</v>
      </c>
      <c r="L2088" s="3">
        <f t="shared" si="64"/>
        <v>2745</v>
      </c>
      <c r="M2088" t="s">
        <v>3064</v>
      </c>
      <c r="N2088" t="s">
        <v>3089</v>
      </c>
      <c r="O2088" t="s">
        <v>3076</v>
      </c>
    </row>
    <row r="2089" spans="1:15" x14ac:dyDescent="0.35">
      <c r="A2089">
        <v>2088</v>
      </c>
      <c r="B2089" s="1">
        <v>45244</v>
      </c>
      <c r="C2089">
        <f t="shared" si="65"/>
        <v>2024</v>
      </c>
      <c r="D2089">
        <v>4001</v>
      </c>
      <c r="E2089" t="s">
        <v>0</v>
      </c>
      <c r="F2089" t="s">
        <v>27</v>
      </c>
      <c r="G2089" t="s">
        <v>9</v>
      </c>
      <c r="H2089" t="s">
        <v>2140</v>
      </c>
      <c r="I2089" t="s">
        <v>3056</v>
      </c>
      <c r="J2089">
        <v>224</v>
      </c>
      <c r="K2089">
        <f>HLOOKUP(E2089,Inputs!$B$5:$C$8,MATCH(YEAR(B2089),Inputs!$A$5:$A$8,0),FALSE)</f>
        <v>32.99</v>
      </c>
      <c r="L2089" s="3">
        <f t="shared" si="64"/>
        <v>7389.76</v>
      </c>
      <c r="M2089" t="s">
        <v>3070</v>
      </c>
      <c r="N2089" t="s">
        <v>3089</v>
      </c>
      <c r="O2089" t="s">
        <v>3076</v>
      </c>
    </row>
    <row r="2090" spans="1:15" x14ac:dyDescent="0.35">
      <c r="A2090">
        <v>2089</v>
      </c>
      <c r="B2090" s="1">
        <v>45136</v>
      </c>
      <c r="C2090">
        <f t="shared" si="65"/>
        <v>2024</v>
      </c>
      <c r="D2090">
        <v>4001</v>
      </c>
      <c r="E2090" t="s">
        <v>0</v>
      </c>
      <c r="F2090" t="s">
        <v>27</v>
      </c>
      <c r="G2090" t="s">
        <v>13</v>
      </c>
      <c r="H2090" t="s">
        <v>2141</v>
      </c>
      <c r="I2090" t="s">
        <v>3056</v>
      </c>
      <c r="J2090">
        <v>40</v>
      </c>
      <c r="K2090">
        <f>HLOOKUP(E2090,Inputs!$B$5:$C$8,MATCH(YEAR(B2090),Inputs!$A$5:$A$8,0),FALSE)</f>
        <v>32.99</v>
      </c>
      <c r="L2090" s="3">
        <f t="shared" si="64"/>
        <v>1319.6000000000001</v>
      </c>
      <c r="M2090" t="s">
        <v>3061</v>
      </c>
      <c r="N2090" t="s">
        <v>3087</v>
      </c>
      <c r="O2090" t="s">
        <v>3078</v>
      </c>
    </row>
    <row r="2091" spans="1:15" x14ac:dyDescent="0.35">
      <c r="A2091">
        <v>2090</v>
      </c>
      <c r="B2091" s="1">
        <v>45195</v>
      </c>
      <c r="C2091">
        <f t="shared" si="65"/>
        <v>2024</v>
      </c>
      <c r="D2091">
        <v>4001</v>
      </c>
      <c r="E2091" t="s">
        <v>0</v>
      </c>
      <c r="F2091" t="s">
        <v>27</v>
      </c>
      <c r="G2091" t="s">
        <v>12</v>
      </c>
      <c r="H2091" t="s">
        <v>2142</v>
      </c>
      <c r="I2091" t="s">
        <v>3057</v>
      </c>
      <c r="J2091">
        <v>196</v>
      </c>
      <c r="K2091">
        <f>HLOOKUP(E2091,Inputs!$B$5:$C$8,MATCH(YEAR(B2091),Inputs!$A$5:$A$8,0),FALSE)</f>
        <v>32.99</v>
      </c>
      <c r="L2091" s="3">
        <f t="shared" si="64"/>
        <v>6466.04</v>
      </c>
      <c r="M2091" t="s">
        <v>3061</v>
      </c>
      <c r="N2091" t="s">
        <v>3087</v>
      </c>
      <c r="O2091" t="s">
        <v>3078</v>
      </c>
    </row>
    <row r="2092" spans="1:15" x14ac:dyDescent="0.35">
      <c r="A2092">
        <v>2091</v>
      </c>
      <c r="B2092" s="1">
        <v>45083</v>
      </c>
      <c r="C2092">
        <f t="shared" si="65"/>
        <v>2024</v>
      </c>
      <c r="D2092">
        <v>4001</v>
      </c>
      <c r="E2092" t="s">
        <v>0</v>
      </c>
      <c r="F2092" t="s">
        <v>27</v>
      </c>
      <c r="G2092" t="s">
        <v>15</v>
      </c>
      <c r="H2092" t="s">
        <v>2143</v>
      </c>
      <c r="I2092" t="s">
        <v>3056</v>
      </c>
      <c r="J2092">
        <v>140</v>
      </c>
      <c r="K2092">
        <f>HLOOKUP(E2092,Inputs!$B$5:$C$8,MATCH(YEAR(B2092),Inputs!$A$5:$A$8,0),FALSE)</f>
        <v>32.99</v>
      </c>
      <c r="L2092" s="3">
        <f t="shared" si="64"/>
        <v>4618.6000000000004</v>
      </c>
      <c r="M2092" t="s">
        <v>3062</v>
      </c>
      <c r="N2092" t="s">
        <v>3090</v>
      </c>
      <c r="O2092" t="s">
        <v>3079</v>
      </c>
    </row>
    <row r="2093" spans="1:15" x14ac:dyDescent="0.35">
      <c r="A2093">
        <v>2092</v>
      </c>
      <c r="B2093" s="1">
        <v>45102</v>
      </c>
      <c r="C2093">
        <f t="shared" si="65"/>
        <v>2024</v>
      </c>
      <c r="D2093">
        <v>4002</v>
      </c>
      <c r="E2093" t="s">
        <v>1</v>
      </c>
      <c r="F2093" t="s">
        <v>27</v>
      </c>
      <c r="G2093" t="s">
        <v>14</v>
      </c>
      <c r="H2093" t="s">
        <v>2144</v>
      </c>
      <c r="I2093" t="s">
        <v>3056</v>
      </c>
      <c r="J2093">
        <v>120</v>
      </c>
      <c r="K2093">
        <f>HLOOKUP(E2093,Inputs!$B$5:$C$8,MATCH(YEAR(B2093),Inputs!$A$5:$A$8,0),FALSE)</f>
        <v>11.25</v>
      </c>
      <c r="L2093" s="3">
        <f t="shared" si="64"/>
        <v>1350</v>
      </c>
      <c r="M2093" t="s">
        <v>3066</v>
      </c>
      <c r="N2093" t="s">
        <v>3094</v>
      </c>
      <c r="O2093" t="s">
        <v>3080</v>
      </c>
    </row>
    <row r="2094" spans="1:15" x14ac:dyDescent="0.35">
      <c r="A2094">
        <v>2093</v>
      </c>
      <c r="B2094" s="1">
        <v>45251</v>
      </c>
      <c r="C2094">
        <f t="shared" si="65"/>
        <v>2024</v>
      </c>
      <c r="D2094">
        <v>4002</v>
      </c>
      <c r="E2094" t="s">
        <v>1</v>
      </c>
      <c r="F2094" t="s">
        <v>27</v>
      </c>
      <c r="G2094" t="s">
        <v>9</v>
      </c>
      <c r="H2094" t="s">
        <v>2145</v>
      </c>
      <c r="I2094" t="s">
        <v>3056</v>
      </c>
      <c r="J2094">
        <v>284</v>
      </c>
      <c r="K2094">
        <f>HLOOKUP(E2094,Inputs!$B$5:$C$8,MATCH(YEAR(B2094),Inputs!$A$5:$A$8,0),FALSE)</f>
        <v>11.25</v>
      </c>
      <c r="L2094" s="3">
        <f t="shared" si="64"/>
        <v>3195</v>
      </c>
      <c r="M2094" t="s">
        <v>3070</v>
      </c>
      <c r="N2094" t="s">
        <v>3089</v>
      </c>
      <c r="O2094" t="s">
        <v>3076</v>
      </c>
    </row>
    <row r="2095" spans="1:15" hidden="1" x14ac:dyDescent="0.35">
      <c r="A2095">
        <v>2094</v>
      </c>
      <c r="B2095" s="1">
        <v>45015</v>
      </c>
      <c r="C2095">
        <f t="shared" si="65"/>
        <v>2023</v>
      </c>
      <c r="D2095">
        <v>4001</v>
      </c>
      <c r="E2095" t="s">
        <v>0</v>
      </c>
      <c r="F2095" t="s">
        <v>27</v>
      </c>
      <c r="G2095" t="s">
        <v>6</v>
      </c>
      <c r="H2095" t="s">
        <v>2146</v>
      </c>
      <c r="I2095" t="s">
        <v>3056</v>
      </c>
      <c r="J2095">
        <v>176</v>
      </c>
      <c r="K2095">
        <f>HLOOKUP(E2095,Inputs!$B$5:$C$8,MATCH(YEAR(B2095),Inputs!$A$5:$A$8,0),FALSE)</f>
        <v>32.99</v>
      </c>
      <c r="L2095" s="3">
        <f t="shared" si="64"/>
        <v>5806.2400000000007</v>
      </c>
      <c r="M2095" t="s">
        <v>3059</v>
      </c>
      <c r="N2095" t="s">
        <v>3085</v>
      </c>
      <c r="O2095" t="s">
        <v>3073</v>
      </c>
    </row>
    <row r="2096" spans="1:15" x14ac:dyDescent="0.35">
      <c r="A2096">
        <v>2095</v>
      </c>
      <c r="B2096" s="1">
        <v>45194</v>
      </c>
      <c r="C2096">
        <f t="shared" si="65"/>
        <v>2024</v>
      </c>
      <c r="D2096">
        <v>4002</v>
      </c>
      <c r="E2096" t="s">
        <v>1</v>
      </c>
      <c r="F2096" t="s">
        <v>27</v>
      </c>
      <c r="G2096" t="s">
        <v>20</v>
      </c>
      <c r="H2096" t="s">
        <v>2147</v>
      </c>
      <c r="I2096" t="s">
        <v>3056</v>
      </c>
      <c r="J2096">
        <v>264</v>
      </c>
      <c r="K2096">
        <f>HLOOKUP(E2096,Inputs!$B$5:$C$8,MATCH(YEAR(B2096),Inputs!$A$5:$A$8,0),FALSE)</f>
        <v>11.25</v>
      </c>
      <c r="L2096" s="3">
        <f t="shared" si="64"/>
        <v>2970</v>
      </c>
      <c r="M2096" t="s">
        <v>3059</v>
      </c>
      <c r="N2096" t="s">
        <v>3085</v>
      </c>
      <c r="O2096" t="s">
        <v>3073</v>
      </c>
    </row>
    <row r="2097" spans="1:15" x14ac:dyDescent="0.35">
      <c r="A2097">
        <v>2096</v>
      </c>
      <c r="B2097" s="1">
        <v>45154</v>
      </c>
      <c r="C2097">
        <f t="shared" si="65"/>
        <v>2024</v>
      </c>
      <c r="D2097">
        <v>4001</v>
      </c>
      <c r="E2097" t="s">
        <v>0</v>
      </c>
      <c r="F2097" t="s">
        <v>27</v>
      </c>
      <c r="G2097" t="s">
        <v>19</v>
      </c>
      <c r="H2097" t="s">
        <v>2148</v>
      </c>
      <c r="I2097" t="s">
        <v>3056</v>
      </c>
      <c r="J2097">
        <v>104</v>
      </c>
      <c r="K2097">
        <f>HLOOKUP(E2097,Inputs!$B$5:$C$8,MATCH(YEAR(B2097),Inputs!$A$5:$A$8,0),FALSE)</f>
        <v>32.99</v>
      </c>
      <c r="L2097" s="3">
        <f t="shared" si="64"/>
        <v>3430.96</v>
      </c>
      <c r="M2097" t="s">
        <v>3061</v>
      </c>
      <c r="N2097" t="s">
        <v>3087</v>
      </c>
      <c r="O2097" t="s">
        <v>3078</v>
      </c>
    </row>
    <row r="2098" spans="1:15" x14ac:dyDescent="0.35">
      <c r="A2098">
        <v>2097</v>
      </c>
      <c r="B2098" s="1">
        <v>45235</v>
      </c>
      <c r="C2098">
        <f t="shared" si="65"/>
        <v>2024</v>
      </c>
      <c r="D2098">
        <v>4002</v>
      </c>
      <c r="E2098" t="s">
        <v>1</v>
      </c>
      <c r="F2098" t="s">
        <v>27</v>
      </c>
      <c r="G2098" t="s">
        <v>5</v>
      </c>
      <c r="H2098" t="s">
        <v>2149</v>
      </c>
      <c r="I2098" t="s">
        <v>3057</v>
      </c>
      <c r="J2098">
        <v>284</v>
      </c>
      <c r="K2098">
        <f>HLOOKUP(E2098,Inputs!$B$5:$C$8,MATCH(YEAR(B2098),Inputs!$A$5:$A$8,0),FALSE)</f>
        <v>11.25</v>
      </c>
      <c r="L2098" s="3">
        <f t="shared" si="64"/>
        <v>3195</v>
      </c>
      <c r="M2098" t="s">
        <v>3059</v>
      </c>
      <c r="N2098" t="s">
        <v>3085</v>
      </c>
      <c r="O2098" t="s">
        <v>3073</v>
      </c>
    </row>
    <row r="2099" spans="1:15" x14ac:dyDescent="0.35">
      <c r="A2099">
        <v>2098</v>
      </c>
      <c r="B2099" s="1">
        <v>45185</v>
      </c>
      <c r="C2099">
        <f t="shared" si="65"/>
        <v>2024</v>
      </c>
      <c r="D2099">
        <v>4002</v>
      </c>
      <c r="E2099" t="s">
        <v>1</v>
      </c>
      <c r="F2099" t="s">
        <v>27</v>
      </c>
      <c r="G2099" t="s">
        <v>8</v>
      </c>
      <c r="H2099" t="s">
        <v>2150</v>
      </c>
      <c r="I2099" t="s">
        <v>3056</v>
      </c>
      <c r="J2099">
        <v>136</v>
      </c>
      <c r="K2099">
        <f>HLOOKUP(E2099,Inputs!$B$5:$C$8,MATCH(YEAR(B2099),Inputs!$A$5:$A$8,0),FALSE)</f>
        <v>11.25</v>
      </c>
      <c r="L2099" s="3">
        <f t="shared" si="64"/>
        <v>1530</v>
      </c>
      <c r="M2099" t="s">
        <v>3065</v>
      </c>
      <c r="N2099" t="s">
        <v>3085</v>
      </c>
      <c r="O2099" t="s">
        <v>3073</v>
      </c>
    </row>
    <row r="2100" spans="1:15" x14ac:dyDescent="0.35">
      <c r="A2100">
        <v>2099</v>
      </c>
      <c r="B2100" s="1">
        <v>45206</v>
      </c>
      <c r="C2100">
        <f t="shared" si="65"/>
        <v>2024</v>
      </c>
      <c r="D2100">
        <v>4001</v>
      </c>
      <c r="E2100" t="s">
        <v>0</v>
      </c>
      <c r="F2100" t="s">
        <v>27</v>
      </c>
      <c r="G2100" t="s">
        <v>13</v>
      </c>
      <c r="H2100" t="s">
        <v>2151</v>
      </c>
      <c r="I2100" t="s">
        <v>3056</v>
      </c>
      <c r="J2100">
        <v>180</v>
      </c>
      <c r="K2100">
        <f>HLOOKUP(E2100,Inputs!$B$5:$C$8,MATCH(YEAR(B2100),Inputs!$A$5:$A$8,0),FALSE)</f>
        <v>32.99</v>
      </c>
      <c r="L2100" s="3">
        <f t="shared" si="64"/>
        <v>5938.2000000000007</v>
      </c>
      <c r="M2100" t="s">
        <v>3061</v>
      </c>
      <c r="N2100" t="s">
        <v>3087</v>
      </c>
      <c r="O2100" t="s">
        <v>3078</v>
      </c>
    </row>
    <row r="2101" spans="1:15" x14ac:dyDescent="0.35">
      <c r="A2101">
        <v>2100</v>
      </c>
      <c r="B2101" s="1">
        <v>45219</v>
      </c>
      <c r="C2101">
        <f t="shared" si="65"/>
        <v>2024</v>
      </c>
      <c r="D2101">
        <v>4001</v>
      </c>
      <c r="E2101" t="s">
        <v>0</v>
      </c>
      <c r="F2101" t="s">
        <v>27</v>
      </c>
      <c r="G2101" t="s">
        <v>10</v>
      </c>
      <c r="H2101" t="s">
        <v>2152</v>
      </c>
      <c r="I2101" t="s">
        <v>3056</v>
      </c>
      <c r="J2101">
        <v>160</v>
      </c>
      <c r="K2101">
        <f>HLOOKUP(E2101,Inputs!$B$5:$C$8,MATCH(YEAR(B2101),Inputs!$A$5:$A$8,0),FALSE)</f>
        <v>32.99</v>
      </c>
      <c r="L2101" s="3">
        <f t="shared" si="64"/>
        <v>5278.4000000000005</v>
      </c>
      <c r="M2101" t="s">
        <v>3059</v>
      </c>
      <c r="N2101" t="s">
        <v>3085</v>
      </c>
      <c r="O2101" t="s">
        <v>3073</v>
      </c>
    </row>
    <row r="2102" spans="1:15" hidden="1" x14ac:dyDescent="0.35">
      <c r="A2102">
        <v>2101</v>
      </c>
      <c r="B2102" s="1">
        <v>44929</v>
      </c>
      <c r="C2102">
        <f t="shared" si="65"/>
        <v>2023</v>
      </c>
      <c r="D2102">
        <v>4001</v>
      </c>
      <c r="E2102" t="s">
        <v>0</v>
      </c>
      <c r="F2102" t="s">
        <v>27</v>
      </c>
      <c r="G2102" t="s">
        <v>15</v>
      </c>
      <c r="H2102" t="s">
        <v>2153</v>
      </c>
      <c r="I2102" t="s">
        <v>3056</v>
      </c>
      <c r="J2102">
        <v>132</v>
      </c>
      <c r="K2102">
        <f>HLOOKUP(E2102,Inputs!$B$5:$C$8,MATCH(YEAR(B2102),Inputs!$A$5:$A$8,0),FALSE)</f>
        <v>32.99</v>
      </c>
      <c r="L2102" s="3">
        <f t="shared" si="64"/>
        <v>4354.68</v>
      </c>
      <c r="M2102" t="s">
        <v>3062</v>
      </c>
      <c r="N2102" t="s">
        <v>3090</v>
      </c>
      <c r="O2102" t="s">
        <v>3079</v>
      </c>
    </row>
    <row r="2103" spans="1:15" x14ac:dyDescent="0.35">
      <c r="A2103">
        <v>2102</v>
      </c>
      <c r="B2103" s="1">
        <v>45255</v>
      </c>
      <c r="C2103">
        <f t="shared" si="65"/>
        <v>2024</v>
      </c>
      <c r="D2103">
        <v>4002</v>
      </c>
      <c r="E2103" t="s">
        <v>1</v>
      </c>
      <c r="F2103" t="s">
        <v>27</v>
      </c>
      <c r="G2103" t="s">
        <v>4</v>
      </c>
      <c r="H2103" t="s">
        <v>2154</v>
      </c>
      <c r="I2103" t="s">
        <v>3057</v>
      </c>
      <c r="J2103">
        <v>236</v>
      </c>
      <c r="K2103">
        <f>HLOOKUP(E2103,Inputs!$B$5:$C$8,MATCH(YEAR(B2103),Inputs!$A$5:$A$8,0),FALSE)</f>
        <v>11.25</v>
      </c>
      <c r="L2103" s="3">
        <f t="shared" si="64"/>
        <v>2655</v>
      </c>
      <c r="M2103" t="s">
        <v>3063</v>
      </c>
      <c r="N2103" t="s">
        <v>3092</v>
      </c>
      <c r="O2103" t="s">
        <v>3074</v>
      </c>
    </row>
    <row r="2104" spans="1:15" x14ac:dyDescent="0.35">
      <c r="A2104">
        <v>2103</v>
      </c>
      <c r="B2104" s="1">
        <v>45259</v>
      </c>
      <c r="C2104">
        <f t="shared" si="65"/>
        <v>2024</v>
      </c>
      <c r="D2104">
        <v>4001</v>
      </c>
      <c r="E2104" t="s">
        <v>0</v>
      </c>
      <c r="F2104" t="s">
        <v>27</v>
      </c>
      <c r="G2104" t="s">
        <v>12</v>
      </c>
      <c r="H2104" t="s">
        <v>2155</v>
      </c>
      <c r="I2104" t="s">
        <v>3057</v>
      </c>
      <c r="J2104">
        <v>152</v>
      </c>
      <c r="K2104">
        <f>HLOOKUP(E2104,Inputs!$B$5:$C$8,MATCH(YEAR(B2104),Inputs!$A$5:$A$8,0),FALSE)</f>
        <v>32.99</v>
      </c>
      <c r="L2104" s="3">
        <f t="shared" si="64"/>
        <v>5014.4800000000005</v>
      </c>
      <c r="M2104" t="s">
        <v>3061</v>
      </c>
      <c r="N2104" t="s">
        <v>3087</v>
      </c>
      <c r="O2104" t="s">
        <v>3078</v>
      </c>
    </row>
    <row r="2105" spans="1:15" x14ac:dyDescent="0.35">
      <c r="A2105">
        <v>2104</v>
      </c>
      <c r="B2105" s="1">
        <v>45290</v>
      </c>
      <c r="C2105">
        <f t="shared" si="65"/>
        <v>2024</v>
      </c>
      <c r="D2105">
        <v>4001</v>
      </c>
      <c r="E2105" t="s">
        <v>0</v>
      </c>
      <c r="F2105" t="s">
        <v>27</v>
      </c>
      <c r="G2105" t="s">
        <v>11</v>
      </c>
      <c r="H2105" t="s">
        <v>2156</v>
      </c>
      <c r="I2105" t="s">
        <v>3056</v>
      </c>
      <c r="J2105">
        <v>196</v>
      </c>
      <c r="K2105">
        <f>HLOOKUP(E2105,Inputs!$B$5:$C$8,MATCH(YEAR(B2105),Inputs!$A$5:$A$8,0),FALSE)</f>
        <v>32.99</v>
      </c>
      <c r="L2105" s="3">
        <f t="shared" si="64"/>
        <v>6466.04</v>
      </c>
      <c r="M2105" t="s">
        <v>3064</v>
      </c>
      <c r="N2105" t="s">
        <v>3089</v>
      </c>
      <c r="O2105" t="s">
        <v>3076</v>
      </c>
    </row>
    <row r="2106" spans="1:15" x14ac:dyDescent="0.35">
      <c r="A2106">
        <v>2105</v>
      </c>
      <c r="B2106" s="1">
        <v>45155</v>
      </c>
      <c r="C2106">
        <f t="shared" si="65"/>
        <v>2024</v>
      </c>
      <c r="D2106">
        <v>4001</v>
      </c>
      <c r="E2106" t="s">
        <v>0</v>
      </c>
      <c r="F2106" t="s">
        <v>27</v>
      </c>
      <c r="G2106" t="s">
        <v>14</v>
      </c>
      <c r="H2106" t="s">
        <v>2157</v>
      </c>
      <c r="I2106" t="s">
        <v>3056</v>
      </c>
      <c r="J2106">
        <v>124</v>
      </c>
      <c r="K2106">
        <f>HLOOKUP(E2106,Inputs!$B$5:$C$8,MATCH(YEAR(B2106),Inputs!$A$5:$A$8,0),FALSE)</f>
        <v>32.99</v>
      </c>
      <c r="L2106" s="3">
        <f t="shared" si="64"/>
        <v>4090.76</v>
      </c>
      <c r="M2106" t="s">
        <v>3066</v>
      </c>
      <c r="N2106" t="s">
        <v>3094</v>
      </c>
      <c r="O2106" t="s">
        <v>3080</v>
      </c>
    </row>
    <row r="2107" spans="1:15" x14ac:dyDescent="0.35">
      <c r="A2107">
        <v>2106</v>
      </c>
      <c r="B2107" s="1">
        <v>45278</v>
      </c>
      <c r="C2107">
        <f t="shared" si="65"/>
        <v>2024</v>
      </c>
      <c r="D2107">
        <v>4001</v>
      </c>
      <c r="E2107" t="s">
        <v>0</v>
      </c>
      <c r="F2107" t="s">
        <v>27</v>
      </c>
      <c r="G2107" t="s">
        <v>17</v>
      </c>
      <c r="H2107" t="s">
        <v>2158</v>
      </c>
      <c r="I2107" t="s">
        <v>3056</v>
      </c>
      <c r="J2107">
        <v>52</v>
      </c>
      <c r="K2107">
        <f>HLOOKUP(E2107,Inputs!$B$5:$C$8,MATCH(YEAR(B2107),Inputs!$A$5:$A$8,0),FALSE)</f>
        <v>32.99</v>
      </c>
      <c r="L2107" s="3">
        <f t="shared" si="64"/>
        <v>1715.48</v>
      </c>
      <c r="M2107" t="s">
        <v>3060</v>
      </c>
      <c r="N2107" t="s">
        <v>3095</v>
      </c>
      <c r="O2107" t="s">
        <v>3081</v>
      </c>
    </row>
    <row r="2108" spans="1:15" x14ac:dyDescent="0.35">
      <c r="A2108">
        <v>2107</v>
      </c>
      <c r="B2108" s="1">
        <v>45206</v>
      </c>
      <c r="C2108">
        <f t="shared" si="65"/>
        <v>2024</v>
      </c>
      <c r="D2108">
        <v>4001</v>
      </c>
      <c r="E2108" t="s">
        <v>0</v>
      </c>
      <c r="F2108" t="s">
        <v>27</v>
      </c>
      <c r="G2108" t="s">
        <v>13</v>
      </c>
      <c r="H2108" t="s">
        <v>2159</v>
      </c>
      <c r="I2108" t="s">
        <v>3056</v>
      </c>
      <c r="J2108">
        <v>152</v>
      </c>
      <c r="K2108">
        <f>HLOOKUP(E2108,Inputs!$B$5:$C$8,MATCH(YEAR(B2108),Inputs!$A$5:$A$8,0),FALSE)</f>
        <v>32.99</v>
      </c>
      <c r="L2108" s="3">
        <f t="shared" si="64"/>
        <v>5014.4800000000005</v>
      </c>
      <c r="M2108" t="s">
        <v>3061</v>
      </c>
      <c r="N2108" t="s">
        <v>3087</v>
      </c>
      <c r="O2108" t="s">
        <v>3078</v>
      </c>
    </row>
    <row r="2109" spans="1:15" x14ac:dyDescent="0.35">
      <c r="A2109">
        <v>2108</v>
      </c>
      <c r="B2109" s="1">
        <v>45273</v>
      </c>
      <c r="C2109">
        <f t="shared" si="65"/>
        <v>2024</v>
      </c>
      <c r="D2109">
        <v>4002</v>
      </c>
      <c r="E2109" t="s">
        <v>1</v>
      </c>
      <c r="F2109" t="s">
        <v>27</v>
      </c>
      <c r="G2109" t="s">
        <v>12</v>
      </c>
      <c r="H2109" t="s">
        <v>2160</v>
      </c>
      <c r="I2109" t="s">
        <v>3057</v>
      </c>
      <c r="J2109">
        <v>120</v>
      </c>
      <c r="K2109">
        <f>HLOOKUP(E2109,Inputs!$B$5:$C$8,MATCH(YEAR(B2109),Inputs!$A$5:$A$8,0),FALSE)</f>
        <v>11.25</v>
      </c>
      <c r="L2109" s="3">
        <f t="shared" si="64"/>
        <v>1350</v>
      </c>
      <c r="M2109" t="s">
        <v>3061</v>
      </c>
      <c r="N2109" t="s">
        <v>3087</v>
      </c>
      <c r="O2109" t="s">
        <v>3078</v>
      </c>
    </row>
    <row r="2110" spans="1:15" x14ac:dyDescent="0.35">
      <c r="A2110">
        <v>2109</v>
      </c>
      <c r="B2110" s="1">
        <v>45150</v>
      </c>
      <c r="C2110">
        <f t="shared" si="65"/>
        <v>2024</v>
      </c>
      <c r="D2110">
        <v>4001</v>
      </c>
      <c r="E2110" t="s">
        <v>0</v>
      </c>
      <c r="F2110" t="s">
        <v>27</v>
      </c>
      <c r="G2110" t="s">
        <v>7</v>
      </c>
      <c r="H2110" t="s">
        <v>2161</v>
      </c>
      <c r="I2110" t="s">
        <v>3056</v>
      </c>
      <c r="J2110">
        <v>156</v>
      </c>
      <c r="K2110">
        <f>HLOOKUP(E2110,Inputs!$B$5:$C$8,MATCH(YEAR(B2110),Inputs!$A$5:$A$8,0),FALSE)</f>
        <v>32.99</v>
      </c>
      <c r="L2110" s="3">
        <f t="shared" si="64"/>
        <v>5146.4400000000005</v>
      </c>
      <c r="M2110" t="s">
        <v>3063</v>
      </c>
      <c r="N2110" t="s">
        <v>3092</v>
      </c>
      <c r="O2110" t="s">
        <v>3074</v>
      </c>
    </row>
    <row r="2111" spans="1:15" hidden="1" x14ac:dyDescent="0.35">
      <c r="A2111">
        <v>2110</v>
      </c>
      <c r="B2111" s="1">
        <v>44938</v>
      </c>
      <c r="C2111">
        <f t="shared" si="65"/>
        <v>2023</v>
      </c>
      <c r="D2111">
        <v>4002</v>
      </c>
      <c r="E2111" t="s">
        <v>1</v>
      </c>
      <c r="F2111" t="s">
        <v>27</v>
      </c>
      <c r="G2111" t="s">
        <v>21</v>
      </c>
      <c r="H2111" t="s">
        <v>2162</v>
      </c>
      <c r="I2111" t="s">
        <v>3056</v>
      </c>
      <c r="J2111">
        <v>108</v>
      </c>
      <c r="K2111">
        <f>HLOOKUP(E2111,Inputs!$B$5:$C$8,MATCH(YEAR(B2111),Inputs!$A$5:$A$8,0),FALSE)</f>
        <v>11.25</v>
      </c>
      <c r="L2111" s="3">
        <f t="shared" si="64"/>
        <v>1215</v>
      </c>
      <c r="M2111" t="s">
        <v>3068</v>
      </c>
      <c r="N2111" t="s">
        <v>3088</v>
      </c>
      <c r="O2111" t="s">
        <v>3075</v>
      </c>
    </row>
    <row r="2112" spans="1:15" x14ac:dyDescent="0.35">
      <c r="A2112">
        <v>2111</v>
      </c>
      <c r="B2112" s="1">
        <v>45156</v>
      </c>
      <c r="C2112">
        <f t="shared" si="65"/>
        <v>2024</v>
      </c>
      <c r="D2112">
        <v>4001</v>
      </c>
      <c r="E2112" t="s">
        <v>0</v>
      </c>
      <c r="F2112" t="s">
        <v>27</v>
      </c>
      <c r="G2112" t="s">
        <v>9</v>
      </c>
      <c r="H2112" t="s">
        <v>2163</v>
      </c>
      <c r="I2112" t="s">
        <v>3056</v>
      </c>
      <c r="J2112">
        <v>188</v>
      </c>
      <c r="K2112">
        <f>HLOOKUP(E2112,Inputs!$B$5:$C$8,MATCH(YEAR(B2112),Inputs!$A$5:$A$8,0),FALSE)</f>
        <v>32.99</v>
      </c>
      <c r="L2112" s="3">
        <f t="shared" si="64"/>
        <v>6202.1200000000008</v>
      </c>
      <c r="M2112" t="s">
        <v>3070</v>
      </c>
      <c r="N2112" t="s">
        <v>3089</v>
      </c>
      <c r="O2112" t="s">
        <v>3076</v>
      </c>
    </row>
    <row r="2113" spans="1:15" x14ac:dyDescent="0.35">
      <c r="A2113">
        <v>2112</v>
      </c>
      <c r="B2113" s="1">
        <v>45164</v>
      </c>
      <c r="C2113">
        <f t="shared" si="65"/>
        <v>2024</v>
      </c>
      <c r="D2113">
        <v>4002</v>
      </c>
      <c r="E2113" t="s">
        <v>1</v>
      </c>
      <c r="F2113" t="s">
        <v>27</v>
      </c>
      <c r="G2113" t="s">
        <v>20</v>
      </c>
      <c r="H2113" t="s">
        <v>2164</v>
      </c>
      <c r="I2113" t="s">
        <v>3056</v>
      </c>
      <c r="J2113">
        <v>276</v>
      </c>
      <c r="K2113">
        <f>HLOOKUP(E2113,Inputs!$B$5:$C$8,MATCH(YEAR(B2113),Inputs!$A$5:$A$8,0),FALSE)</f>
        <v>11.25</v>
      </c>
      <c r="L2113" s="3">
        <f t="shared" si="64"/>
        <v>3105</v>
      </c>
      <c r="M2113" t="s">
        <v>3059</v>
      </c>
      <c r="N2113" t="s">
        <v>3085</v>
      </c>
      <c r="O2113" t="s">
        <v>3073</v>
      </c>
    </row>
    <row r="2114" spans="1:15" x14ac:dyDescent="0.35">
      <c r="A2114">
        <v>2113</v>
      </c>
      <c r="B2114" s="1">
        <v>45067</v>
      </c>
      <c r="C2114">
        <f t="shared" si="65"/>
        <v>2024</v>
      </c>
      <c r="D2114">
        <v>4002</v>
      </c>
      <c r="E2114" t="s">
        <v>1</v>
      </c>
      <c r="F2114" t="s">
        <v>27</v>
      </c>
      <c r="G2114" t="s">
        <v>22</v>
      </c>
      <c r="H2114" t="s">
        <v>2165</v>
      </c>
      <c r="I2114" t="s">
        <v>3056</v>
      </c>
      <c r="J2114">
        <v>172</v>
      </c>
      <c r="K2114">
        <f>HLOOKUP(E2114,Inputs!$B$5:$C$8,MATCH(YEAR(B2114),Inputs!$A$5:$A$8,0),FALSE)</f>
        <v>11.25</v>
      </c>
      <c r="L2114" s="3">
        <f t="shared" ref="L2114:L2177" si="66">J2114*K2114</f>
        <v>1935</v>
      </c>
      <c r="M2114" t="s">
        <v>3064</v>
      </c>
      <c r="N2114" t="s">
        <v>3089</v>
      </c>
      <c r="O2114" t="s">
        <v>3076</v>
      </c>
    </row>
    <row r="2115" spans="1:15" x14ac:dyDescent="0.35">
      <c r="A2115">
        <v>2114</v>
      </c>
      <c r="B2115" s="1">
        <v>45287</v>
      </c>
      <c r="C2115">
        <f t="shared" ref="C2115:C2178" si="67">IF(MONTH(B2115)&gt;3,YEAR(B2115)+1,YEAR(B2115))</f>
        <v>2024</v>
      </c>
      <c r="D2115">
        <v>4001</v>
      </c>
      <c r="E2115" t="s">
        <v>0</v>
      </c>
      <c r="F2115" t="s">
        <v>27</v>
      </c>
      <c r="G2115" t="s">
        <v>11</v>
      </c>
      <c r="H2115" t="s">
        <v>2166</v>
      </c>
      <c r="I2115" t="s">
        <v>3056</v>
      </c>
      <c r="J2115">
        <v>132</v>
      </c>
      <c r="K2115">
        <f>HLOOKUP(E2115,Inputs!$B$5:$C$8,MATCH(YEAR(B2115),Inputs!$A$5:$A$8,0),FALSE)</f>
        <v>32.99</v>
      </c>
      <c r="L2115" s="3">
        <f t="shared" si="66"/>
        <v>4354.68</v>
      </c>
      <c r="M2115" t="s">
        <v>3064</v>
      </c>
      <c r="N2115" t="s">
        <v>3089</v>
      </c>
      <c r="O2115" t="s">
        <v>3076</v>
      </c>
    </row>
    <row r="2116" spans="1:15" x14ac:dyDescent="0.35">
      <c r="A2116">
        <v>2115</v>
      </c>
      <c r="B2116" s="1">
        <v>45187</v>
      </c>
      <c r="C2116">
        <f t="shared" si="67"/>
        <v>2024</v>
      </c>
      <c r="D2116">
        <v>4001</v>
      </c>
      <c r="E2116" t="s">
        <v>0</v>
      </c>
      <c r="F2116" t="s">
        <v>27</v>
      </c>
      <c r="G2116" t="s">
        <v>19</v>
      </c>
      <c r="H2116" t="s">
        <v>2167</v>
      </c>
      <c r="I2116" t="s">
        <v>3056</v>
      </c>
      <c r="J2116">
        <v>88</v>
      </c>
      <c r="K2116">
        <f>HLOOKUP(E2116,Inputs!$B$5:$C$8,MATCH(YEAR(B2116),Inputs!$A$5:$A$8,0),FALSE)</f>
        <v>32.99</v>
      </c>
      <c r="L2116" s="3">
        <f t="shared" si="66"/>
        <v>2903.1200000000003</v>
      </c>
      <c r="M2116" t="s">
        <v>3061</v>
      </c>
      <c r="N2116" t="s">
        <v>3087</v>
      </c>
      <c r="O2116" t="s">
        <v>3078</v>
      </c>
    </row>
    <row r="2117" spans="1:15" x14ac:dyDescent="0.35">
      <c r="A2117">
        <v>2116</v>
      </c>
      <c r="B2117" s="1">
        <v>45086</v>
      </c>
      <c r="C2117">
        <f t="shared" si="67"/>
        <v>2024</v>
      </c>
      <c r="D2117">
        <v>4001</v>
      </c>
      <c r="E2117" t="s">
        <v>0</v>
      </c>
      <c r="F2117" t="s">
        <v>27</v>
      </c>
      <c r="G2117" t="s">
        <v>22</v>
      </c>
      <c r="H2117" t="s">
        <v>2168</v>
      </c>
      <c r="I2117" t="s">
        <v>3056</v>
      </c>
      <c r="J2117">
        <v>184</v>
      </c>
      <c r="K2117">
        <f>HLOOKUP(E2117,Inputs!$B$5:$C$8,MATCH(YEAR(B2117),Inputs!$A$5:$A$8,0),FALSE)</f>
        <v>32.99</v>
      </c>
      <c r="L2117" s="3">
        <f t="shared" si="66"/>
        <v>6070.1600000000008</v>
      </c>
      <c r="M2117" t="s">
        <v>3064</v>
      </c>
      <c r="N2117" t="s">
        <v>3089</v>
      </c>
      <c r="O2117" t="s">
        <v>3076</v>
      </c>
    </row>
    <row r="2118" spans="1:15" hidden="1" x14ac:dyDescent="0.35">
      <c r="A2118">
        <v>2117</v>
      </c>
      <c r="B2118" s="1">
        <v>45011</v>
      </c>
      <c r="C2118">
        <f t="shared" si="67"/>
        <v>2023</v>
      </c>
      <c r="D2118">
        <v>4002</v>
      </c>
      <c r="E2118" t="s">
        <v>1</v>
      </c>
      <c r="F2118" t="s">
        <v>27</v>
      </c>
      <c r="G2118" t="s">
        <v>14</v>
      </c>
      <c r="H2118" t="s">
        <v>2169</v>
      </c>
      <c r="I2118" t="s">
        <v>3056</v>
      </c>
      <c r="J2118">
        <v>80</v>
      </c>
      <c r="K2118">
        <f>HLOOKUP(E2118,Inputs!$B$5:$C$8,MATCH(YEAR(B2118),Inputs!$A$5:$A$8,0),FALSE)</f>
        <v>11.25</v>
      </c>
      <c r="L2118" s="3">
        <f t="shared" si="66"/>
        <v>900</v>
      </c>
      <c r="M2118" t="s">
        <v>3066</v>
      </c>
      <c r="N2118" t="s">
        <v>3094</v>
      </c>
      <c r="O2118" t="s">
        <v>3080</v>
      </c>
    </row>
    <row r="2119" spans="1:15" x14ac:dyDescent="0.35">
      <c r="A2119">
        <v>2118</v>
      </c>
      <c r="B2119" s="1">
        <v>45184</v>
      </c>
      <c r="C2119">
        <f t="shared" si="67"/>
        <v>2024</v>
      </c>
      <c r="D2119">
        <v>4002</v>
      </c>
      <c r="E2119" t="s">
        <v>1</v>
      </c>
      <c r="F2119" t="s">
        <v>27</v>
      </c>
      <c r="G2119" t="s">
        <v>4</v>
      </c>
      <c r="H2119" t="s">
        <v>2170</v>
      </c>
      <c r="I2119" t="s">
        <v>3057</v>
      </c>
      <c r="J2119">
        <v>284</v>
      </c>
      <c r="K2119">
        <f>HLOOKUP(E2119,Inputs!$B$5:$C$8,MATCH(YEAR(B2119),Inputs!$A$5:$A$8,0),FALSE)</f>
        <v>11.25</v>
      </c>
      <c r="L2119" s="3">
        <f t="shared" si="66"/>
        <v>3195</v>
      </c>
      <c r="M2119" t="s">
        <v>3063</v>
      </c>
      <c r="N2119" t="s">
        <v>3092</v>
      </c>
      <c r="O2119" t="s">
        <v>3074</v>
      </c>
    </row>
    <row r="2120" spans="1:15" x14ac:dyDescent="0.35">
      <c r="A2120">
        <v>2119</v>
      </c>
      <c r="B2120" s="1">
        <v>45274</v>
      </c>
      <c r="C2120">
        <f t="shared" si="67"/>
        <v>2024</v>
      </c>
      <c r="D2120">
        <v>4001</v>
      </c>
      <c r="E2120" t="s">
        <v>0</v>
      </c>
      <c r="F2120" t="s">
        <v>27</v>
      </c>
      <c r="G2120" t="s">
        <v>14</v>
      </c>
      <c r="H2120" t="s">
        <v>2171</v>
      </c>
      <c r="I2120" t="s">
        <v>3056</v>
      </c>
      <c r="J2120">
        <v>100</v>
      </c>
      <c r="K2120">
        <f>HLOOKUP(E2120,Inputs!$B$5:$C$8,MATCH(YEAR(B2120),Inputs!$A$5:$A$8,0),FALSE)</f>
        <v>32.99</v>
      </c>
      <c r="L2120" s="3">
        <f t="shared" si="66"/>
        <v>3299</v>
      </c>
      <c r="M2120" t="s">
        <v>3066</v>
      </c>
      <c r="N2120" t="s">
        <v>3094</v>
      </c>
      <c r="O2120" t="s">
        <v>3080</v>
      </c>
    </row>
    <row r="2121" spans="1:15" x14ac:dyDescent="0.35">
      <c r="A2121">
        <v>2120</v>
      </c>
      <c r="B2121" s="1">
        <v>45269</v>
      </c>
      <c r="C2121">
        <f t="shared" si="67"/>
        <v>2024</v>
      </c>
      <c r="D2121">
        <v>4001</v>
      </c>
      <c r="E2121" t="s">
        <v>0</v>
      </c>
      <c r="F2121" t="s">
        <v>27</v>
      </c>
      <c r="G2121" t="s">
        <v>11</v>
      </c>
      <c r="H2121" t="s">
        <v>2172</v>
      </c>
      <c r="I2121" t="s">
        <v>3056</v>
      </c>
      <c r="J2121">
        <v>168</v>
      </c>
      <c r="K2121">
        <f>HLOOKUP(E2121,Inputs!$B$5:$C$8,MATCH(YEAR(B2121),Inputs!$A$5:$A$8,0),FALSE)</f>
        <v>32.99</v>
      </c>
      <c r="L2121" s="3">
        <f t="shared" si="66"/>
        <v>5542.3200000000006</v>
      </c>
      <c r="M2121" t="s">
        <v>3064</v>
      </c>
      <c r="N2121" t="s">
        <v>3089</v>
      </c>
      <c r="O2121" t="s">
        <v>3076</v>
      </c>
    </row>
    <row r="2122" spans="1:15" x14ac:dyDescent="0.35">
      <c r="A2122">
        <v>2121</v>
      </c>
      <c r="B2122" s="1">
        <v>45275</v>
      </c>
      <c r="C2122">
        <f t="shared" si="67"/>
        <v>2024</v>
      </c>
      <c r="D2122">
        <v>4001</v>
      </c>
      <c r="E2122" t="s">
        <v>0</v>
      </c>
      <c r="F2122" t="s">
        <v>27</v>
      </c>
      <c r="G2122" t="s">
        <v>13</v>
      </c>
      <c r="H2122" t="s">
        <v>2173</v>
      </c>
      <c r="I2122" t="s">
        <v>3056</v>
      </c>
      <c r="J2122">
        <v>52</v>
      </c>
      <c r="K2122">
        <f>HLOOKUP(E2122,Inputs!$B$5:$C$8,MATCH(YEAR(B2122),Inputs!$A$5:$A$8,0),FALSE)</f>
        <v>32.99</v>
      </c>
      <c r="L2122" s="3">
        <f t="shared" si="66"/>
        <v>1715.48</v>
      </c>
      <c r="M2122" t="s">
        <v>3061</v>
      </c>
      <c r="N2122" t="s">
        <v>3087</v>
      </c>
      <c r="O2122" t="s">
        <v>3078</v>
      </c>
    </row>
    <row r="2123" spans="1:15" x14ac:dyDescent="0.35">
      <c r="A2123">
        <v>2122</v>
      </c>
      <c r="B2123" s="1">
        <v>45175</v>
      </c>
      <c r="C2123">
        <f t="shared" si="67"/>
        <v>2024</v>
      </c>
      <c r="D2123">
        <v>4001</v>
      </c>
      <c r="E2123" t="s">
        <v>0</v>
      </c>
      <c r="F2123" t="s">
        <v>27</v>
      </c>
      <c r="G2123" t="s">
        <v>11</v>
      </c>
      <c r="H2123" t="s">
        <v>2174</v>
      </c>
      <c r="I2123" t="s">
        <v>3056</v>
      </c>
      <c r="J2123">
        <v>48</v>
      </c>
      <c r="K2123">
        <f>HLOOKUP(E2123,Inputs!$B$5:$C$8,MATCH(YEAR(B2123),Inputs!$A$5:$A$8,0),FALSE)</f>
        <v>32.99</v>
      </c>
      <c r="L2123" s="3">
        <f t="shared" si="66"/>
        <v>1583.52</v>
      </c>
      <c r="M2123" t="s">
        <v>3064</v>
      </c>
      <c r="N2123" t="s">
        <v>3089</v>
      </c>
      <c r="O2123" t="s">
        <v>3076</v>
      </c>
    </row>
    <row r="2124" spans="1:15" x14ac:dyDescent="0.35">
      <c r="A2124">
        <v>2123</v>
      </c>
      <c r="B2124" s="1">
        <v>45119</v>
      </c>
      <c r="C2124">
        <f t="shared" si="67"/>
        <v>2024</v>
      </c>
      <c r="D2124">
        <v>4002</v>
      </c>
      <c r="E2124" t="s">
        <v>1</v>
      </c>
      <c r="F2124" t="s">
        <v>27</v>
      </c>
      <c r="G2124" t="s">
        <v>20</v>
      </c>
      <c r="H2124" t="s">
        <v>2175</v>
      </c>
      <c r="I2124" t="s">
        <v>3056</v>
      </c>
      <c r="J2124">
        <v>256</v>
      </c>
      <c r="K2124">
        <f>HLOOKUP(E2124,Inputs!$B$5:$C$8,MATCH(YEAR(B2124),Inputs!$A$5:$A$8,0),FALSE)</f>
        <v>11.25</v>
      </c>
      <c r="L2124" s="3">
        <f t="shared" si="66"/>
        <v>2880</v>
      </c>
      <c r="M2124" t="s">
        <v>3059</v>
      </c>
      <c r="N2124" t="s">
        <v>3085</v>
      </c>
      <c r="O2124" t="s">
        <v>3073</v>
      </c>
    </row>
    <row r="2125" spans="1:15" x14ac:dyDescent="0.35">
      <c r="A2125">
        <v>2124</v>
      </c>
      <c r="B2125" s="1">
        <v>45262</v>
      </c>
      <c r="C2125">
        <f t="shared" si="67"/>
        <v>2024</v>
      </c>
      <c r="D2125">
        <v>4001</v>
      </c>
      <c r="E2125" t="s">
        <v>0</v>
      </c>
      <c r="F2125" t="s">
        <v>27</v>
      </c>
      <c r="G2125" t="s">
        <v>20</v>
      </c>
      <c r="H2125" t="s">
        <v>2176</v>
      </c>
      <c r="I2125" t="s">
        <v>3056</v>
      </c>
      <c r="J2125">
        <v>104</v>
      </c>
      <c r="K2125">
        <f>HLOOKUP(E2125,Inputs!$B$5:$C$8,MATCH(YEAR(B2125),Inputs!$A$5:$A$8,0),FALSE)</f>
        <v>32.99</v>
      </c>
      <c r="L2125" s="3">
        <f t="shared" si="66"/>
        <v>3430.96</v>
      </c>
      <c r="M2125" t="s">
        <v>3059</v>
      </c>
      <c r="N2125" t="s">
        <v>3085</v>
      </c>
      <c r="O2125" t="s">
        <v>3073</v>
      </c>
    </row>
    <row r="2126" spans="1:15" x14ac:dyDescent="0.35">
      <c r="A2126">
        <v>2125</v>
      </c>
      <c r="B2126" s="1">
        <v>45099</v>
      </c>
      <c r="C2126">
        <f t="shared" si="67"/>
        <v>2024</v>
      </c>
      <c r="D2126">
        <v>4002</v>
      </c>
      <c r="E2126" t="s">
        <v>1</v>
      </c>
      <c r="F2126" t="s">
        <v>27</v>
      </c>
      <c r="G2126" t="s">
        <v>10</v>
      </c>
      <c r="H2126" t="s">
        <v>2177</v>
      </c>
      <c r="I2126" t="s">
        <v>3056</v>
      </c>
      <c r="J2126">
        <v>288</v>
      </c>
      <c r="K2126">
        <f>HLOOKUP(E2126,Inputs!$B$5:$C$8,MATCH(YEAR(B2126),Inputs!$A$5:$A$8,0),FALSE)</f>
        <v>11.25</v>
      </c>
      <c r="L2126" s="3">
        <f t="shared" si="66"/>
        <v>3240</v>
      </c>
      <c r="M2126" t="s">
        <v>3059</v>
      </c>
      <c r="N2126" t="s">
        <v>3085</v>
      </c>
      <c r="O2126" t="s">
        <v>3073</v>
      </c>
    </row>
    <row r="2127" spans="1:15" x14ac:dyDescent="0.35">
      <c r="A2127">
        <v>2126</v>
      </c>
      <c r="B2127" s="1">
        <v>45067</v>
      </c>
      <c r="C2127">
        <f t="shared" si="67"/>
        <v>2024</v>
      </c>
      <c r="D2127">
        <v>4001</v>
      </c>
      <c r="E2127" t="s">
        <v>0</v>
      </c>
      <c r="F2127" t="s">
        <v>27</v>
      </c>
      <c r="G2127" t="s">
        <v>22</v>
      </c>
      <c r="H2127" t="s">
        <v>2178</v>
      </c>
      <c r="I2127" t="s">
        <v>3056</v>
      </c>
      <c r="J2127">
        <v>164</v>
      </c>
      <c r="K2127">
        <f>HLOOKUP(E2127,Inputs!$B$5:$C$8,MATCH(YEAR(B2127),Inputs!$A$5:$A$8,0),FALSE)</f>
        <v>32.99</v>
      </c>
      <c r="L2127" s="3">
        <f t="shared" si="66"/>
        <v>5410.3600000000006</v>
      </c>
      <c r="M2127" t="s">
        <v>3064</v>
      </c>
      <c r="N2127" t="s">
        <v>3089</v>
      </c>
      <c r="O2127" t="s">
        <v>3076</v>
      </c>
    </row>
    <row r="2128" spans="1:15" hidden="1" x14ac:dyDescent="0.35">
      <c r="A2128">
        <v>2127</v>
      </c>
      <c r="B2128" s="1">
        <v>44970</v>
      </c>
      <c r="C2128">
        <f t="shared" si="67"/>
        <v>2023</v>
      </c>
      <c r="D2128">
        <v>4002</v>
      </c>
      <c r="E2128" t="s">
        <v>1</v>
      </c>
      <c r="F2128" t="s">
        <v>27</v>
      </c>
      <c r="G2128" t="s">
        <v>14</v>
      </c>
      <c r="H2128" t="s">
        <v>2179</v>
      </c>
      <c r="I2128" t="s">
        <v>3056</v>
      </c>
      <c r="J2128">
        <v>232</v>
      </c>
      <c r="K2128">
        <f>HLOOKUP(E2128,Inputs!$B$5:$C$8,MATCH(YEAR(B2128),Inputs!$A$5:$A$8,0),FALSE)</f>
        <v>11.25</v>
      </c>
      <c r="L2128" s="3">
        <f t="shared" si="66"/>
        <v>2610</v>
      </c>
      <c r="M2128" t="s">
        <v>3066</v>
      </c>
      <c r="N2128" t="s">
        <v>3094</v>
      </c>
      <c r="O2128" t="s">
        <v>3080</v>
      </c>
    </row>
    <row r="2129" spans="1:15" x14ac:dyDescent="0.35">
      <c r="A2129">
        <v>2128</v>
      </c>
      <c r="B2129" s="1">
        <v>45093</v>
      </c>
      <c r="C2129">
        <f t="shared" si="67"/>
        <v>2024</v>
      </c>
      <c r="D2129">
        <v>4001</v>
      </c>
      <c r="E2129" t="s">
        <v>0</v>
      </c>
      <c r="F2129" t="s">
        <v>27</v>
      </c>
      <c r="G2129" t="s">
        <v>14</v>
      </c>
      <c r="H2129" t="s">
        <v>2180</v>
      </c>
      <c r="I2129" t="s">
        <v>3056</v>
      </c>
      <c r="J2129">
        <v>220</v>
      </c>
      <c r="K2129">
        <f>HLOOKUP(E2129,Inputs!$B$5:$C$8,MATCH(YEAR(B2129),Inputs!$A$5:$A$8,0),FALSE)</f>
        <v>32.99</v>
      </c>
      <c r="L2129" s="3">
        <f t="shared" si="66"/>
        <v>7257.8</v>
      </c>
      <c r="M2129" t="s">
        <v>3066</v>
      </c>
      <c r="N2129" t="s">
        <v>3094</v>
      </c>
      <c r="O2129" t="s">
        <v>3080</v>
      </c>
    </row>
    <row r="2130" spans="1:15" x14ac:dyDescent="0.35">
      <c r="A2130">
        <v>2129</v>
      </c>
      <c r="B2130" s="1">
        <v>45243</v>
      </c>
      <c r="C2130">
        <f t="shared" si="67"/>
        <v>2024</v>
      </c>
      <c r="D2130">
        <v>4002</v>
      </c>
      <c r="E2130" t="s">
        <v>1</v>
      </c>
      <c r="F2130" t="s">
        <v>27</v>
      </c>
      <c r="G2130" t="s">
        <v>5</v>
      </c>
      <c r="H2130" t="s">
        <v>2181</v>
      </c>
      <c r="I2130" t="s">
        <v>3057</v>
      </c>
      <c r="J2130">
        <v>184</v>
      </c>
      <c r="K2130">
        <f>HLOOKUP(E2130,Inputs!$B$5:$C$8,MATCH(YEAR(B2130),Inputs!$A$5:$A$8,0),FALSE)</f>
        <v>11.25</v>
      </c>
      <c r="L2130" s="3">
        <f t="shared" si="66"/>
        <v>2070</v>
      </c>
      <c r="M2130" t="s">
        <v>3059</v>
      </c>
      <c r="N2130" t="s">
        <v>3085</v>
      </c>
      <c r="O2130" t="s">
        <v>3073</v>
      </c>
    </row>
    <row r="2131" spans="1:15" x14ac:dyDescent="0.35">
      <c r="A2131">
        <v>2130</v>
      </c>
      <c r="B2131" s="1">
        <v>45257</v>
      </c>
      <c r="C2131">
        <f t="shared" si="67"/>
        <v>2024</v>
      </c>
      <c r="D2131">
        <v>4002</v>
      </c>
      <c r="E2131" t="s">
        <v>1</v>
      </c>
      <c r="F2131" t="s">
        <v>27</v>
      </c>
      <c r="G2131" t="s">
        <v>11</v>
      </c>
      <c r="H2131" t="s">
        <v>2182</v>
      </c>
      <c r="I2131" t="s">
        <v>3056</v>
      </c>
      <c r="J2131">
        <v>204</v>
      </c>
      <c r="K2131">
        <f>HLOOKUP(E2131,Inputs!$B$5:$C$8,MATCH(YEAR(B2131),Inputs!$A$5:$A$8,0),FALSE)</f>
        <v>11.25</v>
      </c>
      <c r="L2131" s="3">
        <f t="shared" si="66"/>
        <v>2295</v>
      </c>
      <c r="M2131" t="s">
        <v>3064</v>
      </c>
      <c r="N2131" t="s">
        <v>3089</v>
      </c>
      <c r="O2131" t="s">
        <v>3076</v>
      </c>
    </row>
    <row r="2132" spans="1:15" x14ac:dyDescent="0.35">
      <c r="A2132">
        <v>2131</v>
      </c>
      <c r="B2132" s="1">
        <v>45191</v>
      </c>
      <c r="C2132">
        <f t="shared" si="67"/>
        <v>2024</v>
      </c>
      <c r="D2132">
        <v>4002</v>
      </c>
      <c r="E2132" t="s">
        <v>1</v>
      </c>
      <c r="F2132" t="s">
        <v>27</v>
      </c>
      <c r="G2132" t="s">
        <v>10</v>
      </c>
      <c r="H2132" t="s">
        <v>2183</v>
      </c>
      <c r="I2132" t="s">
        <v>3056</v>
      </c>
      <c r="J2132">
        <v>136</v>
      </c>
      <c r="K2132">
        <f>HLOOKUP(E2132,Inputs!$B$5:$C$8,MATCH(YEAR(B2132),Inputs!$A$5:$A$8,0),FALSE)</f>
        <v>11.25</v>
      </c>
      <c r="L2132" s="3">
        <f t="shared" si="66"/>
        <v>1530</v>
      </c>
      <c r="M2132" t="s">
        <v>3059</v>
      </c>
      <c r="N2132" t="s">
        <v>3085</v>
      </c>
      <c r="O2132" t="s">
        <v>3073</v>
      </c>
    </row>
    <row r="2133" spans="1:15" x14ac:dyDescent="0.35">
      <c r="A2133">
        <v>2132</v>
      </c>
      <c r="B2133" s="1">
        <v>45187</v>
      </c>
      <c r="C2133">
        <f t="shared" si="67"/>
        <v>2024</v>
      </c>
      <c r="D2133">
        <v>4001</v>
      </c>
      <c r="E2133" t="s">
        <v>0</v>
      </c>
      <c r="F2133" t="s">
        <v>27</v>
      </c>
      <c r="G2133" t="s">
        <v>6</v>
      </c>
      <c r="H2133" t="s">
        <v>2184</v>
      </c>
      <c r="I2133" t="s">
        <v>3056</v>
      </c>
      <c r="J2133">
        <v>160</v>
      </c>
      <c r="K2133">
        <f>HLOOKUP(E2133,Inputs!$B$5:$C$8,MATCH(YEAR(B2133),Inputs!$A$5:$A$8,0),FALSE)</f>
        <v>32.99</v>
      </c>
      <c r="L2133" s="3">
        <f t="shared" si="66"/>
        <v>5278.4000000000005</v>
      </c>
      <c r="M2133" t="s">
        <v>3059</v>
      </c>
      <c r="N2133" t="s">
        <v>3085</v>
      </c>
      <c r="O2133" t="s">
        <v>3073</v>
      </c>
    </row>
    <row r="2134" spans="1:15" x14ac:dyDescent="0.35">
      <c r="A2134">
        <v>2133</v>
      </c>
      <c r="B2134" s="1">
        <v>45256</v>
      </c>
      <c r="C2134">
        <f t="shared" si="67"/>
        <v>2024</v>
      </c>
      <c r="D2134">
        <v>4001</v>
      </c>
      <c r="E2134" t="s">
        <v>0</v>
      </c>
      <c r="F2134" t="s">
        <v>27</v>
      </c>
      <c r="G2134" t="s">
        <v>13</v>
      </c>
      <c r="H2134" t="s">
        <v>2185</v>
      </c>
      <c r="I2134" t="s">
        <v>3056</v>
      </c>
      <c r="J2134">
        <v>172</v>
      </c>
      <c r="K2134">
        <f>HLOOKUP(E2134,Inputs!$B$5:$C$8,MATCH(YEAR(B2134),Inputs!$A$5:$A$8,0),FALSE)</f>
        <v>32.99</v>
      </c>
      <c r="L2134" s="3">
        <f t="shared" si="66"/>
        <v>5674.2800000000007</v>
      </c>
      <c r="M2134" t="s">
        <v>3061</v>
      </c>
      <c r="N2134" t="s">
        <v>3087</v>
      </c>
      <c r="O2134" t="s">
        <v>3078</v>
      </c>
    </row>
    <row r="2135" spans="1:15" hidden="1" x14ac:dyDescent="0.35">
      <c r="A2135">
        <v>2134</v>
      </c>
      <c r="B2135" s="1">
        <v>44968</v>
      </c>
      <c r="C2135">
        <f t="shared" si="67"/>
        <v>2023</v>
      </c>
      <c r="D2135">
        <v>4002</v>
      </c>
      <c r="E2135" t="s">
        <v>1</v>
      </c>
      <c r="F2135" t="s">
        <v>27</v>
      </c>
      <c r="G2135" t="s">
        <v>13</v>
      </c>
      <c r="H2135" t="s">
        <v>2186</v>
      </c>
      <c r="I2135" t="s">
        <v>3056</v>
      </c>
      <c r="J2135">
        <v>180</v>
      </c>
      <c r="K2135">
        <f>HLOOKUP(E2135,Inputs!$B$5:$C$8,MATCH(YEAR(B2135),Inputs!$A$5:$A$8,0),FALSE)</f>
        <v>11.25</v>
      </c>
      <c r="L2135" s="3">
        <f t="shared" si="66"/>
        <v>2025</v>
      </c>
      <c r="M2135" t="s">
        <v>3061</v>
      </c>
      <c r="N2135" t="s">
        <v>3087</v>
      </c>
      <c r="O2135" t="s">
        <v>3078</v>
      </c>
    </row>
    <row r="2136" spans="1:15" hidden="1" x14ac:dyDescent="0.35">
      <c r="A2136">
        <v>2135</v>
      </c>
      <c r="B2136" s="1">
        <v>44946</v>
      </c>
      <c r="C2136">
        <f t="shared" si="67"/>
        <v>2023</v>
      </c>
      <c r="D2136">
        <v>4001</v>
      </c>
      <c r="E2136" t="s">
        <v>0</v>
      </c>
      <c r="F2136" t="s">
        <v>27</v>
      </c>
      <c r="G2136" t="s">
        <v>11</v>
      </c>
      <c r="H2136" t="s">
        <v>2187</v>
      </c>
      <c r="I2136" t="s">
        <v>3056</v>
      </c>
      <c r="J2136">
        <v>140</v>
      </c>
      <c r="K2136">
        <f>HLOOKUP(E2136,Inputs!$B$5:$C$8,MATCH(YEAR(B2136),Inputs!$A$5:$A$8,0),FALSE)</f>
        <v>32.99</v>
      </c>
      <c r="L2136" s="3">
        <f t="shared" si="66"/>
        <v>4618.6000000000004</v>
      </c>
      <c r="M2136" t="s">
        <v>3064</v>
      </c>
      <c r="N2136" t="s">
        <v>3089</v>
      </c>
      <c r="O2136" t="s">
        <v>3076</v>
      </c>
    </row>
    <row r="2137" spans="1:15" x14ac:dyDescent="0.35">
      <c r="A2137">
        <v>2136</v>
      </c>
      <c r="B2137" s="1">
        <v>45262</v>
      </c>
      <c r="C2137">
        <f t="shared" si="67"/>
        <v>2024</v>
      </c>
      <c r="D2137">
        <v>4002</v>
      </c>
      <c r="E2137" t="s">
        <v>1</v>
      </c>
      <c r="F2137" t="s">
        <v>27</v>
      </c>
      <c r="G2137" t="s">
        <v>21</v>
      </c>
      <c r="H2137" t="s">
        <v>2188</v>
      </c>
      <c r="I2137" t="s">
        <v>3056</v>
      </c>
      <c r="J2137">
        <v>228</v>
      </c>
      <c r="K2137">
        <f>HLOOKUP(E2137,Inputs!$B$5:$C$8,MATCH(YEAR(B2137),Inputs!$A$5:$A$8,0),FALSE)</f>
        <v>11.25</v>
      </c>
      <c r="L2137" s="3">
        <f t="shared" si="66"/>
        <v>2565</v>
      </c>
      <c r="M2137" t="s">
        <v>3068</v>
      </c>
      <c r="N2137" t="s">
        <v>3088</v>
      </c>
      <c r="O2137" t="s">
        <v>3075</v>
      </c>
    </row>
    <row r="2138" spans="1:15" x14ac:dyDescent="0.35">
      <c r="A2138">
        <v>2137</v>
      </c>
      <c r="B2138" s="1">
        <v>45229</v>
      </c>
      <c r="C2138">
        <f t="shared" si="67"/>
        <v>2024</v>
      </c>
      <c r="D2138">
        <v>4002</v>
      </c>
      <c r="E2138" t="s">
        <v>1</v>
      </c>
      <c r="F2138" t="s">
        <v>27</v>
      </c>
      <c r="G2138" t="s">
        <v>10</v>
      </c>
      <c r="H2138" t="s">
        <v>2189</v>
      </c>
      <c r="I2138" t="s">
        <v>3056</v>
      </c>
      <c r="J2138">
        <v>164</v>
      </c>
      <c r="K2138">
        <f>HLOOKUP(E2138,Inputs!$B$5:$C$8,MATCH(YEAR(B2138),Inputs!$A$5:$A$8,0),FALSE)</f>
        <v>11.25</v>
      </c>
      <c r="L2138" s="3">
        <f t="shared" si="66"/>
        <v>1845</v>
      </c>
      <c r="M2138" t="s">
        <v>3059</v>
      </c>
      <c r="N2138" t="s">
        <v>3085</v>
      </c>
      <c r="O2138" t="s">
        <v>3073</v>
      </c>
    </row>
    <row r="2139" spans="1:15" x14ac:dyDescent="0.35">
      <c r="A2139">
        <v>2138</v>
      </c>
      <c r="B2139" s="1">
        <v>45256</v>
      </c>
      <c r="C2139">
        <f t="shared" si="67"/>
        <v>2024</v>
      </c>
      <c r="D2139">
        <v>4002</v>
      </c>
      <c r="E2139" t="s">
        <v>1</v>
      </c>
      <c r="F2139" t="s">
        <v>27</v>
      </c>
      <c r="G2139" t="s">
        <v>22</v>
      </c>
      <c r="H2139" t="s">
        <v>2190</v>
      </c>
      <c r="I2139" t="s">
        <v>3056</v>
      </c>
      <c r="J2139">
        <v>132</v>
      </c>
      <c r="K2139">
        <f>HLOOKUP(E2139,Inputs!$B$5:$C$8,MATCH(YEAR(B2139),Inputs!$A$5:$A$8,0),FALSE)</f>
        <v>11.25</v>
      </c>
      <c r="L2139" s="3">
        <f t="shared" si="66"/>
        <v>1485</v>
      </c>
      <c r="M2139" t="s">
        <v>3064</v>
      </c>
      <c r="N2139" t="s">
        <v>3089</v>
      </c>
      <c r="O2139" t="s">
        <v>3076</v>
      </c>
    </row>
    <row r="2140" spans="1:15" x14ac:dyDescent="0.35">
      <c r="A2140">
        <v>2139</v>
      </c>
      <c r="B2140" s="1">
        <v>45248</v>
      </c>
      <c r="C2140">
        <f t="shared" si="67"/>
        <v>2024</v>
      </c>
      <c r="D2140">
        <v>4002</v>
      </c>
      <c r="E2140" t="s">
        <v>1</v>
      </c>
      <c r="F2140" t="s">
        <v>27</v>
      </c>
      <c r="G2140" t="s">
        <v>19</v>
      </c>
      <c r="H2140" t="s">
        <v>2191</v>
      </c>
      <c r="I2140" t="s">
        <v>3056</v>
      </c>
      <c r="J2140">
        <v>196</v>
      </c>
      <c r="K2140">
        <f>HLOOKUP(E2140,Inputs!$B$5:$C$8,MATCH(YEAR(B2140),Inputs!$A$5:$A$8,0),FALSE)</f>
        <v>11.25</v>
      </c>
      <c r="L2140" s="3">
        <f t="shared" si="66"/>
        <v>2205</v>
      </c>
      <c r="M2140" t="s">
        <v>3061</v>
      </c>
      <c r="N2140" t="s">
        <v>3087</v>
      </c>
      <c r="O2140" t="s">
        <v>3078</v>
      </c>
    </row>
    <row r="2141" spans="1:15" x14ac:dyDescent="0.35">
      <c r="A2141">
        <v>2140</v>
      </c>
      <c r="B2141" s="1">
        <v>45207</v>
      </c>
      <c r="C2141">
        <f t="shared" si="67"/>
        <v>2024</v>
      </c>
      <c r="D2141">
        <v>4002</v>
      </c>
      <c r="E2141" t="s">
        <v>1</v>
      </c>
      <c r="F2141" t="s">
        <v>27</v>
      </c>
      <c r="G2141" t="s">
        <v>12</v>
      </c>
      <c r="H2141" t="s">
        <v>2192</v>
      </c>
      <c r="I2141" t="s">
        <v>3057</v>
      </c>
      <c r="J2141">
        <v>148</v>
      </c>
      <c r="K2141">
        <f>HLOOKUP(E2141,Inputs!$B$5:$C$8,MATCH(YEAR(B2141),Inputs!$A$5:$A$8,0),FALSE)</f>
        <v>11.25</v>
      </c>
      <c r="L2141" s="3">
        <f t="shared" si="66"/>
        <v>1665</v>
      </c>
      <c r="M2141" t="s">
        <v>3061</v>
      </c>
      <c r="N2141" t="s">
        <v>3087</v>
      </c>
      <c r="O2141" t="s">
        <v>3078</v>
      </c>
    </row>
    <row r="2142" spans="1:15" x14ac:dyDescent="0.35">
      <c r="A2142">
        <v>2141</v>
      </c>
      <c r="B2142" s="1">
        <v>45286</v>
      </c>
      <c r="C2142">
        <f t="shared" si="67"/>
        <v>2024</v>
      </c>
      <c r="D2142">
        <v>4002</v>
      </c>
      <c r="E2142" t="s">
        <v>1</v>
      </c>
      <c r="F2142" t="s">
        <v>27</v>
      </c>
      <c r="G2142" t="s">
        <v>10</v>
      </c>
      <c r="H2142" t="s">
        <v>2193</v>
      </c>
      <c r="I2142" t="s">
        <v>3056</v>
      </c>
      <c r="J2142">
        <v>152</v>
      </c>
      <c r="K2142">
        <f>HLOOKUP(E2142,Inputs!$B$5:$C$8,MATCH(YEAR(B2142),Inputs!$A$5:$A$8,0),FALSE)</f>
        <v>11.25</v>
      </c>
      <c r="L2142" s="3">
        <f t="shared" si="66"/>
        <v>1710</v>
      </c>
      <c r="M2142" t="s">
        <v>3059</v>
      </c>
      <c r="N2142" t="s">
        <v>3085</v>
      </c>
      <c r="O2142" t="s">
        <v>3073</v>
      </c>
    </row>
    <row r="2143" spans="1:15" x14ac:dyDescent="0.35">
      <c r="A2143">
        <v>2142</v>
      </c>
      <c r="B2143" s="1">
        <v>45171</v>
      </c>
      <c r="C2143">
        <f t="shared" si="67"/>
        <v>2024</v>
      </c>
      <c r="D2143">
        <v>4001</v>
      </c>
      <c r="E2143" t="s">
        <v>0</v>
      </c>
      <c r="F2143" t="s">
        <v>27</v>
      </c>
      <c r="G2143" t="s">
        <v>5</v>
      </c>
      <c r="H2143" t="s">
        <v>2194</v>
      </c>
      <c r="I2143" t="s">
        <v>3057</v>
      </c>
      <c r="J2143">
        <v>184</v>
      </c>
      <c r="K2143">
        <f>HLOOKUP(E2143,Inputs!$B$5:$C$8,MATCH(YEAR(B2143),Inputs!$A$5:$A$8,0),FALSE)</f>
        <v>32.99</v>
      </c>
      <c r="L2143" s="3">
        <f t="shared" si="66"/>
        <v>6070.1600000000008</v>
      </c>
      <c r="M2143" t="s">
        <v>3059</v>
      </c>
      <c r="N2143" t="s">
        <v>3085</v>
      </c>
      <c r="O2143" t="s">
        <v>3073</v>
      </c>
    </row>
    <row r="2144" spans="1:15" x14ac:dyDescent="0.35">
      <c r="A2144">
        <v>2143</v>
      </c>
      <c r="B2144" s="1">
        <v>45052</v>
      </c>
      <c r="C2144">
        <f t="shared" si="67"/>
        <v>2024</v>
      </c>
      <c r="D2144">
        <v>4001</v>
      </c>
      <c r="E2144" t="s">
        <v>0</v>
      </c>
      <c r="F2144" t="s">
        <v>27</v>
      </c>
      <c r="G2144" t="s">
        <v>18</v>
      </c>
      <c r="H2144" t="s">
        <v>2195</v>
      </c>
      <c r="I2144" t="s">
        <v>3056</v>
      </c>
      <c r="J2144">
        <v>216</v>
      </c>
      <c r="K2144">
        <f>HLOOKUP(E2144,Inputs!$B$5:$C$8,MATCH(YEAR(B2144),Inputs!$A$5:$A$8,0),FALSE)</f>
        <v>32.99</v>
      </c>
      <c r="L2144" s="3">
        <f t="shared" si="66"/>
        <v>7125.84</v>
      </c>
      <c r="M2144" t="s">
        <v>3069</v>
      </c>
      <c r="N2144" t="s">
        <v>3093</v>
      </c>
      <c r="O2144" t="s">
        <v>3077</v>
      </c>
    </row>
    <row r="2145" spans="1:15" x14ac:dyDescent="0.35">
      <c r="A2145">
        <v>2144</v>
      </c>
      <c r="B2145" s="1">
        <v>45267</v>
      </c>
      <c r="C2145">
        <f t="shared" si="67"/>
        <v>2024</v>
      </c>
      <c r="D2145">
        <v>4001</v>
      </c>
      <c r="E2145" t="s">
        <v>0</v>
      </c>
      <c r="F2145" t="s">
        <v>27</v>
      </c>
      <c r="G2145" t="s">
        <v>11</v>
      </c>
      <c r="H2145" t="s">
        <v>2196</v>
      </c>
      <c r="I2145" t="s">
        <v>3056</v>
      </c>
      <c r="J2145">
        <v>132</v>
      </c>
      <c r="K2145">
        <f>HLOOKUP(E2145,Inputs!$B$5:$C$8,MATCH(YEAR(B2145),Inputs!$A$5:$A$8,0),FALSE)</f>
        <v>32.99</v>
      </c>
      <c r="L2145" s="3">
        <f t="shared" si="66"/>
        <v>4354.68</v>
      </c>
      <c r="M2145" t="s">
        <v>3064</v>
      </c>
      <c r="N2145" t="s">
        <v>3089</v>
      </c>
      <c r="O2145" t="s">
        <v>3076</v>
      </c>
    </row>
    <row r="2146" spans="1:15" x14ac:dyDescent="0.35">
      <c r="A2146">
        <v>2145</v>
      </c>
      <c r="B2146" s="1">
        <v>45261</v>
      </c>
      <c r="C2146">
        <f t="shared" si="67"/>
        <v>2024</v>
      </c>
      <c r="D2146">
        <v>4001</v>
      </c>
      <c r="E2146" t="s">
        <v>0</v>
      </c>
      <c r="F2146" t="s">
        <v>27</v>
      </c>
      <c r="G2146" t="s">
        <v>11</v>
      </c>
      <c r="H2146" t="s">
        <v>2197</v>
      </c>
      <c r="I2146" t="s">
        <v>3056</v>
      </c>
      <c r="J2146">
        <v>176</v>
      </c>
      <c r="K2146">
        <f>HLOOKUP(E2146,Inputs!$B$5:$C$8,MATCH(YEAR(B2146),Inputs!$A$5:$A$8,0),FALSE)</f>
        <v>32.99</v>
      </c>
      <c r="L2146" s="3">
        <f t="shared" si="66"/>
        <v>5806.2400000000007</v>
      </c>
      <c r="M2146" t="s">
        <v>3064</v>
      </c>
      <c r="N2146" t="s">
        <v>3089</v>
      </c>
      <c r="O2146" t="s">
        <v>3076</v>
      </c>
    </row>
    <row r="2147" spans="1:15" x14ac:dyDescent="0.35">
      <c r="A2147">
        <v>2146</v>
      </c>
      <c r="B2147" s="1">
        <v>45266</v>
      </c>
      <c r="C2147">
        <f t="shared" si="67"/>
        <v>2024</v>
      </c>
      <c r="D2147">
        <v>4001</v>
      </c>
      <c r="E2147" t="s">
        <v>0</v>
      </c>
      <c r="F2147" t="s">
        <v>27</v>
      </c>
      <c r="G2147" t="s">
        <v>12</v>
      </c>
      <c r="H2147" t="s">
        <v>2198</v>
      </c>
      <c r="I2147" t="s">
        <v>3057</v>
      </c>
      <c r="J2147">
        <v>224</v>
      </c>
      <c r="K2147">
        <f>HLOOKUP(E2147,Inputs!$B$5:$C$8,MATCH(YEAR(B2147),Inputs!$A$5:$A$8,0),FALSE)</f>
        <v>32.99</v>
      </c>
      <c r="L2147" s="3">
        <f t="shared" si="66"/>
        <v>7389.76</v>
      </c>
      <c r="M2147" t="s">
        <v>3061</v>
      </c>
      <c r="N2147" t="s">
        <v>3087</v>
      </c>
      <c r="O2147" t="s">
        <v>3078</v>
      </c>
    </row>
    <row r="2148" spans="1:15" x14ac:dyDescent="0.35">
      <c r="A2148">
        <v>2147</v>
      </c>
      <c r="B2148" s="1">
        <v>45218</v>
      </c>
      <c r="C2148">
        <f t="shared" si="67"/>
        <v>2024</v>
      </c>
      <c r="D2148">
        <v>4001</v>
      </c>
      <c r="E2148" t="s">
        <v>0</v>
      </c>
      <c r="F2148" t="s">
        <v>27</v>
      </c>
      <c r="G2148" t="s">
        <v>8</v>
      </c>
      <c r="H2148" t="s">
        <v>2199</v>
      </c>
      <c r="I2148" t="s">
        <v>3056</v>
      </c>
      <c r="J2148">
        <v>188</v>
      </c>
      <c r="K2148">
        <f>HLOOKUP(E2148,Inputs!$B$5:$C$8,MATCH(YEAR(B2148),Inputs!$A$5:$A$8,0),FALSE)</f>
        <v>32.99</v>
      </c>
      <c r="L2148" s="3">
        <f t="shared" si="66"/>
        <v>6202.1200000000008</v>
      </c>
      <c r="M2148" t="s">
        <v>3065</v>
      </c>
      <c r="N2148" t="s">
        <v>3085</v>
      </c>
      <c r="O2148" t="s">
        <v>3073</v>
      </c>
    </row>
    <row r="2149" spans="1:15" x14ac:dyDescent="0.35">
      <c r="A2149">
        <v>2148</v>
      </c>
      <c r="B2149" s="1">
        <v>45114</v>
      </c>
      <c r="C2149">
        <f t="shared" si="67"/>
        <v>2024</v>
      </c>
      <c r="D2149">
        <v>4002</v>
      </c>
      <c r="E2149" t="s">
        <v>1</v>
      </c>
      <c r="F2149" t="s">
        <v>27</v>
      </c>
      <c r="G2149" t="s">
        <v>14</v>
      </c>
      <c r="H2149" t="s">
        <v>2200</v>
      </c>
      <c r="I2149" t="s">
        <v>3056</v>
      </c>
      <c r="J2149">
        <v>168</v>
      </c>
      <c r="K2149">
        <f>HLOOKUP(E2149,Inputs!$B$5:$C$8,MATCH(YEAR(B2149),Inputs!$A$5:$A$8,0),FALSE)</f>
        <v>11.25</v>
      </c>
      <c r="L2149" s="3">
        <f t="shared" si="66"/>
        <v>1890</v>
      </c>
      <c r="M2149" t="s">
        <v>3066</v>
      </c>
      <c r="N2149" t="s">
        <v>3094</v>
      </c>
      <c r="O2149" t="s">
        <v>3080</v>
      </c>
    </row>
    <row r="2150" spans="1:15" x14ac:dyDescent="0.35">
      <c r="A2150">
        <v>2149</v>
      </c>
      <c r="B2150" s="1">
        <v>45149</v>
      </c>
      <c r="C2150">
        <f t="shared" si="67"/>
        <v>2024</v>
      </c>
      <c r="D2150">
        <v>4002</v>
      </c>
      <c r="E2150" t="s">
        <v>1</v>
      </c>
      <c r="F2150" t="s">
        <v>27</v>
      </c>
      <c r="G2150" t="s">
        <v>9</v>
      </c>
      <c r="H2150" t="s">
        <v>2201</v>
      </c>
      <c r="I2150" t="s">
        <v>3056</v>
      </c>
      <c r="J2150">
        <v>196</v>
      </c>
      <c r="K2150">
        <f>HLOOKUP(E2150,Inputs!$B$5:$C$8,MATCH(YEAR(B2150),Inputs!$A$5:$A$8,0),FALSE)</f>
        <v>11.25</v>
      </c>
      <c r="L2150" s="3">
        <f t="shared" si="66"/>
        <v>2205</v>
      </c>
      <c r="M2150" t="s">
        <v>3070</v>
      </c>
      <c r="N2150" t="s">
        <v>3089</v>
      </c>
      <c r="O2150" t="s">
        <v>3076</v>
      </c>
    </row>
    <row r="2151" spans="1:15" x14ac:dyDescent="0.35">
      <c r="A2151">
        <v>2150</v>
      </c>
      <c r="B2151" s="1">
        <v>45154</v>
      </c>
      <c r="C2151">
        <f t="shared" si="67"/>
        <v>2024</v>
      </c>
      <c r="D2151">
        <v>4001</v>
      </c>
      <c r="E2151" t="s">
        <v>0</v>
      </c>
      <c r="F2151" t="s">
        <v>27</v>
      </c>
      <c r="G2151" t="s">
        <v>10</v>
      </c>
      <c r="H2151" t="s">
        <v>2202</v>
      </c>
      <c r="I2151" t="s">
        <v>3056</v>
      </c>
      <c r="J2151">
        <v>144</v>
      </c>
      <c r="K2151">
        <f>HLOOKUP(E2151,Inputs!$B$5:$C$8,MATCH(YEAR(B2151),Inputs!$A$5:$A$8,0),FALSE)</f>
        <v>32.99</v>
      </c>
      <c r="L2151" s="3">
        <f t="shared" si="66"/>
        <v>4750.5600000000004</v>
      </c>
      <c r="M2151" t="s">
        <v>3059</v>
      </c>
      <c r="N2151" t="s">
        <v>3085</v>
      </c>
      <c r="O2151" t="s">
        <v>3073</v>
      </c>
    </row>
    <row r="2152" spans="1:15" x14ac:dyDescent="0.35">
      <c r="A2152">
        <v>2151</v>
      </c>
      <c r="B2152" s="1">
        <v>45197</v>
      </c>
      <c r="C2152">
        <f t="shared" si="67"/>
        <v>2024</v>
      </c>
      <c r="D2152">
        <v>4001</v>
      </c>
      <c r="E2152" t="s">
        <v>0</v>
      </c>
      <c r="F2152" t="s">
        <v>27</v>
      </c>
      <c r="G2152" t="s">
        <v>5</v>
      </c>
      <c r="H2152" t="s">
        <v>2203</v>
      </c>
      <c r="I2152" t="s">
        <v>3057</v>
      </c>
      <c r="J2152">
        <v>144</v>
      </c>
      <c r="K2152">
        <f>HLOOKUP(E2152,Inputs!$B$5:$C$8,MATCH(YEAR(B2152),Inputs!$A$5:$A$8,0),FALSE)</f>
        <v>32.99</v>
      </c>
      <c r="L2152" s="3">
        <f t="shared" si="66"/>
        <v>4750.5600000000004</v>
      </c>
      <c r="M2152" t="s">
        <v>3059</v>
      </c>
      <c r="N2152" t="s">
        <v>3085</v>
      </c>
      <c r="O2152" t="s">
        <v>3073</v>
      </c>
    </row>
    <row r="2153" spans="1:15" x14ac:dyDescent="0.35">
      <c r="A2153">
        <v>2152</v>
      </c>
      <c r="B2153" s="1">
        <v>45072</v>
      </c>
      <c r="C2153">
        <f t="shared" si="67"/>
        <v>2024</v>
      </c>
      <c r="D2153">
        <v>4001</v>
      </c>
      <c r="E2153" t="s">
        <v>0</v>
      </c>
      <c r="F2153" t="s">
        <v>27</v>
      </c>
      <c r="G2153" t="s">
        <v>12</v>
      </c>
      <c r="H2153" t="s">
        <v>2204</v>
      </c>
      <c r="I2153" t="s">
        <v>3057</v>
      </c>
      <c r="J2153">
        <v>228</v>
      </c>
      <c r="K2153">
        <f>HLOOKUP(E2153,Inputs!$B$5:$C$8,MATCH(YEAR(B2153),Inputs!$A$5:$A$8,0),FALSE)</f>
        <v>32.99</v>
      </c>
      <c r="L2153" s="3">
        <f t="shared" si="66"/>
        <v>7521.72</v>
      </c>
      <c r="M2153" t="s">
        <v>3061</v>
      </c>
      <c r="N2153" t="s">
        <v>3087</v>
      </c>
      <c r="O2153" t="s">
        <v>3078</v>
      </c>
    </row>
    <row r="2154" spans="1:15" x14ac:dyDescent="0.35">
      <c r="A2154">
        <v>2153</v>
      </c>
      <c r="B2154" s="1">
        <v>45274</v>
      </c>
      <c r="C2154">
        <f t="shared" si="67"/>
        <v>2024</v>
      </c>
      <c r="D2154">
        <v>4002</v>
      </c>
      <c r="E2154" t="s">
        <v>1</v>
      </c>
      <c r="F2154" t="s">
        <v>27</v>
      </c>
      <c r="G2154" t="s">
        <v>15</v>
      </c>
      <c r="H2154" t="s">
        <v>2205</v>
      </c>
      <c r="I2154" t="s">
        <v>3056</v>
      </c>
      <c r="J2154">
        <v>300</v>
      </c>
      <c r="K2154">
        <f>HLOOKUP(E2154,Inputs!$B$5:$C$8,MATCH(YEAR(B2154),Inputs!$A$5:$A$8,0),FALSE)</f>
        <v>11.25</v>
      </c>
      <c r="L2154" s="3">
        <f t="shared" si="66"/>
        <v>3375</v>
      </c>
      <c r="M2154" t="s">
        <v>3062</v>
      </c>
      <c r="N2154" t="s">
        <v>3090</v>
      </c>
      <c r="O2154" t="s">
        <v>3079</v>
      </c>
    </row>
    <row r="2155" spans="1:15" x14ac:dyDescent="0.35">
      <c r="A2155">
        <v>2154</v>
      </c>
      <c r="B2155" s="1">
        <v>45044</v>
      </c>
      <c r="C2155">
        <f t="shared" si="67"/>
        <v>2024</v>
      </c>
      <c r="D2155">
        <v>4001</v>
      </c>
      <c r="E2155" t="s">
        <v>0</v>
      </c>
      <c r="F2155" t="s">
        <v>27</v>
      </c>
      <c r="G2155" t="s">
        <v>22</v>
      </c>
      <c r="H2155" t="s">
        <v>2206</v>
      </c>
      <c r="I2155" t="s">
        <v>3056</v>
      </c>
      <c r="J2155">
        <v>200</v>
      </c>
      <c r="K2155">
        <f>HLOOKUP(E2155,Inputs!$B$5:$C$8,MATCH(YEAR(B2155),Inputs!$A$5:$A$8,0),FALSE)</f>
        <v>32.99</v>
      </c>
      <c r="L2155" s="3">
        <f t="shared" si="66"/>
        <v>6598</v>
      </c>
      <c r="M2155" t="s">
        <v>3064</v>
      </c>
      <c r="N2155" t="s">
        <v>3089</v>
      </c>
      <c r="O2155" t="s">
        <v>3076</v>
      </c>
    </row>
    <row r="2156" spans="1:15" x14ac:dyDescent="0.35">
      <c r="A2156">
        <v>2155</v>
      </c>
      <c r="B2156" s="1">
        <v>45187</v>
      </c>
      <c r="C2156">
        <f t="shared" si="67"/>
        <v>2024</v>
      </c>
      <c r="D2156">
        <v>4001</v>
      </c>
      <c r="E2156" t="s">
        <v>0</v>
      </c>
      <c r="F2156" t="s">
        <v>27</v>
      </c>
      <c r="G2156" t="s">
        <v>11</v>
      </c>
      <c r="H2156" t="s">
        <v>2207</v>
      </c>
      <c r="I2156" t="s">
        <v>3056</v>
      </c>
      <c r="J2156">
        <v>180</v>
      </c>
      <c r="K2156">
        <f>HLOOKUP(E2156,Inputs!$B$5:$C$8,MATCH(YEAR(B2156),Inputs!$A$5:$A$8,0),FALSE)</f>
        <v>32.99</v>
      </c>
      <c r="L2156" s="3">
        <f t="shared" si="66"/>
        <v>5938.2000000000007</v>
      </c>
      <c r="M2156" t="s">
        <v>3064</v>
      </c>
      <c r="N2156" t="s">
        <v>3089</v>
      </c>
      <c r="O2156" t="s">
        <v>3076</v>
      </c>
    </row>
    <row r="2157" spans="1:15" x14ac:dyDescent="0.35">
      <c r="A2157">
        <v>2156</v>
      </c>
      <c r="B2157" s="1">
        <v>45124</v>
      </c>
      <c r="C2157">
        <f t="shared" si="67"/>
        <v>2024</v>
      </c>
      <c r="D2157">
        <v>4002</v>
      </c>
      <c r="E2157" t="s">
        <v>1</v>
      </c>
      <c r="F2157" t="s">
        <v>27</v>
      </c>
      <c r="G2157" t="s">
        <v>12</v>
      </c>
      <c r="H2157" t="s">
        <v>2208</v>
      </c>
      <c r="I2157" t="s">
        <v>3057</v>
      </c>
      <c r="J2157">
        <v>180</v>
      </c>
      <c r="K2157">
        <f>HLOOKUP(E2157,Inputs!$B$5:$C$8,MATCH(YEAR(B2157),Inputs!$A$5:$A$8,0),FALSE)</f>
        <v>11.25</v>
      </c>
      <c r="L2157" s="3">
        <f t="shared" si="66"/>
        <v>2025</v>
      </c>
      <c r="M2157" t="s">
        <v>3061</v>
      </c>
      <c r="N2157" t="s">
        <v>3087</v>
      </c>
      <c r="O2157" t="s">
        <v>3078</v>
      </c>
    </row>
    <row r="2158" spans="1:15" x14ac:dyDescent="0.35">
      <c r="A2158">
        <v>2157</v>
      </c>
      <c r="B2158" s="1">
        <v>45246</v>
      </c>
      <c r="C2158">
        <f t="shared" si="67"/>
        <v>2024</v>
      </c>
      <c r="D2158">
        <v>4002</v>
      </c>
      <c r="E2158" t="s">
        <v>1</v>
      </c>
      <c r="F2158" t="s">
        <v>27</v>
      </c>
      <c r="G2158" t="s">
        <v>14</v>
      </c>
      <c r="H2158" t="s">
        <v>2209</v>
      </c>
      <c r="I2158" t="s">
        <v>3056</v>
      </c>
      <c r="J2158">
        <v>176</v>
      </c>
      <c r="K2158">
        <f>HLOOKUP(E2158,Inputs!$B$5:$C$8,MATCH(YEAR(B2158),Inputs!$A$5:$A$8,0),FALSE)</f>
        <v>11.25</v>
      </c>
      <c r="L2158" s="3">
        <f t="shared" si="66"/>
        <v>1980</v>
      </c>
      <c r="M2158" t="s">
        <v>3066</v>
      </c>
      <c r="N2158" t="s">
        <v>3094</v>
      </c>
      <c r="O2158" t="s">
        <v>3080</v>
      </c>
    </row>
    <row r="2159" spans="1:15" x14ac:dyDescent="0.35">
      <c r="A2159">
        <v>2158</v>
      </c>
      <c r="B2159" s="1">
        <v>45276</v>
      </c>
      <c r="C2159">
        <f t="shared" si="67"/>
        <v>2024</v>
      </c>
      <c r="D2159">
        <v>4001</v>
      </c>
      <c r="E2159" t="s">
        <v>0</v>
      </c>
      <c r="F2159" t="s">
        <v>27</v>
      </c>
      <c r="G2159" t="s">
        <v>11</v>
      </c>
      <c r="H2159" t="s">
        <v>2210</v>
      </c>
      <c r="I2159" t="s">
        <v>3056</v>
      </c>
      <c r="J2159">
        <v>60</v>
      </c>
      <c r="K2159">
        <f>HLOOKUP(E2159,Inputs!$B$5:$C$8,MATCH(YEAR(B2159),Inputs!$A$5:$A$8,0),FALSE)</f>
        <v>32.99</v>
      </c>
      <c r="L2159" s="3">
        <f t="shared" si="66"/>
        <v>1979.4</v>
      </c>
      <c r="M2159" t="s">
        <v>3064</v>
      </c>
      <c r="N2159" t="s">
        <v>3089</v>
      </c>
      <c r="O2159" t="s">
        <v>3076</v>
      </c>
    </row>
    <row r="2160" spans="1:15" x14ac:dyDescent="0.35">
      <c r="A2160">
        <v>2159</v>
      </c>
      <c r="B2160" s="1">
        <v>45181</v>
      </c>
      <c r="C2160">
        <f t="shared" si="67"/>
        <v>2024</v>
      </c>
      <c r="D2160">
        <v>4002</v>
      </c>
      <c r="E2160" t="s">
        <v>1</v>
      </c>
      <c r="F2160" t="s">
        <v>27</v>
      </c>
      <c r="G2160" t="s">
        <v>10</v>
      </c>
      <c r="H2160" t="s">
        <v>2211</v>
      </c>
      <c r="I2160" t="s">
        <v>3056</v>
      </c>
      <c r="J2160">
        <v>244</v>
      </c>
      <c r="K2160">
        <f>HLOOKUP(E2160,Inputs!$B$5:$C$8,MATCH(YEAR(B2160),Inputs!$A$5:$A$8,0),FALSE)</f>
        <v>11.25</v>
      </c>
      <c r="L2160" s="3">
        <f t="shared" si="66"/>
        <v>2745</v>
      </c>
      <c r="M2160" t="s">
        <v>3059</v>
      </c>
      <c r="N2160" t="s">
        <v>3085</v>
      </c>
      <c r="O2160" t="s">
        <v>3073</v>
      </c>
    </row>
    <row r="2161" spans="1:15" x14ac:dyDescent="0.35">
      <c r="A2161">
        <v>2160</v>
      </c>
      <c r="B2161" s="1">
        <v>45195</v>
      </c>
      <c r="C2161">
        <f t="shared" si="67"/>
        <v>2024</v>
      </c>
      <c r="D2161">
        <v>4002</v>
      </c>
      <c r="E2161" t="s">
        <v>1</v>
      </c>
      <c r="F2161" t="s">
        <v>27</v>
      </c>
      <c r="G2161" t="s">
        <v>11</v>
      </c>
      <c r="H2161" t="s">
        <v>2212</v>
      </c>
      <c r="I2161" t="s">
        <v>3056</v>
      </c>
      <c r="J2161">
        <v>92</v>
      </c>
      <c r="K2161">
        <f>HLOOKUP(E2161,Inputs!$B$5:$C$8,MATCH(YEAR(B2161),Inputs!$A$5:$A$8,0),FALSE)</f>
        <v>11.25</v>
      </c>
      <c r="L2161" s="3">
        <f t="shared" si="66"/>
        <v>1035</v>
      </c>
      <c r="M2161" t="s">
        <v>3064</v>
      </c>
      <c r="N2161" t="s">
        <v>3089</v>
      </c>
      <c r="O2161" t="s">
        <v>3076</v>
      </c>
    </row>
    <row r="2162" spans="1:15" x14ac:dyDescent="0.35">
      <c r="A2162">
        <v>2161</v>
      </c>
      <c r="B2162" s="1">
        <v>45146</v>
      </c>
      <c r="C2162">
        <f t="shared" si="67"/>
        <v>2024</v>
      </c>
      <c r="D2162">
        <v>4001</v>
      </c>
      <c r="E2162" t="s">
        <v>0</v>
      </c>
      <c r="F2162" t="s">
        <v>27</v>
      </c>
      <c r="G2162" t="s">
        <v>18</v>
      </c>
      <c r="H2162" t="s">
        <v>2213</v>
      </c>
      <c r="I2162" t="s">
        <v>3056</v>
      </c>
      <c r="J2162">
        <v>152</v>
      </c>
      <c r="K2162">
        <f>HLOOKUP(E2162,Inputs!$B$5:$C$8,MATCH(YEAR(B2162),Inputs!$A$5:$A$8,0),FALSE)</f>
        <v>32.99</v>
      </c>
      <c r="L2162" s="3">
        <f t="shared" si="66"/>
        <v>5014.4800000000005</v>
      </c>
      <c r="M2162" t="s">
        <v>3069</v>
      </c>
      <c r="N2162" t="s">
        <v>3093</v>
      </c>
      <c r="O2162" t="s">
        <v>3077</v>
      </c>
    </row>
    <row r="2163" spans="1:15" x14ac:dyDescent="0.35">
      <c r="A2163">
        <v>2162</v>
      </c>
      <c r="B2163" s="1">
        <v>45110</v>
      </c>
      <c r="C2163">
        <f t="shared" si="67"/>
        <v>2024</v>
      </c>
      <c r="D2163">
        <v>4002</v>
      </c>
      <c r="E2163" t="s">
        <v>1</v>
      </c>
      <c r="F2163" t="s">
        <v>27</v>
      </c>
      <c r="G2163" t="s">
        <v>12</v>
      </c>
      <c r="H2163" t="s">
        <v>2214</v>
      </c>
      <c r="I2163" t="s">
        <v>3057</v>
      </c>
      <c r="J2163">
        <v>104</v>
      </c>
      <c r="K2163">
        <f>HLOOKUP(E2163,Inputs!$B$5:$C$8,MATCH(YEAR(B2163),Inputs!$A$5:$A$8,0),FALSE)</f>
        <v>11.25</v>
      </c>
      <c r="L2163" s="3">
        <f t="shared" si="66"/>
        <v>1170</v>
      </c>
      <c r="M2163" t="s">
        <v>3061</v>
      </c>
      <c r="N2163" t="s">
        <v>3087</v>
      </c>
      <c r="O2163" t="s">
        <v>3078</v>
      </c>
    </row>
    <row r="2164" spans="1:15" x14ac:dyDescent="0.35">
      <c r="A2164">
        <v>2163</v>
      </c>
      <c r="B2164" s="1">
        <v>45195</v>
      </c>
      <c r="C2164">
        <f t="shared" si="67"/>
        <v>2024</v>
      </c>
      <c r="D2164">
        <v>4001</v>
      </c>
      <c r="E2164" t="s">
        <v>0</v>
      </c>
      <c r="F2164" t="s">
        <v>27</v>
      </c>
      <c r="G2164" t="s">
        <v>10</v>
      </c>
      <c r="H2164" t="s">
        <v>2215</v>
      </c>
      <c r="I2164" t="s">
        <v>3056</v>
      </c>
      <c r="J2164">
        <v>132</v>
      </c>
      <c r="K2164">
        <f>HLOOKUP(E2164,Inputs!$B$5:$C$8,MATCH(YEAR(B2164),Inputs!$A$5:$A$8,0),FALSE)</f>
        <v>32.99</v>
      </c>
      <c r="L2164" s="3">
        <f t="shared" si="66"/>
        <v>4354.68</v>
      </c>
      <c r="M2164" t="s">
        <v>3059</v>
      </c>
      <c r="N2164" t="s">
        <v>3085</v>
      </c>
      <c r="O2164" t="s">
        <v>3073</v>
      </c>
    </row>
    <row r="2165" spans="1:15" x14ac:dyDescent="0.35">
      <c r="A2165">
        <v>2164</v>
      </c>
      <c r="B2165" s="1">
        <v>45265</v>
      </c>
      <c r="C2165">
        <f t="shared" si="67"/>
        <v>2024</v>
      </c>
      <c r="D2165">
        <v>4001</v>
      </c>
      <c r="E2165" t="s">
        <v>0</v>
      </c>
      <c r="F2165" t="s">
        <v>27</v>
      </c>
      <c r="G2165" t="s">
        <v>10</v>
      </c>
      <c r="H2165" t="s">
        <v>2216</v>
      </c>
      <c r="I2165" t="s">
        <v>3056</v>
      </c>
      <c r="J2165">
        <v>224</v>
      </c>
      <c r="K2165">
        <f>HLOOKUP(E2165,Inputs!$B$5:$C$8,MATCH(YEAR(B2165),Inputs!$A$5:$A$8,0),FALSE)</f>
        <v>32.99</v>
      </c>
      <c r="L2165" s="3">
        <f t="shared" si="66"/>
        <v>7389.76</v>
      </c>
      <c r="M2165" t="s">
        <v>3059</v>
      </c>
      <c r="N2165" t="s">
        <v>3085</v>
      </c>
      <c r="O2165" t="s">
        <v>3073</v>
      </c>
    </row>
    <row r="2166" spans="1:15" x14ac:dyDescent="0.35">
      <c r="A2166">
        <v>2165</v>
      </c>
      <c r="B2166" s="1">
        <v>45122</v>
      </c>
      <c r="C2166">
        <f t="shared" si="67"/>
        <v>2024</v>
      </c>
      <c r="D2166">
        <v>4001</v>
      </c>
      <c r="E2166" t="s">
        <v>0</v>
      </c>
      <c r="F2166" t="s">
        <v>27</v>
      </c>
      <c r="G2166" t="s">
        <v>6</v>
      </c>
      <c r="H2166" t="s">
        <v>2217</v>
      </c>
      <c r="I2166" t="s">
        <v>3056</v>
      </c>
      <c r="J2166">
        <v>240</v>
      </c>
      <c r="K2166">
        <f>HLOOKUP(E2166,Inputs!$B$5:$C$8,MATCH(YEAR(B2166),Inputs!$A$5:$A$8,0),FALSE)</f>
        <v>32.99</v>
      </c>
      <c r="L2166" s="3">
        <f t="shared" si="66"/>
        <v>7917.6</v>
      </c>
      <c r="M2166" t="s">
        <v>3059</v>
      </c>
      <c r="N2166" t="s">
        <v>3085</v>
      </c>
      <c r="O2166" t="s">
        <v>3073</v>
      </c>
    </row>
    <row r="2167" spans="1:15" x14ac:dyDescent="0.35">
      <c r="A2167">
        <v>2166</v>
      </c>
      <c r="B2167" s="1">
        <v>45113</v>
      </c>
      <c r="C2167">
        <f t="shared" si="67"/>
        <v>2024</v>
      </c>
      <c r="D2167">
        <v>4002</v>
      </c>
      <c r="E2167" t="s">
        <v>1</v>
      </c>
      <c r="F2167" t="s">
        <v>27</v>
      </c>
      <c r="G2167" t="s">
        <v>11</v>
      </c>
      <c r="H2167" t="s">
        <v>2218</v>
      </c>
      <c r="I2167" t="s">
        <v>3056</v>
      </c>
      <c r="J2167">
        <v>256</v>
      </c>
      <c r="K2167">
        <f>HLOOKUP(E2167,Inputs!$B$5:$C$8,MATCH(YEAR(B2167),Inputs!$A$5:$A$8,0),FALSE)</f>
        <v>11.25</v>
      </c>
      <c r="L2167" s="3">
        <f t="shared" si="66"/>
        <v>2880</v>
      </c>
      <c r="M2167" t="s">
        <v>3064</v>
      </c>
      <c r="N2167" t="s">
        <v>3089</v>
      </c>
      <c r="O2167" t="s">
        <v>3076</v>
      </c>
    </row>
    <row r="2168" spans="1:15" x14ac:dyDescent="0.35">
      <c r="A2168">
        <v>2167</v>
      </c>
      <c r="B2168" s="1">
        <v>45288</v>
      </c>
      <c r="C2168">
        <f t="shared" si="67"/>
        <v>2024</v>
      </c>
      <c r="D2168">
        <v>4001</v>
      </c>
      <c r="E2168" t="s">
        <v>0</v>
      </c>
      <c r="F2168" t="s">
        <v>27</v>
      </c>
      <c r="G2168" t="s">
        <v>14</v>
      </c>
      <c r="H2168" t="s">
        <v>2219</v>
      </c>
      <c r="I2168" t="s">
        <v>3056</v>
      </c>
      <c r="J2168">
        <v>216</v>
      </c>
      <c r="K2168">
        <f>HLOOKUP(E2168,Inputs!$B$5:$C$8,MATCH(YEAR(B2168),Inputs!$A$5:$A$8,0),FALSE)</f>
        <v>32.99</v>
      </c>
      <c r="L2168" s="3">
        <f t="shared" si="66"/>
        <v>7125.84</v>
      </c>
      <c r="M2168" t="s">
        <v>3066</v>
      </c>
      <c r="N2168" t="s">
        <v>3094</v>
      </c>
      <c r="O2168" t="s">
        <v>3080</v>
      </c>
    </row>
    <row r="2169" spans="1:15" x14ac:dyDescent="0.35">
      <c r="A2169">
        <v>2168</v>
      </c>
      <c r="B2169" s="1">
        <v>45165</v>
      </c>
      <c r="C2169">
        <f t="shared" si="67"/>
        <v>2024</v>
      </c>
      <c r="D2169">
        <v>4002</v>
      </c>
      <c r="E2169" t="s">
        <v>1</v>
      </c>
      <c r="F2169" t="s">
        <v>27</v>
      </c>
      <c r="G2169" t="s">
        <v>11</v>
      </c>
      <c r="H2169" t="s">
        <v>2220</v>
      </c>
      <c r="I2169" t="s">
        <v>3056</v>
      </c>
      <c r="J2169">
        <v>260</v>
      </c>
      <c r="K2169">
        <f>HLOOKUP(E2169,Inputs!$B$5:$C$8,MATCH(YEAR(B2169),Inputs!$A$5:$A$8,0),FALSE)</f>
        <v>11.25</v>
      </c>
      <c r="L2169" s="3">
        <f t="shared" si="66"/>
        <v>2925</v>
      </c>
      <c r="M2169" t="s">
        <v>3064</v>
      </c>
      <c r="N2169" t="s">
        <v>3089</v>
      </c>
      <c r="O2169" t="s">
        <v>3076</v>
      </c>
    </row>
    <row r="2170" spans="1:15" x14ac:dyDescent="0.35">
      <c r="A2170">
        <v>2169</v>
      </c>
      <c r="B2170" s="1">
        <v>45158</v>
      </c>
      <c r="C2170">
        <f t="shared" si="67"/>
        <v>2024</v>
      </c>
      <c r="D2170">
        <v>4001</v>
      </c>
      <c r="E2170" t="s">
        <v>0</v>
      </c>
      <c r="F2170" t="s">
        <v>27</v>
      </c>
      <c r="G2170" t="s">
        <v>18</v>
      </c>
      <c r="H2170" t="s">
        <v>2221</v>
      </c>
      <c r="I2170" t="s">
        <v>3056</v>
      </c>
      <c r="J2170">
        <v>240</v>
      </c>
      <c r="K2170">
        <f>HLOOKUP(E2170,Inputs!$B$5:$C$8,MATCH(YEAR(B2170),Inputs!$A$5:$A$8,0),FALSE)</f>
        <v>32.99</v>
      </c>
      <c r="L2170" s="3">
        <f t="shared" si="66"/>
        <v>7917.6</v>
      </c>
      <c r="M2170" t="s">
        <v>3069</v>
      </c>
      <c r="N2170" t="s">
        <v>3093</v>
      </c>
      <c r="O2170" t="s">
        <v>3077</v>
      </c>
    </row>
    <row r="2171" spans="1:15" x14ac:dyDescent="0.35">
      <c r="A2171">
        <v>2170</v>
      </c>
      <c r="B2171" s="1">
        <v>45282</v>
      </c>
      <c r="C2171">
        <f t="shared" si="67"/>
        <v>2024</v>
      </c>
      <c r="D2171">
        <v>4001</v>
      </c>
      <c r="E2171" t="s">
        <v>0</v>
      </c>
      <c r="F2171" t="s">
        <v>27</v>
      </c>
      <c r="G2171" t="s">
        <v>10</v>
      </c>
      <c r="H2171" t="s">
        <v>2222</v>
      </c>
      <c r="I2171" t="s">
        <v>3056</v>
      </c>
      <c r="J2171">
        <v>68</v>
      </c>
      <c r="K2171">
        <f>HLOOKUP(E2171,Inputs!$B$5:$C$8,MATCH(YEAR(B2171),Inputs!$A$5:$A$8,0),FALSE)</f>
        <v>32.99</v>
      </c>
      <c r="L2171" s="3">
        <f t="shared" si="66"/>
        <v>2243.3200000000002</v>
      </c>
      <c r="M2171" t="s">
        <v>3059</v>
      </c>
      <c r="N2171" t="s">
        <v>3085</v>
      </c>
      <c r="O2171" t="s">
        <v>3073</v>
      </c>
    </row>
    <row r="2172" spans="1:15" x14ac:dyDescent="0.35">
      <c r="A2172">
        <v>2171</v>
      </c>
      <c r="B2172" s="1">
        <v>45162</v>
      </c>
      <c r="C2172">
        <f t="shared" si="67"/>
        <v>2024</v>
      </c>
      <c r="D2172">
        <v>4001</v>
      </c>
      <c r="E2172" t="s">
        <v>0</v>
      </c>
      <c r="F2172" t="s">
        <v>27</v>
      </c>
      <c r="G2172" t="s">
        <v>10</v>
      </c>
      <c r="H2172" t="s">
        <v>2223</v>
      </c>
      <c r="I2172" t="s">
        <v>3056</v>
      </c>
      <c r="J2172">
        <v>228</v>
      </c>
      <c r="K2172">
        <f>HLOOKUP(E2172,Inputs!$B$5:$C$8,MATCH(YEAR(B2172),Inputs!$A$5:$A$8,0),FALSE)</f>
        <v>32.99</v>
      </c>
      <c r="L2172" s="3">
        <f t="shared" si="66"/>
        <v>7521.72</v>
      </c>
      <c r="M2172" t="s">
        <v>3059</v>
      </c>
      <c r="N2172" t="s">
        <v>3085</v>
      </c>
      <c r="O2172" t="s">
        <v>3073</v>
      </c>
    </row>
    <row r="2173" spans="1:15" x14ac:dyDescent="0.35">
      <c r="A2173">
        <v>2172</v>
      </c>
      <c r="B2173" s="1">
        <v>45269</v>
      </c>
      <c r="C2173">
        <f t="shared" si="67"/>
        <v>2024</v>
      </c>
      <c r="D2173">
        <v>4001</v>
      </c>
      <c r="E2173" t="s">
        <v>0</v>
      </c>
      <c r="F2173" t="s">
        <v>27</v>
      </c>
      <c r="G2173" t="s">
        <v>10</v>
      </c>
      <c r="H2173" t="s">
        <v>2224</v>
      </c>
      <c r="I2173" t="s">
        <v>3056</v>
      </c>
      <c r="J2173">
        <v>76</v>
      </c>
      <c r="K2173">
        <f>HLOOKUP(E2173,Inputs!$B$5:$C$8,MATCH(YEAR(B2173),Inputs!$A$5:$A$8,0),FALSE)</f>
        <v>32.99</v>
      </c>
      <c r="L2173" s="3">
        <f t="shared" si="66"/>
        <v>2507.2400000000002</v>
      </c>
      <c r="M2173" t="s">
        <v>3059</v>
      </c>
      <c r="N2173" t="s">
        <v>3085</v>
      </c>
      <c r="O2173" t="s">
        <v>3073</v>
      </c>
    </row>
    <row r="2174" spans="1:15" x14ac:dyDescent="0.35">
      <c r="A2174">
        <v>2173</v>
      </c>
      <c r="B2174" s="1">
        <v>45116</v>
      </c>
      <c r="C2174">
        <f t="shared" si="67"/>
        <v>2024</v>
      </c>
      <c r="D2174">
        <v>4001</v>
      </c>
      <c r="E2174" t="s">
        <v>0</v>
      </c>
      <c r="F2174" t="s">
        <v>27</v>
      </c>
      <c r="G2174" t="s">
        <v>10</v>
      </c>
      <c r="H2174" t="s">
        <v>2225</v>
      </c>
      <c r="I2174" t="s">
        <v>3056</v>
      </c>
      <c r="J2174">
        <v>64</v>
      </c>
      <c r="K2174">
        <f>HLOOKUP(E2174,Inputs!$B$5:$C$8,MATCH(YEAR(B2174),Inputs!$A$5:$A$8,0),FALSE)</f>
        <v>32.99</v>
      </c>
      <c r="L2174" s="3">
        <f t="shared" si="66"/>
        <v>2111.36</v>
      </c>
      <c r="M2174" t="s">
        <v>3059</v>
      </c>
      <c r="N2174" t="s">
        <v>3085</v>
      </c>
      <c r="O2174" t="s">
        <v>3073</v>
      </c>
    </row>
    <row r="2175" spans="1:15" x14ac:dyDescent="0.35">
      <c r="A2175">
        <v>2174</v>
      </c>
      <c r="B2175" s="1">
        <v>45221</v>
      </c>
      <c r="C2175">
        <f t="shared" si="67"/>
        <v>2024</v>
      </c>
      <c r="D2175">
        <v>4002</v>
      </c>
      <c r="E2175" t="s">
        <v>1</v>
      </c>
      <c r="F2175" t="s">
        <v>27</v>
      </c>
      <c r="G2175" t="s">
        <v>21</v>
      </c>
      <c r="H2175" t="s">
        <v>2226</v>
      </c>
      <c r="I2175" t="s">
        <v>3056</v>
      </c>
      <c r="J2175">
        <v>220</v>
      </c>
      <c r="K2175">
        <f>HLOOKUP(E2175,Inputs!$B$5:$C$8,MATCH(YEAR(B2175),Inputs!$A$5:$A$8,0),FALSE)</f>
        <v>11.25</v>
      </c>
      <c r="L2175" s="3">
        <f t="shared" si="66"/>
        <v>2475</v>
      </c>
      <c r="M2175" t="s">
        <v>3068</v>
      </c>
      <c r="N2175" t="s">
        <v>3088</v>
      </c>
      <c r="O2175" t="s">
        <v>3075</v>
      </c>
    </row>
    <row r="2176" spans="1:15" x14ac:dyDescent="0.35">
      <c r="A2176">
        <v>2175</v>
      </c>
      <c r="B2176" s="1">
        <v>45269</v>
      </c>
      <c r="C2176">
        <f t="shared" si="67"/>
        <v>2024</v>
      </c>
      <c r="D2176">
        <v>4001</v>
      </c>
      <c r="E2176" t="s">
        <v>0</v>
      </c>
      <c r="F2176" t="s">
        <v>27</v>
      </c>
      <c r="G2176" t="s">
        <v>11</v>
      </c>
      <c r="H2176" t="s">
        <v>2227</v>
      </c>
      <c r="I2176" t="s">
        <v>3056</v>
      </c>
      <c r="J2176">
        <v>208</v>
      </c>
      <c r="K2176">
        <f>HLOOKUP(E2176,Inputs!$B$5:$C$8,MATCH(YEAR(B2176),Inputs!$A$5:$A$8,0),FALSE)</f>
        <v>32.99</v>
      </c>
      <c r="L2176" s="3">
        <f t="shared" si="66"/>
        <v>6861.92</v>
      </c>
      <c r="M2176" t="s">
        <v>3064</v>
      </c>
      <c r="N2176" t="s">
        <v>3089</v>
      </c>
      <c r="O2176" t="s">
        <v>3076</v>
      </c>
    </row>
    <row r="2177" spans="1:15" x14ac:dyDescent="0.35">
      <c r="A2177">
        <v>2176</v>
      </c>
      <c r="B2177" s="1">
        <v>45033</v>
      </c>
      <c r="C2177">
        <f t="shared" si="67"/>
        <v>2024</v>
      </c>
      <c r="D2177">
        <v>4001</v>
      </c>
      <c r="E2177" t="s">
        <v>0</v>
      </c>
      <c r="F2177" t="s">
        <v>27</v>
      </c>
      <c r="G2177" t="s">
        <v>12</v>
      </c>
      <c r="H2177" t="s">
        <v>2228</v>
      </c>
      <c r="I2177" t="s">
        <v>3057</v>
      </c>
      <c r="J2177">
        <v>64</v>
      </c>
      <c r="K2177">
        <f>HLOOKUP(E2177,Inputs!$B$5:$C$8,MATCH(YEAR(B2177),Inputs!$A$5:$A$8,0),FALSE)</f>
        <v>32.99</v>
      </c>
      <c r="L2177" s="3">
        <f t="shared" si="66"/>
        <v>2111.36</v>
      </c>
      <c r="M2177" t="s">
        <v>3061</v>
      </c>
      <c r="N2177" t="s">
        <v>3087</v>
      </c>
      <c r="O2177" t="s">
        <v>3078</v>
      </c>
    </row>
    <row r="2178" spans="1:15" x14ac:dyDescent="0.35">
      <c r="A2178">
        <v>2177</v>
      </c>
      <c r="B2178" s="1">
        <v>45289</v>
      </c>
      <c r="C2178">
        <f t="shared" si="67"/>
        <v>2024</v>
      </c>
      <c r="D2178">
        <v>4001</v>
      </c>
      <c r="E2178" t="s">
        <v>0</v>
      </c>
      <c r="F2178" t="s">
        <v>27</v>
      </c>
      <c r="G2178" t="s">
        <v>10</v>
      </c>
      <c r="H2178" t="s">
        <v>2229</v>
      </c>
      <c r="I2178" t="s">
        <v>3056</v>
      </c>
      <c r="J2178">
        <v>212</v>
      </c>
      <c r="K2178">
        <f>HLOOKUP(E2178,Inputs!$B$5:$C$8,MATCH(YEAR(B2178),Inputs!$A$5:$A$8,0),FALSE)</f>
        <v>32.99</v>
      </c>
      <c r="L2178" s="3">
        <f t="shared" ref="L2178:L2241" si="68">J2178*K2178</f>
        <v>6993.88</v>
      </c>
      <c r="M2178" t="s">
        <v>3059</v>
      </c>
      <c r="N2178" t="s">
        <v>3085</v>
      </c>
      <c r="O2178" t="s">
        <v>3073</v>
      </c>
    </row>
    <row r="2179" spans="1:15" x14ac:dyDescent="0.35">
      <c r="A2179">
        <v>2178</v>
      </c>
      <c r="B2179" s="1">
        <v>45250</v>
      </c>
      <c r="C2179">
        <f t="shared" ref="C2179:C2242" si="69">IF(MONTH(B2179)&gt;3,YEAR(B2179)+1,YEAR(B2179))</f>
        <v>2024</v>
      </c>
      <c r="D2179">
        <v>4001</v>
      </c>
      <c r="E2179" t="s">
        <v>0</v>
      </c>
      <c r="F2179" t="s">
        <v>27</v>
      </c>
      <c r="G2179" t="s">
        <v>5</v>
      </c>
      <c r="H2179" t="s">
        <v>2230</v>
      </c>
      <c r="I2179" t="s">
        <v>3057</v>
      </c>
      <c r="J2179">
        <v>56</v>
      </c>
      <c r="K2179">
        <f>HLOOKUP(E2179,Inputs!$B$5:$C$8,MATCH(YEAR(B2179),Inputs!$A$5:$A$8,0),FALSE)</f>
        <v>32.99</v>
      </c>
      <c r="L2179" s="3">
        <f t="shared" si="68"/>
        <v>1847.44</v>
      </c>
      <c r="M2179" t="s">
        <v>3059</v>
      </c>
      <c r="N2179" t="s">
        <v>3085</v>
      </c>
      <c r="O2179" t="s">
        <v>3073</v>
      </c>
    </row>
    <row r="2180" spans="1:15" x14ac:dyDescent="0.35">
      <c r="A2180">
        <v>2179</v>
      </c>
      <c r="B2180" s="1">
        <v>45190</v>
      </c>
      <c r="C2180">
        <f t="shared" si="69"/>
        <v>2024</v>
      </c>
      <c r="D2180">
        <v>4001</v>
      </c>
      <c r="E2180" t="s">
        <v>0</v>
      </c>
      <c r="F2180" t="s">
        <v>27</v>
      </c>
      <c r="G2180" t="s">
        <v>22</v>
      </c>
      <c r="H2180" t="s">
        <v>2231</v>
      </c>
      <c r="I2180" t="s">
        <v>3056</v>
      </c>
      <c r="J2180">
        <v>160</v>
      </c>
      <c r="K2180">
        <f>HLOOKUP(E2180,Inputs!$B$5:$C$8,MATCH(YEAR(B2180),Inputs!$A$5:$A$8,0),FALSE)</f>
        <v>32.99</v>
      </c>
      <c r="L2180" s="3">
        <f t="shared" si="68"/>
        <v>5278.4000000000005</v>
      </c>
      <c r="M2180" t="s">
        <v>3064</v>
      </c>
      <c r="N2180" t="s">
        <v>3089</v>
      </c>
      <c r="O2180" t="s">
        <v>3076</v>
      </c>
    </row>
    <row r="2181" spans="1:15" x14ac:dyDescent="0.35">
      <c r="A2181">
        <v>2180</v>
      </c>
      <c r="B2181" s="1">
        <v>45115</v>
      </c>
      <c r="C2181">
        <f t="shared" si="69"/>
        <v>2024</v>
      </c>
      <c r="D2181">
        <v>4002</v>
      </c>
      <c r="E2181" t="s">
        <v>1</v>
      </c>
      <c r="F2181" t="s">
        <v>27</v>
      </c>
      <c r="G2181" t="s">
        <v>19</v>
      </c>
      <c r="H2181" t="s">
        <v>2232</v>
      </c>
      <c r="I2181" t="s">
        <v>3056</v>
      </c>
      <c r="J2181">
        <v>156</v>
      </c>
      <c r="K2181">
        <f>HLOOKUP(E2181,Inputs!$B$5:$C$8,MATCH(YEAR(B2181),Inputs!$A$5:$A$8,0),FALSE)</f>
        <v>11.25</v>
      </c>
      <c r="L2181" s="3">
        <f t="shared" si="68"/>
        <v>1755</v>
      </c>
      <c r="M2181" t="s">
        <v>3061</v>
      </c>
      <c r="N2181" t="s">
        <v>3087</v>
      </c>
      <c r="O2181" t="s">
        <v>3078</v>
      </c>
    </row>
    <row r="2182" spans="1:15" x14ac:dyDescent="0.35">
      <c r="A2182">
        <v>2181</v>
      </c>
      <c r="B2182" s="1">
        <v>45091</v>
      </c>
      <c r="C2182">
        <f t="shared" si="69"/>
        <v>2024</v>
      </c>
      <c r="D2182">
        <v>4001</v>
      </c>
      <c r="E2182" t="s">
        <v>0</v>
      </c>
      <c r="F2182" t="s">
        <v>27</v>
      </c>
      <c r="G2182" t="s">
        <v>10</v>
      </c>
      <c r="H2182" t="s">
        <v>2233</v>
      </c>
      <c r="I2182" t="s">
        <v>3056</v>
      </c>
      <c r="J2182">
        <v>72</v>
      </c>
      <c r="K2182">
        <f>HLOOKUP(E2182,Inputs!$B$5:$C$8,MATCH(YEAR(B2182),Inputs!$A$5:$A$8,0),FALSE)</f>
        <v>32.99</v>
      </c>
      <c r="L2182" s="3">
        <f t="shared" si="68"/>
        <v>2375.2800000000002</v>
      </c>
      <c r="M2182" t="s">
        <v>3059</v>
      </c>
      <c r="N2182" t="s">
        <v>3085</v>
      </c>
      <c r="O2182" t="s">
        <v>3073</v>
      </c>
    </row>
    <row r="2183" spans="1:15" x14ac:dyDescent="0.35">
      <c r="A2183">
        <v>2182</v>
      </c>
      <c r="B2183" s="1">
        <v>45196</v>
      </c>
      <c r="C2183">
        <f t="shared" si="69"/>
        <v>2024</v>
      </c>
      <c r="D2183">
        <v>4002</v>
      </c>
      <c r="E2183" t="s">
        <v>1</v>
      </c>
      <c r="F2183" t="s">
        <v>27</v>
      </c>
      <c r="G2183" t="s">
        <v>19</v>
      </c>
      <c r="H2183" t="s">
        <v>2234</v>
      </c>
      <c r="I2183" t="s">
        <v>3056</v>
      </c>
      <c r="J2183">
        <v>228</v>
      </c>
      <c r="K2183">
        <f>HLOOKUP(E2183,Inputs!$B$5:$C$8,MATCH(YEAR(B2183),Inputs!$A$5:$A$8,0),FALSE)</f>
        <v>11.25</v>
      </c>
      <c r="L2183" s="3">
        <f t="shared" si="68"/>
        <v>2565</v>
      </c>
      <c r="M2183" t="s">
        <v>3061</v>
      </c>
      <c r="N2183" t="s">
        <v>3087</v>
      </c>
      <c r="O2183" t="s">
        <v>3078</v>
      </c>
    </row>
    <row r="2184" spans="1:15" x14ac:dyDescent="0.35">
      <c r="A2184">
        <v>2183</v>
      </c>
      <c r="B2184" s="1">
        <v>45236</v>
      </c>
      <c r="C2184">
        <f t="shared" si="69"/>
        <v>2024</v>
      </c>
      <c r="D2184">
        <v>4002</v>
      </c>
      <c r="E2184" t="s">
        <v>1</v>
      </c>
      <c r="F2184" t="s">
        <v>27</v>
      </c>
      <c r="G2184" t="s">
        <v>8</v>
      </c>
      <c r="H2184" t="s">
        <v>2235</v>
      </c>
      <c r="I2184" t="s">
        <v>3056</v>
      </c>
      <c r="J2184">
        <v>92</v>
      </c>
      <c r="K2184">
        <f>HLOOKUP(E2184,Inputs!$B$5:$C$8,MATCH(YEAR(B2184),Inputs!$A$5:$A$8,0),FALSE)</f>
        <v>11.25</v>
      </c>
      <c r="L2184" s="3">
        <f t="shared" si="68"/>
        <v>1035</v>
      </c>
      <c r="M2184" t="s">
        <v>3065</v>
      </c>
      <c r="N2184" t="s">
        <v>3085</v>
      </c>
      <c r="O2184" t="s">
        <v>3073</v>
      </c>
    </row>
    <row r="2185" spans="1:15" x14ac:dyDescent="0.35">
      <c r="A2185">
        <v>2184</v>
      </c>
      <c r="B2185" s="1">
        <v>45278</v>
      </c>
      <c r="C2185">
        <f t="shared" si="69"/>
        <v>2024</v>
      </c>
      <c r="D2185">
        <v>4002</v>
      </c>
      <c r="E2185" t="s">
        <v>1</v>
      </c>
      <c r="F2185" t="s">
        <v>27</v>
      </c>
      <c r="G2185" t="s">
        <v>12</v>
      </c>
      <c r="H2185" t="s">
        <v>2236</v>
      </c>
      <c r="I2185" t="s">
        <v>3057</v>
      </c>
      <c r="J2185">
        <v>296</v>
      </c>
      <c r="K2185">
        <f>HLOOKUP(E2185,Inputs!$B$5:$C$8,MATCH(YEAR(B2185),Inputs!$A$5:$A$8,0),FALSE)</f>
        <v>11.25</v>
      </c>
      <c r="L2185" s="3">
        <f t="shared" si="68"/>
        <v>3330</v>
      </c>
      <c r="M2185" t="s">
        <v>3061</v>
      </c>
      <c r="N2185" t="s">
        <v>3087</v>
      </c>
      <c r="O2185" t="s">
        <v>3078</v>
      </c>
    </row>
    <row r="2186" spans="1:15" x14ac:dyDescent="0.35">
      <c r="A2186">
        <v>2185</v>
      </c>
      <c r="B2186" s="1">
        <v>45269</v>
      </c>
      <c r="C2186">
        <f t="shared" si="69"/>
        <v>2024</v>
      </c>
      <c r="D2186">
        <v>4002</v>
      </c>
      <c r="E2186" t="s">
        <v>1</v>
      </c>
      <c r="F2186" t="s">
        <v>27</v>
      </c>
      <c r="G2186" t="s">
        <v>10</v>
      </c>
      <c r="H2186" t="s">
        <v>2237</v>
      </c>
      <c r="I2186" t="s">
        <v>3056</v>
      </c>
      <c r="J2186">
        <v>232</v>
      </c>
      <c r="K2186">
        <f>HLOOKUP(E2186,Inputs!$B$5:$C$8,MATCH(YEAR(B2186),Inputs!$A$5:$A$8,0),FALSE)</f>
        <v>11.25</v>
      </c>
      <c r="L2186" s="3">
        <f t="shared" si="68"/>
        <v>2610</v>
      </c>
      <c r="M2186" t="s">
        <v>3059</v>
      </c>
      <c r="N2186" t="s">
        <v>3085</v>
      </c>
      <c r="O2186" t="s">
        <v>3073</v>
      </c>
    </row>
    <row r="2187" spans="1:15" x14ac:dyDescent="0.35">
      <c r="A2187">
        <v>2186</v>
      </c>
      <c r="B2187" s="1">
        <v>45247</v>
      </c>
      <c r="C2187">
        <f t="shared" si="69"/>
        <v>2024</v>
      </c>
      <c r="D2187">
        <v>4002</v>
      </c>
      <c r="E2187" t="s">
        <v>1</v>
      </c>
      <c r="F2187" t="s">
        <v>27</v>
      </c>
      <c r="G2187" t="s">
        <v>5</v>
      </c>
      <c r="H2187" t="s">
        <v>2238</v>
      </c>
      <c r="I2187" t="s">
        <v>3057</v>
      </c>
      <c r="J2187">
        <v>248</v>
      </c>
      <c r="K2187">
        <f>HLOOKUP(E2187,Inputs!$B$5:$C$8,MATCH(YEAR(B2187),Inputs!$A$5:$A$8,0),FALSE)</f>
        <v>11.25</v>
      </c>
      <c r="L2187" s="3">
        <f t="shared" si="68"/>
        <v>2790</v>
      </c>
      <c r="M2187" t="s">
        <v>3059</v>
      </c>
      <c r="N2187" t="s">
        <v>3085</v>
      </c>
      <c r="O2187" t="s">
        <v>3073</v>
      </c>
    </row>
    <row r="2188" spans="1:15" x14ac:dyDescent="0.35">
      <c r="A2188">
        <v>2187</v>
      </c>
      <c r="B2188" s="1">
        <v>45132</v>
      </c>
      <c r="C2188">
        <f t="shared" si="69"/>
        <v>2024</v>
      </c>
      <c r="D2188">
        <v>4001</v>
      </c>
      <c r="E2188" t="s">
        <v>0</v>
      </c>
      <c r="F2188" t="s">
        <v>27</v>
      </c>
      <c r="G2188" t="s">
        <v>12</v>
      </c>
      <c r="H2188" t="s">
        <v>2239</v>
      </c>
      <c r="I2188" t="s">
        <v>3057</v>
      </c>
      <c r="J2188">
        <v>128</v>
      </c>
      <c r="K2188">
        <f>HLOOKUP(E2188,Inputs!$B$5:$C$8,MATCH(YEAR(B2188),Inputs!$A$5:$A$8,0),FALSE)</f>
        <v>32.99</v>
      </c>
      <c r="L2188" s="3">
        <f t="shared" si="68"/>
        <v>4222.72</v>
      </c>
      <c r="M2188" t="s">
        <v>3061</v>
      </c>
      <c r="N2188" t="s">
        <v>3087</v>
      </c>
      <c r="O2188" t="s">
        <v>3078</v>
      </c>
    </row>
    <row r="2189" spans="1:15" hidden="1" x14ac:dyDescent="0.35">
      <c r="A2189">
        <v>2188</v>
      </c>
      <c r="B2189" s="1">
        <v>44967</v>
      </c>
      <c r="C2189">
        <f t="shared" si="69"/>
        <v>2023</v>
      </c>
      <c r="D2189">
        <v>4002</v>
      </c>
      <c r="E2189" t="s">
        <v>1</v>
      </c>
      <c r="F2189" t="s">
        <v>27</v>
      </c>
      <c r="G2189" t="s">
        <v>10</v>
      </c>
      <c r="H2189" t="s">
        <v>2240</v>
      </c>
      <c r="I2189" t="s">
        <v>3056</v>
      </c>
      <c r="J2189">
        <v>128</v>
      </c>
      <c r="K2189">
        <f>HLOOKUP(E2189,Inputs!$B$5:$C$8,MATCH(YEAR(B2189),Inputs!$A$5:$A$8,0),FALSE)</f>
        <v>11.25</v>
      </c>
      <c r="L2189" s="3">
        <f t="shared" si="68"/>
        <v>1440</v>
      </c>
      <c r="M2189" t="s">
        <v>3059</v>
      </c>
      <c r="N2189" t="s">
        <v>3085</v>
      </c>
      <c r="O2189" t="s">
        <v>3073</v>
      </c>
    </row>
    <row r="2190" spans="1:15" x14ac:dyDescent="0.35">
      <c r="A2190">
        <v>2189</v>
      </c>
      <c r="B2190" s="1">
        <v>45177</v>
      </c>
      <c r="C2190">
        <f t="shared" si="69"/>
        <v>2024</v>
      </c>
      <c r="D2190">
        <v>4002</v>
      </c>
      <c r="E2190" t="s">
        <v>1</v>
      </c>
      <c r="F2190" t="s">
        <v>27</v>
      </c>
      <c r="G2190" t="s">
        <v>6</v>
      </c>
      <c r="H2190" t="s">
        <v>2241</v>
      </c>
      <c r="I2190" t="s">
        <v>3056</v>
      </c>
      <c r="J2190">
        <v>244</v>
      </c>
      <c r="K2190">
        <f>HLOOKUP(E2190,Inputs!$B$5:$C$8,MATCH(YEAR(B2190),Inputs!$A$5:$A$8,0),FALSE)</f>
        <v>11.25</v>
      </c>
      <c r="L2190" s="3">
        <f t="shared" si="68"/>
        <v>2745</v>
      </c>
      <c r="M2190" t="s">
        <v>3059</v>
      </c>
      <c r="N2190" t="s">
        <v>3085</v>
      </c>
      <c r="O2190" t="s">
        <v>3073</v>
      </c>
    </row>
    <row r="2191" spans="1:15" x14ac:dyDescent="0.35">
      <c r="A2191">
        <v>2190</v>
      </c>
      <c r="B2191" s="1">
        <v>45269</v>
      </c>
      <c r="C2191">
        <f t="shared" si="69"/>
        <v>2024</v>
      </c>
      <c r="D2191">
        <v>4001</v>
      </c>
      <c r="E2191" t="s">
        <v>0</v>
      </c>
      <c r="F2191" t="s">
        <v>27</v>
      </c>
      <c r="G2191" t="s">
        <v>10</v>
      </c>
      <c r="H2191" t="s">
        <v>2242</v>
      </c>
      <c r="I2191" t="s">
        <v>3056</v>
      </c>
      <c r="J2191">
        <v>136</v>
      </c>
      <c r="K2191">
        <f>HLOOKUP(E2191,Inputs!$B$5:$C$8,MATCH(YEAR(B2191),Inputs!$A$5:$A$8,0),FALSE)</f>
        <v>32.99</v>
      </c>
      <c r="L2191" s="3">
        <f t="shared" si="68"/>
        <v>4486.6400000000003</v>
      </c>
      <c r="M2191" t="s">
        <v>3059</v>
      </c>
      <c r="N2191" t="s">
        <v>3085</v>
      </c>
      <c r="O2191" t="s">
        <v>3073</v>
      </c>
    </row>
    <row r="2192" spans="1:15" x14ac:dyDescent="0.35">
      <c r="A2192">
        <v>2191</v>
      </c>
      <c r="B2192" s="1">
        <v>45290</v>
      </c>
      <c r="C2192">
        <f t="shared" si="69"/>
        <v>2024</v>
      </c>
      <c r="D2192">
        <v>4002</v>
      </c>
      <c r="E2192" t="s">
        <v>1</v>
      </c>
      <c r="F2192" t="s">
        <v>27</v>
      </c>
      <c r="G2192" t="s">
        <v>19</v>
      </c>
      <c r="H2192" t="s">
        <v>2243</v>
      </c>
      <c r="I2192" t="s">
        <v>3056</v>
      </c>
      <c r="J2192">
        <v>280</v>
      </c>
      <c r="K2192">
        <f>HLOOKUP(E2192,Inputs!$B$5:$C$8,MATCH(YEAR(B2192),Inputs!$A$5:$A$8,0),FALSE)</f>
        <v>11.25</v>
      </c>
      <c r="L2192" s="3">
        <f t="shared" si="68"/>
        <v>3150</v>
      </c>
      <c r="M2192" t="s">
        <v>3061</v>
      </c>
      <c r="N2192" t="s">
        <v>3087</v>
      </c>
      <c r="O2192" t="s">
        <v>3078</v>
      </c>
    </row>
    <row r="2193" spans="1:15" x14ac:dyDescent="0.35">
      <c r="A2193">
        <v>2192</v>
      </c>
      <c r="B2193" s="1">
        <v>45272</v>
      </c>
      <c r="C2193">
        <f t="shared" si="69"/>
        <v>2024</v>
      </c>
      <c r="D2193">
        <v>4002</v>
      </c>
      <c r="E2193" t="s">
        <v>1</v>
      </c>
      <c r="F2193" t="s">
        <v>27</v>
      </c>
      <c r="G2193" t="s">
        <v>10</v>
      </c>
      <c r="H2193" t="s">
        <v>2244</v>
      </c>
      <c r="I2193" t="s">
        <v>3056</v>
      </c>
      <c r="J2193">
        <v>252</v>
      </c>
      <c r="K2193">
        <f>HLOOKUP(E2193,Inputs!$B$5:$C$8,MATCH(YEAR(B2193),Inputs!$A$5:$A$8,0),FALSE)</f>
        <v>11.25</v>
      </c>
      <c r="L2193" s="3">
        <f t="shared" si="68"/>
        <v>2835</v>
      </c>
      <c r="M2193" t="s">
        <v>3059</v>
      </c>
      <c r="N2193" t="s">
        <v>3085</v>
      </c>
      <c r="O2193" t="s">
        <v>3073</v>
      </c>
    </row>
    <row r="2194" spans="1:15" x14ac:dyDescent="0.35">
      <c r="A2194">
        <v>2193</v>
      </c>
      <c r="B2194" s="1">
        <v>45019</v>
      </c>
      <c r="C2194">
        <f t="shared" si="69"/>
        <v>2024</v>
      </c>
      <c r="D2194">
        <v>4002</v>
      </c>
      <c r="E2194" t="s">
        <v>1</v>
      </c>
      <c r="F2194" t="s">
        <v>27</v>
      </c>
      <c r="G2194" t="s">
        <v>19</v>
      </c>
      <c r="H2194" t="s">
        <v>2245</v>
      </c>
      <c r="I2194" t="s">
        <v>3056</v>
      </c>
      <c r="J2194">
        <v>244</v>
      </c>
      <c r="K2194">
        <f>HLOOKUP(E2194,Inputs!$B$5:$C$8,MATCH(YEAR(B2194),Inputs!$A$5:$A$8,0),FALSE)</f>
        <v>11.25</v>
      </c>
      <c r="L2194" s="3">
        <f t="shared" si="68"/>
        <v>2745</v>
      </c>
      <c r="M2194" t="s">
        <v>3061</v>
      </c>
      <c r="N2194" t="s">
        <v>3087</v>
      </c>
      <c r="O2194" t="s">
        <v>3078</v>
      </c>
    </row>
    <row r="2195" spans="1:15" x14ac:dyDescent="0.35">
      <c r="A2195">
        <v>2194</v>
      </c>
      <c r="B2195" s="1">
        <v>45149</v>
      </c>
      <c r="C2195">
        <f t="shared" si="69"/>
        <v>2024</v>
      </c>
      <c r="D2195">
        <v>4002</v>
      </c>
      <c r="E2195" t="s">
        <v>1</v>
      </c>
      <c r="F2195" t="s">
        <v>27</v>
      </c>
      <c r="G2195" t="s">
        <v>12</v>
      </c>
      <c r="H2195" t="s">
        <v>2246</v>
      </c>
      <c r="I2195" t="s">
        <v>3057</v>
      </c>
      <c r="J2195">
        <v>148</v>
      </c>
      <c r="K2195">
        <f>HLOOKUP(E2195,Inputs!$B$5:$C$8,MATCH(YEAR(B2195),Inputs!$A$5:$A$8,0),FALSE)</f>
        <v>11.25</v>
      </c>
      <c r="L2195" s="3">
        <f t="shared" si="68"/>
        <v>1665</v>
      </c>
      <c r="M2195" t="s">
        <v>3061</v>
      </c>
      <c r="N2195" t="s">
        <v>3087</v>
      </c>
      <c r="O2195" t="s">
        <v>3078</v>
      </c>
    </row>
    <row r="2196" spans="1:15" x14ac:dyDescent="0.35">
      <c r="A2196">
        <v>2195</v>
      </c>
      <c r="B2196" s="1">
        <v>45262</v>
      </c>
      <c r="C2196">
        <f t="shared" si="69"/>
        <v>2024</v>
      </c>
      <c r="D2196">
        <v>4001</v>
      </c>
      <c r="E2196" t="s">
        <v>0</v>
      </c>
      <c r="F2196" t="s">
        <v>27</v>
      </c>
      <c r="G2196" t="s">
        <v>13</v>
      </c>
      <c r="H2196" t="s">
        <v>2247</v>
      </c>
      <c r="I2196" t="s">
        <v>3056</v>
      </c>
      <c r="J2196">
        <v>240</v>
      </c>
      <c r="K2196">
        <f>HLOOKUP(E2196,Inputs!$B$5:$C$8,MATCH(YEAR(B2196),Inputs!$A$5:$A$8,0),FALSE)</f>
        <v>32.99</v>
      </c>
      <c r="L2196" s="3">
        <f t="shared" si="68"/>
        <v>7917.6</v>
      </c>
      <c r="M2196" t="s">
        <v>3061</v>
      </c>
      <c r="N2196" t="s">
        <v>3087</v>
      </c>
      <c r="O2196" t="s">
        <v>3078</v>
      </c>
    </row>
    <row r="2197" spans="1:15" x14ac:dyDescent="0.35">
      <c r="A2197">
        <v>2196</v>
      </c>
      <c r="B2197" s="1">
        <v>45254</v>
      </c>
      <c r="C2197">
        <f t="shared" si="69"/>
        <v>2024</v>
      </c>
      <c r="D2197">
        <v>4001</v>
      </c>
      <c r="E2197" t="s">
        <v>0</v>
      </c>
      <c r="F2197" t="s">
        <v>27</v>
      </c>
      <c r="G2197" t="s">
        <v>10</v>
      </c>
      <c r="H2197" t="s">
        <v>2248</v>
      </c>
      <c r="I2197" t="s">
        <v>3056</v>
      </c>
      <c r="J2197">
        <v>172</v>
      </c>
      <c r="K2197">
        <f>HLOOKUP(E2197,Inputs!$B$5:$C$8,MATCH(YEAR(B2197),Inputs!$A$5:$A$8,0),FALSE)</f>
        <v>32.99</v>
      </c>
      <c r="L2197" s="3">
        <f t="shared" si="68"/>
        <v>5674.2800000000007</v>
      </c>
      <c r="M2197" t="s">
        <v>3059</v>
      </c>
      <c r="N2197" t="s">
        <v>3085</v>
      </c>
      <c r="O2197" t="s">
        <v>3073</v>
      </c>
    </row>
    <row r="2198" spans="1:15" x14ac:dyDescent="0.35">
      <c r="A2198">
        <v>2197</v>
      </c>
      <c r="B2198" s="1">
        <v>45142</v>
      </c>
      <c r="C2198">
        <f t="shared" si="69"/>
        <v>2024</v>
      </c>
      <c r="D2198">
        <v>4002</v>
      </c>
      <c r="E2198" t="s">
        <v>1</v>
      </c>
      <c r="F2198" t="s">
        <v>27</v>
      </c>
      <c r="G2198" t="s">
        <v>12</v>
      </c>
      <c r="H2198" t="s">
        <v>2249</v>
      </c>
      <c r="I2198" t="s">
        <v>3057</v>
      </c>
      <c r="J2198">
        <v>128</v>
      </c>
      <c r="K2198">
        <f>HLOOKUP(E2198,Inputs!$B$5:$C$8,MATCH(YEAR(B2198),Inputs!$A$5:$A$8,0),FALSE)</f>
        <v>11.25</v>
      </c>
      <c r="L2198" s="3">
        <f t="shared" si="68"/>
        <v>1440</v>
      </c>
      <c r="M2198" t="s">
        <v>3061</v>
      </c>
      <c r="N2198" t="s">
        <v>3087</v>
      </c>
      <c r="O2198" t="s">
        <v>3078</v>
      </c>
    </row>
    <row r="2199" spans="1:15" x14ac:dyDescent="0.35">
      <c r="A2199">
        <v>2198</v>
      </c>
      <c r="B2199" s="1">
        <v>45224</v>
      </c>
      <c r="C2199">
        <f t="shared" si="69"/>
        <v>2024</v>
      </c>
      <c r="D2199">
        <v>4001</v>
      </c>
      <c r="E2199" t="s">
        <v>0</v>
      </c>
      <c r="F2199" t="s">
        <v>27</v>
      </c>
      <c r="G2199" t="s">
        <v>14</v>
      </c>
      <c r="H2199" t="s">
        <v>2250</v>
      </c>
      <c r="I2199" t="s">
        <v>3056</v>
      </c>
      <c r="J2199">
        <v>56</v>
      </c>
      <c r="K2199">
        <f>HLOOKUP(E2199,Inputs!$B$5:$C$8,MATCH(YEAR(B2199),Inputs!$A$5:$A$8,0),FALSE)</f>
        <v>32.99</v>
      </c>
      <c r="L2199" s="3">
        <f t="shared" si="68"/>
        <v>1847.44</v>
      </c>
      <c r="M2199" t="s">
        <v>3066</v>
      </c>
      <c r="N2199" t="s">
        <v>3094</v>
      </c>
      <c r="O2199" t="s">
        <v>3080</v>
      </c>
    </row>
    <row r="2200" spans="1:15" x14ac:dyDescent="0.35">
      <c r="A2200">
        <v>2199</v>
      </c>
      <c r="B2200" s="1">
        <v>45161</v>
      </c>
      <c r="C2200">
        <f t="shared" si="69"/>
        <v>2024</v>
      </c>
      <c r="D2200">
        <v>4002</v>
      </c>
      <c r="E2200" t="s">
        <v>1</v>
      </c>
      <c r="F2200" t="s">
        <v>27</v>
      </c>
      <c r="G2200" t="s">
        <v>12</v>
      </c>
      <c r="H2200" t="s">
        <v>2251</v>
      </c>
      <c r="I2200" t="s">
        <v>3057</v>
      </c>
      <c r="J2200">
        <v>288</v>
      </c>
      <c r="K2200">
        <f>HLOOKUP(E2200,Inputs!$B$5:$C$8,MATCH(YEAR(B2200),Inputs!$A$5:$A$8,0),FALSE)</f>
        <v>11.25</v>
      </c>
      <c r="L2200" s="3">
        <f t="shared" si="68"/>
        <v>3240</v>
      </c>
      <c r="M2200" t="s">
        <v>3061</v>
      </c>
      <c r="N2200" t="s">
        <v>3087</v>
      </c>
      <c r="O2200" t="s">
        <v>3078</v>
      </c>
    </row>
    <row r="2201" spans="1:15" x14ac:dyDescent="0.35">
      <c r="A2201">
        <v>2200</v>
      </c>
      <c r="B2201" s="1">
        <v>45237</v>
      </c>
      <c r="C2201">
        <f t="shared" si="69"/>
        <v>2024</v>
      </c>
      <c r="D2201">
        <v>4002</v>
      </c>
      <c r="E2201" t="s">
        <v>1</v>
      </c>
      <c r="F2201" t="s">
        <v>27</v>
      </c>
      <c r="G2201" t="s">
        <v>20</v>
      </c>
      <c r="H2201" t="s">
        <v>2252</v>
      </c>
      <c r="I2201" t="s">
        <v>3056</v>
      </c>
      <c r="J2201">
        <v>260</v>
      </c>
      <c r="K2201">
        <f>HLOOKUP(E2201,Inputs!$B$5:$C$8,MATCH(YEAR(B2201),Inputs!$A$5:$A$8,0),FALSE)</f>
        <v>11.25</v>
      </c>
      <c r="L2201" s="3">
        <f t="shared" si="68"/>
        <v>2925</v>
      </c>
      <c r="M2201" t="s">
        <v>3059</v>
      </c>
      <c r="N2201" t="s">
        <v>3085</v>
      </c>
      <c r="O2201" t="s">
        <v>3073</v>
      </c>
    </row>
    <row r="2202" spans="1:15" x14ac:dyDescent="0.35">
      <c r="A2202">
        <v>2201</v>
      </c>
      <c r="B2202" s="1">
        <v>45123</v>
      </c>
      <c r="C2202">
        <f t="shared" si="69"/>
        <v>2024</v>
      </c>
      <c r="D2202">
        <v>4001</v>
      </c>
      <c r="E2202" t="s">
        <v>0</v>
      </c>
      <c r="F2202" t="s">
        <v>27</v>
      </c>
      <c r="G2202" t="s">
        <v>19</v>
      </c>
      <c r="H2202" t="s">
        <v>2253</v>
      </c>
      <c r="I2202" t="s">
        <v>3056</v>
      </c>
      <c r="J2202">
        <v>68</v>
      </c>
      <c r="K2202">
        <f>HLOOKUP(E2202,Inputs!$B$5:$C$8,MATCH(YEAR(B2202),Inputs!$A$5:$A$8,0),FALSE)</f>
        <v>32.99</v>
      </c>
      <c r="L2202" s="3">
        <f t="shared" si="68"/>
        <v>2243.3200000000002</v>
      </c>
      <c r="M2202" t="s">
        <v>3061</v>
      </c>
      <c r="N2202" t="s">
        <v>3087</v>
      </c>
      <c r="O2202" t="s">
        <v>3078</v>
      </c>
    </row>
    <row r="2203" spans="1:15" x14ac:dyDescent="0.35">
      <c r="A2203">
        <v>2202</v>
      </c>
      <c r="B2203" s="1">
        <v>45286</v>
      </c>
      <c r="C2203">
        <f t="shared" si="69"/>
        <v>2024</v>
      </c>
      <c r="D2203">
        <v>4001</v>
      </c>
      <c r="E2203" t="s">
        <v>0</v>
      </c>
      <c r="F2203" t="s">
        <v>27</v>
      </c>
      <c r="G2203" t="s">
        <v>10</v>
      </c>
      <c r="H2203" t="s">
        <v>2254</v>
      </c>
      <c r="I2203" t="s">
        <v>3056</v>
      </c>
      <c r="J2203">
        <v>88</v>
      </c>
      <c r="K2203">
        <f>HLOOKUP(E2203,Inputs!$B$5:$C$8,MATCH(YEAR(B2203),Inputs!$A$5:$A$8,0),FALSE)</f>
        <v>32.99</v>
      </c>
      <c r="L2203" s="3">
        <f t="shared" si="68"/>
        <v>2903.1200000000003</v>
      </c>
      <c r="M2203" t="s">
        <v>3059</v>
      </c>
      <c r="N2203" t="s">
        <v>3085</v>
      </c>
      <c r="O2203" t="s">
        <v>3073</v>
      </c>
    </row>
    <row r="2204" spans="1:15" x14ac:dyDescent="0.35">
      <c r="A2204">
        <v>2203</v>
      </c>
      <c r="B2204" s="1">
        <v>45059</v>
      </c>
      <c r="C2204">
        <f t="shared" si="69"/>
        <v>2024</v>
      </c>
      <c r="D2204">
        <v>4002</v>
      </c>
      <c r="E2204" t="s">
        <v>1</v>
      </c>
      <c r="F2204" t="s">
        <v>27</v>
      </c>
      <c r="G2204" t="s">
        <v>10</v>
      </c>
      <c r="H2204" t="s">
        <v>2255</v>
      </c>
      <c r="I2204" t="s">
        <v>3056</v>
      </c>
      <c r="J2204">
        <v>92</v>
      </c>
      <c r="K2204">
        <f>HLOOKUP(E2204,Inputs!$B$5:$C$8,MATCH(YEAR(B2204),Inputs!$A$5:$A$8,0),FALSE)</f>
        <v>11.25</v>
      </c>
      <c r="L2204" s="3">
        <f t="shared" si="68"/>
        <v>1035</v>
      </c>
      <c r="M2204" t="s">
        <v>3059</v>
      </c>
      <c r="N2204" t="s">
        <v>3085</v>
      </c>
      <c r="O2204" t="s">
        <v>3073</v>
      </c>
    </row>
    <row r="2205" spans="1:15" x14ac:dyDescent="0.35">
      <c r="A2205">
        <v>2204</v>
      </c>
      <c r="B2205" s="1">
        <v>45275</v>
      </c>
      <c r="C2205">
        <f t="shared" si="69"/>
        <v>2024</v>
      </c>
      <c r="D2205">
        <v>4002</v>
      </c>
      <c r="E2205" t="s">
        <v>1</v>
      </c>
      <c r="F2205" t="s">
        <v>27</v>
      </c>
      <c r="G2205" t="s">
        <v>20</v>
      </c>
      <c r="H2205" t="s">
        <v>2256</v>
      </c>
      <c r="I2205" t="s">
        <v>3056</v>
      </c>
      <c r="J2205">
        <v>200</v>
      </c>
      <c r="K2205">
        <f>HLOOKUP(E2205,Inputs!$B$5:$C$8,MATCH(YEAR(B2205),Inputs!$A$5:$A$8,0),FALSE)</f>
        <v>11.25</v>
      </c>
      <c r="L2205" s="3">
        <f t="shared" si="68"/>
        <v>2250</v>
      </c>
      <c r="M2205" t="s">
        <v>3059</v>
      </c>
      <c r="N2205" t="s">
        <v>3085</v>
      </c>
      <c r="O2205" t="s">
        <v>3073</v>
      </c>
    </row>
    <row r="2206" spans="1:15" x14ac:dyDescent="0.35">
      <c r="A2206">
        <v>2205</v>
      </c>
      <c r="B2206" s="1">
        <v>45025</v>
      </c>
      <c r="C2206">
        <f t="shared" si="69"/>
        <v>2024</v>
      </c>
      <c r="D2206">
        <v>4001</v>
      </c>
      <c r="E2206" t="s">
        <v>0</v>
      </c>
      <c r="F2206" t="s">
        <v>27</v>
      </c>
      <c r="G2206" t="s">
        <v>7</v>
      </c>
      <c r="H2206" t="s">
        <v>2257</v>
      </c>
      <c r="I2206" t="s">
        <v>3056</v>
      </c>
      <c r="J2206">
        <v>180</v>
      </c>
      <c r="K2206">
        <f>HLOOKUP(E2206,Inputs!$B$5:$C$8,MATCH(YEAR(B2206),Inputs!$A$5:$A$8,0),FALSE)</f>
        <v>32.99</v>
      </c>
      <c r="L2206" s="3">
        <f t="shared" si="68"/>
        <v>5938.2000000000007</v>
      </c>
      <c r="M2206" t="s">
        <v>3063</v>
      </c>
      <c r="N2206" t="s">
        <v>3092</v>
      </c>
      <c r="O2206" t="s">
        <v>3074</v>
      </c>
    </row>
    <row r="2207" spans="1:15" x14ac:dyDescent="0.35">
      <c r="A2207">
        <v>2206</v>
      </c>
      <c r="B2207" s="1">
        <v>45236</v>
      </c>
      <c r="C2207">
        <f t="shared" si="69"/>
        <v>2024</v>
      </c>
      <c r="D2207">
        <v>4002</v>
      </c>
      <c r="E2207" t="s">
        <v>1</v>
      </c>
      <c r="F2207" t="s">
        <v>27</v>
      </c>
      <c r="G2207" t="s">
        <v>12</v>
      </c>
      <c r="H2207" t="s">
        <v>2258</v>
      </c>
      <c r="I2207" t="s">
        <v>3057</v>
      </c>
      <c r="J2207">
        <v>168</v>
      </c>
      <c r="K2207">
        <f>HLOOKUP(E2207,Inputs!$B$5:$C$8,MATCH(YEAR(B2207),Inputs!$A$5:$A$8,0),FALSE)</f>
        <v>11.25</v>
      </c>
      <c r="L2207" s="3">
        <f t="shared" si="68"/>
        <v>1890</v>
      </c>
      <c r="M2207" t="s">
        <v>3061</v>
      </c>
      <c r="N2207" t="s">
        <v>3087</v>
      </c>
      <c r="O2207" t="s">
        <v>3078</v>
      </c>
    </row>
    <row r="2208" spans="1:15" x14ac:dyDescent="0.35">
      <c r="A2208">
        <v>2207</v>
      </c>
      <c r="B2208" s="1">
        <v>45290</v>
      </c>
      <c r="C2208">
        <f t="shared" si="69"/>
        <v>2024</v>
      </c>
      <c r="D2208">
        <v>4002</v>
      </c>
      <c r="E2208" t="s">
        <v>1</v>
      </c>
      <c r="F2208" t="s">
        <v>27</v>
      </c>
      <c r="G2208" t="s">
        <v>21</v>
      </c>
      <c r="H2208" t="s">
        <v>2259</v>
      </c>
      <c r="I2208" t="s">
        <v>3056</v>
      </c>
      <c r="J2208">
        <v>236</v>
      </c>
      <c r="K2208">
        <f>HLOOKUP(E2208,Inputs!$B$5:$C$8,MATCH(YEAR(B2208),Inputs!$A$5:$A$8,0),FALSE)</f>
        <v>11.25</v>
      </c>
      <c r="L2208" s="3">
        <f t="shared" si="68"/>
        <v>2655</v>
      </c>
      <c r="M2208" t="s">
        <v>3068</v>
      </c>
      <c r="N2208" t="s">
        <v>3088</v>
      </c>
      <c r="O2208" t="s">
        <v>3075</v>
      </c>
    </row>
    <row r="2209" spans="1:15" hidden="1" x14ac:dyDescent="0.35">
      <c r="A2209">
        <v>2208</v>
      </c>
      <c r="B2209" s="1">
        <v>44936</v>
      </c>
      <c r="C2209">
        <f t="shared" si="69"/>
        <v>2023</v>
      </c>
      <c r="D2209">
        <v>4001</v>
      </c>
      <c r="E2209" t="s">
        <v>0</v>
      </c>
      <c r="F2209" t="s">
        <v>27</v>
      </c>
      <c r="G2209" t="s">
        <v>10</v>
      </c>
      <c r="H2209" t="s">
        <v>2260</v>
      </c>
      <c r="I2209" t="s">
        <v>3056</v>
      </c>
      <c r="J2209">
        <v>148</v>
      </c>
      <c r="K2209">
        <f>HLOOKUP(E2209,Inputs!$B$5:$C$8,MATCH(YEAR(B2209),Inputs!$A$5:$A$8,0),FALSE)</f>
        <v>32.99</v>
      </c>
      <c r="L2209" s="3">
        <f t="shared" si="68"/>
        <v>4882.5200000000004</v>
      </c>
      <c r="M2209" t="s">
        <v>3059</v>
      </c>
      <c r="N2209" t="s">
        <v>3085</v>
      </c>
      <c r="O2209" t="s">
        <v>3073</v>
      </c>
    </row>
    <row r="2210" spans="1:15" hidden="1" x14ac:dyDescent="0.35">
      <c r="A2210">
        <v>2209</v>
      </c>
      <c r="B2210" s="1">
        <v>44997</v>
      </c>
      <c r="C2210">
        <f t="shared" si="69"/>
        <v>2023</v>
      </c>
      <c r="D2210">
        <v>4001</v>
      </c>
      <c r="E2210" t="s">
        <v>0</v>
      </c>
      <c r="F2210" t="s">
        <v>27</v>
      </c>
      <c r="G2210" t="s">
        <v>12</v>
      </c>
      <c r="H2210" t="s">
        <v>2261</v>
      </c>
      <c r="I2210" t="s">
        <v>3057</v>
      </c>
      <c r="J2210">
        <v>112</v>
      </c>
      <c r="K2210">
        <f>HLOOKUP(E2210,Inputs!$B$5:$C$8,MATCH(YEAR(B2210),Inputs!$A$5:$A$8,0),FALSE)</f>
        <v>32.99</v>
      </c>
      <c r="L2210" s="3">
        <f t="shared" si="68"/>
        <v>3694.88</v>
      </c>
      <c r="M2210" t="s">
        <v>3061</v>
      </c>
      <c r="N2210" t="s">
        <v>3087</v>
      </c>
      <c r="O2210" t="s">
        <v>3078</v>
      </c>
    </row>
    <row r="2211" spans="1:15" x14ac:dyDescent="0.35">
      <c r="A2211">
        <v>2210</v>
      </c>
      <c r="B2211" s="1">
        <v>45274</v>
      </c>
      <c r="C2211">
        <f t="shared" si="69"/>
        <v>2024</v>
      </c>
      <c r="D2211">
        <v>4001</v>
      </c>
      <c r="E2211" t="s">
        <v>0</v>
      </c>
      <c r="F2211" t="s">
        <v>27</v>
      </c>
      <c r="G2211" t="s">
        <v>21</v>
      </c>
      <c r="H2211" t="s">
        <v>2262</v>
      </c>
      <c r="I2211" t="s">
        <v>3056</v>
      </c>
      <c r="J2211">
        <v>140</v>
      </c>
      <c r="K2211">
        <f>HLOOKUP(E2211,Inputs!$B$5:$C$8,MATCH(YEAR(B2211),Inputs!$A$5:$A$8,0),FALSE)</f>
        <v>32.99</v>
      </c>
      <c r="L2211" s="3">
        <f t="shared" si="68"/>
        <v>4618.6000000000004</v>
      </c>
      <c r="M2211" t="s">
        <v>3068</v>
      </c>
      <c r="N2211" t="s">
        <v>3088</v>
      </c>
      <c r="O2211" t="s">
        <v>3075</v>
      </c>
    </row>
    <row r="2212" spans="1:15" x14ac:dyDescent="0.35">
      <c r="A2212">
        <v>2211</v>
      </c>
      <c r="B2212" s="1">
        <v>45165</v>
      </c>
      <c r="C2212">
        <f t="shared" si="69"/>
        <v>2024</v>
      </c>
      <c r="D2212">
        <v>4002</v>
      </c>
      <c r="E2212" t="s">
        <v>1</v>
      </c>
      <c r="F2212" t="s">
        <v>27</v>
      </c>
      <c r="G2212" t="s">
        <v>19</v>
      </c>
      <c r="H2212" t="s">
        <v>2263</v>
      </c>
      <c r="I2212" t="s">
        <v>3056</v>
      </c>
      <c r="J2212">
        <v>172</v>
      </c>
      <c r="K2212">
        <f>HLOOKUP(E2212,Inputs!$B$5:$C$8,MATCH(YEAR(B2212),Inputs!$A$5:$A$8,0),FALSE)</f>
        <v>11.25</v>
      </c>
      <c r="L2212" s="3">
        <f t="shared" si="68"/>
        <v>1935</v>
      </c>
      <c r="M2212" t="s">
        <v>3061</v>
      </c>
      <c r="N2212" t="s">
        <v>3087</v>
      </c>
      <c r="O2212" t="s">
        <v>3078</v>
      </c>
    </row>
    <row r="2213" spans="1:15" x14ac:dyDescent="0.35">
      <c r="A2213">
        <v>2212</v>
      </c>
      <c r="B2213" s="1">
        <v>45178</v>
      </c>
      <c r="C2213">
        <f t="shared" si="69"/>
        <v>2024</v>
      </c>
      <c r="D2213">
        <v>4001</v>
      </c>
      <c r="E2213" t="s">
        <v>0</v>
      </c>
      <c r="F2213" t="s">
        <v>27</v>
      </c>
      <c r="G2213" t="s">
        <v>8</v>
      </c>
      <c r="H2213" t="s">
        <v>2264</v>
      </c>
      <c r="I2213" t="s">
        <v>3056</v>
      </c>
      <c r="J2213">
        <v>184</v>
      </c>
      <c r="K2213">
        <f>HLOOKUP(E2213,Inputs!$B$5:$C$8,MATCH(YEAR(B2213),Inputs!$A$5:$A$8,0),FALSE)</f>
        <v>32.99</v>
      </c>
      <c r="L2213" s="3">
        <f t="shared" si="68"/>
        <v>6070.1600000000008</v>
      </c>
      <c r="M2213" t="s">
        <v>3065</v>
      </c>
      <c r="N2213" t="s">
        <v>3085</v>
      </c>
      <c r="O2213" t="s">
        <v>3073</v>
      </c>
    </row>
    <row r="2214" spans="1:15" x14ac:dyDescent="0.35">
      <c r="A2214">
        <v>2213</v>
      </c>
      <c r="B2214" s="1">
        <v>45083</v>
      </c>
      <c r="C2214">
        <f t="shared" si="69"/>
        <v>2024</v>
      </c>
      <c r="D2214">
        <v>4001</v>
      </c>
      <c r="E2214" t="s">
        <v>0</v>
      </c>
      <c r="F2214" t="s">
        <v>27</v>
      </c>
      <c r="G2214" t="s">
        <v>10</v>
      </c>
      <c r="H2214" t="s">
        <v>2265</v>
      </c>
      <c r="I2214" t="s">
        <v>3056</v>
      </c>
      <c r="J2214">
        <v>152</v>
      </c>
      <c r="K2214">
        <f>HLOOKUP(E2214,Inputs!$B$5:$C$8,MATCH(YEAR(B2214),Inputs!$A$5:$A$8,0),FALSE)</f>
        <v>32.99</v>
      </c>
      <c r="L2214" s="3">
        <f t="shared" si="68"/>
        <v>5014.4800000000005</v>
      </c>
      <c r="M2214" t="s">
        <v>3059</v>
      </c>
      <c r="N2214" t="s">
        <v>3085</v>
      </c>
      <c r="O2214" t="s">
        <v>3073</v>
      </c>
    </row>
    <row r="2215" spans="1:15" x14ac:dyDescent="0.35">
      <c r="A2215">
        <v>2214</v>
      </c>
      <c r="B2215" s="1">
        <v>45048</v>
      </c>
      <c r="C2215">
        <f t="shared" si="69"/>
        <v>2024</v>
      </c>
      <c r="D2215">
        <v>4001</v>
      </c>
      <c r="E2215" t="s">
        <v>0</v>
      </c>
      <c r="F2215" t="s">
        <v>27</v>
      </c>
      <c r="G2215" t="s">
        <v>11</v>
      </c>
      <c r="H2215" t="s">
        <v>2266</v>
      </c>
      <c r="I2215" t="s">
        <v>3056</v>
      </c>
      <c r="J2215">
        <v>212</v>
      </c>
      <c r="K2215">
        <f>HLOOKUP(E2215,Inputs!$B$5:$C$8,MATCH(YEAR(B2215),Inputs!$A$5:$A$8,0),FALSE)</f>
        <v>32.99</v>
      </c>
      <c r="L2215" s="3">
        <f t="shared" si="68"/>
        <v>6993.88</v>
      </c>
      <c r="M2215" t="s">
        <v>3064</v>
      </c>
      <c r="N2215" t="s">
        <v>3089</v>
      </c>
      <c r="O2215" t="s">
        <v>3076</v>
      </c>
    </row>
    <row r="2216" spans="1:15" x14ac:dyDescent="0.35">
      <c r="A2216">
        <v>2215</v>
      </c>
      <c r="B2216" s="1">
        <v>45282</v>
      </c>
      <c r="C2216">
        <f t="shared" si="69"/>
        <v>2024</v>
      </c>
      <c r="D2216">
        <v>4002</v>
      </c>
      <c r="E2216" t="s">
        <v>1</v>
      </c>
      <c r="F2216" t="s">
        <v>27</v>
      </c>
      <c r="G2216" t="s">
        <v>19</v>
      </c>
      <c r="H2216" t="s">
        <v>2267</v>
      </c>
      <c r="I2216" t="s">
        <v>3056</v>
      </c>
      <c r="J2216">
        <v>80</v>
      </c>
      <c r="K2216">
        <f>HLOOKUP(E2216,Inputs!$B$5:$C$8,MATCH(YEAR(B2216),Inputs!$A$5:$A$8,0),FALSE)</f>
        <v>11.25</v>
      </c>
      <c r="L2216" s="3">
        <f t="shared" si="68"/>
        <v>900</v>
      </c>
      <c r="M2216" t="s">
        <v>3061</v>
      </c>
      <c r="N2216" t="s">
        <v>3087</v>
      </c>
      <c r="O2216" t="s">
        <v>3078</v>
      </c>
    </row>
    <row r="2217" spans="1:15" x14ac:dyDescent="0.35">
      <c r="A2217">
        <v>2216</v>
      </c>
      <c r="B2217" s="1">
        <v>45272</v>
      </c>
      <c r="C2217">
        <f t="shared" si="69"/>
        <v>2024</v>
      </c>
      <c r="D2217">
        <v>4001</v>
      </c>
      <c r="E2217" t="s">
        <v>0</v>
      </c>
      <c r="F2217" t="s">
        <v>27</v>
      </c>
      <c r="G2217" t="s">
        <v>11</v>
      </c>
      <c r="H2217" t="s">
        <v>2268</v>
      </c>
      <c r="I2217" t="s">
        <v>3056</v>
      </c>
      <c r="J2217">
        <v>212</v>
      </c>
      <c r="K2217">
        <f>HLOOKUP(E2217,Inputs!$B$5:$C$8,MATCH(YEAR(B2217),Inputs!$A$5:$A$8,0),FALSE)</f>
        <v>32.99</v>
      </c>
      <c r="L2217" s="3">
        <f t="shared" si="68"/>
        <v>6993.88</v>
      </c>
      <c r="M2217" t="s">
        <v>3064</v>
      </c>
      <c r="N2217" t="s">
        <v>3089</v>
      </c>
      <c r="O2217" t="s">
        <v>3076</v>
      </c>
    </row>
    <row r="2218" spans="1:15" x14ac:dyDescent="0.35">
      <c r="A2218">
        <v>2217</v>
      </c>
      <c r="B2218" s="1">
        <v>45092</v>
      </c>
      <c r="C2218">
        <f t="shared" si="69"/>
        <v>2024</v>
      </c>
      <c r="D2218">
        <v>4001</v>
      </c>
      <c r="E2218" t="s">
        <v>0</v>
      </c>
      <c r="F2218" t="s">
        <v>27</v>
      </c>
      <c r="G2218" t="s">
        <v>10</v>
      </c>
      <c r="H2218" t="s">
        <v>2269</v>
      </c>
      <c r="I2218" t="s">
        <v>3056</v>
      </c>
      <c r="J2218">
        <v>196</v>
      </c>
      <c r="K2218">
        <f>HLOOKUP(E2218,Inputs!$B$5:$C$8,MATCH(YEAR(B2218),Inputs!$A$5:$A$8,0),FALSE)</f>
        <v>32.99</v>
      </c>
      <c r="L2218" s="3">
        <f t="shared" si="68"/>
        <v>6466.04</v>
      </c>
      <c r="M2218" t="s">
        <v>3059</v>
      </c>
      <c r="N2218" t="s">
        <v>3085</v>
      </c>
      <c r="O2218" t="s">
        <v>3073</v>
      </c>
    </row>
    <row r="2219" spans="1:15" hidden="1" x14ac:dyDescent="0.35">
      <c r="A2219">
        <v>2218</v>
      </c>
      <c r="B2219" s="1">
        <v>44991</v>
      </c>
      <c r="C2219">
        <f t="shared" si="69"/>
        <v>2023</v>
      </c>
      <c r="D2219">
        <v>4002</v>
      </c>
      <c r="E2219" t="s">
        <v>1</v>
      </c>
      <c r="F2219" t="s">
        <v>27</v>
      </c>
      <c r="G2219" t="s">
        <v>12</v>
      </c>
      <c r="H2219" t="s">
        <v>2270</v>
      </c>
      <c r="I2219" t="s">
        <v>3057</v>
      </c>
      <c r="J2219">
        <v>84</v>
      </c>
      <c r="K2219">
        <f>HLOOKUP(E2219,Inputs!$B$5:$C$8,MATCH(YEAR(B2219),Inputs!$A$5:$A$8,0),FALSE)</f>
        <v>11.25</v>
      </c>
      <c r="L2219" s="3">
        <f t="shared" si="68"/>
        <v>945</v>
      </c>
      <c r="M2219" t="s">
        <v>3061</v>
      </c>
      <c r="N2219" t="s">
        <v>3087</v>
      </c>
      <c r="O2219" t="s">
        <v>3078</v>
      </c>
    </row>
    <row r="2220" spans="1:15" x14ac:dyDescent="0.35">
      <c r="A2220">
        <v>2219</v>
      </c>
      <c r="B2220" s="1">
        <v>45236</v>
      </c>
      <c r="C2220">
        <f t="shared" si="69"/>
        <v>2024</v>
      </c>
      <c r="D2220">
        <v>4001</v>
      </c>
      <c r="E2220" t="s">
        <v>0</v>
      </c>
      <c r="F2220" t="s">
        <v>27</v>
      </c>
      <c r="G2220" t="s">
        <v>20</v>
      </c>
      <c r="H2220" t="s">
        <v>2271</v>
      </c>
      <c r="I2220" t="s">
        <v>3056</v>
      </c>
      <c r="J2220">
        <v>140</v>
      </c>
      <c r="K2220">
        <f>HLOOKUP(E2220,Inputs!$B$5:$C$8,MATCH(YEAR(B2220),Inputs!$A$5:$A$8,0),FALSE)</f>
        <v>32.99</v>
      </c>
      <c r="L2220" s="3">
        <f t="shared" si="68"/>
        <v>4618.6000000000004</v>
      </c>
      <c r="M2220" t="s">
        <v>3059</v>
      </c>
      <c r="N2220" t="s">
        <v>3085</v>
      </c>
      <c r="O2220" t="s">
        <v>3073</v>
      </c>
    </row>
    <row r="2221" spans="1:15" x14ac:dyDescent="0.35">
      <c r="A2221">
        <v>2220</v>
      </c>
      <c r="B2221" s="1">
        <v>45241</v>
      </c>
      <c r="C2221">
        <f t="shared" si="69"/>
        <v>2024</v>
      </c>
      <c r="D2221">
        <v>4002</v>
      </c>
      <c r="E2221" t="s">
        <v>1</v>
      </c>
      <c r="F2221" t="s">
        <v>27</v>
      </c>
      <c r="G2221" t="s">
        <v>9</v>
      </c>
      <c r="H2221" t="s">
        <v>2272</v>
      </c>
      <c r="I2221" t="s">
        <v>3056</v>
      </c>
      <c r="J2221">
        <v>80</v>
      </c>
      <c r="K2221">
        <f>HLOOKUP(E2221,Inputs!$B$5:$C$8,MATCH(YEAR(B2221),Inputs!$A$5:$A$8,0),FALSE)</f>
        <v>11.25</v>
      </c>
      <c r="L2221" s="3">
        <f t="shared" si="68"/>
        <v>900</v>
      </c>
      <c r="M2221" t="s">
        <v>3070</v>
      </c>
      <c r="N2221" t="s">
        <v>3089</v>
      </c>
      <c r="O2221" t="s">
        <v>3076</v>
      </c>
    </row>
    <row r="2222" spans="1:15" x14ac:dyDescent="0.35">
      <c r="A2222">
        <v>2221</v>
      </c>
      <c r="B2222" s="1">
        <v>45092</v>
      </c>
      <c r="C2222">
        <f t="shared" si="69"/>
        <v>2024</v>
      </c>
      <c r="D2222">
        <v>4001</v>
      </c>
      <c r="E2222" t="s">
        <v>0</v>
      </c>
      <c r="F2222" t="s">
        <v>27</v>
      </c>
      <c r="G2222" t="s">
        <v>14</v>
      </c>
      <c r="H2222" t="s">
        <v>2273</v>
      </c>
      <c r="I2222" t="s">
        <v>3056</v>
      </c>
      <c r="J2222">
        <v>112</v>
      </c>
      <c r="K2222">
        <f>HLOOKUP(E2222,Inputs!$B$5:$C$8,MATCH(YEAR(B2222),Inputs!$A$5:$A$8,0),FALSE)</f>
        <v>32.99</v>
      </c>
      <c r="L2222" s="3">
        <f t="shared" si="68"/>
        <v>3694.88</v>
      </c>
      <c r="M2222" t="s">
        <v>3066</v>
      </c>
      <c r="N2222" t="s">
        <v>3094</v>
      </c>
      <c r="O2222" t="s">
        <v>3080</v>
      </c>
    </row>
    <row r="2223" spans="1:15" x14ac:dyDescent="0.35">
      <c r="A2223">
        <v>2222</v>
      </c>
      <c r="B2223" s="1">
        <v>45188</v>
      </c>
      <c r="C2223">
        <f t="shared" si="69"/>
        <v>2024</v>
      </c>
      <c r="D2223">
        <v>4002</v>
      </c>
      <c r="E2223" t="s">
        <v>1</v>
      </c>
      <c r="F2223" t="s">
        <v>27</v>
      </c>
      <c r="G2223" t="s">
        <v>8</v>
      </c>
      <c r="H2223" t="s">
        <v>2274</v>
      </c>
      <c r="I2223" t="s">
        <v>3056</v>
      </c>
      <c r="J2223">
        <v>224</v>
      </c>
      <c r="K2223">
        <f>HLOOKUP(E2223,Inputs!$B$5:$C$8,MATCH(YEAR(B2223),Inputs!$A$5:$A$8,0),FALSE)</f>
        <v>11.25</v>
      </c>
      <c r="L2223" s="3">
        <f t="shared" si="68"/>
        <v>2520</v>
      </c>
      <c r="M2223" t="s">
        <v>3065</v>
      </c>
      <c r="N2223" t="s">
        <v>3085</v>
      </c>
      <c r="O2223" t="s">
        <v>3073</v>
      </c>
    </row>
    <row r="2224" spans="1:15" x14ac:dyDescent="0.35">
      <c r="A2224">
        <v>2223</v>
      </c>
      <c r="B2224" s="1">
        <v>45092</v>
      </c>
      <c r="C2224">
        <f t="shared" si="69"/>
        <v>2024</v>
      </c>
      <c r="D2224">
        <v>4001</v>
      </c>
      <c r="E2224" t="s">
        <v>0</v>
      </c>
      <c r="F2224" t="s">
        <v>27</v>
      </c>
      <c r="G2224" t="s">
        <v>10</v>
      </c>
      <c r="H2224" t="s">
        <v>2275</v>
      </c>
      <c r="I2224" t="s">
        <v>3056</v>
      </c>
      <c r="J2224">
        <v>88</v>
      </c>
      <c r="K2224">
        <f>HLOOKUP(E2224,Inputs!$B$5:$C$8,MATCH(YEAR(B2224),Inputs!$A$5:$A$8,0),FALSE)</f>
        <v>32.99</v>
      </c>
      <c r="L2224" s="3">
        <f t="shared" si="68"/>
        <v>2903.1200000000003</v>
      </c>
      <c r="M2224" t="s">
        <v>3059</v>
      </c>
      <c r="N2224" t="s">
        <v>3085</v>
      </c>
      <c r="O2224" t="s">
        <v>3073</v>
      </c>
    </row>
    <row r="2225" spans="1:15" x14ac:dyDescent="0.35">
      <c r="A2225">
        <v>2224</v>
      </c>
      <c r="B2225" s="1">
        <v>45182</v>
      </c>
      <c r="C2225">
        <f t="shared" si="69"/>
        <v>2024</v>
      </c>
      <c r="D2225">
        <v>4002</v>
      </c>
      <c r="E2225" t="s">
        <v>1</v>
      </c>
      <c r="F2225" t="s">
        <v>27</v>
      </c>
      <c r="G2225" t="s">
        <v>20</v>
      </c>
      <c r="H2225" t="s">
        <v>2276</v>
      </c>
      <c r="I2225" t="s">
        <v>3056</v>
      </c>
      <c r="J2225">
        <v>224</v>
      </c>
      <c r="K2225">
        <f>HLOOKUP(E2225,Inputs!$B$5:$C$8,MATCH(YEAR(B2225),Inputs!$A$5:$A$8,0),FALSE)</f>
        <v>11.25</v>
      </c>
      <c r="L2225" s="3">
        <f t="shared" si="68"/>
        <v>2520</v>
      </c>
      <c r="M2225" t="s">
        <v>3059</v>
      </c>
      <c r="N2225" t="s">
        <v>3085</v>
      </c>
      <c r="O2225" t="s">
        <v>3073</v>
      </c>
    </row>
    <row r="2226" spans="1:15" x14ac:dyDescent="0.35">
      <c r="A2226">
        <v>2225</v>
      </c>
      <c r="B2226" s="1">
        <v>45128</v>
      </c>
      <c r="C2226">
        <f t="shared" si="69"/>
        <v>2024</v>
      </c>
      <c r="D2226">
        <v>4001</v>
      </c>
      <c r="E2226" t="s">
        <v>0</v>
      </c>
      <c r="F2226" t="s">
        <v>27</v>
      </c>
      <c r="G2226" t="s">
        <v>11</v>
      </c>
      <c r="H2226" t="s">
        <v>2277</v>
      </c>
      <c r="I2226" t="s">
        <v>3056</v>
      </c>
      <c r="J2226">
        <v>88</v>
      </c>
      <c r="K2226">
        <f>HLOOKUP(E2226,Inputs!$B$5:$C$8,MATCH(YEAR(B2226),Inputs!$A$5:$A$8,0),FALSE)</f>
        <v>32.99</v>
      </c>
      <c r="L2226" s="3">
        <f t="shared" si="68"/>
        <v>2903.1200000000003</v>
      </c>
      <c r="M2226" t="s">
        <v>3064</v>
      </c>
      <c r="N2226" t="s">
        <v>3089</v>
      </c>
      <c r="O2226" t="s">
        <v>3076</v>
      </c>
    </row>
    <row r="2227" spans="1:15" x14ac:dyDescent="0.35">
      <c r="A2227">
        <v>2226</v>
      </c>
      <c r="B2227" s="1">
        <v>45240</v>
      </c>
      <c r="C2227">
        <f t="shared" si="69"/>
        <v>2024</v>
      </c>
      <c r="D2227">
        <v>4002</v>
      </c>
      <c r="E2227" t="s">
        <v>1</v>
      </c>
      <c r="F2227" t="s">
        <v>27</v>
      </c>
      <c r="G2227" t="s">
        <v>9</v>
      </c>
      <c r="H2227" t="s">
        <v>2278</v>
      </c>
      <c r="I2227" t="s">
        <v>3056</v>
      </c>
      <c r="J2227">
        <v>292</v>
      </c>
      <c r="K2227">
        <f>HLOOKUP(E2227,Inputs!$B$5:$C$8,MATCH(YEAR(B2227),Inputs!$A$5:$A$8,0),FALSE)</f>
        <v>11.25</v>
      </c>
      <c r="L2227" s="3">
        <f t="shared" si="68"/>
        <v>3285</v>
      </c>
      <c r="M2227" t="s">
        <v>3070</v>
      </c>
      <c r="N2227" t="s">
        <v>3089</v>
      </c>
      <c r="O2227" t="s">
        <v>3076</v>
      </c>
    </row>
    <row r="2228" spans="1:15" x14ac:dyDescent="0.35">
      <c r="A2228">
        <v>2227</v>
      </c>
      <c r="B2228" s="1">
        <v>45280</v>
      </c>
      <c r="C2228">
        <f t="shared" si="69"/>
        <v>2024</v>
      </c>
      <c r="D2228">
        <v>4002</v>
      </c>
      <c r="E2228" t="s">
        <v>1</v>
      </c>
      <c r="F2228" t="s">
        <v>27</v>
      </c>
      <c r="G2228" t="s">
        <v>10</v>
      </c>
      <c r="H2228" t="s">
        <v>2279</v>
      </c>
      <c r="I2228" t="s">
        <v>3056</v>
      </c>
      <c r="J2228">
        <v>96</v>
      </c>
      <c r="K2228">
        <f>HLOOKUP(E2228,Inputs!$B$5:$C$8,MATCH(YEAR(B2228),Inputs!$A$5:$A$8,0),FALSE)</f>
        <v>11.25</v>
      </c>
      <c r="L2228" s="3">
        <f t="shared" si="68"/>
        <v>1080</v>
      </c>
      <c r="M2228" t="s">
        <v>3059</v>
      </c>
      <c r="N2228" t="s">
        <v>3085</v>
      </c>
      <c r="O2228" t="s">
        <v>3073</v>
      </c>
    </row>
    <row r="2229" spans="1:15" x14ac:dyDescent="0.35">
      <c r="A2229">
        <v>2228</v>
      </c>
      <c r="B2229" s="1">
        <v>45242</v>
      </c>
      <c r="C2229">
        <f t="shared" si="69"/>
        <v>2024</v>
      </c>
      <c r="D2229">
        <v>4002</v>
      </c>
      <c r="E2229" t="s">
        <v>1</v>
      </c>
      <c r="F2229" t="s">
        <v>27</v>
      </c>
      <c r="G2229" t="s">
        <v>18</v>
      </c>
      <c r="H2229" t="s">
        <v>2280</v>
      </c>
      <c r="I2229" t="s">
        <v>3056</v>
      </c>
      <c r="J2229">
        <v>244</v>
      </c>
      <c r="K2229">
        <f>HLOOKUP(E2229,Inputs!$B$5:$C$8,MATCH(YEAR(B2229),Inputs!$A$5:$A$8,0),FALSE)</f>
        <v>11.25</v>
      </c>
      <c r="L2229" s="3">
        <f t="shared" si="68"/>
        <v>2745</v>
      </c>
      <c r="M2229" t="s">
        <v>3069</v>
      </c>
      <c r="N2229" t="s">
        <v>3093</v>
      </c>
      <c r="O2229" t="s">
        <v>3077</v>
      </c>
    </row>
    <row r="2230" spans="1:15" x14ac:dyDescent="0.35">
      <c r="A2230">
        <v>2229</v>
      </c>
      <c r="B2230" s="1">
        <v>45272</v>
      </c>
      <c r="C2230">
        <f t="shared" si="69"/>
        <v>2024</v>
      </c>
      <c r="D2230">
        <v>4002</v>
      </c>
      <c r="E2230" t="s">
        <v>1</v>
      </c>
      <c r="F2230" t="s">
        <v>27</v>
      </c>
      <c r="G2230" t="s">
        <v>9</v>
      </c>
      <c r="H2230" t="s">
        <v>2281</v>
      </c>
      <c r="I2230" t="s">
        <v>3056</v>
      </c>
      <c r="J2230">
        <v>216</v>
      </c>
      <c r="K2230">
        <f>HLOOKUP(E2230,Inputs!$B$5:$C$8,MATCH(YEAR(B2230),Inputs!$A$5:$A$8,0),FALSE)</f>
        <v>11.25</v>
      </c>
      <c r="L2230" s="3">
        <f t="shared" si="68"/>
        <v>2430</v>
      </c>
      <c r="M2230" t="s">
        <v>3070</v>
      </c>
      <c r="N2230" t="s">
        <v>3089</v>
      </c>
      <c r="O2230" t="s">
        <v>3076</v>
      </c>
    </row>
    <row r="2231" spans="1:15" x14ac:dyDescent="0.35">
      <c r="A2231">
        <v>2230</v>
      </c>
      <c r="B2231" s="1">
        <v>45257</v>
      </c>
      <c r="C2231">
        <f t="shared" si="69"/>
        <v>2024</v>
      </c>
      <c r="D2231">
        <v>4002</v>
      </c>
      <c r="E2231" t="s">
        <v>1</v>
      </c>
      <c r="F2231" t="s">
        <v>27</v>
      </c>
      <c r="G2231" t="s">
        <v>11</v>
      </c>
      <c r="H2231" t="s">
        <v>2282</v>
      </c>
      <c r="I2231" t="s">
        <v>3056</v>
      </c>
      <c r="J2231">
        <v>120</v>
      </c>
      <c r="K2231">
        <f>HLOOKUP(E2231,Inputs!$B$5:$C$8,MATCH(YEAR(B2231),Inputs!$A$5:$A$8,0),FALSE)</f>
        <v>11.25</v>
      </c>
      <c r="L2231" s="3">
        <f t="shared" si="68"/>
        <v>1350</v>
      </c>
      <c r="M2231" t="s">
        <v>3064</v>
      </c>
      <c r="N2231" t="s">
        <v>3089</v>
      </c>
      <c r="O2231" t="s">
        <v>3076</v>
      </c>
    </row>
    <row r="2232" spans="1:15" x14ac:dyDescent="0.35">
      <c r="A2232">
        <v>2231</v>
      </c>
      <c r="B2232" s="1">
        <v>45279</v>
      </c>
      <c r="C2232">
        <f t="shared" si="69"/>
        <v>2024</v>
      </c>
      <c r="D2232">
        <v>4002</v>
      </c>
      <c r="E2232" t="s">
        <v>1</v>
      </c>
      <c r="F2232" t="s">
        <v>27</v>
      </c>
      <c r="G2232" t="s">
        <v>21</v>
      </c>
      <c r="H2232" t="s">
        <v>2283</v>
      </c>
      <c r="I2232" t="s">
        <v>3056</v>
      </c>
      <c r="J2232">
        <v>116</v>
      </c>
      <c r="K2232">
        <f>HLOOKUP(E2232,Inputs!$B$5:$C$8,MATCH(YEAR(B2232),Inputs!$A$5:$A$8,0),FALSE)</f>
        <v>11.25</v>
      </c>
      <c r="L2232" s="3">
        <f t="shared" si="68"/>
        <v>1305</v>
      </c>
      <c r="M2232" t="s">
        <v>3068</v>
      </c>
      <c r="N2232" t="s">
        <v>3088</v>
      </c>
      <c r="O2232" t="s">
        <v>3075</v>
      </c>
    </row>
    <row r="2233" spans="1:15" hidden="1" x14ac:dyDescent="0.35">
      <c r="A2233">
        <v>2232</v>
      </c>
      <c r="B2233" s="1">
        <v>45012</v>
      </c>
      <c r="C2233">
        <f t="shared" si="69"/>
        <v>2023</v>
      </c>
      <c r="D2233">
        <v>4001</v>
      </c>
      <c r="E2233" t="s">
        <v>0</v>
      </c>
      <c r="F2233" t="s">
        <v>27</v>
      </c>
      <c r="G2233" t="s">
        <v>10</v>
      </c>
      <c r="H2233" t="s">
        <v>2284</v>
      </c>
      <c r="I2233" t="s">
        <v>3056</v>
      </c>
      <c r="J2233">
        <v>188</v>
      </c>
      <c r="K2233">
        <f>HLOOKUP(E2233,Inputs!$B$5:$C$8,MATCH(YEAR(B2233),Inputs!$A$5:$A$8,0),FALSE)</f>
        <v>32.99</v>
      </c>
      <c r="L2233" s="3">
        <f t="shared" si="68"/>
        <v>6202.1200000000008</v>
      </c>
      <c r="M2233" t="s">
        <v>3059</v>
      </c>
      <c r="N2233" t="s">
        <v>3085</v>
      </c>
      <c r="O2233" t="s">
        <v>3073</v>
      </c>
    </row>
    <row r="2234" spans="1:15" x14ac:dyDescent="0.35">
      <c r="A2234">
        <v>2233</v>
      </c>
      <c r="B2234" s="1">
        <v>45260</v>
      </c>
      <c r="C2234">
        <f t="shared" si="69"/>
        <v>2024</v>
      </c>
      <c r="D2234">
        <v>4001</v>
      </c>
      <c r="E2234" t="s">
        <v>0</v>
      </c>
      <c r="F2234" t="s">
        <v>27</v>
      </c>
      <c r="G2234" t="s">
        <v>10</v>
      </c>
      <c r="H2234" t="s">
        <v>2285</v>
      </c>
      <c r="I2234" t="s">
        <v>3056</v>
      </c>
      <c r="J2234">
        <v>180</v>
      </c>
      <c r="K2234">
        <f>HLOOKUP(E2234,Inputs!$B$5:$C$8,MATCH(YEAR(B2234),Inputs!$A$5:$A$8,0),FALSE)</f>
        <v>32.99</v>
      </c>
      <c r="L2234" s="3">
        <f t="shared" si="68"/>
        <v>5938.2000000000007</v>
      </c>
      <c r="M2234" t="s">
        <v>3059</v>
      </c>
      <c r="N2234" t="s">
        <v>3085</v>
      </c>
      <c r="O2234" t="s">
        <v>3073</v>
      </c>
    </row>
    <row r="2235" spans="1:15" hidden="1" x14ac:dyDescent="0.35">
      <c r="A2235">
        <v>2234</v>
      </c>
      <c r="B2235" s="1">
        <v>44931</v>
      </c>
      <c r="C2235">
        <f t="shared" si="69"/>
        <v>2023</v>
      </c>
      <c r="D2235">
        <v>4001</v>
      </c>
      <c r="E2235" t="s">
        <v>0</v>
      </c>
      <c r="F2235" t="s">
        <v>27</v>
      </c>
      <c r="G2235" t="s">
        <v>12</v>
      </c>
      <c r="H2235" t="s">
        <v>2286</v>
      </c>
      <c r="I2235" t="s">
        <v>3057</v>
      </c>
      <c r="J2235">
        <v>84</v>
      </c>
      <c r="K2235">
        <f>HLOOKUP(E2235,Inputs!$B$5:$C$8,MATCH(YEAR(B2235),Inputs!$A$5:$A$8,0),FALSE)</f>
        <v>32.99</v>
      </c>
      <c r="L2235" s="3">
        <f t="shared" si="68"/>
        <v>2771.1600000000003</v>
      </c>
      <c r="M2235" t="s">
        <v>3061</v>
      </c>
      <c r="N2235" t="s">
        <v>3087</v>
      </c>
      <c r="O2235" t="s">
        <v>3078</v>
      </c>
    </row>
    <row r="2236" spans="1:15" x14ac:dyDescent="0.35">
      <c r="A2236">
        <v>2235</v>
      </c>
      <c r="B2236" s="1">
        <v>45287</v>
      </c>
      <c r="C2236">
        <f t="shared" si="69"/>
        <v>2024</v>
      </c>
      <c r="D2236">
        <v>4001</v>
      </c>
      <c r="E2236" t="s">
        <v>0</v>
      </c>
      <c r="F2236" t="s">
        <v>27</v>
      </c>
      <c r="G2236" t="s">
        <v>12</v>
      </c>
      <c r="H2236" t="s">
        <v>2287</v>
      </c>
      <c r="I2236" t="s">
        <v>3057</v>
      </c>
      <c r="J2236">
        <v>48</v>
      </c>
      <c r="K2236">
        <f>HLOOKUP(E2236,Inputs!$B$5:$C$8,MATCH(YEAR(B2236),Inputs!$A$5:$A$8,0),FALSE)</f>
        <v>32.99</v>
      </c>
      <c r="L2236" s="3">
        <f t="shared" si="68"/>
        <v>1583.52</v>
      </c>
      <c r="M2236" t="s">
        <v>3061</v>
      </c>
      <c r="N2236" t="s">
        <v>3087</v>
      </c>
      <c r="O2236" t="s">
        <v>3078</v>
      </c>
    </row>
    <row r="2237" spans="1:15" x14ac:dyDescent="0.35">
      <c r="A2237">
        <v>2236</v>
      </c>
      <c r="B2237" s="1">
        <v>45046</v>
      </c>
      <c r="C2237">
        <f t="shared" si="69"/>
        <v>2024</v>
      </c>
      <c r="D2237">
        <v>4001</v>
      </c>
      <c r="E2237" t="s">
        <v>0</v>
      </c>
      <c r="F2237" t="s">
        <v>27</v>
      </c>
      <c r="G2237" t="s">
        <v>14</v>
      </c>
      <c r="H2237" t="s">
        <v>2288</v>
      </c>
      <c r="I2237" t="s">
        <v>3056</v>
      </c>
      <c r="J2237">
        <v>144</v>
      </c>
      <c r="K2237">
        <f>HLOOKUP(E2237,Inputs!$B$5:$C$8,MATCH(YEAR(B2237),Inputs!$A$5:$A$8,0),FALSE)</f>
        <v>32.99</v>
      </c>
      <c r="L2237" s="3">
        <f t="shared" si="68"/>
        <v>4750.5600000000004</v>
      </c>
      <c r="M2237" t="s">
        <v>3066</v>
      </c>
      <c r="N2237" t="s">
        <v>3094</v>
      </c>
      <c r="O2237" t="s">
        <v>3080</v>
      </c>
    </row>
    <row r="2238" spans="1:15" x14ac:dyDescent="0.35">
      <c r="A2238">
        <v>2237</v>
      </c>
      <c r="B2238" s="1">
        <v>45229</v>
      </c>
      <c r="C2238">
        <f t="shared" si="69"/>
        <v>2024</v>
      </c>
      <c r="D2238">
        <v>4001</v>
      </c>
      <c r="E2238" t="s">
        <v>0</v>
      </c>
      <c r="F2238" t="s">
        <v>27</v>
      </c>
      <c r="G2238" t="s">
        <v>7</v>
      </c>
      <c r="H2238" t="s">
        <v>2289</v>
      </c>
      <c r="I2238" t="s">
        <v>3056</v>
      </c>
      <c r="J2238">
        <v>124</v>
      </c>
      <c r="K2238">
        <f>HLOOKUP(E2238,Inputs!$B$5:$C$8,MATCH(YEAR(B2238),Inputs!$A$5:$A$8,0),FALSE)</f>
        <v>32.99</v>
      </c>
      <c r="L2238" s="3">
        <f t="shared" si="68"/>
        <v>4090.76</v>
      </c>
      <c r="M2238" t="s">
        <v>3063</v>
      </c>
      <c r="N2238" t="s">
        <v>3092</v>
      </c>
      <c r="O2238" t="s">
        <v>3074</v>
      </c>
    </row>
    <row r="2239" spans="1:15" x14ac:dyDescent="0.35">
      <c r="A2239">
        <v>2238</v>
      </c>
      <c r="B2239" s="1">
        <v>45167</v>
      </c>
      <c r="C2239">
        <f t="shared" si="69"/>
        <v>2024</v>
      </c>
      <c r="D2239">
        <v>4001</v>
      </c>
      <c r="E2239" t="s">
        <v>0</v>
      </c>
      <c r="F2239" t="s">
        <v>27</v>
      </c>
      <c r="G2239" t="s">
        <v>9</v>
      </c>
      <c r="H2239" t="s">
        <v>2290</v>
      </c>
      <c r="I2239" t="s">
        <v>3056</v>
      </c>
      <c r="J2239">
        <v>64</v>
      </c>
      <c r="K2239">
        <f>HLOOKUP(E2239,Inputs!$B$5:$C$8,MATCH(YEAR(B2239),Inputs!$A$5:$A$8,0),FALSE)</f>
        <v>32.99</v>
      </c>
      <c r="L2239" s="3">
        <f t="shared" si="68"/>
        <v>2111.36</v>
      </c>
      <c r="M2239" t="s">
        <v>3070</v>
      </c>
      <c r="N2239" t="s">
        <v>3089</v>
      </c>
      <c r="O2239" t="s">
        <v>3076</v>
      </c>
    </row>
    <row r="2240" spans="1:15" x14ac:dyDescent="0.35">
      <c r="A2240">
        <v>2239</v>
      </c>
      <c r="B2240" s="1">
        <v>45089</v>
      </c>
      <c r="C2240">
        <f t="shared" si="69"/>
        <v>2024</v>
      </c>
      <c r="D2240">
        <v>4001</v>
      </c>
      <c r="E2240" t="s">
        <v>0</v>
      </c>
      <c r="F2240" t="s">
        <v>27</v>
      </c>
      <c r="G2240" t="s">
        <v>21</v>
      </c>
      <c r="H2240" t="s">
        <v>2291</v>
      </c>
      <c r="I2240" t="s">
        <v>3056</v>
      </c>
      <c r="J2240">
        <v>136</v>
      </c>
      <c r="K2240">
        <f>HLOOKUP(E2240,Inputs!$B$5:$C$8,MATCH(YEAR(B2240),Inputs!$A$5:$A$8,0),FALSE)</f>
        <v>32.99</v>
      </c>
      <c r="L2240" s="3">
        <f t="shared" si="68"/>
        <v>4486.6400000000003</v>
      </c>
      <c r="M2240" t="s">
        <v>3068</v>
      </c>
      <c r="N2240" t="s">
        <v>3088</v>
      </c>
      <c r="O2240" t="s">
        <v>3075</v>
      </c>
    </row>
    <row r="2241" spans="1:15" x14ac:dyDescent="0.35">
      <c r="A2241">
        <v>2240</v>
      </c>
      <c r="B2241" s="1">
        <v>45023</v>
      </c>
      <c r="C2241">
        <f t="shared" si="69"/>
        <v>2024</v>
      </c>
      <c r="D2241">
        <v>4001</v>
      </c>
      <c r="E2241" t="s">
        <v>0</v>
      </c>
      <c r="F2241" t="s">
        <v>27</v>
      </c>
      <c r="G2241" t="s">
        <v>10</v>
      </c>
      <c r="H2241" t="s">
        <v>2292</v>
      </c>
      <c r="I2241" t="s">
        <v>3056</v>
      </c>
      <c r="J2241">
        <v>204</v>
      </c>
      <c r="K2241">
        <f>HLOOKUP(E2241,Inputs!$B$5:$C$8,MATCH(YEAR(B2241),Inputs!$A$5:$A$8,0),FALSE)</f>
        <v>32.99</v>
      </c>
      <c r="L2241" s="3">
        <f t="shared" si="68"/>
        <v>6729.96</v>
      </c>
      <c r="M2241" t="s">
        <v>3059</v>
      </c>
      <c r="N2241" t="s">
        <v>3085</v>
      </c>
      <c r="O2241" t="s">
        <v>3073</v>
      </c>
    </row>
    <row r="2242" spans="1:15" x14ac:dyDescent="0.35">
      <c r="A2242">
        <v>2241</v>
      </c>
      <c r="B2242" s="1">
        <v>45187</v>
      </c>
      <c r="C2242">
        <f t="shared" si="69"/>
        <v>2024</v>
      </c>
      <c r="D2242">
        <v>4002</v>
      </c>
      <c r="E2242" t="s">
        <v>1</v>
      </c>
      <c r="F2242" t="s">
        <v>27</v>
      </c>
      <c r="G2242" t="s">
        <v>14</v>
      </c>
      <c r="H2242" t="s">
        <v>2293</v>
      </c>
      <c r="I2242" t="s">
        <v>3056</v>
      </c>
      <c r="J2242">
        <v>164</v>
      </c>
      <c r="K2242">
        <f>HLOOKUP(E2242,Inputs!$B$5:$C$8,MATCH(YEAR(B2242),Inputs!$A$5:$A$8,0),FALSE)</f>
        <v>11.25</v>
      </c>
      <c r="L2242" s="3">
        <f t="shared" ref="L2242:L2305" si="70">J2242*K2242</f>
        <v>1845</v>
      </c>
      <c r="M2242" t="s">
        <v>3066</v>
      </c>
      <c r="N2242" t="s">
        <v>3094</v>
      </c>
      <c r="O2242" t="s">
        <v>3080</v>
      </c>
    </row>
    <row r="2243" spans="1:15" x14ac:dyDescent="0.35">
      <c r="A2243">
        <v>2242</v>
      </c>
      <c r="B2243" s="1">
        <v>45220</v>
      </c>
      <c r="C2243">
        <f t="shared" ref="C2243:C2306" si="71">IF(MONTH(B2243)&gt;3,YEAR(B2243)+1,YEAR(B2243))</f>
        <v>2024</v>
      </c>
      <c r="D2243">
        <v>4001</v>
      </c>
      <c r="E2243" t="s">
        <v>0</v>
      </c>
      <c r="F2243" t="s">
        <v>27</v>
      </c>
      <c r="G2243" t="s">
        <v>20</v>
      </c>
      <c r="H2243" t="s">
        <v>2294</v>
      </c>
      <c r="I2243" t="s">
        <v>3056</v>
      </c>
      <c r="J2243">
        <v>148</v>
      </c>
      <c r="K2243">
        <f>HLOOKUP(E2243,Inputs!$B$5:$C$8,MATCH(YEAR(B2243),Inputs!$A$5:$A$8,0),FALSE)</f>
        <v>32.99</v>
      </c>
      <c r="L2243" s="3">
        <f t="shared" si="70"/>
        <v>4882.5200000000004</v>
      </c>
      <c r="M2243" t="s">
        <v>3059</v>
      </c>
      <c r="N2243" t="s">
        <v>3085</v>
      </c>
      <c r="O2243" t="s">
        <v>3073</v>
      </c>
    </row>
    <row r="2244" spans="1:15" x14ac:dyDescent="0.35">
      <c r="A2244">
        <v>2243</v>
      </c>
      <c r="B2244" s="1">
        <v>45115</v>
      </c>
      <c r="C2244">
        <f t="shared" si="71"/>
        <v>2024</v>
      </c>
      <c r="D2244">
        <v>4001</v>
      </c>
      <c r="E2244" t="s">
        <v>0</v>
      </c>
      <c r="F2244" t="s">
        <v>27</v>
      </c>
      <c r="G2244" t="s">
        <v>8</v>
      </c>
      <c r="H2244" t="s">
        <v>2295</v>
      </c>
      <c r="I2244" t="s">
        <v>3056</v>
      </c>
      <c r="J2244">
        <v>40</v>
      </c>
      <c r="K2244">
        <f>HLOOKUP(E2244,Inputs!$B$5:$C$8,MATCH(YEAR(B2244),Inputs!$A$5:$A$8,0),FALSE)</f>
        <v>32.99</v>
      </c>
      <c r="L2244" s="3">
        <f t="shared" si="70"/>
        <v>1319.6000000000001</v>
      </c>
      <c r="M2244" t="s">
        <v>3065</v>
      </c>
      <c r="N2244" t="s">
        <v>3085</v>
      </c>
      <c r="O2244" t="s">
        <v>3073</v>
      </c>
    </row>
    <row r="2245" spans="1:15" x14ac:dyDescent="0.35">
      <c r="A2245">
        <v>2244</v>
      </c>
      <c r="B2245" s="1">
        <v>45239</v>
      </c>
      <c r="C2245">
        <f t="shared" si="71"/>
        <v>2024</v>
      </c>
      <c r="D2245">
        <v>4001</v>
      </c>
      <c r="E2245" t="s">
        <v>0</v>
      </c>
      <c r="F2245" t="s">
        <v>27</v>
      </c>
      <c r="G2245" t="s">
        <v>22</v>
      </c>
      <c r="H2245" t="s">
        <v>2296</v>
      </c>
      <c r="I2245" t="s">
        <v>3056</v>
      </c>
      <c r="J2245">
        <v>56</v>
      </c>
      <c r="K2245">
        <f>HLOOKUP(E2245,Inputs!$B$5:$C$8,MATCH(YEAR(B2245),Inputs!$A$5:$A$8,0),FALSE)</f>
        <v>32.99</v>
      </c>
      <c r="L2245" s="3">
        <f t="shared" si="70"/>
        <v>1847.44</v>
      </c>
      <c r="M2245" t="s">
        <v>3064</v>
      </c>
      <c r="N2245" t="s">
        <v>3089</v>
      </c>
      <c r="O2245" t="s">
        <v>3076</v>
      </c>
    </row>
    <row r="2246" spans="1:15" x14ac:dyDescent="0.35">
      <c r="A2246">
        <v>2245</v>
      </c>
      <c r="B2246" s="1">
        <v>45220</v>
      </c>
      <c r="C2246">
        <f t="shared" si="71"/>
        <v>2024</v>
      </c>
      <c r="D2246">
        <v>4001</v>
      </c>
      <c r="E2246" t="s">
        <v>0</v>
      </c>
      <c r="F2246" t="s">
        <v>27</v>
      </c>
      <c r="G2246" t="s">
        <v>12</v>
      </c>
      <c r="H2246" t="s">
        <v>2297</v>
      </c>
      <c r="I2246" t="s">
        <v>3057</v>
      </c>
      <c r="J2246">
        <v>228</v>
      </c>
      <c r="K2246">
        <f>HLOOKUP(E2246,Inputs!$B$5:$C$8,MATCH(YEAR(B2246),Inputs!$A$5:$A$8,0),FALSE)</f>
        <v>32.99</v>
      </c>
      <c r="L2246" s="3">
        <f t="shared" si="70"/>
        <v>7521.72</v>
      </c>
      <c r="M2246" t="s">
        <v>3061</v>
      </c>
      <c r="N2246" t="s">
        <v>3087</v>
      </c>
      <c r="O2246" t="s">
        <v>3078</v>
      </c>
    </row>
    <row r="2247" spans="1:15" x14ac:dyDescent="0.35">
      <c r="A2247">
        <v>2246</v>
      </c>
      <c r="B2247" s="1">
        <v>45211</v>
      </c>
      <c r="C2247">
        <f t="shared" si="71"/>
        <v>2024</v>
      </c>
      <c r="D2247">
        <v>4001</v>
      </c>
      <c r="E2247" t="s">
        <v>0</v>
      </c>
      <c r="F2247" t="s">
        <v>27</v>
      </c>
      <c r="G2247" t="s">
        <v>13</v>
      </c>
      <c r="H2247" t="s">
        <v>2298</v>
      </c>
      <c r="I2247" t="s">
        <v>3056</v>
      </c>
      <c r="J2247">
        <v>168</v>
      </c>
      <c r="K2247">
        <f>HLOOKUP(E2247,Inputs!$B$5:$C$8,MATCH(YEAR(B2247),Inputs!$A$5:$A$8,0),FALSE)</f>
        <v>32.99</v>
      </c>
      <c r="L2247" s="3">
        <f t="shared" si="70"/>
        <v>5542.3200000000006</v>
      </c>
      <c r="M2247" t="s">
        <v>3061</v>
      </c>
      <c r="N2247" t="s">
        <v>3087</v>
      </c>
      <c r="O2247" t="s">
        <v>3078</v>
      </c>
    </row>
    <row r="2248" spans="1:15" x14ac:dyDescent="0.35">
      <c r="A2248">
        <v>2247</v>
      </c>
      <c r="B2248" s="1">
        <v>45137</v>
      </c>
      <c r="C2248">
        <f t="shared" si="71"/>
        <v>2024</v>
      </c>
      <c r="D2248">
        <v>4002</v>
      </c>
      <c r="E2248" t="s">
        <v>1</v>
      </c>
      <c r="F2248" t="s">
        <v>27</v>
      </c>
      <c r="G2248" t="s">
        <v>19</v>
      </c>
      <c r="H2248" t="s">
        <v>2299</v>
      </c>
      <c r="I2248" t="s">
        <v>3056</v>
      </c>
      <c r="J2248">
        <v>100</v>
      </c>
      <c r="K2248">
        <f>HLOOKUP(E2248,Inputs!$B$5:$C$8,MATCH(YEAR(B2248),Inputs!$A$5:$A$8,0),FALSE)</f>
        <v>11.25</v>
      </c>
      <c r="L2248" s="3">
        <f t="shared" si="70"/>
        <v>1125</v>
      </c>
      <c r="M2248" t="s">
        <v>3061</v>
      </c>
      <c r="N2248" t="s">
        <v>3087</v>
      </c>
      <c r="O2248" t="s">
        <v>3078</v>
      </c>
    </row>
    <row r="2249" spans="1:15" x14ac:dyDescent="0.35">
      <c r="A2249">
        <v>2248</v>
      </c>
      <c r="B2249" s="1">
        <v>45274</v>
      </c>
      <c r="C2249">
        <f t="shared" si="71"/>
        <v>2024</v>
      </c>
      <c r="D2249">
        <v>4001</v>
      </c>
      <c r="E2249" t="s">
        <v>0</v>
      </c>
      <c r="F2249" t="s">
        <v>27</v>
      </c>
      <c r="G2249" t="s">
        <v>11</v>
      </c>
      <c r="H2249" t="s">
        <v>2300</v>
      </c>
      <c r="I2249" t="s">
        <v>3056</v>
      </c>
      <c r="J2249">
        <v>216</v>
      </c>
      <c r="K2249">
        <f>HLOOKUP(E2249,Inputs!$B$5:$C$8,MATCH(YEAR(B2249),Inputs!$A$5:$A$8,0),FALSE)</f>
        <v>32.99</v>
      </c>
      <c r="L2249" s="3">
        <f t="shared" si="70"/>
        <v>7125.84</v>
      </c>
      <c r="M2249" t="s">
        <v>3064</v>
      </c>
      <c r="N2249" t="s">
        <v>3089</v>
      </c>
      <c r="O2249" t="s">
        <v>3076</v>
      </c>
    </row>
    <row r="2250" spans="1:15" x14ac:dyDescent="0.35">
      <c r="A2250">
        <v>2249</v>
      </c>
      <c r="B2250" s="1">
        <v>45052</v>
      </c>
      <c r="C2250">
        <f t="shared" si="71"/>
        <v>2024</v>
      </c>
      <c r="D2250">
        <v>4001</v>
      </c>
      <c r="E2250" t="s">
        <v>0</v>
      </c>
      <c r="F2250" t="s">
        <v>27</v>
      </c>
      <c r="G2250" t="s">
        <v>12</v>
      </c>
      <c r="H2250" t="s">
        <v>2301</v>
      </c>
      <c r="I2250" t="s">
        <v>3057</v>
      </c>
      <c r="J2250">
        <v>220</v>
      </c>
      <c r="K2250">
        <f>HLOOKUP(E2250,Inputs!$B$5:$C$8,MATCH(YEAR(B2250),Inputs!$A$5:$A$8,0),FALSE)</f>
        <v>32.99</v>
      </c>
      <c r="L2250" s="3">
        <f t="shared" si="70"/>
        <v>7257.8</v>
      </c>
      <c r="M2250" t="s">
        <v>3061</v>
      </c>
      <c r="N2250" t="s">
        <v>3087</v>
      </c>
      <c r="O2250" t="s">
        <v>3078</v>
      </c>
    </row>
    <row r="2251" spans="1:15" x14ac:dyDescent="0.35">
      <c r="A2251">
        <v>2250</v>
      </c>
      <c r="B2251" s="1">
        <v>45255</v>
      </c>
      <c r="C2251">
        <f t="shared" si="71"/>
        <v>2024</v>
      </c>
      <c r="D2251">
        <v>4001</v>
      </c>
      <c r="E2251" t="s">
        <v>0</v>
      </c>
      <c r="F2251" t="s">
        <v>27</v>
      </c>
      <c r="G2251" t="s">
        <v>17</v>
      </c>
      <c r="H2251" t="s">
        <v>2302</v>
      </c>
      <c r="I2251" t="s">
        <v>3056</v>
      </c>
      <c r="J2251">
        <v>200</v>
      </c>
      <c r="K2251">
        <f>HLOOKUP(E2251,Inputs!$B$5:$C$8,MATCH(YEAR(B2251),Inputs!$A$5:$A$8,0),FALSE)</f>
        <v>32.99</v>
      </c>
      <c r="L2251" s="3">
        <f t="shared" si="70"/>
        <v>6598</v>
      </c>
      <c r="M2251" t="s">
        <v>3060</v>
      </c>
      <c r="N2251" t="s">
        <v>3095</v>
      </c>
      <c r="O2251" t="s">
        <v>3081</v>
      </c>
    </row>
    <row r="2252" spans="1:15" x14ac:dyDescent="0.35">
      <c r="A2252">
        <v>2251</v>
      </c>
      <c r="B2252" s="1">
        <v>45174</v>
      </c>
      <c r="C2252">
        <f t="shared" si="71"/>
        <v>2024</v>
      </c>
      <c r="D2252">
        <v>4002</v>
      </c>
      <c r="E2252" t="s">
        <v>1</v>
      </c>
      <c r="F2252" t="s">
        <v>27</v>
      </c>
      <c r="G2252" t="s">
        <v>22</v>
      </c>
      <c r="H2252" t="s">
        <v>2303</v>
      </c>
      <c r="I2252" t="s">
        <v>3056</v>
      </c>
      <c r="J2252">
        <v>84</v>
      </c>
      <c r="K2252">
        <f>HLOOKUP(E2252,Inputs!$B$5:$C$8,MATCH(YEAR(B2252),Inputs!$A$5:$A$8,0),FALSE)</f>
        <v>11.25</v>
      </c>
      <c r="L2252" s="3">
        <f t="shared" si="70"/>
        <v>945</v>
      </c>
      <c r="M2252" t="s">
        <v>3064</v>
      </c>
      <c r="N2252" t="s">
        <v>3089</v>
      </c>
      <c r="O2252" t="s">
        <v>3076</v>
      </c>
    </row>
    <row r="2253" spans="1:15" x14ac:dyDescent="0.35">
      <c r="A2253">
        <v>2252</v>
      </c>
      <c r="B2253" s="1">
        <v>45194</v>
      </c>
      <c r="C2253">
        <f t="shared" si="71"/>
        <v>2024</v>
      </c>
      <c r="D2253">
        <v>4001</v>
      </c>
      <c r="E2253" t="s">
        <v>0</v>
      </c>
      <c r="F2253" t="s">
        <v>27</v>
      </c>
      <c r="G2253" t="s">
        <v>14</v>
      </c>
      <c r="H2253" t="s">
        <v>2304</v>
      </c>
      <c r="I2253" t="s">
        <v>3056</v>
      </c>
      <c r="J2253">
        <v>160</v>
      </c>
      <c r="K2253">
        <f>HLOOKUP(E2253,Inputs!$B$5:$C$8,MATCH(YEAR(B2253),Inputs!$A$5:$A$8,0),FALSE)</f>
        <v>32.99</v>
      </c>
      <c r="L2253" s="3">
        <f t="shared" si="70"/>
        <v>5278.4000000000005</v>
      </c>
      <c r="M2253" t="s">
        <v>3066</v>
      </c>
      <c r="N2253" t="s">
        <v>3094</v>
      </c>
      <c r="O2253" t="s">
        <v>3080</v>
      </c>
    </row>
    <row r="2254" spans="1:15" x14ac:dyDescent="0.35">
      <c r="A2254">
        <v>2253</v>
      </c>
      <c r="B2254" s="1">
        <v>45042</v>
      </c>
      <c r="C2254">
        <f t="shared" si="71"/>
        <v>2024</v>
      </c>
      <c r="D2254">
        <v>4001</v>
      </c>
      <c r="E2254" t="s">
        <v>0</v>
      </c>
      <c r="F2254" t="s">
        <v>27</v>
      </c>
      <c r="G2254" t="s">
        <v>20</v>
      </c>
      <c r="H2254" t="s">
        <v>2305</v>
      </c>
      <c r="I2254" t="s">
        <v>3056</v>
      </c>
      <c r="J2254">
        <v>228</v>
      </c>
      <c r="K2254">
        <f>HLOOKUP(E2254,Inputs!$B$5:$C$8,MATCH(YEAR(B2254),Inputs!$A$5:$A$8,0),FALSE)</f>
        <v>32.99</v>
      </c>
      <c r="L2254" s="3">
        <f t="shared" si="70"/>
        <v>7521.72</v>
      </c>
      <c r="M2254" t="s">
        <v>3059</v>
      </c>
      <c r="N2254" t="s">
        <v>3085</v>
      </c>
      <c r="O2254" t="s">
        <v>3073</v>
      </c>
    </row>
    <row r="2255" spans="1:15" x14ac:dyDescent="0.35">
      <c r="A2255">
        <v>2254</v>
      </c>
      <c r="B2255" s="1">
        <v>45266</v>
      </c>
      <c r="C2255">
        <f t="shared" si="71"/>
        <v>2024</v>
      </c>
      <c r="D2255">
        <v>4002</v>
      </c>
      <c r="E2255" t="s">
        <v>1</v>
      </c>
      <c r="F2255" t="s">
        <v>27</v>
      </c>
      <c r="G2255" t="s">
        <v>7</v>
      </c>
      <c r="H2255" t="s">
        <v>2306</v>
      </c>
      <c r="I2255" t="s">
        <v>3056</v>
      </c>
      <c r="J2255">
        <v>200</v>
      </c>
      <c r="K2255">
        <f>HLOOKUP(E2255,Inputs!$B$5:$C$8,MATCH(YEAR(B2255),Inputs!$A$5:$A$8,0),FALSE)</f>
        <v>11.25</v>
      </c>
      <c r="L2255" s="3">
        <f t="shared" si="70"/>
        <v>2250</v>
      </c>
      <c r="M2255" t="s">
        <v>3063</v>
      </c>
      <c r="N2255" t="s">
        <v>3092</v>
      </c>
      <c r="O2255" t="s">
        <v>3074</v>
      </c>
    </row>
    <row r="2256" spans="1:15" x14ac:dyDescent="0.35">
      <c r="A2256">
        <v>2255</v>
      </c>
      <c r="B2256" s="1">
        <v>45130</v>
      </c>
      <c r="C2256">
        <f t="shared" si="71"/>
        <v>2024</v>
      </c>
      <c r="D2256">
        <v>4002</v>
      </c>
      <c r="E2256" t="s">
        <v>1</v>
      </c>
      <c r="F2256" t="s">
        <v>27</v>
      </c>
      <c r="G2256" t="s">
        <v>10</v>
      </c>
      <c r="H2256" t="s">
        <v>2307</v>
      </c>
      <c r="I2256" t="s">
        <v>3056</v>
      </c>
      <c r="J2256">
        <v>260</v>
      </c>
      <c r="K2256">
        <f>HLOOKUP(E2256,Inputs!$B$5:$C$8,MATCH(YEAR(B2256),Inputs!$A$5:$A$8,0),FALSE)</f>
        <v>11.25</v>
      </c>
      <c r="L2256" s="3">
        <f t="shared" si="70"/>
        <v>2925</v>
      </c>
      <c r="M2256" t="s">
        <v>3059</v>
      </c>
      <c r="N2256" t="s">
        <v>3085</v>
      </c>
      <c r="O2256" t="s">
        <v>3073</v>
      </c>
    </row>
    <row r="2257" spans="1:15" x14ac:dyDescent="0.35">
      <c r="A2257">
        <v>2256</v>
      </c>
      <c r="B2257" s="1">
        <v>45130</v>
      </c>
      <c r="C2257">
        <f t="shared" si="71"/>
        <v>2024</v>
      </c>
      <c r="D2257">
        <v>4002</v>
      </c>
      <c r="E2257" t="s">
        <v>1</v>
      </c>
      <c r="F2257" t="s">
        <v>27</v>
      </c>
      <c r="G2257" t="s">
        <v>12</v>
      </c>
      <c r="H2257" t="s">
        <v>2308</v>
      </c>
      <c r="I2257" t="s">
        <v>3057</v>
      </c>
      <c r="J2257">
        <v>152</v>
      </c>
      <c r="K2257">
        <f>HLOOKUP(E2257,Inputs!$B$5:$C$8,MATCH(YEAR(B2257),Inputs!$A$5:$A$8,0),FALSE)</f>
        <v>11.25</v>
      </c>
      <c r="L2257" s="3">
        <f t="shared" si="70"/>
        <v>1710</v>
      </c>
      <c r="M2257" t="s">
        <v>3061</v>
      </c>
      <c r="N2257" t="s">
        <v>3087</v>
      </c>
      <c r="O2257" t="s">
        <v>3078</v>
      </c>
    </row>
    <row r="2258" spans="1:15" hidden="1" x14ac:dyDescent="0.35">
      <c r="A2258">
        <v>2257</v>
      </c>
      <c r="B2258" s="1">
        <v>44949</v>
      </c>
      <c r="C2258">
        <f t="shared" si="71"/>
        <v>2023</v>
      </c>
      <c r="D2258">
        <v>4001</v>
      </c>
      <c r="E2258" t="s">
        <v>0</v>
      </c>
      <c r="F2258" t="s">
        <v>27</v>
      </c>
      <c r="G2258" t="s">
        <v>10</v>
      </c>
      <c r="H2258" t="s">
        <v>2309</v>
      </c>
      <c r="I2258" t="s">
        <v>3056</v>
      </c>
      <c r="J2258">
        <v>132</v>
      </c>
      <c r="K2258">
        <f>HLOOKUP(E2258,Inputs!$B$5:$C$8,MATCH(YEAR(B2258),Inputs!$A$5:$A$8,0),FALSE)</f>
        <v>32.99</v>
      </c>
      <c r="L2258" s="3">
        <f t="shared" si="70"/>
        <v>4354.68</v>
      </c>
      <c r="M2258" t="s">
        <v>3059</v>
      </c>
      <c r="N2258" t="s">
        <v>3085</v>
      </c>
      <c r="O2258" t="s">
        <v>3073</v>
      </c>
    </row>
    <row r="2259" spans="1:15" x14ac:dyDescent="0.35">
      <c r="A2259">
        <v>2258</v>
      </c>
      <c r="B2259" s="1">
        <v>45063</v>
      </c>
      <c r="C2259">
        <f t="shared" si="71"/>
        <v>2024</v>
      </c>
      <c r="D2259">
        <v>4002</v>
      </c>
      <c r="E2259" t="s">
        <v>1</v>
      </c>
      <c r="F2259" t="s">
        <v>27</v>
      </c>
      <c r="G2259" t="s">
        <v>6</v>
      </c>
      <c r="H2259" t="s">
        <v>2310</v>
      </c>
      <c r="I2259" t="s">
        <v>3056</v>
      </c>
      <c r="J2259">
        <v>80</v>
      </c>
      <c r="K2259">
        <f>HLOOKUP(E2259,Inputs!$B$5:$C$8,MATCH(YEAR(B2259),Inputs!$A$5:$A$8,0),FALSE)</f>
        <v>11.25</v>
      </c>
      <c r="L2259" s="3">
        <f t="shared" si="70"/>
        <v>900</v>
      </c>
      <c r="M2259" t="s">
        <v>3059</v>
      </c>
      <c r="N2259" t="s">
        <v>3085</v>
      </c>
      <c r="O2259" t="s">
        <v>3073</v>
      </c>
    </row>
    <row r="2260" spans="1:15" x14ac:dyDescent="0.35">
      <c r="A2260">
        <v>2259</v>
      </c>
      <c r="B2260" s="1">
        <v>45166</v>
      </c>
      <c r="C2260">
        <f t="shared" si="71"/>
        <v>2024</v>
      </c>
      <c r="D2260">
        <v>4001</v>
      </c>
      <c r="E2260" t="s">
        <v>0</v>
      </c>
      <c r="F2260" t="s">
        <v>27</v>
      </c>
      <c r="G2260" t="s">
        <v>9</v>
      </c>
      <c r="H2260" t="s">
        <v>2311</v>
      </c>
      <c r="I2260" t="s">
        <v>3056</v>
      </c>
      <c r="J2260">
        <v>112</v>
      </c>
      <c r="K2260">
        <f>HLOOKUP(E2260,Inputs!$B$5:$C$8,MATCH(YEAR(B2260),Inputs!$A$5:$A$8,0),FALSE)</f>
        <v>32.99</v>
      </c>
      <c r="L2260" s="3">
        <f t="shared" si="70"/>
        <v>3694.88</v>
      </c>
      <c r="M2260" t="s">
        <v>3070</v>
      </c>
      <c r="N2260" t="s">
        <v>3089</v>
      </c>
      <c r="O2260" t="s">
        <v>3076</v>
      </c>
    </row>
    <row r="2261" spans="1:15" hidden="1" x14ac:dyDescent="0.35">
      <c r="A2261">
        <v>2260</v>
      </c>
      <c r="B2261" s="1">
        <v>44934</v>
      </c>
      <c r="C2261">
        <f t="shared" si="71"/>
        <v>2023</v>
      </c>
      <c r="D2261">
        <v>4001</v>
      </c>
      <c r="E2261" t="s">
        <v>0</v>
      </c>
      <c r="F2261" t="s">
        <v>27</v>
      </c>
      <c r="G2261" t="s">
        <v>19</v>
      </c>
      <c r="H2261" t="s">
        <v>2312</v>
      </c>
      <c r="I2261" t="s">
        <v>3056</v>
      </c>
      <c r="J2261">
        <v>100</v>
      </c>
      <c r="K2261">
        <f>HLOOKUP(E2261,Inputs!$B$5:$C$8,MATCH(YEAR(B2261),Inputs!$A$5:$A$8,0),FALSE)</f>
        <v>32.99</v>
      </c>
      <c r="L2261" s="3">
        <f t="shared" si="70"/>
        <v>3299</v>
      </c>
      <c r="M2261" t="s">
        <v>3061</v>
      </c>
      <c r="N2261" t="s">
        <v>3087</v>
      </c>
      <c r="O2261" t="s">
        <v>3078</v>
      </c>
    </row>
    <row r="2262" spans="1:15" x14ac:dyDescent="0.35">
      <c r="A2262">
        <v>2261</v>
      </c>
      <c r="B2262" s="1">
        <v>45277</v>
      </c>
      <c r="C2262">
        <f t="shared" si="71"/>
        <v>2024</v>
      </c>
      <c r="D2262">
        <v>4001</v>
      </c>
      <c r="E2262" t="s">
        <v>0</v>
      </c>
      <c r="F2262" t="s">
        <v>27</v>
      </c>
      <c r="G2262" t="s">
        <v>9</v>
      </c>
      <c r="H2262" t="s">
        <v>2313</v>
      </c>
      <c r="I2262" t="s">
        <v>3056</v>
      </c>
      <c r="J2262">
        <v>148</v>
      </c>
      <c r="K2262">
        <f>HLOOKUP(E2262,Inputs!$B$5:$C$8,MATCH(YEAR(B2262),Inputs!$A$5:$A$8,0),FALSE)</f>
        <v>32.99</v>
      </c>
      <c r="L2262" s="3">
        <f t="shared" si="70"/>
        <v>4882.5200000000004</v>
      </c>
      <c r="M2262" t="s">
        <v>3070</v>
      </c>
      <c r="N2262" t="s">
        <v>3089</v>
      </c>
      <c r="O2262" t="s">
        <v>3076</v>
      </c>
    </row>
    <row r="2263" spans="1:15" x14ac:dyDescent="0.35">
      <c r="A2263">
        <v>2262</v>
      </c>
      <c r="B2263" s="1">
        <v>45162</v>
      </c>
      <c r="C2263">
        <f t="shared" si="71"/>
        <v>2024</v>
      </c>
      <c r="D2263">
        <v>4001</v>
      </c>
      <c r="E2263" t="s">
        <v>0</v>
      </c>
      <c r="F2263" t="s">
        <v>27</v>
      </c>
      <c r="G2263" t="s">
        <v>10</v>
      </c>
      <c r="H2263" t="s">
        <v>2314</v>
      </c>
      <c r="I2263" t="s">
        <v>3056</v>
      </c>
      <c r="J2263">
        <v>64</v>
      </c>
      <c r="K2263">
        <f>HLOOKUP(E2263,Inputs!$B$5:$C$8,MATCH(YEAR(B2263),Inputs!$A$5:$A$8,0),FALSE)</f>
        <v>32.99</v>
      </c>
      <c r="L2263" s="3">
        <f t="shared" si="70"/>
        <v>2111.36</v>
      </c>
      <c r="M2263" t="s">
        <v>3059</v>
      </c>
      <c r="N2263" t="s">
        <v>3085</v>
      </c>
      <c r="O2263" t="s">
        <v>3073</v>
      </c>
    </row>
    <row r="2264" spans="1:15" x14ac:dyDescent="0.35">
      <c r="A2264">
        <v>2263</v>
      </c>
      <c r="B2264" s="1">
        <v>45268</v>
      </c>
      <c r="C2264">
        <f t="shared" si="71"/>
        <v>2024</v>
      </c>
      <c r="D2264">
        <v>4001</v>
      </c>
      <c r="E2264" t="s">
        <v>0</v>
      </c>
      <c r="F2264" t="s">
        <v>27</v>
      </c>
      <c r="G2264" t="s">
        <v>11</v>
      </c>
      <c r="H2264" t="s">
        <v>2315</v>
      </c>
      <c r="I2264" t="s">
        <v>3056</v>
      </c>
      <c r="J2264">
        <v>200</v>
      </c>
      <c r="K2264">
        <f>HLOOKUP(E2264,Inputs!$B$5:$C$8,MATCH(YEAR(B2264),Inputs!$A$5:$A$8,0),FALSE)</f>
        <v>32.99</v>
      </c>
      <c r="L2264" s="3">
        <f t="shared" si="70"/>
        <v>6598</v>
      </c>
      <c r="M2264" t="s">
        <v>3064</v>
      </c>
      <c r="N2264" t="s">
        <v>3089</v>
      </c>
      <c r="O2264" t="s">
        <v>3076</v>
      </c>
    </row>
    <row r="2265" spans="1:15" x14ac:dyDescent="0.35">
      <c r="A2265">
        <v>2264</v>
      </c>
      <c r="B2265" s="1">
        <v>45151</v>
      </c>
      <c r="C2265">
        <f t="shared" si="71"/>
        <v>2024</v>
      </c>
      <c r="D2265">
        <v>4002</v>
      </c>
      <c r="E2265" t="s">
        <v>1</v>
      </c>
      <c r="F2265" t="s">
        <v>27</v>
      </c>
      <c r="G2265" t="s">
        <v>20</v>
      </c>
      <c r="H2265" t="s">
        <v>2316</v>
      </c>
      <c r="I2265" t="s">
        <v>3056</v>
      </c>
      <c r="J2265">
        <v>224</v>
      </c>
      <c r="K2265">
        <f>HLOOKUP(E2265,Inputs!$B$5:$C$8,MATCH(YEAR(B2265),Inputs!$A$5:$A$8,0),FALSE)</f>
        <v>11.25</v>
      </c>
      <c r="L2265" s="3">
        <f t="shared" si="70"/>
        <v>2520</v>
      </c>
      <c r="M2265" t="s">
        <v>3059</v>
      </c>
      <c r="N2265" t="s">
        <v>3085</v>
      </c>
      <c r="O2265" t="s">
        <v>3073</v>
      </c>
    </row>
    <row r="2266" spans="1:15" x14ac:dyDescent="0.35">
      <c r="A2266">
        <v>2265</v>
      </c>
      <c r="B2266" s="1">
        <v>45255</v>
      </c>
      <c r="C2266">
        <f t="shared" si="71"/>
        <v>2024</v>
      </c>
      <c r="D2266">
        <v>4001</v>
      </c>
      <c r="E2266" t="s">
        <v>0</v>
      </c>
      <c r="F2266" t="s">
        <v>27</v>
      </c>
      <c r="G2266" t="s">
        <v>21</v>
      </c>
      <c r="H2266" t="s">
        <v>2317</v>
      </c>
      <c r="I2266" t="s">
        <v>3056</v>
      </c>
      <c r="J2266">
        <v>208</v>
      </c>
      <c r="K2266">
        <f>HLOOKUP(E2266,Inputs!$B$5:$C$8,MATCH(YEAR(B2266),Inputs!$A$5:$A$8,0),FALSE)</f>
        <v>32.99</v>
      </c>
      <c r="L2266" s="3">
        <f t="shared" si="70"/>
        <v>6861.92</v>
      </c>
      <c r="M2266" t="s">
        <v>3068</v>
      </c>
      <c r="N2266" t="s">
        <v>3088</v>
      </c>
      <c r="O2266" t="s">
        <v>3075</v>
      </c>
    </row>
    <row r="2267" spans="1:15" x14ac:dyDescent="0.35">
      <c r="A2267">
        <v>2266</v>
      </c>
      <c r="B2267" s="1">
        <v>45182</v>
      </c>
      <c r="C2267">
        <f t="shared" si="71"/>
        <v>2024</v>
      </c>
      <c r="D2267">
        <v>4001</v>
      </c>
      <c r="E2267" t="s">
        <v>0</v>
      </c>
      <c r="F2267" t="s">
        <v>27</v>
      </c>
      <c r="G2267" t="s">
        <v>18</v>
      </c>
      <c r="H2267" t="s">
        <v>2318</v>
      </c>
      <c r="I2267" t="s">
        <v>3056</v>
      </c>
      <c r="J2267">
        <v>200</v>
      </c>
      <c r="K2267">
        <f>HLOOKUP(E2267,Inputs!$B$5:$C$8,MATCH(YEAR(B2267),Inputs!$A$5:$A$8,0),FALSE)</f>
        <v>32.99</v>
      </c>
      <c r="L2267" s="3">
        <f t="shared" si="70"/>
        <v>6598</v>
      </c>
      <c r="M2267" t="s">
        <v>3069</v>
      </c>
      <c r="N2267" t="s">
        <v>3093</v>
      </c>
      <c r="O2267" t="s">
        <v>3077</v>
      </c>
    </row>
    <row r="2268" spans="1:15" x14ac:dyDescent="0.35">
      <c r="A2268">
        <v>2267</v>
      </c>
      <c r="B2268" s="1">
        <v>45137</v>
      </c>
      <c r="C2268">
        <f t="shared" si="71"/>
        <v>2024</v>
      </c>
      <c r="D2268">
        <v>4002</v>
      </c>
      <c r="E2268" t="s">
        <v>1</v>
      </c>
      <c r="F2268" t="s">
        <v>27</v>
      </c>
      <c r="G2268" t="s">
        <v>10</v>
      </c>
      <c r="H2268" t="s">
        <v>2319</v>
      </c>
      <c r="I2268" t="s">
        <v>3056</v>
      </c>
      <c r="J2268">
        <v>132</v>
      </c>
      <c r="K2268">
        <f>HLOOKUP(E2268,Inputs!$B$5:$C$8,MATCH(YEAR(B2268),Inputs!$A$5:$A$8,0),FALSE)</f>
        <v>11.25</v>
      </c>
      <c r="L2268" s="3">
        <f t="shared" si="70"/>
        <v>1485</v>
      </c>
      <c r="M2268" t="s">
        <v>3059</v>
      </c>
      <c r="N2268" t="s">
        <v>3085</v>
      </c>
      <c r="O2268" t="s">
        <v>3073</v>
      </c>
    </row>
    <row r="2269" spans="1:15" hidden="1" x14ac:dyDescent="0.35">
      <c r="A2269">
        <v>2268</v>
      </c>
      <c r="B2269" s="1">
        <v>45008</v>
      </c>
      <c r="C2269">
        <f t="shared" si="71"/>
        <v>2023</v>
      </c>
      <c r="D2269">
        <v>4002</v>
      </c>
      <c r="E2269" t="s">
        <v>1</v>
      </c>
      <c r="F2269" t="s">
        <v>27</v>
      </c>
      <c r="G2269" t="s">
        <v>13</v>
      </c>
      <c r="H2269" t="s">
        <v>2320</v>
      </c>
      <c r="I2269" t="s">
        <v>3056</v>
      </c>
      <c r="J2269">
        <v>224</v>
      </c>
      <c r="K2269">
        <f>HLOOKUP(E2269,Inputs!$B$5:$C$8,MATCH(YEAR(B2269),Inputs!$A$5:$A$8,0),FALSE)</f>
        <v>11.25</v>
      </c>
      <c r="L2269" s="3">
        <f t="shared" si="70"/>
        <v>2520</v>
      </c>
      <c r="M2269" t="s">
        <v>3061</v>
      </c>
      <c r="N2269" t="s">
        <v>3087</v>
      </c>
      <c r="O2269" t="s">
        <v>3078</v>
      </c>
    </row>
    <row r="2270" spans="1:15" x14ac:dyDescent="0.35">
      <c r="A2270">
        <v>2269</v>
      </c>
      <c r="B2270" s="1">
        <v>45251</v>
      </c>
      <c r="C2270">
        <f t="shared" si="71"/>
        <v>2024</v>
      </c>
      <c r="D2270">
        <v>4001</v>
      </c>
      <c r="E2270" t="s">
        <v>0</v>
      </c>
      <c r="F2270" t="s">
        <v>27</v>
      </c>
      <c r="G2270" t="s">
        <v>10</v>
      </c>
      <c r="H2270" t="s">
        <v>2321</v>
      </c>
      <c r="I2270" t="s">
        <v>3056</v>
      </c>
      <c r="J2270">
        <v>172</v>
      </c>
      <c r="K2270">
        <f>HLOOKUP(E2270,Inputs!$B$5:$C$8,MATCH(YEAR(B2270),Inputs!$A$5:$A$8,0),FALSE)</f>
        <v>32.99</v>
      </c>
      <c r="L2270" s="3">
        <f t="shared" si="70"/>
        <v>5674.2800000000007</v>
      </c>
      <c r="M2270" t="s">
        <v>3059</v>
      </c>
      <c r="N2270" t="s">
        <v>3085</v>
      </c>
      <c r="O2270" t="s">
        <v>3073</v>
      </c>
    </row>
    <row r="2271" spans="1:15" x14ac:dyDescent="0.35">
      <c r="A2271">
        <v>2270</v>
      </c>
      <c r="B2271" s="1">
        <v>45185</v>
      </c>
      <c r="C2271">
        <f t="shared" si="71"/>
        <v>2024</v>
      </c>
      <c r="D2271">
        <v>4002</v>
      </c>
      <c r="E2271" t="s">
        <v>1</v>
      </c>
      <c r="F2271" t="s">
        <v>27</v>
      </c>
      <c r="G2271" t="s">
        <v>19</v>
      </c>
      <c r="H2271" t="s">
        <v>2322</v>
      </c>
      <c r="I2271" t="s">
        <v>3056</v>
      </c>
      <c r="J2271">
        <v>216</v>
      </c>
      <c r="K2271">
        <f>HLOOKUP(E2271,Inputs!$B$5:$C$8,MATCH(YEAR(B2271),Inputs!$A$5:$A$8,0),FALSE)</f>
        <v>11.25</v>
      </c>
      <c r="L2271" s="3">
        <f t="shared" si="70"/>
        <v>2430</v>
      </c>
      <c r="M2271" t="s">
        <v>3061</v>
      </c>
      <c r="N2271" t="s">
        <v>3087</v>
      </c>
      <c r="O2271" t="s">
        <v>3078</v>
      </c>
    </row>
    <row r="2272" spans="1:15" x14ac:dyDescent="0.35">
      <c r="A2272">
        <v>2271</v>
      </c>
      <c r="B2272" s="1">
        <v>45241</v>
      </c>
      <c r="C2272">
        <f t="shared" si="71"/>
        <v>2024</v>
      </c>
      <c r="D2272">
        <v>4001</v>
      </c>
      <c r="E2272" t="s">
        <v>0</v>
      </c>
      <c r="F2272" t="s">
        <v>27</v>
      </c>
      <c r="G2272" t="s">
        <v>20</v>
      </c>
      <c r="H2272" t="s">
        <v>2323</v>
      </c>
      <c r="I2272" t="s">
        <v>3056</v>
      </c>
      <c r="J2272">
        <v>128</v>
      </c>
      <c r="K2272">
        <f>HLOOKUP(E2272,Inputs!$B$5:$C$8,MATCH(YEAR(B2272),Inputs!$A$5:$A$8,0),FALSE)</f>
        <v>32.99</v>
      </c>
      <c r="L2272" s="3">
        <f t="shared" si="70"/>
        <v>4222.72</v>
      </c>
      <c r="M2272" t="s">
        <v>3059</v>
      </c>
      <c r="N2272" t="s">
        <v>3085</v>
      </c>
      <c r="O2272" t="s">
        <v>3073</v>
      </c>
    </row>
    <row r="2273" spans="1:15" x14ac:dyDescent="0.35">
      <c r="A2273">
        <v>2272</v>
      </c>
      <c r="B2273" s="1">
        <v>45072</v>
      </c>
      <c r="C2273">
        <f t="shared" si="71"/>
        <v>2024</v>
      </c>
      <c r="D2273">
        <v>4002</v>
      </c>
      <c r="E2273" t="s">
        <v>1</v>
      </c>
      <c r="F2273" t="s">
        <v>27</v>
      </c>
      <c r="G2273" t="s">
        <v>6</v>
      </c>
      <c r="H2273" t="s">
        <v>2324</v>
      </c>
      <c r="I2273" t="s">
        <v>3056</v>
      </c>
      <c r="J2273">
        <v>204</v>
      </c>
      <c r="K2273">
        <f>HLOOKUP(E2273,Inputs!$B$5:$C$8,MATCH(YEAR(B2273),Inputs!$A$5:$A$8,0),FALSE)</f>
        <v>11.25</v>
      </c>
      <c r="L2273" s="3">
        <f t="shared" si="70"/>
        <v>2295</v>
      </c>
      <c r="M2273" t="s">
        <v>3059</v>
      </c>
      <c r="N2273" t="s">
        <v>3085</v>
      </c>
      <c r="O2273" t="s">
        <v>3073</v>
      </c>
    </row>
    <row r="2274" spans="1:15" x14ac:dyDescent="0.35">
      <c r="A2274">
        <v>2273</v>
      </c>
      <c r="B2274" s="1">
        <v>45271</v>
      </c>
      <c r="C2274">
        <f t="shared" si="71"/>
        <v>2024</v>
      </c>
      <c r="D2274">
        <v>4001</v>
      </c>
      <c r="E2274" t="s">
        <v>0</v>
      </c>
      <c r="F2274" t="s">
        <v>27</v>
      </c>
      <c r="G2274" t="s">
        <v>21</v>
      </c>
      <c r="H2274" t="s">
        <v>2325</v>
      </c>
      <c r="I2274" t="s">
        <v>3056</v>
      </c>
      <c r="J2274">
        <v>128</v>
      </c>
      <c r="K2274">
        <f>HLOOKUP(E2274,Inputs!$B$5:$C$8,MATCH(YEAR(B2274),Inputs!$A$5:$A$8,0),FALSE)</f>
        <v>32.99</v>
      </c>
      <c r="L2274" s="3">
        <f t="shared" si="70"/>
        <v>4222.72</v>
      </c>
      <c r="M2274" t="s">
        <v>3068</v>
      </c>
      <c r="N2274" t="s">
        <v>3088</v>
      </c>
      <c r="O2274" t="s">
        <v>3075</v>
      </c>
    </row>
    <row r="2275" spans="1:15" x14ac:dyDescent="0.35">
      <c r="A2275">
        <v>2274</v>
      </c>
      <c r="B2275" s="1">
        <v>45100</v>
      </c>
      <c r="C2275">
        <f t="shared" si="71"/>
        <v>2024</v>
      </c>
      <c r="D2275">
        <v>4001</v>
      </c>
      <c r="E2275" t="s">
        <v>0</v>
      </c>
      <c r="F2275" t="s">
        <v>27</v>
      </c>
      <c r="G2275" t="s">
        <v>14</v>
      </c>
      <c r="H2275" t="s">
        <v>2326</v>
      </c>
      <c r="I2275" t="s">
        <v>3056</v>
      </c>
      <c r="J2275">
        <v>180</v>
      </c>
      <c r="K2275">
        <f>HLOOKUP(E2275,Inputs!$B$5:$C$8,MATCH(YEAR(B2275),Inputs!$A$5:$A$8,0),FALSE)</f>
        <v>32.99</v>
      </c>
      <c r="L2275" s="3">
        <f t="shared" si="70"/>
        <v>5938.2000000000007</v>
      </c>
      <c r="M2275" t="s">
        <v>3066</v>
      </c>
      <c r="N2275" t="s">
        <v>3094</v>
      </c>
      <c r="O2275" t="s">
        <v>3080</v>
      </c>
    </row>
    <row r="2276" spans="1:15" x14ac:dyDescent="0.35">
      <c r="A2276">
        <v>2275</v>
      </c>
      <c r="B2276" s="1">
        <v>45076</v>
      </c>
      <c r="C2276">
        <f t="shared" si="71"/>
        <v>2024</v>
      </c>
      <c r="D2276">
        <v>4001</v>
      </c>
      <c r="E2276" t="s">
        <v>0</v>
      </c>
      <c r="F2276" t="s">
        <v>27</v>
      </c>
      <c r="G2276" t="s">
        <v>21</v>
      </c>
      <c r="H2276" t="s">
        <v>2327</v>
      </c>
      <c r="I2276" t="s">
        <v>3056</v>
      </c>
      <c r="J2276">
        <v>212</v>
      </c>
      <c r="K2276">
        <f>HLOOKUP(E2276,Inputs!$B$5:$C$8,MATCH(YEAR(B2276),Inputs!$A$5:$A$8,0),FALSE)</f>
        <v>32.99</v>
      </c>
      <c r="L2276" s="3">
        <f t="shared" si="70"/>
        <v>6993.88</v>
      </c>
      <c r="M2276" t="s">
        <v>3068</v>
      </c>
      <c r="N2276" t="s">
        <v>3088</v>
      </c>
      <c r="O2276" t="s">
        <v>3075</v>
      </c>
    </row>
    <row r="2277" spans="1:15" x14ac:dyDescent="0.35">
      <c r="A2277">
        <v>2276</v>
      </c>
      <c r="B2277" s="1">
        <v>45247</v>
      </c>
      <c r="C2277">
        <f t="shared" si="71"/>
        <v>2024</v>
      </c>
      <c r="D2277">
        <v>4001</v>
      </c>
      <c r="E2277" t="s">
        <v>0</v>
      </c>
      <c r="F2277" t="s">
        <v>27</v>
      </c>
      <c r="G2277" t="s">
        <v>14</v>
      </c>
      <c r="H2277" t="s">
        <v>2328</v>
      </c>
      <c r="I2277" t="s">
        <v>3056</v>
      </c>
      <c r="J2277">
        <v>88</v>
      </c>
      <c r="K2277">
        <f>HLOOKUP(E2277,Inputs!$B$5:$C$8,MATCH(YEAR(B2277),Inputs!$A$5:$A$8,0),FALSE)</f>
        <v>32.99</v>
      </c>
      <c r="L2277" s="3">
        <f t="shared" si="70"/>
        <v>2903.1200000000003</v>
      </c>
      <c r="M2277" t="s">
        <v>3066</v>
      </c>
      <c r="N2277" t="s">
        <v>3094</v>
      </c>
      <c r="O2277" t="s">
        <v>3080</v>
      </c>
    </row>
    <row r="2278" spans="1:15" x14ac:dyDescent="0.35">
      <c r="A2278">
        <v>2277</v>
      </c>
      <c r="B2278" s="1">
        <v>45156</v>
      </c>
      <c r="C2278">
        <f t="shared" si="71"/>
        <v>2024</v>
      </c>
      <c r="D2278">
        <v>4002</v>
      </c>
      <c r="E2278" t="s">
        <v>1</v>
      </c>
      <c r="F2278" t="s">
        <v>27</v>
      </c>
      <c r="G2278" t="s">
        <v>18</v>
      </c>
      <c r="H2278" t="s">
        <v>2329</v>
      </c>
      <c r="I2278" t="s">
        <v>3056</v>
      </c>
      <c r="J2278">
        <v>236</v>
      </c>
      <c r="K2278">
        <f>HLOOKUP(E2278,Inputs!$B$5:$C$8,MATCH(YEAR(B2278),Inputs!$A$5:$A$8,0),FALSE)</f>
        <v>11.25</v>
      </c>
      <c r="L2278" s="3">
        <f t="shared" si="70"/>
        <v>2655</v>
      </c>
      <c r="M2278" t="s">
        <v>3069</v>
      </c>
      <c r="N2278" t="s">
        <v>3093</v>
      </c>
      <c r="O2278" t="s">
        <v>3077</v>
      </c>
    </row>
    <row r="2279" spans="1:15" x14ac:dyDescent="0.35">
      <c r="A2279">
        <v>2278</v>
      </c>
      <c r="B2279" s="1">
        <v>45058</v>
      </c>
      <c r="C2279">
        <f t="shared" si="71"/>
        <v>2024</v>
      </c>
      <c r="D2279">
        <v>4002</v>
      </c>
      <c r="E2279" t="s">
        <v>1</v>
      </c>
      <c r="F2279" t="s">
        <v>27</v>
      </c>
      <c r="G2279" t="s">
        <v>19</v>
      </c>
      <c r="H2279" t="s">
        <v>2330</v>
      </c>
      <c r="I2279" t="s">
        <v>3056</v>
      </c>
      <c r="J2279">
        <v>260</v>
      </c>
      <c r="K2279">
        <f>HLOOKUP(E2279,Inputs!$B$5:$C$8,MATCH(YEAR(B2279),Inputs!$A$5:$A$8,0),FALSE)</f>
        <v>11.25</v>
      </c>
      <c r="L2279" s="3">
        <f t="shared" si="70"/>
        <v>2925</v>
      </c>
      <c r="M2279" t="s">
        <v>3061</v>
      </c>
      <c r="N2279" t="s">
        <v>3087</v>
      </c>
      <c r="O2279" t="s">
        <v>3078</v>
      </c>
    </row>
    <row r="2280" spans="1:15" x14ac:dyDescent="0.35">
      <c r="A2280">
        <v>2279</v>
      </c>
      <c r="B2280" s="1">
        <v>45080</v>
      </c>
      <c r="C2280">
        <f t="shared" si="71"/>
        <v>2024</v>
      </c>
      <c r="D2280">
        <v>4002</v>
      </c>
      <c r="E2280" t="s">
        <v>1</v>
      </c>
      <c r="F2280" t="s">
        <v>27</v>
      </c>
      <c r="G2280" t="s">
        <v>10</v>
      </c>
      <c r="H2280" t="s">
        <v>2331</v>
      </c>
      <c r="I2280" t="s">
        <v>3056</v>
      </c>
      <c r="J2280">
        <v>152</v>
      </c>
      <c r="K2280">
        <f>HLOOKUP(E2280,Inputs!$B$5:$C$8,MATCH(YEAR(B2280),Inputs!$A$5:$A$8,0),FALSE)</f>
        <v>11.25</v>
      </c>
      <c r="L2280" s="3">
        <f t="shared" si="70"/>
        <v>1710</v>
      </c>
      <c r="M2280" t="s">
        <v>3059</v>
      </c>
      <c r="N2280" t="s">
        <v>3085</v>
      </c>
      <c r="O2280" t="s">
        <v>3073</v>
      </c>
    </row>
    <row r="2281" spans="1:15" x14ac:dyDescent="0.35">
      <c r="A2281">
        <v>2280</v>
      </c>
      <c r="B2281" s="1">
        <v>45264</v>
      </c>
      <c r="C2281">
        <f t="shared" si="71"/>
        <v>2024</v>
      </c>
      <c r="D2281">
        <v>4001</v>
      </c>
      <c r="E2281" t="s">
        <v>0</v>
      </c>
      <c r="F2281" t="s">
        <v>27</v>
      </c>
      <c r="G2281" t="s">
        <v>8</v>
      </c>
      <c r="H2281" t="s">
        <v>2332</v>
      </c>
      <c r="I2281" t="s">
        <v>3056</v>
      </c>
      <c r="J2281">
        <v>44</v>
      </c>
      <c r="K2281">
        <f>HLOOKUP(E2281,Inputs!$B$5:$C$8,MATCH(YEAR(B2281),Inputs!$A$5:$A$8,0),FALSE)</f>
        <v>32.99</v>
      </c>
      <c r="L2281" s="3">
        <f t="shared" si="70"/>
        <v>1451.5600000000002</v>
      </c>
      <c r="M2281" t="s">
        <v>3065</v>
      </c>
      <c r="N2281" t="s">
        <v>3085</v>
      </c>
      <c r="O2281" t="s">
        <v>3073</v>
      </c>
    </row>
    <row r="2282" spans="1:15" x14ac:dyDescent="0.35">
      <c r="A2282">
        <v>2281</v>
      </c>
      <c r="B2282" s="1">
        <v>45244</v>
      </c>
      <c r="C2282">
        <f t="shared" si="71"/>
        <v>2024</v>
      </c>
      <c r="D2282">
        <v>4001</v>
      </c>
      <c r="E2282" t="s">
        <v>0</v>
      </c>
      <c r="F2282" t="s">
        <v>27</v>
      </c>
      <c r="G2282" t="s">
        <v>12</v>
      </c>
      <c r="H2282" t="s">
        <v>2333</v>
      </c>
      <c r="I2282" t="s">
        <v>3057</v>
      </c>
      <c r="J2282">
        <v>48</v>
      </c>
      <c r="K2282">
        <f>HLOOKUP(E2282,Inputs!$B$5:$C$8,MATCH(YEAR(B2282),Inputs!$A$5:$A$8,0),FALSE)</f>
        <v>32.99</v>
      </c>
      <c r="L2282" s="3">
        <f t="shared" si="70"/>
        <v>1583.52</v>
      </c>
      <c r="M2282" t="s">
        <v>3061</v>
      </c>
      <c r="N2282" t="s">
        <v>3087</v>
      </c>
      <c r="O2282" t="s">
        <v>3078</v>
      </c>
    </row>
    <row r="2283" spans="1:15" hidden="1" x14ac:dyDescent="0.35">
      <c r="A2283">
        <v>2282</v>
      </c>
      <c r="B2283" s="1">
        <v>44927</v>
      </c>
      <c r="C2283">
        <f t="shared" si="71"/>
        <v>2023</v>
      </c>
      <c r="D2283">
        <v>4002</v>
      </c>
      <c r="E2283" t="s">
        <v>1</v>
      </c>
      <c r="F2283" t="s">
        <v>27</v>
      </c>
      <c r="G2283" t="s">
        <v>10</v>
      </c>
      <c r="H2283" t="s">
        <v>2334</v>
      </c>
      <c r="I2283" t="s">
        <v>3056</v>
      </c>
      <c r="J2283">
        <v>224</v>
      </c>
      <c r="K2283">
        <f>HLOOKUP(E2283,Inputs!$B$5:$C$8,MATCH(YEAR(B2283),Inputs!$A$5:$A$8,0),FALSE)</f>
        <v>11.25</v>
      </c>
      <c r="L2283" s="3">
        <f t="shared" si="70"/>
        <v>2520</v>
      </c>
      <c r="M2283" t="s">
        <v>3059</v>
      </c>
      <c r="N2283" t="s">
        <v>3085</v>
      </c>
      <c r="O2283" t="s">
        <v>3073</v>
      </c>
    </row>
    <row r="2284" spans="1:15" x14ac:dyDescent="0.35">
      <c r="A2284">
        <v>2283</v>
      </c>
      <c r="B2284" s="1">
        <v>45108</v>
      </c>
      <c r="C2284">
        <f t="shared" si="71"/>
        <v>2024</v>
      </c>
      <c r="D2284">
        <v>4002</v>
      </c>
      <c r="E2284" t="s">
        <v>1</v>
      </c>
      <c r="F2284" t="s">
        <v>27</v>
      </c>
      <c r="G2284" t="s">
        <v>12</v>
      </c>
      <c r="H2284" t="s">
        <v>2335</v>
      </c>
      <c r="I2284" t="s">
        <v>3057</v>
      </c>
      <c r="J2284">
        <v>144</v>
      </c>
      <c r="K2284">
        <f>HLOOKUP(E2284,Inputs!$B$5:$C$8,MATCH(YEAR(B2284),Inputs!$A$5:$A$8,0),FALSE)</f>
        <v>11.25</v>
      </c>
      <c r="L2284" s="3">
        <f t="shared" si="70"/>
        <v>1620</v>
      </c>
      <c r="M2284" t="s">
        <v>3061</v>
      </c>
      <c r="N2284" t="s">
        <v>3087</v>
      </c>
      <c r="O2284" t="s">
        <v>3078</v>
      </c>
    </row>
    <row r="2285" spans="1:15" x14ac:dyDescent="0.35">
      <c r="A2285">
        <v>2284</v>
      </c>
      <c r="B2285" s="1">
        <v>45288</v>
      </c>
      <c r="C2285">
        <f t="shared" si="71"/>
        <v>2024</v>
      </c>
      <c r="D2285">
        <v>4002</v>
      </c>
      <c r="E2285" t="s">
        <v>1</v>
      </c>
      <c r="F2285" t="s">
        <v>27</v>
      </c>
      <c r="G2285" t="s">
        <v>12</v>
      </c>
      <c r="H2285" t="s">
        <v>2336</v>
      </c>
      <c r="I2285" t="s">
        <v>3057</v>
      </c>
      <c r="J2285">
        <v>144</v>
      </c>
      <c r="K2285">
        <f>HLOOKUP(E2285,Inputs!$B$5:$C$8,MATCH(YEAR(B2285),Inputs!$A$5:$A$8,0),FALSE)</f>
        <v>11.25</v>
      </c>
      <c r="L2285" s="3">
        <f t="shared" si="70"/>
        <v>1620</v>
      </c>
      <c r="M2285" t="s">
        <v>3061</v>
      </c>
      <c r="N2285" t="s">
        <v>3087</v>
      </c>
      <c r="O2285" t="s">
        <v>3078</v>
      </c>
    </row>
    <row r="2286" spans="1:15" hidden="1" x14ac:dyDescent="0.35">
      <c r="A2286">
        <v>2285</v>
      </c>
      <c r="B2286" s="1">
        <v>44950</v>
      </c>
      <c r="C2286">
        <f t="shared" si="71"/>
        <v>2023</v>
      </c>
      <c r="D2286">
        <v>4001</v>
      </c>
      <c r="E2286" t="s">
        <v>0</v>
      </c>
      <c r="F2286" t="s">
        <v>27</v>
      </c>
      <c r="G2286" t="s">
        <v>18</v>
      </c>
      <c r="H2286" t="s">
        <v>2337</v>
      </c>
      <c r="I2286" t="s">
        <v>3056</v>
      </c>
      <c r="J2286">
        <v>236</v>
      </c>
      <c r="K2286">
        <f>HLOOKUP(E2286,Inputs!$B$5:$C$8,MATCH(YEAR(B2286),Inputs!$A$5:$A$8,0),FALSE)</f>
        <v>32.99</v>
      </c>
      <c r="L2286" s="3">
        <f t="shared" si="70"/>
        <v>7785.64</v>
      </c>
      <c r="M2286" t="s">
        <v>3069</v>
      </c>
      <c r="N2286" t="s">
        <v>3093</v>
      </c>
      <c r="O2286" t="s">
        <v>3077</v>
      </c>
    </row>
    <row r="2287" spans="1:15" x14ac:dyDescent="0.35">
      <c r="A2287">
        <v>2286</v>
      </c>
      <c r="B2287" s="1">
        <v>45129</v>
      </c>
      <c r="C2287">
        <f t="shared" si="71"/>
        <v>2024</v>
      </c>
      <c r="D2287">
        <v>4001</v>
      </c>
      <c r="E2287" t="s">
        <v>0</v>
      </c>
      <c r="F2287" t="s">
        <v>27</v>
      </c>
      <c r="G2287" t="s">
        <v>11</v>
      </c>
      <c r="H2287" t="s">
        <v>2338</v>
      </c>
      <c r="I2287" t="s">
        <v>3056</v>
      </c>
      <c r="J2287">
        <v>88</v>
      </c>
      <c r="K2287">
        <f>HLOOKUP(E2287,Inputs!$B$5:$C$8,MATCH(YEAR(B2287),Inputs!$A$5:$A$8,0),FALSE)</f>
        <v>32.99</v>
      </c>
      <c r="L2287" s="3">
        <f t="shared" si="70"/>
        <v>2903.1200000000003</v>
      </c>
      <c r="M2287" t="s">
        <v>3064</v>
      </c>
      <c r="N2287" t="s">
        <v>3089</v>
      </c>
      <c r="O2287" t="s">
        <v>3076</v>
      </c>
    </row>
    <row r="2288" spans="1:15" hidden="1" x14ac:dyDescent="0.35">
      <c r="A2288">
        <v>2287</v>
      </c>
      <c r="B2288" s="1">
        <v>44974</v>
      </c>
      <c r="C2288">
        <f t="shared" si="71"/>
        <v>2023</v>
      </c>
      <c r="D2288">
        <v>4002</v>
      </c>
      <c r="E2288" t="s">
        <v>1</v>
      </c>
      <c r="F2288" t="s">
        <v>27</v>
      </c>
      <c r="G2288" t="s">
        <v>20</v>
      </c>
      <c r="H2288" t="s">
        <v>2339</v>
      </c>
      <c r="I2288" t="s">
        <v>3056</v>
      </c>
      <c r="J2288">
        <v>196</v>
      </c>
      <c r="K2288">
        <f>HLOOKUP(E2288,Inputs!$B$5:$C$8,MATCH(YEAR(B2288),Inputs!$A$5:$A$8,0),FALSE)</f>
        <v>11.25</v>
      </c>
      <c r="L2288" s="3">
        <f t="shared" si="70"/>
        <v>2205</v>
      </c>
      <c r="M2288" t="s">
        <v>3059</v>
      </c>
      <c r="N2288" t="s">
        <v>3085</v>
      </c>
      <c r="O2288" t="s">
        <v>3073</v>
      </c>
    </row>
    <row r="2289" spans="1:15" hidden="1" x14ac:dyDescent="0.35">
      <c r="A2289">
        <v>2288</v>
      </c>
      <c r="B2289" s="1">
        <v>45005</v>
      </c>
      <c r="C2289">
        <f t="shared" si="71"/>
        <v>2023</v>
      </c>
      <c r="D2289">
        <v>4002</v>
      </c>
      <c r="E2289" t="s">
        <v>1</v>
      </c>
      <c r="F2289" t="s">
        <v>27</v>
      </c>
      <c r="G2289" t="s">
        <v>13</v>
      </c>
      <c r="H2289" t="s">
        <v>2340</v>
      </c>
      <c r="I2289" t="s">
        <v>3056</v>
      </c>
      <c r="J2289">
        <v>132</v>
      </c>
      <c r="K2289">
        <f>HLOOKUP(E2289,Inputs!$B$5:$C$8,MATCH(YEAR(B2289),Inputs!$A$5:$A$8,0),FALSE)</f>
        <v>11.25</v>
      </c>
      <c r="L2289" s="3">
        <f t="shared" si="70"/>
        <v>1485</v>
      </c>
      <c r="M2289" t="s">
        <v>3061</v>
      </c>
      <c r="N2289" t="s">
        <v>3087</v>
      </c>
      <c r="O2289" t="s">
        <v>3078</v>
      </c>
    </row>
    <row r="2290" spans="1:15" x14ac:dyDescent="0.35">
      <c r="A2290">
        <v>2289</v>
      </c>
      <c r="B2290" s="1">
        <v>45119</v>
      </c>
      <c r="C2290">
        <f t="shared" si="71"/>
        <v>2024</v>
      </c>
      <c r="D2290">
        <v>4001</v>
      </c>
      <c r="E2290" t="s">
        <v>0</v>
      </c>
      <c r="F2290" t="s">
        <v>27</v>
      </c>
      <c r="G2290" t="s">
        <v>15</v>
      </c>
      <c r="H2290" t="s">
        <v>2341</v>
      </c>
      <c r="I2290" t="s">
        <v>3056</v>
      </c>
      <c r="J2290">
        <v>236</v>
      </c>
      <c r="K2290">
        <f>HLOOKUP(E2290,Inputs!$B$5:$C$8,MATCH(YEAR(B2290),Inputs!$A$5:$A$8,0),FALSE)</f>
        <v>32.99</v>
      </c>
      <c r="L2290" s="3">
        <f t="shared" si="70"/>
        <v>7785.64</v>
      </c>
      <c r="M2290" t="s">
        <v>3062</v>
      </c>
      <c r="N2290" t="s">
        <v>3090</v>
      </c>
      <c r="O2290" t="s">
        <v>3079</v>
      </c>
    </row>
    <row r="2291" spans="1:15" x14ac:dyDescent="0.35">
      <c r="A2291">
        <v>2290</v>
      </c>
      <c r="B2291" s="1">
        <v>45267</v>
      </c>
      <c r="C2291">
        <f t="shared" si="71"/>
        <v>2024</v>
      </c>
      <c r="D2291">
        <v>4002</v>
      </c>
      <c r="E2291" t="s">
        <v>1</v>
      </c>
      <c r="F2291" t="s">
        <v>27</v>
      </c>
      <c r="G2291" t="s">
        <v>21</v>
      </c>
      <c r="H2291" t="s">
        <v>2342</v>
      </c>
      <c r="I2291" t="s">
        <v>3056</v>
      </c>
      <c r="J2291">
        <v>164</v>
      </c>
      <c r="K2291">
        <f>HLOOKUP(E2291,Inputs!$B$5:$C$8,MATCH(YEAR(B2291),Inputs!$A$5:$A$8,0),FALSE)</f>
        <v>11.25</v>
      </c>
      <c r="L2291" s="3">
        <f t="shared" si="70"/>
        <v>1845</v>
      </c>
      <c r="M2291" t="s">
        <v>3068</v>
      </c>
      <c r="N2291" t="s">
        <v>3088</v>
      </c>
      <c r="O2291" t="s">
        <v>3075</v>
      </c>
    </row>
    <row r="2292" spans="1:15" x14ac:dyDescent="0.35">
      <c r="A2292">
        <v>2291</v>
      </c>
      <c r="B2292" s="1">
        <v>45139</v>
      </c>
      <c r="C2292">
        <f t="shared" si="71"/>
        <v>2024</v>
      </c>
      <c r="D2292">
        <v>4001</v>
      </c>
      <c r="E2292" t="s">
        <v>0</v>
      </c>
      <c r="F2292" t="s">
        <v>27</v>
      </c>
      <c r="G2292" t="s">
        <v>10</v>
      </c>
      <c r="H2292" t="s">
        <v>2343</v>
      </c>
      <c r="I2292" t="s">
        <v>3056</v>
      </c>
      <c r="J2292">
        <v>48</v>
      </c>
      <c r="K2292">
        <f>HLOOKUP(E2292,Inputs!$B$5:$C$8,MATCH(YEAR(B2292),Inputs!$A$5:$A$8,0),FALSE)</f>
        <v>32.99</v>
      </c>
      <c r="L2292" s="3">
        <f t="shared" si="70"/>
        <v>1583.52</v>
      </c>
      <c r="M2292" t="s">
        <v>3059</v>
      </c>
      <c r="N2292" t="s">
        <v>3085</v>
      </c>
      <c r="O2292" t="s">
        <v>3073</v>
      </c>
    </row>
    <row r="2293" spans="1:15" x14ac:dyDescent="0.35">
      <c r="A2293">
        <v>2292</v>
      </c>
      <c r="B2293" s="1">
        <v>45135</v>
      </c>
      <c r="C2293">
        <f t="shared" si="71"/>
        <v>2024</v>
      </c>
      <c r="D2293">
        <v>4001</v>
      </c>
      <c r="E2293" t="s">
        <v>0</v>
      </c>
      <c r="F2293" t="s">
        <v>27</v>
      </c>
      <c r="G2293" t="s">
        <v>8</v>
      </c>
      <c r="H2293" t="s">
        <v>2344</v>
      </c>
      <c r="I2293" t="s">
        <v>3056</v>
      </c>
      <c r="J2293">
        <v>120</v>
      </c>
      <c r="K2293">
        <f>HLOOKUP(E2293,Inputs!$B$5:$C$8,MATCH(YEAR(B2293),Inputs!$A$5:$A$8,0),FALSE)</f>
        <v>32.99</v>
      </c>
      <c r="L2293" s="3">
        <f t="shared" si="70"/>
        <v>3958.8</v>
      </c>
      <c r="M2293" t="s">
        <v>3065</v>
      </c>
      <c r="N2293" t="s">
        <v>3085</v>
      </c>
      <c r="O2293" t="s">
        <v>3073</v>
      </c>
    </row>
    <row r="2294" spans="1:15" hidden="1" x14ac:dyDescent="0.35">
      <c r="A2294">
        <v>2293</v>
      </c>
      <c r="B2294" s="1">
        <v>45007</v>
      </c>
      <c r="C2294">
        <f t="shared" si="71"/>
        <v>2023</v>
      </c>
      <c r="D2294">
        <v>4001</v>
      </c>
      <c r="E2294" t="s">
        <v>0</v>
      </c>
      <c r="F2294" t="s">
        <v>27</v>
      </c>
      <c r="G2294" t="s">
        <v>13</v>
      </c>
      <c r="H2294" t="s">
        <v>2345</v>
      </c>
      <c r="I2294" t="s">
        <v>3056</v>
      </c>
      <c r="J2294">
        <v>60</v>
      </c>
      <c r="K2294">
        <f>HLOOKUP(E2294,Inputs!$B$5:$C$8,MATCH(YEAR(B2294),Inputs!$A$5:$A$8,0),FALSE)</f>
        <v>32.99</v>
      </c>
      <c r="L2294" s="3">
        <f t="shared" si="70"/>
        <v>1979.4</v>
      </c>
      <c r="M2294" t="s">
        <v>3061</v>
      </c>
      <c r="N2294" t="s">
        <v>3087</v>
      </c>
      <c r="O2294" t="s">
        <v>3078</v>
      </c>
    </row>
    <row r="2295" spans="1:15" x14ac:dyDescent="0.35">
      <c r="A2295">
        <v>2294</v>
      </c>
      <c r="B2295" s="1">
        <v>45166</v>
      </c>
      <c r="C2295">
        <f t="shared" si="71"/>
        <v>2024</v>
      </c>
      <c r="D2295">
        <v>4002</v>
      </c>
      <c r="E2295" t="s">
        <v>1</v>
      </c>
      <c r="F2295" t="s">
        <v>27</v>
      </c>
      <c r="G2295" t="s">
        <v>11</v>
      </c>
      <c r="H2295" t="s">
        <v>2346</v>
      </c>
      <c r="I2295" t="s">
        <v>3056</v>
      </c>
      <c r="J2295">
        <v>116</v>
      </c>
      <c r="K2295">
        <f>HLOOKUP(E2295,Inputs!$B$5:$C$8,MATCH(YEAR(B2295),Inputs!$A$5:$A$8,0),FALSE)</f>
        <v>11.25</v>
      </c>
      <c r="L2295" s="3">
        <f t="shared" si="70"/>
        <v>1305</v>
      </c>
      <c r="M2295" t="s">
        <v>3064</v>
      </c>
      <c r="N2295" t="s">
        <v>3089</v>
      </c>
      <c r="O2295" t="s">
        <v>3076</v>
      </c>
    </row>
    <row r="2296" spans="1:15" x14ac:dyDescent="0.35">
      <c r="A2296">
        <v>2295</v>
      </c>
      <c r="B2296" s="1">
        <v>45149</v>
      </c>
      <c r="C2296">
        <f t="shared" si="71"/>
        <v>2024</v>
      </c>
      <c r="D2296">
        <v>4002</v>
      </c>
      <c r="E2296" t="s">
        <v>1</v>
      </c>
      <c r="F2296" t="s">
        <v>27</v>
      </c>
      <c r="G2296" t="s">
        <v>14</v>
      </c>
      <c r="H2296" t="s">
        <v>2347</v>
      </c>
      <c r="I2296" t="s">
        <v>3056</v>
      </c>
      <c r="J2296">
        <v>240</v>
      </c>
      <c r="K2296">
        <f>HLOOKUP(E2296,Inputs!$B$5:$C$8,MATCH(YEAR(B2296),Inputs!$A$5:$A$8,0),FALSE)</f>
        <v>11.25</v>
      </c>
      <c r="L2296" s="3">
        <f t="shared" si="70"/>
        <v>2700</v>
      </c>
      <c r="M2296" t="s">
        <v>3066</v>
      </c>
      <c r="N2296" t="s">
        <v>3094</v>
      </c>
      <c r="O2296" t="s">
        <v>3080</v>
      </c>
    </row>
    <row r="2297" spans="1:15" x14ac:dyDescent="0.35">
      <c r="A2297">
        <v>2296</v>
      </c>
      <c r="B2297" s="1">
        <v>45285</v>
      </c>
      <c r="C2297">
        <f t="shared" si="71"/>
        <v>2024</v>
      </c>
      <c r="D2297">
        <v>4002</v>
      </c>
      <c r="E2297" t="s">
        <v>1</v>
      </c>
      <c r="F2297" t="s">
        <v>27</v>
      </c>
      <c r="G2297" t="s">
        <v>13</v>
      </c>
      <c r="H2297" t="s">
        <v>2348</v>
      </c>
      <c r="I2297" t="s">
        <v>3056</v>
      </c>
      <c r="J2297">
        <v>280</v>
      </c>
      <c r="K2297">
        <f>HLOOKUP(E2297,Inputs!$B$5:$C$8,MATCH(YEAR(B2297),Inputs!$A$5:$A$8,0),FALSE)</f>
        <v>11.25</v>
      </c>
      <c r="L2297" s="3">
        <f t="shared" si="70"/>
        <v>3150</v>
      </c>
      <c r="M2297" t="s">
        <v>3061</v>
      </c>
      <c r="N2297" t="s">
        <v>3087</v>
      </c>
      <c r="O2297" t="s">
        <v>3078</v>
      </c>
    </row>
    <row r="2298" spans="1:15" x14ac:dyDescent="0.35">
      <c r="A2298">
        <v>2297</v>
      </c>
      <c r="B2298" s="1">
        <v>45273</v>
      </c>
      <c r="C2298">
        <f t="shared" si="71"/>
        <v>2024</v>
      </c>
      <c r="D2298">
        <v>4002</v>
      </c>
      <c r="E2298" t="s">
        <v>1</v>
      </c>
      <c r="F2298" t="s">
        <v>27</v>
      </c>
      <c r="G2298" t="s">
        <v>10</v>
      </c>
      <c r="H2298" t="s">
        <v>2349</v>
      </c>
      <c r="I2298" t="s">
        <v>3056</v>
      </c>
      <c r="J2298">
        <v>236</v>
      </c>
      <c r="K2298">
        <f>HLOOKUP(E2298,Inputs!$B$5:$C$8,MATCH(YEAR(B2298),Inputs!$A$5:$A$8,0),FALSE)</f>
        <v>11.25</v>
      </c>
      <c r="L2298" s="3">
        <f t="shared" si="70"/>
        <v>2655</v>
      </c>
      <c r="M2298" t="s">
        <v>3059</v>
      </c>
      <c r="N2298" t="s">
        <v>3085</v>
      </c>
      <c r="O2298" t="s">
        <v>3073</v>
      </c>
    </row>
    <row r="2299" spans="1:15" x14ac:dyDescent="0.35">
      <c r="A2299">
        <v>2298</v>
      </c>
      <c r="B2299" s="1">
        <v>45284</v>
      </c>
      <c r="C2299">
        <f t="shared" si="71"/>
        <v>2024</v>
      </c>
      <c r="D2299">
        <v>4002</v>
      </c>
      <c r="E2299" t="s">
        <v>1</v>
      </c>
      <c r="F2299" t="s">
        <v>27</v>
      </c>
      <c r="G2299" t="s">
        <v>10</v>
      </c>
      <c r="H2299" t="s">
        <v>2350</v>
      </c>
      <c r="I2299" t="s">
        <v>3056</v>
      </c>
      <c r="J2299">
        <v>164</v>
      </c>
      <c r="K2299">
        <f>HLOOKUP(E2299,Inputs!$B$5:$C$8,MATCH(YEAR(B2299),Inputs!$A$5:$A$8,0),FALSE)</f>
        <v>11.25</v>
      </c>
      <c r="L2299" s="3">
        <f t="shared" si="70"/>
        <v>1845</v>
      </c>
      <c r="M2299" t="s">
        <v>3059</v>
      </c>
      <c r="N2299" t="s">
        <v>3085</v>
      </c>
      <c r="O2299" t="s">
        <v>3073</v>
      </c>
    </row>
    <row r="2300" spans="1:15" x14ac:dyDescent="0.35">
      <c r="A2300">
        <v>2299</v>
      </c>
      <c r="B2300" s="1">
        <v>45019</v>
      </c>
      <c r="C2300">
        <f t="shared" si="71"/>
        <v>2024</v>
      </c>
      <c r="D2300">
        <v>4002</v>
      </c>
      <c r="E2300" t="s">
        <v>1</v>
      </c>
      <c r="F2300" t="s">
        <v>27</v>
      </c>
      <c r="G2300" t="s">
        <v>18</v>
      </c>
      <c r="H2300" t="s">
        <v>2351</v>
      </c>
      <c r="I2300" t="s">
        <v>3056</v>
      </c>
      <c r="J2300">
        <v>152</v>
      </c>
      <c r="K2300">
        <f>HLOOKUP(E2300,Inputs!$B$5:$C$8,MATCH(YEAR(B2300),Inputs!$A$5:$A$8,0),FALSE)</f>
        <v>11.25</v>
      </c>
      <c r="L2300" s="3">
        <f t="shared" si="70"/>
        <v>1710</v>
      </c>
      <c r="M2300" t="s">
        <v>3069</v>
      </c>
      <c r="N2300" t="s">
        <v>3093</v>
      </c>
      <c r="O2300" t="s">
        <v>3077</v>
      </c>
    </row>
    <row r="2301" spans="1:15" x14ac:dyDescent="0.35">
      <c r="A2301">
        <v>2300</v>
      </c>
      <c r="B2301" s="1">
        <v>45251</v>
      </c>
      <c r="C2301">
        <f t="shared" si="71"/>
        <v>2024</v>
      </c>
      <c r="D2301">
        <v>4002</v>
      </c>
      <c r="E2301" t="s">
        <v>1</v>
      </c>
      <c r="F2301" t="s">
        <v>27</v>
      </c>
      <c r="G2301" t="s">
        <v>19</v>
      </c>
      <c r="H2301" t="s">
        <v>2352</v>
      </c>
      <c r="I2301" t="s">
        <v>3056</v>
      </c>
      <c r="J2301">
        <v>120</v>
      </c>
      <c r="K2301">
        <f>HLOOKUP(E2301,Inputs!$B$5:$C$8,MATCH(YEAR(B2301),Inputs!$A$5:$A$8,0),FALSE)</f>
        <v>11.25</v>
      </c>
      <c r="L2301" s="3">
        <f t="shared" si="70"/>
        <v>1350</v>
      </c>
      <c r="M2301" t="s">
        <v>3061</v>
      </c>
      <c r="N2301" t="s">
        <v>3087</v>
      </c>
      <c r="O2301" t="s">
        <v>3078</v>
      </c>
    </row>
    <row r="2302" spans="1:15" x14ac:dyDescent="0.35">
      <c r="A2302">
        <v>2301</v>
      </c>
      <c r="B2302" s="1">
        <v>45260</v>
      </c>
      <c r="C2302">
        <f t="shared" si="71"/>
        <v>2024</v>
      </c>
      <c r="D2302">
        <v>4001</v>
      </c>
      <c r="E2302" t="s">
        <v>0</v>
      </c>
      <c r="F2302" t="s">
        <v>27</v>
      </c>
      <c r="G2302" t="s">
        <v>7</v>
      </c>
      <c r="H2302" t="s">
        <v>2353</v>
      </c>
      <c r="I2302" t="s">
        <v>3056</v>
      </c>
      <c r="J2302">
        <v>108</v>
      </c>
      <c r="K2302">
        <f>HLOOKUP(E2302,Inputs!$B$5:$C$8,MATCH(YEAR(B2302),Inputs!$A$5:$A$8,0),FALSE)</f>
        <v>32.99</v>
      </c>
      <c r="L2302" s="3">
        <f t="shared" si="70"/>
        <v>3562.92</v>
      </c>
      <c r="M2302" t="s">
        <v>3063</v>
      </c>
      <c r="N2302" t="s">
        <v>3092</v>
      </c>
      <c r="O2302" t="s">
        <v>3074</v>
      </c>
    </row>
    <row r="2303" spans="1:15" x14ac:dyDescent="0.35">
      <c r="A2303">
        <v>2302</v>
      </c>
      <c r="B2303" s="1">
        <v>45035</v>
      </c>
      <c r="C2303">
        <f t="shared" si="71"/>
        <v>2024</v>
      </c>
      <c r="D2303">
        <v>4002</v>
      </c>
      <c r="E2303" t="s">
        <v>1</v>
      </c>
      <c r="F2303" t="s">
        <v>27</v>
      </c>
      <c r="G2303" t="s">
        <v>12</v>
      </c>
      <c r="H2303" t="s">
        <v>2354</v>
      </c>
      <c r="I2303" t="s">
        <v>3057</v>
      </c>
      <c r="J2303">
        <v>240</v>
      </c>
      <c r="K2303">
        <f>HLOOKUP(E2303,Inputs!$B$5:$C$8,MATCH(YEAR(B2303),Inputs!$A$5:$A$8,0),FALSE)</f>
        <v>11.25</v>
      </c>
      <c r="L2303" s="3">
        <f t="shared" si="70"/>
        <v>2700</v>
      </c>
      <c r="M2303" t="s">
        <v>3061</v>
      </c>
      <c r="N2303" t="s">
        <v>3087</v>
      </c>
      <c r="O2303" t="s">
        <v>3078</v>
      </c>
    </row>
    <row r="2304" spans="1:15" x14ac:dyDescent="0.35">
      <c r="A2304">
        <v>2303</v>
      </c>
      <c r="B2304" s="1">
        <v>45116</v>
      </c>
      <c r="C2304">
        <f t="shared" si="71"/>
        <v>2024</v>
      </c>
      <c r="D2304">
        <v>4002</v>
      </c>
      <c r="E2304" t="s">
        <v>1</v>
      </c>
      <c r="F2304" t="s">
        <v>27</v>
      </c>
      <c r="G2304" t="s">
        <v>10</v>
      </c>
      <c r="H2304" t="s">
        <v>2355</v>
      </c>
      <c r="I2304" t="s">
        <v>3056</v>
      </c>
      <c r="J2304">
        <v>192</v>
      </c>
      <c r="K2304">
        <f>HLOOKUP(E2304,Inputs!$B$5:$C$8,MATCH(YEAR(B2304),Inputs!$A$5:$A$8,0),FALSE)</f>
        <v>11.25</v>
      </c>
      <c r="L2304" s="3">
        <f t="shared" si="70"/>
        <v>2160</v>
      </c>
      <c r="M2304" t="s">
        <v>3059</v>
      </c>
      <c r="N2304" t="s">
        <v>3085</v>
      </c>
      <c r="O2304" t="s">
        <v>3073</v>
      </c>
    </row>
    <row r="2305" spans="1:15" x14ac:dyDescent="0.35">
      <c r="A2305">
        <v>2304</v>
      </c>
      <c r="B2305" s="1">
        <v>45183</v>
      </c>
      <c r="C2305">
        <f t="shared" si="71"/>
        <v>2024</v>
      </c>
      <c r="D2305">
        <v>4001</v>
      </c>
      <c r="E2305" t="s">
        <v>0</v>
      </c>
      <c r="F2305" t="s">
        <v>27</v>
      </c>
      <c r="G2305" t="s">
        <v>10</v>
      </c>
      <c r="H2305" t="s">
        <v>2356</v>
      </c>
      <c r="I2305" t="s">
        <v>3056</v>
      </c>
      <c r="J2305">
        <v>188</v>
      </c>
      <c r="K2305">
        <f>HLOOKUP(E2305,Inputs!$B$5:$C$8,MATCH(YEAR(B2305),Inputs!$A$5:$A$8,0),FALSE)</f>
        <v>32.99</v>
      </c>
      <c r="L2305" s="3">
        <f t="shared" si="70"/>
        <v>6202.1200000000008</v>
      </c>
      <c r="M2305" t="s">
        <v>3059</v>
      </c>
      <c r="N2305" t="s">
        <v>3085</v>
      </c>
      <c r="O2305" t="s">
        <v>3073</v>
      </c>
    </row>
    <row r="2306" spans="1:15" x14ac:dyDescent="0.35">
      <c r="A2306">
        <v>2305</v>
      </c>
      <c r="B2306" s="1">
        <v>45186</v>
      </c>
      <c r="C2306">
        <f t="shared" si="71"/>
        <v>2024</v>
      </c>
      <c r="D2306">
        <v>4002</v>
      </c>
      <c r="E2306" t="s">
        <v>1</v>
      </c>
      <c r="F2306" t="s">
        <v>27</v>
      </c>
      <c r="G2306" t="s">
        <v>20</v>
      </c>
      <c r="H2306" t="s">
        <v>2357</v>
      </c>
      <c r="I2306" t="s">
        <v>3056</v>
      </c>
      <c r="J2306">
        <v>136</v>
      </c>
      <c r="K2306">
        <f>HLOOKUP(E2306,Inputs!$B$5:$C$8,MATCH(YEAR(B2306),Inputs!$A$5:$A$8,0),FALSE)</f>
        <v>11.25</v>
      </c>
      <c r="L2306" s="3">
        <f t="shared" ref="L2306:L2369" si="72">J2306*K2306</f>
        <v>1530</v>
      </c>
      <c r="M2306" t="s">
        <v>3059</v>
      </c>
      <c r="N2306" t="s">
        <v>3085</v>
      </c>
      <c r="O2306" t="s">
        <v>3073</v>
      </c>
    </row>
    <row r="2307" spans="1:15" hidden="1" x14ac:dyDescent="0.35">
      <c r="A2307">
        <v>2306</v>
      </c>
      <c r="B2307" s="1">
        <v>44971</v>
      </c>
      <c r="C2307">
        <f t="shared" ref="C2307:C2370" si="73">IF(MONTH(B2307)&gt;3,YEAR(B2307)+1,YEAR(B2307))</f>
        <v>2023</v>
      </c>
      <c r="D2307">
        <v>4001</v>
      </c>
      <c r="E2307" t="s">
        <v>0</v>
      </c>
      <c r="F2307" t="s">
        <v>27</v>
      </c>
      <c r="G2307" t="s">
        <v>10</v>
      </c>
      <c r="H2307" t="s">
        <v>2358</v>
      </c>
      <c r="I2307" t="s">
        <v>3056</v>
      </c>
      <c r="J2307">
        <v>136</v>
      </c>
      <c r="K2307">
        <f>HLOOKUP(E2307,Inputs!$B$5:$C$8,MATCH(YEAR(B2307),Inputs!$A$5:$A$8,0),FALSE)</f>
        <v>32.99</v>
      </c>
      <c r="L2307" s="3">
        <f t="shared" si="72"/>
        <v>4486.6400000000003</v>
      </c>
      <c r="M2307" t="s">
        <v>3059</v>
      </c>
      <c r="N2307" t="s">
        <v>3085</v>
      </c>
      <c r="O2307" t="s">
        <v>3073</v>
      </c>
    </row>
    <row r="2308" spans="1:15" x14ac:dyDescent="0.35">
      <c r="A2308">
        <v>2307</v>
      </c>
      <c r="B2308" s="1">
        <v>45245</v>
      </c>
      <c r="C2308">
        <f t="shared" si="73"/>
        <v>2024</v>
      </c>
      <c r="D2308">
        <v>4001</v>
      </c>
      <c r="E2308" t="s">
        <v>0</v>
      </c>
      <c r="F2308" t="s">
        <v>27</v>
      </c>
      <c r="G2308" t="s">
        <v>20</v>
      </c>
      <c r="H2308" t="s">
        <v>2359</v>
      </c>
      <c r="I2308" t="s">
        <v>3056</v>
      </c>
      <c r="J2308">
        <v>232</v>
      </c>
      <c r="K2308">
        <f>HLOOKUP(E2308,Inputs!$B$5:$C$8,MATCH(YEAR(B2308),Inputs!$A$5:$A$8,0),FALSE)</f>
        <v>32.99</v>
      </c>
      <c r="L2308" s="3">
        <f t="shared" si="72"/>
        <v>7653.68</v>
      </c>
      <c r="M2308" t="s">
        <v>3059</v>
      </c>
      <c r="N2308" t="s">
        <v>3085</v>
      </c>
      <c r="O2308" t="s">
        <v>3073</v>
      </c>
    </row>
    <row r="2309" spans="1:15" x14ac:dyDescent="0.35">
      <c r="A2309">
        <v>2308</v>
      </c>
      <c r="B2309" s="1">
        <v>45282</v>
      </c>
      <c r="C2309">
        <f t="shared" si="73"/>
        <v>2024</v>
      </c>
      <c r="D2309">
        <v>4002</v>
      </c>
      <c r="E2309" t="s">
        <v>1</v>
      </c>
      <c r="F2309" t="s">
        <v>27</v>
      </c>
      <c r="G2309" t="s">
        <v>10</v>
      </c>
      <c r="H2309" t="s">
        <v>2360</v>
      </c>
      <c r="I2309" t="s">
        <v>3056</v>
      </c>
      <c r="J2309">
        <v>264</v>
      </c>
      <c r="K2309">
        <f>HLOOKUP(E2309,Inputs!$B$5:$C$8,MATCH(YEAR(B2309),Inputs!$A$5:$A$8,0),FALSE)</f>
        <v>11.25</v>
      </c>
      <c r="L2309" s="3">
        <f t="shared" si="72"/>
        <v>2970</v>
      </c>
      <c r="M2309" t="s">
        <v>3059</v>
      </c>
      <c r="N2309" t="s">
        <v>3085</v>
      </c>
      <c r="O2309" t="s">
        <v>3073</v>
      </c>
    </row>
    <row r="2310" spans="1:15" x14ac:dyDescent="0.35">
      <c r="A2310">
        <v>2309</v>
      </c>
      <c r="B2310" s="1">
        <v>45135</v>
      </c>
      <c r="C2310">
        <f t="shared" si="73"/>
        <v>2024</v>
      </c>
      <c r="D2310">
        <v>4002</v>
      </c>
      <c r="E2310" t="s">
        <v>1</v>
      </c>
      <c r="F2310" t="s">
        <v>27</v>
      </c>
      <c r="G2310" t="s">
        <v>18</v>
      </c>
      <c r="H2310" t="s">
        <v>2361</v>
      </c>
      <c r="I2310" t="s">
        <v>3056</v>
      </c>
      <c r="J2310">
        <v>112</v>
      </c>
      <c r="K2310">
        <f>HLOOKUP(E2310,Inputs!$B$5:$C$8,MATCH(YEAR(B2310),Inputs!$A$5:$A$8,0),FALSE)</f>
        <v>11.25</v>
      </c>
      <c r="L2310" s="3">
        <f t="shared" si="72"/>
        <v>1260</v>
      </c>
      <c r="M2310" t="s">
        <v>3069</v>
      </c>
      <c r="N2310" t="s">
        <v>3093</v>
      </c>
      <c r="O2310" t="s">
        <v>3077</v>
      </c>
    </row>
    <row r="2311" spans="1:15" x14ac:dyDescent="0.35">
      <c r="A2311">
        <v>2310</v>
      </c>
      <c r="B2311" s="1">
        <v>45152</v>
      </c>
      <c r="C2311">
        <f t="shared" si="73"/>
        <v>2024</v>
      </c>
      <c r="D2311">
        <v>4001</v>
      </c>
      <c r="E2311" t="s">
        <v>0</v>
      </c>
      <c r="F2311" t="s">
        <v>27</v>
      </c>
      <c r="G2311" t="s">
        <v>8</v>
      </c>
      <c r="H2311" t="s">
        <v>2362</v>
      </c>
      <c r="I2311" t="s">
        <v>3056</v>
      </c>
      <c r="J2311">
        <v>84</v>
      </c>
      <c r="K2311">
        <f>HLOOKUP(E2311,Inputs!$B$5:$C$8,MATCH(YEAR(B2311),Inputs!$A$5:$A$8,0),FALSE)</f>
        <v>32.99</v>
      </c>
      <c r="L2311" s="3">
        <f t="shared" si="72"/>
        <v>2771.1600000000003</v>
      </c>
      <c r="M2311" t="s">
        <v>3065</v>
      </c>
      <c r="N2311" t="s">
        <v>3085</v>
      </c>
      <c r="O2311" t="s">
        <v>3073</v>
      </c>
    </row>
    <row r="2312" spans="1:15" x14ac:dyDescent="0.35">
      <c r="A2312">
        <v>2311</v>
      </c>
      <c r="B2312" s="1">
        <v>45277</v>
      </c>
      <c r="C2312">
        <f t="shared" si="73"/>
        <v>2024</v>
      </c>
      <c r="D2312">
        <v>4002</v>
      </c>
      <c r="E2312" t="s">
        <v>1</v>
      </c>
      <c r="F2312" t="s">
        <v>27</v>
      </c>
      <c r="G2312" t="s">
        <v>10</v>
      </c>
      <c r="H2312" t="s">
        <v>2363</v>
      </c>
      <c r="I2312" t="s">
        <v>3056</v>
      </c>
      <c r="J2312">
        <v>264</v>
      </c>
      <c r="K2312">
        <f>HLOOKUP(E2312,Inputs!$B$5:$C$8,MATCH(YEAR(B2312),Inputs!$A$5:$A$8,0),FALSE)</f>
        <v>11.25</v>
      </c>
      <c r="L2312" s="3">
        <f t="shared" si="72"/>
        <v>2970</v>
      </c>
      <c r="M2312" t="s">
        <v>3059</v>
      </c>
      <c r="N2312" t="s">
        <v>3085</v>
      </c>
      <c r="O2312" t="s">
        <v>3073</v>
      </c>
    </row>
    <row r="2313" spans="1:15" hidden="1" x14ac:dyDescent="0.35">
      <c r="A2313">
        <v>2312</v>
      </c>
      <c r="B2313" s="1">
        <v>44982</v>
      </c>
      <c r="C2313">
        <f t="shared" si="73"/>
        <v>2023</v>
      </c>
      <c r="D2313">
        <v>4001</v>
      </c>
      <c r="E2313" t="s">
        <v>0</v>
      </c>
      <c r="F2313" t="s">
        <v>27</v>
      </c>
      <c r="G2313" t="s">
        <v>11</v>
      </c>
      <c r="H2313" t="s">
        <v>2364</v>
      </c>
      <c r="I2313" t="s">
        <v>3056</v>
      </c>
      <c r="J2313">
        <v>180</v>
      </c>
      <c r="K2313">
        <f>HLOOKUP(E2313,Inputs!$B$5:$C$8,MATCH(YEAR(B2313),Inputs!$A$5:$A$8,0),FALSE)</f>
        <v>32.99</v>
      </c>
      <c r="L2313" s="3">
        <f t="shared" si="72"/>
        <v>5938.2000000000007</v>
      </c>
      <c r="M2313" t="s">
        <v>3064</v>
      </c>
      <c r="N2313" t="s">
        <v>3089</v>
      </c>
      <c r="O2313" t="s">
        <v>3076</v>
      </c>
    </row>
    <row r="2314" spans="1:15" x14ac:dyDescent="0.35">
      <c r="A2314">
        <v>2313</v>
      </c>
      <c r="B2314" s="1">
        <v>45151</v>
      </c>
      <c r="C2314">
        <f t="shared" si="73"/>
        <v>2024</v>
      </c>
      <c r="D2314">
        <v>4001</v>
      </c>
      <c r="E2314" t="s">
        <v>0</v>
      </c>
      <c r="F2314" t="s">
        <v>27</v>
      </c>
      <c r="G2314" t="s">
        <v>10</v>
      </c>
      <c r="H2314" t="s">
        <v>2365</v>
      </c>
      <c r="I2314" t="s">
        <v>3056</v>
      </c>
      <c r="J2314">
        <v>92</v>
      </c>
      <c r="K2314">
        <f>HLOOKUP(E2314,Inputs!$B$5:$C$8,MATCH(YEAR(B2314),Inputs!$A$5:$A$8,0),FALSE)</f>
        <v>32.99</v>
      </c>
      <c r="L2314" s="3">
        <f t="shared" si="72"/>
        <v>3035.0800000000004</v>
      </c>
      <c r="M2314" t="s">
        <v>3059</v>
      </c>
      <c r="N2314" t="s">
        <v>3085</v>
      </c>
      <c r="O2314" t="s">
        <v>3073</v>
      </c>
    </row>
    <row r="2315" spans="1:15" x14ac:dyDescent="0.35">
      <c r="A2315">
        <v>2314</v>
      </c>
      <c r="B2315" s="1">
        <v>45171</v>
      </c>
      <c r="C2315">
        <f t="shared" si="73"/>
        <v>2024</v>
      </c>
      <c r="D2315">
        <v>4001</v>
      </c>
      <c r="E2315" t="s">
        <v>0</v>
      </c>
      <c r="F2315" t="s">
        <v>27</v>
      </c>
      <c r="G2315" t="s">
        <v>10</v>
      </c>
      <c r="H2315" t="s">
        <v>2366</v>
      </c>
      <c r="I2315" t="s">
        <v>3056</v>
      </c>
      <c r="J2315">
        <v>132</v>
      </c>
      <c r="K2315">
        <f>HLOOKUP(E2315,Inputs!$B$5:$C$8,MATCH(YEAR(B2315),Inputs!$A$5:$A$8,0),FALSE)</f>
        <v>32.99</v>
      </c>
      <c r="L2315" s="3">
        <f t="shared" si="72"/>
        <v>4354.68</v>
      </c>
      <c r="M2315" t="s">
        <v>3059</v>
      </c>
      <c r="N2315" t="s">
        <v>3085</v>
      </c>
      <c r="O2315" t="s">
        <v>3073</v>
      </c>
    </row>
    <row r="2316" spans="1:15" x14ac:dyDescent="0.35">
      <c r="A2316">
        <v>2315</v>
      </c>
      <c r="B2316" s="1">
        <v>45085</v>
      </c>
      <c r="C2316">
        <f t="shared" si="73"/>
        <v>2024</v>
      </c>
      <c r="D2316">
        <v>4002</v>
      </c>
      <c r="E2316" t="s">
        <v>1</v>
      </c>
      <c r="F2316" t="s">
        <v>27</v>
      </c>
      <c r="G2316" t="s">
        <v>19</v>
      </c>
      <c r="H2316" t="s">
        <v>2367</v>
      </c>
      <c r="I2316" t="s">
        <v>3056</v>
      </c>
      <c r="J2316">
        <v>224</v>
      </c>
      <c r="K2316">
        <f>HLOOKUP(E2316,Inputs!$B$5:$C$8,MATCH(YEAR(B2316),Inputs!$A$5:$A$8,0),FALSE)</f>
        <v>11.25</v>
      </c>
      <c r="L2316" s="3">
        <f t="shared" si="72"/>
        <v>2520</v>
      </c>
      <c r="M2316" t="s">
        <v>3061</v>
      </c>
      <c r="N2316" t="s">
        <v>3087</v>
      </c>
      <c r="O2316" t="s">
        <v>3078</v>
      </c>
    </row>
    <row r="2317" spans="1:15" x14ac:dyDescent="0.35">
      <c r="A2317">
        <v>2316</v>
      </c>
      <c r="B2317" s="1">
        <v>45103</v>
      </c>
      <c r="C2317">
        <f t="shared" si="73"/>
        <v>2024</v>
      </c>
      <c r="D2317">
        <v>4002</v>
      </c>
      <c r="E2317" t="s">
        <v>1</v>
      </c>
      <c r="F2317" t="s">
        <v>27</v>
      </c>
      <c r="G2317" t="s">
        <v>19</v>
      </c>
      <c r="H2317" t="s">
        <v>2368</v>
      </c>
      <c r="I2317" t="s">
        <v>3056</v>
      </c>
      <c r="J2317">
        <v>272</v>
      </c>
      <c r="K2317">
        <f>HLOOKUP(E2317,Inputs!$B$5:$C$8,MATCH(YEAR(B2317),Inputs!$A$5:$A$8,0),FALSE)</f>
        <v>11.25</v>
      </c>
      <c r="L2317" s="3">
        <f t="shared" si="72"/>
        <v>3060</v>
      </c>
      <c r="M2317" t="s">
        <v>3061</v>
      </c>
      <c r="N2317" t="s">
        <v>3087</v>
      </c>
      <c r="O2317" t="s">
        <v>3078</v>
      </c>
    </row>
    <row r="2318" spans="1:15" x14ac:dyDescent="0.35">
      <c r="A2318">
        <v>2317</v>
      </c>
      <c r="B2318" s="1">
        <v>45261</v>
      </c>
      <c r="C2318">
        <f t="shared" si="73"/>
        <v>2024</v>
      </c>
      <c r="D2318">
        <v>4001</v>
      </c>
      <c r="E2318" t="s">
        <v>0</v>
      </c>
      <c r="F2318" t="s">
        <v>27</v>
      </c>
      <c r="G2318" t="s">
        <v>9</v>
      </c>
      <c r="H2318" t="s">
        <v>2369</v>
      </c>
      <c r="I2318" t="s">
        <v>3056</v>
      </c>
      <c r="J2318">
        <v>56</v>
      </c>
      <c r="K2318">
        <f>HLOOKUP(E2318,Inputs!$B$5:$C$8,MATCH(YEAR(B2318),Inputs!$A$5:$A$8,0),FALSE)</f>
        <v>32.99</v>
      </c>
      <c r="L2318" s="3">
        <f t="shared" si="72"/>
        <v>1847.44</v>
      </c>
      <c r="M2318" t="s">
        <v>3070</v>
      </c>
      <c r="N2318" t="s">
        <v>3089</v>
      </c>
      <c r="O2318" t="s">
        <v>3076</v>
      </c>
    </row>
    <row r="2319" spans="1:15" x14ac:dyDescent="0.35">
      <c r="A2319">
        <v>2318</v>
      </c>
      <c r="B2319" s="1">
        <v>45263</v>
      </c>
      <c r="C2319">
        <f t="shared" si="73"/>
        <v>2024</v>
      </c>
      <c r="D2319">
        <v>4001</v>
      </c>
      <c r="E2319" t="s">
        <v>0</v>
      </c>
      <c r="F2319" t="s">
        <v>27</v>
      </c>
      <c r="G2319" t="s">
        <v>8</v>
      </c>
      <c r="H2319" t="s">
        <v>2370</v>
      </c>
      <c r="I2319" t="s">
        <v>3056</v>
      </c>
      <c r="J2319">
        <v>212</v>
      </c>
      <c r="K2319">
        <f>HLOOKUP(E2319,Inputs!$B$5:$C$8,MATCH(YEAR(B2319),Inputs!$A$5:$A$8,0),FALSE)</f>
        <v>32.99</v>
      </c>
      <c r="L2319" s="3">
        <f t="shared" si="72"/>
        <v>6993.88</v>
      </c>
      <c r="M2319" t="s">
        <v>3065</v>
      </c>
      <c r="N2319" t="s">
        <v>3085</v>
      </c>
      <c r="O2319" t="s">
        <v>3073</v>
      </c>
    </row>
    <row r="2320" spans="1:15" x14ac:dyDescent="0.35">
      <c r="A2320">
        <v>2319</v>
      </c>
      <c r="B2320" s="1">
        <v>45247</v>
      </c>
      <c r="C2320">
        <f t="shared" si="73"/>
        <v>2024</v>
      </c>
      <c r="D2320">
        <v>4001</v>
      </c>
      <c r="E2320" t="s">
        <v>0</v>
      </c>
      <c r="F2320" t="s">
        <v>27</v>
      </c>
      <c r="G2320" t="s">
        <v>20</v>
      </c>
      <c r="H2320" t="s">
        <v>2371</v>
      </c>
      <c r="I2320" t="s">
        <v>3056</v>
      </c>
      <c r="J2320">
        <v>84</v>
      </c>
      <c r="K2320">
        <f>HLOOKUP(E2320,Inputs!$B$5:$C$8,MATCH(YEAR(B2320),Inputs!$A$5:$A$8,0),FALSE)</f>
        <v>32.99</v>
      </c>
      <c r="L2320" s="3">
        <f t="shared" si="72"/>
        <v>2771.1600000000003</v>
      </c>
      <c r="M2320" t="s">
        <v>3059</v>
      </c>
      <c r="N2320" t="s">
        <v>3085</v>
      </c>
      <c r="O2320" t="s">
        <v>3073</v>
      </c>
    </row>
    <row r="2321" spans="1:15" hidden="1" x14ac:dyDescent="0.35">
      <c r="A2321">
        <v>2320</v>
      </c>
      <c r="B2321" s="1">
        <v>44984</v>
      </c>
      <c r="C2321">
        <f t="shared" si="73"/>
        <v>2023</v>
      </c>
      <c r="D2321">
        <v>4002</v>
      </c>
      <c r="E2321" t="s">
        <v>1</v>
      </c>
      <c r="F2321" t="s">
        <v>27</v>
      </c>
      <c r="G2321" t="s">
        <v>20</v>
      </c>
      <c r="H2321" t="s">
        <v>2372</v>
      </c>
      <c r="I2321" t="s">
        <v>3056</v>
      </c>
      <c r="J2321">
        <v>276</v>
      </c>
      <c r="K2321">
        <f>HLOOKUP(E2321,Inputs!$B$5:$C$8,MATCH(YEAR(B2321),Inputs!$A$5:$A$8,0),FALSE)</f>
        <v>11.25</v>
      </c>
      <c r="L2321" s="3">
        <f t="shared" si="72"/>
        <v>3105</v>
      </c>
      <c r="M2321" t="s">
        <v>3059</v>
      </c>
      <c r="N2321" t="s">
        <v>3085</v>
      </c>
      <c r="O2321" t="s">
        <v>3073</v>
      </c>
    </row>
    <row r="2322" spans="1:15" x14ac:dyDescent="0.35">
      <c r="A2322">
        <v>2321</v>
      </c>
      <c r="B2322" s="1">
        <v>45039</v>
      </c>
      <c r="C2322">
        <f t="shared" si="73"/>
        <v>2024</v>
      </c>
      <c r="D2322">
        <v>4001</v>
      </c>
      <c r="E2322" t="s">
        <v>0</v>
      </c>
      <c r="F2322" t="s">
        <v>27</v>
      </c>
      <c r="G2322" t="s">
        <v>17</v>
      </c>
      <c r="H2322" t="s">
        <v>2373</v>
      </c>
      <c r="I2322" t="s">
        <v>3056</v>
      </c>
      <c r="J2322">
        <v>220</v>
      </c>
      <c r="K2322">
        <f>HLOOKUP(E2322,Inputs!$B$5:$C$8,MATCH(YEAR(B2322),Inputs!$A$5:$A$8,0),FALSE)</f>
        <v>32.99</v>
      </c>
      <c r="L2322" s="3">
        <f t="shared" si="72"/>
        <v>7257.8</v>
      </c>
      <c r="M2322" t="s">
        <v>3060</v>
      </c>
      <c r="N2322" t="s">
        <v>3095</v>
      </c>
      <c r="O2322" t="s">
        <v>3081</v>
      </c>
    </row>
    <row r="2323" spans="1:15" x14ac:dyDescent="0.35">
      <c r="A2323">
        <v>2322</v>
      </c>
      <c r="B2323" s="1">
        <v>45023</v>
      </c>
      <c r="C2323">
        <f t="shared" si="73"/>
        <v>2024</v>
      </c>
      <c r="D2323">
        <v>4002</v>
      </c>
      <c r="E2323" t="s">
        <v>1</v>
      </c>
      <c r="F2323" t="s">
        <v>27</v>
      </c>
      <c r="G2323" t="s">
        <v>11</v>
      </c>
      <c r="H2323" t="s">
        <v>2374</v>
      </c>
      <c r="I2323" t="s">
        <v>3056</v>
      </c>
      <c r="J2323">
        <v>96</v>
      </c>
      <c r="K2323">
        <f>HLOOKUP(E2323,Inputs!$B$5:$C$8,MATCH(YEAR(B2323),Inputs!$A$5:$A$8,0),FALSE)</f>
        <v>11.25</v>
      </c>
      <c r="L2323" s="3">
        <f t="shared" si="72"/>
        <v>1080</v>
      </c>
      <c r="M2323" t="s">
        <v>3064</v>
      </c>
      <c r="N2323" t="s">
        <v>3089</v>
      </c>
      <c r="O2323" t="s">
        <v>3076</v>
      </c>
    </row>
    <row r="2324" spans="1:15" x14ac:dyDescent="0.35">
      <c r="A2324">
        <v>2323</v>
      </c>
      <c r="B2324" s="1">
        <v>45215</v>
      </c>
      <c r="C2324">
        <f t="shared" si="73"/>
        <v>2024</v>
      </c>
      <c r="D2324">
        <v>4001</v>
      </c>
      <c r="E2324" t="s">
        <v>0</v>
      </c>
      <c r="F2324" t="s">
        <v>27</v>
      </c>
      <c r="G2324" t="s">
        <v>6</v>
      </c>
      <c r="H2324" t="s">
        <v>2375</v>
      </c>
      <c r="I2324" t="s">
        <v>3056</v>
      </c>
      <c r="J2324">
        <v>168</v>
      </c>
      <c r="K2324">
        <f>HLOOKUP(E2324,Inputs!$B$5:$C$8,MATCH(YEAR(B2324),Inputs!$A$5:$A$8,0),FALSE)</f>
        <v>32.99</v>
      </c>
      <c r="L2324" s="3">
        <f t="shared" si="72"/>
        <v>5542.3200000000006</v>
      </c>
      <c r="M2324" t="s">
        <v>3059</v>
      </c>
      <c r="N2324" t="s">
        <v>3085</v>
      </c>
      <c r="O2324" t="s">
        <v>3073</v>
      </c>
    </row>
    <row r="2325" spans="1:15" x14ac:dyDescent="0.35">
      <c r="A2325">
        <v>2324</v>
      </c>
      <c r="B2325" s="1">
        <v>45157</v>
      </c>
      <c r="C2325">
        <f t="shared" si="73"/>
        <v>2024</v>
      </c>
      <c r="D2325">
        <v>4001</v>
      </c>
      <c r="E2325" t="s">
        <v>0</v>
      </c>
      <c r="F2325" t="s">
        <v>27</v>
      </c>
      <c r="G2325" t="s">
        <v>12</v>
      </c>
      <c r="H2325" t="s">
        <v>2376</v>
      </c>
      <c r="I2325" t="s">
        <v>3057</v>
      </c>
      <c r="J2325">
        <v>44</v>
      </c>
      <c r="K2325">
        <f>HLOOKUP(E2325,Inputs!$B$5:$C$8,MATCH(YEAR(B2325),Inputs!$A$5:$A$8,0),FALSE)</f>
        <v>32.99</v>
      </c>
      <c r="L2325" s="3">
        <f t="shared" si="72"/>
        <v>1451.5600000000002</v>
      </c>
      <c r="M2325" t="s">
        <v>3061</v>
      </c>
      <c r="N2325" t="s">
        <v>3087</v>
      </c>
      <c r="O2325" t="s">
        <v>3078</v>
      </c>
    </row>
    <row r="2326" spans="1:15" x14ac:dyDescent="0.35">
      <c r="A2326">
        <v>2325</v>
      </c>
      <c r="B2326" s="1">
        <v>45279</v>
      </c>
      <c r="C2326">
        <f t="shared" si="73"/>
        <v>2024</v>
      </c>
      <c r="D2326">
        <v>4002</v>
      </c>
      <c r="E2326" t="s">
        <v>1</v>
      </c>
      <c r="F2326" t="s">
        <v>27</v>
      </c>
      <c r="G2326" t="s">
        <v>19</v>
      </c>
      <c r="H2326" t="s">
        <v>2377</v>
      </c>
      <c r="I2326" t="s">
        <v>3056</v>
      </c>
      <c r="J2326">
        <v>100</v>
      </c>
      <c r="K2326">
        <f>HLOOKUP(E2326,Inputs!$B$5:$C$8,MATCH(YEAR(B2326),Inputs!$A$5:$A$8,0),FALSE)</f>
        <v>11.25</v>
      </c>
      <c r="L2326" s="3">
        <f t="shared" si="72"/>
        <v>1125</v>
      </c>
      <c r="M2326" t="s">
        <v>3061</v>
      </c>
      <c r="N2326" t="s">
        <v>3087</v>
      </c>
      <c r="O2326" t="s">
        <v>3078</v>
      </c>
    </row>
    <row r="2327" spans="1:15" x14ac:dyDescent="0.35">
      <c r="A2327">
        <v>2326</v>
      </c>
      <c r="B2327" s="1">
        <v>45188</v>
      </c>
      <c r="C2327">
        <f t="shared" si="73"/>
        <v>2024</v>
      </c>
      <c r="D2327">
        <v>4001</v>
      </c>
      <c r="E2327" t="s">
        <v>0</v>
      </c>
      <c r="F2327" t="s">
        <v>27</v>
      </c>
      <c r="G2327" t="s">
        <v>8</v>
      </c>
      <c r="H2327" t="s">
        <v>2378</v>
      </c>
      <c r="I2327" t="s">
        <v>3056</v>
      </c>
      <c r="J2327">
        <v>192</v>
      </c>
      <c r="K2327">
        <f>HLOOKUP(E2327,Inputs!$B$5:$C$8,MATCH(YEAR(B2327),Inputs!$A$5:$A$8,0),FALSE)</f>
        <v>32.99</v>
      </c>
      <c r="L2327" s="3">
        <f t="shared" si="72"/>
        <v>6334.08</v>
      </c>
      <c r="M2327" t="s">
        <v>3065</v>
      </c>
      <c r="N2327" t="s">
        <v>3085</v>
      </c>
      <c r="O2327" t="s">
        <v>3073</v>
      </c>
    </row>
    <row r="2328" spans="1:15" x14ac:dyDescent="0.35">
      <c r="A2328">
        <v>2327</v>
      </c>
      <c r="B2328" s="1">
        <v>45259</v>
      </c>
      <c r="C2328">
        <f t="shared" si="73"/>
        <v>2024</v>
      </c>
      <c r="D2328">
        <v>4001</v>
      </c>
      <c r="E2328" t="s">
        <v>0</v>
      </c>
      <c r="F2328" t="s">
        <v>27</v>
      </c>
      <c r="G2328" t="s">
        <v>22</v>
      </c>
      <c r="H2328" t="s">
        <v>2379</v>
      </c>
      <c r="I2328" t="s">
        <v>3056</v>
      </c>
      <c r="J2328">
        <v>96</v>
      </c>
      <c r="K2328">
        <f>HLOOKUP(E2328,Inputs!$B$5:$C$8,MATCH(YEAR(B2328),Inputs!$A$5:$A$8,0),FALSE)</f>
        <v>32.99</v>
      </c>
      <c r="L2328" s="3">
        <f t="shared" si="72"/>
        <v>3167.04</v>
      </c>
      <c r="M2328" t="s">
        <v>3064</v>
      </c>
      <c r="N2328" t="s">
        <v>3089</v>
      </c>
      <c r="O2328" t="s">
        <v>3076</v>
      </c>
    </row>
    <row r="2329" spans="1:15" x14ac:dyDescent="0.35">
      <c r="A2329">
        <v>2328</v>
      </c>
      <c r="B2329" s="1">
        <v>45045</v>
      </c>
      <c r="C2329">
        <f t="shared" si="73"/>
        <v>2024</v>
      </c>
      <c r="D2329">
        <v>4002</v>
      </c>
      <c r="E2329" t="s">
        <v>1</v>
      </c>
      <c r="F2329" t="s">
        <v>27</v>
      </c>
      <c r="G2329" t="s">
        <v>6</v>
      </c>
      <c r="H2329" t="s">
        <v>2380</v>
      </c>
      <c r="I2329" t="s">
        <v>3056</v>
      </c>
      <c r="J2329">
        <v>220</v>
      </c>
      <c r="K2329">
        <f>HLOOKUP(E2329,Inputs!$B$5:$C$8,MATCH(YEAR(B2329),Inputs!$A$5:$A$8,0),FALSE)</f>
        <v>11.25</v>
      </c>
      <c r="L2329" s="3">
        <f t="shared" si="72"/>
        <v>2475</v>
      </c>
      <c r="M2329" t="s">
        <v>3059</v>
      </c>
      <c r="N2329" t="s">
        <v>3085</v>
      </c>
      <c r="O2329" t="s">
        <v>3073</v>
      </c>
    </row>
    <row r="2330" spans="1:15" x14ac:dyDescent="0.35">
      <c r="A2330">
        <v>2329</v>
      </c>
      <c r="B2330" s="1">
        <v>45244</v>
      </c>
      <c r="C2330">
        <f t="shared" si="73"/>
        <v>2024</v>
      </c>
      <c r="D2330">
        <v>4002</v>
      </c>
      <c r="E2330" t="s">
        <v>1</v>
      </c>
      <c r="F2330" t="s">
        <v>27</v>
      </c>
      <c r="G2330" t="s">
        <v>17</v>
      </c>
      <c r="H2330" t="s">
        <v>2381</v>
      </c>
      <c r="I2330" t="s">
        <v>3056</v>
      </c>
      <c r="J2330">
        <v>132</v>
      </c>
      <c r="K2330">
        <f>HLOOKUP(E2330,Inputs!$B$5:$C$8,MATCH(YEAR(B2330),Inputs!$A$5:$A$8,0),FALSE)</f>
        <v>11.25</v>
      </c>
      <c r="L2330" s="3">
        <f t="shared" si="72"/>
        <v>1485</v>
      </c>
      <c r="M2330" t="s">
        <v>3060</v>
      </c>
      <c r="N2330" t="s">
        <v>3095</v>
      </c>
      <c r="O2330" t="s">
        <v>3081</v>
      </c>
    </row>
    <row r="2331" spans="1:15" x14ac:dyDescent="0.35">
      <c r="A2331">
        <v>2330</v>
      </c>
      <c r="B2331" s="1">
        <v>45199</v>
      </c>
      <c r="C2331">
        <f t="shared" si="73"/>
        <v>2024</v>
      </c>
      <c r="D2331">
        <v>4001</v>
      </c>
      <c r="E2331" t="s">
        <v>0</v>
      </c>
      <c r="F2331" t="s">
        <v>27</v>
      </c>
      <c r="G2331" t="s">
        <v>21</v>
      </c>
      <c r="H2331" t="s">
        <v>2382</v>
      </c>
      <c r="I2331" t="s">
        <v>3056</v>
      </c>
      <c r="J2331">
        <v>144</v>
      </c>
      <c r="K2331">
        <f>HLOOKUP(E2331,Inputs!$B$5:$C$8,MATCH(YEAR(B2331),Inputs!$A$5:$A$8,0),FALSE)</f>
        <v>32.99</v>
      </c>
      <c r="L2331" s="3">
        <f t="shared" si="72"/>
        <v>4750.5600000000004</v>
      </c>
      <c r="M2331" t="s">
        <v>3068</v>
      </c>
      <c r="N2331" t="s">
        <v>3088</v>
      </c>
      <c r="O2331" t="s">
        <v>3075</v>
      </c>
    </row>
    <row r="2332" spans="1:15" x14ac:dyDescent="0.35">
      <c r="A2332">
        <v>2331</v>
      </c>
      <c r="B2332" s="1">
        <v>45084</v>
      </c>
      <c r="C2332">
        <f t="shared" si="73"/>
        <v>2024</v>
      </c>
      <c r="D2332">
        <v>4001</v>
      </c>
      <c r="E2332" t="s">
        <v>0</v>
      </c>
      <c r="F2332" t="s">
        <v>27</v>
      </c>
      <c r="G2332" t="s">
        <v>20</v>
      </c>
      <c r="H2332" t="s">
        <v>2383</v>
      </c>
      <c r="I2332" t="s">
        <v>3056</v>
      </c>
      <c r="J2332">
        <v>140</v>
      </c>
      <c r="K2332">
        <f>HLOOKUP(E2332,Inputs!$B$5:$C$8,MATCH(YEAR(B2332),Inputs!$A$5:$A$8,0),FALSE)</f>
        <v>32.99</v>
      </c>
      <c r="L2332" s="3">
        <f t="shared" si="72"/>
        <v>4618.6000000000004</v>
      </c>
      <c r="M2332" t="s">
        <v>3059</v>
      </c>
      <c r="N2332" t="s">
        <v>3085</v>
      </c>
      <c r="O2332" t="s">
        <v>3073</v>
      </c>
    </row>
    <row r="2333" spans="1:15" x14ac:dyDescent="0.35">
      <c r="A2333">
        <v>2332</v>
      </c>
      <c r="B2333" s="1">
        <v>45143</v>
      </c>
      <c r="C2333">
        <f t="shared" si="73"/>
        <v>2024</v>
      </c>
      <c r="D2333">
        <v>4001</v>
      </c>
      <c r="E2333" t="s">
        <v>0</v>
      </c>
      <c r="F2333" t="s">
        <v>27</v>
      </c>
      <c r="G2333" t="s">
        <v>14</v>
      </c>
      <c r="H2333" t="s">
        <v>2384</v>
      </c>
      <c r="I2333" t="s">
        <v>3056</v>
      </c>
      <c r="J2333">
        <v>224</v>
      </c>
      <c r="K2333">
        <f>HLOOKUP(E2333,Inputs!$B$5:$C$8,MATCH(YEAR(B2333),Inputs!$A$5:$A$8,0),FALSE)</f>
        <v>32.99</v>
      </c>
      <c r="L2333" s="3">
        <f t="shared" si="72"/>
        <v>7389.76</v>
      </c>
      <c r="M2333" t="s">
        <v>3066</v>
      </c>
      <c r="N2333" t="s">
        <v>3094</v>
      </c>
      <c r="O2333" t="s">
        <v>3080</v>
      </c>
    </row>
    <row r="2334" spans="1:15" x14ac:dyDescent="0.35">
      <c r="A2334">
        <v>2333</v>
      </c>
      <c r="B2334" s="1">
        <v>45277</v>
      </c>
      <c r="C2334">
        <f t="shared" si="73"/>
        <v>2024</v>
      </c>
      <c r="D2334">
        <v>4001</v>
      </c>
      <c r="E2334" t="s">
        <v>0</v>
      </c>
      <c r="F2334" t="s">
        <v>27</v>
      </c>
      <c r="G2334" t="s">
        <v>20</v>
      </c>
      <c r="H2334" t="s">
        <v>2385</v>
      </c>
      <c r="I2334" t="s">
        <v>3056</v>
      </c>
      <c r="J2334">
        <v>196</v>
      </c>
      <c r="K2334">
        <f>HLOOKUP(E2334,Inputs!$B$5:$C$8,MATCH(YEAR(B2334),Inputs!$A$5:$A$8,0),FALSE)</f>
        <v>32.99</v>
      </c>
      <c r="L2334" s="3">
        <f t="shared" si="72"/>
        <v>6466.04</v>
      </c>
      <c r="M2334" t="s">
        <v>3059</v>
      </c>
      <c r="N2334" t="s">
        <v>3085</v>
      </c>
      <c r="O2334" t="s">
        <v>3073</v>
      </c>
    </row>
    <row r="2335" spans="1:15" hidden="1" x14ac:dyDescent="0.35">
      <c r="A2335">
        <v>2334</v>
      </c>
      <c r="B2335" s="1">
        <v>44973</v>
      </c>
      <c r="C2335">
        <f t="shared" si="73"/>
        <v>2023</v>
      </c>
      <c r="D2335">
        <v>4001</v>
      </c>
      <c r="E2335" t="s">
        <v>0</v>
      </c>
      <c r="F2335" t="s">
        <v>27</v>
      </c>
      <c r="G2335" t="s">
        <v>12</v>
      </c>
      <c r="H2335" t="s">
        <v>2386</v>
      </c>
      <c r="I2335" t="s">
        <v>3057</v>
      </c>
      <c r="J2335">
        <v>228</v>
      </c>
      <c r="K2335">
        <f>HLOOKUP(E2335,Inputs!$B$5:$C$8,MATCH(YEAR(B2335),Inputs!$A$5:$A$8,0),FALSE)</f>
        <v>32.99</v>
      </c>
      <c r="L2335" s="3">
        <f t="shared" si="72"/>
        <v>7521.72</v>
      </c>
      <c r="M2335" t="s">
        <v>3061</v>
      </c>
      <c r="N2335" t="s">
        <v>3087</v>
      </c>
      <c r="O2335" t="s">
        <v>3078</v>
      </c>
    </row>
    <row r="2336" spans="1:15" x14ac:dyDescent="0.35">
      <c r="A2336">
        <v>2335</v>
      </c>
      <c r="B2336" s="1">
        <v>45273</v>
      </c>
      <c r="C2336">
        <f t="shared" si="73"/>
        <v>2024</v>
      </c>
      <c r="D2336">
        <v>4001</v>
      </c>
      <c r="E2336" t="s">
        <v>0</v>
      </c>
      <c r="F2336" t="s">
        <v>27</v>
      </c>
      <c r="G2336" t="s">
        <v>18</v>
      </c>
      <c r="H2336" t="s">
        <v>2387</v>
      </c>
      <c r="I2336" t="s">
        <v>3056</v>
      </c>
      <c r="J2336">
        <v>112</v>
      </c>
      <c r="K2336">
        <f>HLOOKUP(E2336,Inputs!$B$5:$C$8,MATCH(YEAR(B2336),Inputs!$A$5:$A$8,0),FALSE)</f>
        <v>32.99</v>
      </c>
      <c r="L2336" s="3">
        <f t="shared" si="72"/>
        <v>3694.88</v>
      </c>
      <c r="M2336" t="s">
        <v>3069</v>
      </c>
      <c r="N2336" t="s">
        <v>3093</v>
      </c>
      <c r="O2336" t="s">
        <v>3077</v>
      </c>
    </row>
    <row r="2337" spans="1:15" x14ac:dyDescent="0.35">
      <c r="A2337">
        <v>2336</v>
      </c>
      <c r="B2337" s="1">
        <v>45258</v>
      </c>
      <c r="C2337">
        <f t="shared" si="73"/>
        <v>2024</v>
      </c>
      <c r="D2337">
        <v>4001</v>
      </c>
      <c r="E2337" t="s">
        <v>0</v>
      </c>
      <c r="F2337" t="s">
        <v>27</v>
      </c>
      <c r="G2337" t="s">
        <v>8</v>
      </c>
      <c r="H2337" t="s">
        <v>2388</v>
      </c>
      <c r="I2337" t="s">
        <v>3056</v>
      </c>
      <c r="J2337">
        <v>76</v>
      </c>
      <c r="K2337">
        <f>HLOOKUP(E2337,Inputs!$B$5:$C$8,MATCH(YEAR(B2337),Inputs!$A$5:$A$8,0),FALSE)</f>
        <v>32.99</v>
      </c>
      <c r="L2337" s="3">
        <f t="shared" si="72"/>
        <v>2507.2400000000002</v>
      </c>
      <c r="M2337" t="s">
        <v>3065</v>
      </c>
      <c r="N2337" t="s">
        <v>3085</v>
      </c>
      <c r="O2337" t="s">
        <v>3073</v>
      </c>
    </row>
    <row r="2338" spans="1:15" x14ac:dyDescent="0.35">
      <c r="A2338">
        <v>2337</v>
      </c>
      <c r="B2338" s="1">
        <v>45248</v>
      </c>
      <c r="C2338">
        <f t="shared" si="73"/>
        <v>2024</v>
      </c>
      <c r="D2338">
        <v>4002</v>
      </c>
      <c r="E2338" t="s">
        <v>1</v>
      </c>
      <c r="F2338" t="s">
        <v>27</v>
      </c>
      <c r="G2338" t="s">
        <v>11</v>
      </c>
      <c r="H2338" t="s">
        <v>2389</v>
      </c>
      <c r="I2338" t="s">
        <v>3056</v>
      </c>
      <c r="J2338">
        <v>196</v>
      </c>
      <c r="K2338">
        <f>HLOOKUP(E2338,Inputs!$B$5:$C$8,MATCH(YEAR(B2338),Inputs!$A$5:$A$8,0),FALSE)</f>
        <v>11.25</v>
      </c>
      <c r="L2338" s="3">
        <f t="shared" si="72"/>
        <v>2205</v>
      </c>
      <c r="M2338" t="s">
        <v>3064</v>
      </c>
      <c r="N2338" t="s">
        <v>3089</v>
      </c>
      <c r="O2338" t="s">
        <v>3076</v>
      </c>
    </row>
    <row r="2339" spans="1:15" x14ac:dyDescent="0.35">
      <c r="A2339">
        <v>2338</v>
      </c>
      <c r="B2339" s="1">
        <v>45033</v>
      </c>
      <c r="C2339">
        <f t="shared" si="73"/>
        <v>2024</v>
      </c>
      <c r="D2339">
        <v>4002</v>
      </c>
      <c r="E2339" t="s">
        <v>1</v>
      </c>
      <c r="F2339" t="s">
        <v>27</v>
      </c>
      <c r="G2339" t="s">
        <v>13</v>
      </c>
      <c r="H2339" t="s">
        <v>2390</v>
      </c>
      <c r="I2339" t="s">
        <v>3056</v>
      </c>
      <c r="J2339">
        <v>196</v>
      </c>
      <c r="K2339">
        <f>HLOOKUP(E2339,Inputs!$B$5:$C$8,MATCH(YEAR(B2339),Inputs!$A$5:$A$8,0),FALSE)</f>
        <v>11.25</v>
      </c>
      <c r="L2339" s="3">
        <f t="shared" si="72"/>
        <v>2205</v>
      </c>
      <c r="M2339" t="s">
        <v>3061</v>
      </c>
      <c r="N2339" t="s">
        <v>3087</v>
      </c>
      <c r="O2339" t="s">
        <v>3078</v>
      </c>
    </row>
    <row r="2340" spans="1:15" x14ac:dyDescent="0.35">
      <c r="A2340">
        <v>2339</v>
      </c>
      <c r="B2340" s="1">
        <v>45265</v>
      </c>
      <c r="C2340">
        <f t="shared" si="73"/>
        <v>2024</v>
      </c>
      <c r="D2340">
        <v>4001</v>
      </c>
      <c r="E2340" t="s">
        <v>0</v>
      </c>
      <c r="F2340" t="s">
        <v>27</v>
      </c>
      <c r="G2340" t="s">
        <v>10</v>
      </c>
      <c r="H2340" t="s">
        <v>2391</v>
      </c>
      <c r="I2340" t="s">
        <v>3056</v>
      </c>
      <c r="J2340">
        <v>212</v>
      </c>
      <c r="K2340">
        <f>HLOOKUP(E2340,Inputs!$B$5:$C$8,MATCH(YEAR(B2340),Inputs!$A$5:$A$8,0),FALSE)</f>
        <v>32.99</v>
      </c>
      <c r="L2340" s="3">
        <f t="shared" si="72"/>
        <v>6993.88</v>
      </c>
      <c r="M2340" t="s">
        <v>3059</v>
      </c>
      <c r="N2340" t="s">
        <v>3085</v>
      </c>
      <c r="O2340" t="s">
        <v>3073</v>
      </c>
    </row>
    <row r="2341" spans="1:15" x14ac:dyDescent="0.35">
      <c r="A2341">
        <v>2340</v>
      </c>
      <c r="B2341" s="1">
        <v>45063</v>
      </c>
      <c r="C2341">
        <f t="shared" si="73"/>
        <v>2024</v>
      </c>
      <c r="D2341">
        <v>4002</v>
      </c>
      <c r="E2341" t="s">
        <v>1</v>
      </c>
      <c r="F2341" t="s">
        <v>27</v>
      </c>
      <c r="G2341" t="s">
        <v>21</v>
      </c>
      <c r="H2341" t="s">
        <v>2392</v>
      </c>
      <c r="I2341" t="s">
        <v>3056</v>
      </c>
      <c r="J2341">
        <v>92</v>
      </c>
      <c r="K2341">
        <f>HLOOKUP(E2341,Inputs!$B$5:$C$8,MATCH(YEAR(B2341),Inputs!$A$5:$A$8,0),FALSE)</f>
        <v>11.25</v>
      </c>
      <c r="L2341" s="3">
        <f t="shared" si="72"/>
        <v>1035</v>
      </c>
      <c r="M2341" t="s">
        <v>3068</v>
      </c>
      <c r="N2341" t="s">
        <v>3088</v>
      </c>
      <c r="O2341" t="s">
        <v>3075</v>
      </c>
    </row>
    <row r="2342" spans="1:15" x14ac:dyDescent="0.35">
      <c r="A2342">
        <v>2341</v>
      </c>
      <c r="B2342" s="1">
        <v>45103</v>
      </c>
      <c r="C2342">
        <f t="shared" si="73"/>
        <v>2024</v>
      </c>
      <c r="D2342">
        <v>4001</v>
      </c>
      <c r="E2342" t="s">
        <v>0</v>
      </c>
      <c r="F2342" t="s">
        <v>27</v>
      </c>
      <c r="G2342" t="s">
        <v>8</v>
      </c>
      <c r="H2342" t="s">
        <v>2393</v>
      </c>
      <c r="I2342" t="s">
        <v>3056</v>
      </c>
      <c r="J2342">
        <v>108</v>
      </c>
      <c r="K2342">
        <f>HLOOKUP(E2342,Inputs!$B$5:$C$8,MATCH(YEAR(B2342),Inputs!$A$5:$A$8,0),FALSE)</f>
        <v>32.99</v>
      </c>
      <c r="L2342" s="3">
        <f t="shared" si="72"/>
        <v>3562.92</v>
      </c>
      <c r="M2342" t="s">
        <v>3065</v>
      </c>
      <c r="N2342" t="s">
        <v>3085</v>
      </c>
      <c r="O2342" t="s">
        <v>3073</v>
      </c>
    </row>
    <row r="2343" spans="1:15" x14ac:dyDescent="0.35">
      <c r="A2343">
        <v>2342</v>
      </c>
      <c r="B2343" s="1">
        <v>45165</v>
      </c>
      <c r="C2343">
        <f t="shared" si="73"/>
        <v>2024</v>
      </c>
      <c r="D2343">
        <v>4002</v>
      </c>
      <c r="E2343" t="s">
        <v>1</v>
      </c>
      <c r="F2343" t="s">
        <v>27</v>
      </c>
      <c r="G2343" t="s">
        <v>18</v>
      </c>
      <c r="H2343" t="s">
        <v>2394</v>
      </c>
      <c r="I2343" t="s">
        <v>3056</v>
      </c>
      <c r="J2343">
        <v>228</v>
      </c>
      <c r="K2343">
        <f>HLOOKUP(E2343,Inputs!$B$5:$C$8,MATCH(YEAR(B2343),Inputs!$A$5:$A$8,0),FALSE)</f>
        <v>11.25</v>
      </c>
      <c r="L2343" s="3">
        <f t="shared" si="72"/>
        <v>2565</v>
      </c>
      <c r="M2343" t="s">
        <v>3069</v>
      </c>
      <c r="N2343" t="s">
        <v>3093</v>
      </c>
      <c r="O2343" t="s">
        <v>3077</v>
      </c>
    </row>
    <row r="2344" spans="1:15" x14ac:dyDescent="0.35">
      <c r="A2344">
        <v>2343</v>
      </c>
      <c r="B2344" s="1">
        <v>45273</v>
      </c>
      <c r="C2344">
        <f t="shared" si="73"/>
        <v>2024</v>
      </c>
      <c r="D2344">
        <v>4002</v>
      </c>
      <c r="E2344" t="s">
        <v>1</v>
      </c>
      <c r="F2344" t="s">
        <v>27</v>
      </c>
      <c r="G2344" t="s">
        <v>20</v>
      </c>
      <c r="H2344" t="s">
        <v>2395</v>
      </c>
      <c r="I2344" t="s">
        <v>3056</v>
      </c>
      <c r="J2344">
        <v>108</v>
      </c>
      <c r="K2344">
        <f>HLOOKUP(E2344,Inputs!$B$5:$C$8,MATCH(YEAR(B2344),Inputs!$A$5:$A$8,0),FALSE)</f>
        <v>11.25</v>
      </c>
      <c r="L2344" s="3">
        <f t="shared" si="72"/>
        <v>1215</v>
      </c>
      <c r="M2344" t="s">
        <v>3059</v>
      </c>
      <c r="N2344" t="s">
        <v>3085</v>
      </c>
      <c r="O2344" t="s">
        <v>3073</v>
      </c>
    </row>
    <row r="2345" spans="1:15" x14ac:dyDescent="0.35">
      <c r="A2345">
        <v>2344</v>
      </c>
      <c r="B2345" s="1">
        <v>45082</v>
      </c>
      <c r="C2345">
        <f t="shared" si="73"/>
        <v>2024</v>
      </c>
      <c r="D2345">
        <v>4001</v>
      </c>
      <c r="E2345" t="s">
        <v>0</v>
      </c>
      <c r="F2345" t="s">
        <v>27</v>
      </c>
      <c r="G2345" t="s">
        <v>10</v>
      </c>
      <c r="H2345" t="s">
        <v>2396</v>
      </c>
      <c r="I2345" t="s">
        <v>3056</v>
      </c>
      <c r="J2345">
        <v>112</v>
      </c>
      <c r="K2345">
        <f>HLOOKUP(E2345,Inputs!$B$5:$C$8,MATCH(YEAR(B2345),Inputs!$A$5:$A$8,0),FALSE)</f>
        <v>32.99</v>
      </c>
      <c r="L2345" s="3">
        <f t="shared" si="72"/>
        <v>3694.88</v>
      </c>
      <c r="M2345" t="s">
        <v>3059</v>
      </c>
      <c r="N2345" t="s">
        <v>3085</v>
      </c>
      <c r="O2345" t="s">
        <v>3073</v>
      </c>
    </row>
    <row r="2346" spans="1:15" x14ac:dyDescent="0.35">
      <c r="A2346">
        <v>2345</v>
      </c>
      <c r="B2346" s="1">
        <v>45257</v>
      </c>
      <c r="C2346">
        <f t="shared" si="73"/>
        <v>2024</v>
      </c>
      <c r="D2346">
        <v>4002</v>
      </c>
      <c r="E2346" t="s">
        <v>1</v>
      </c>
      <c r="F2346" t="s">
        <v>27</v>
      </c>
      <c r="G2346" t="s">
        <v>11</v>
      </c>
      <c r="H2346" t="s">
        <v>2397</v>
      </c>
      <c r="I2346" t="s">
        <v>3056</v>
      </c>
      <c r="J2346">
        <v>196</v>
      </c>
      <c r="K2346">
        <f>HLOOKUP(E2346,Inputs!$B$5:$C$8,MATCH(YEAR(B2346),Inputs!$A$5:$A$8,0),FALSE)</f>
        <v>11.25</v>
      </c>
      <c r="L2346" s="3">
        <f t="shared" si="72"/>
        <v>2205</v>
      </c>
      <c r="M2346" t="s">
        <v>3064</v>
      </c>
      <c r="N2346" t="s">
        <v>3089</v>
      </c>
      <c r="O2346" t="s">
        <v>3076</v>
      </c>
    </row>
    <row r="2347" spans="1:15" x14ac:dyDescent="0.35">
      <c r="A2347">
        <v>2346</v>
      </c>
      <c r="B2347" s="1">
        <v>45253</v>
      </c>
      <c r="C2347">
        <f t="shared" si="73"/>
        <v>2024</v>
      </c>
      <c r="D2347">
        <v>4001</v>
      </c>
      <c r="E2347" t="s">
        <v>0</v>
      </c>
      <c r="F2347" t="s">
        <v>27</v>
      </c>
      <c r="G2347" t="s">
        <v>20</v>
      </c>
      <c r="H2347" t="s">
        <v>2398</v>
      </c>
      <c r="I2347" t="s">
        <v>3056</v>
      </c>
      <c r="J2347">
        <v>220</v>
      </c>
      <c r="K2347">
        <f>HLOOKUP(E2347,Inputs!$B$5:$C$8,MATCH(YEAR(B2347),Inputs!$A$5:$A$8,0),FALSE)</f>
        <v>32.99</v>
      </c>
      <c r="L2347" s="3">
        <f t="shared" si="72"/>
        <v>7257.8</v>
      </c>
      <c r="M2347" t="s">
        <v>3059</v>
      </c>
      <c r="N2347" t="s">
        <v>3085</v>
      </c>
      <c r="O2347" t="s">
        <v>3073</v>
      </c>
    </row>
    <row r="2348" spans="1:15" x14ac:dyDescent="0.35">
      <c r="A2348">
        <v>2347</v>
      </c>
      <c r="B2348" s="1">
        <v>45189</v>
      </c>
      <c r="C2348">
        <f t="shared" si="73"/>
        <v>2024</v>
      </c>
      <c r="D2348">
        <v>4002</v>
      </c>
      <c r="E2348" t="s">
        <v>1</v>
      </c>
      <c r="F2348" t="s">
        <v>27</v>
      </c>
      <c r="G2348" t="s">
        <v>11</v>
      </c>
      <c r="H2348" t="s">
        <v>2399</v>
      </c>
      <c r="I2348" t="s">
        <v>3056</v>
      </c>
      <c r="J2348">
        <v>204</v>
      </c>
      <c r="K2348">
        <f>HLOOKUP(E2348,Inputs!$B$5:$C$8,MATCH(YEAR(B2348),Inputs!$A$5:$A$8,0),FALSE)</f>
        <v>11.25</v>
      </c>
      <c r="L2348" s="3">
        <f t="shared" si="72"/>
        <v>2295</v>
      </c>
      <c r="M2348" t="s">
        <v>3064</v>
      </c>
      <c r="N2348" t="s">
        <v>3089</v>
      </c>
      <c r="O2348" t="s">
        <v>3076</v>
      </c>
    </row>
    <row r="2349" spans="1:15" x14ac:dyDescent="0.35">
      <c r="A2349">
        <v>2348</v>
      </c>
      <c r="B2349" s="1">
        <v>45162</v>
      </c>
      <c r="C2349">
        <f t="shared" si="73"/>
        <v>2024</v>
      </c>
      <c r="D2349">
        <v>4002</v>
      </c>
      <c r="E2349" t="s">
        <v>1</v>
      </c>
      <c r="F2349" t="s">
        <v>27</v>
      </c>
      <c r="G2349" t="s">
        <v>12</v>
      </c>
      <c r="H2349" t="s">
        <v>2400</v>
      </c>
      <c r="I2349" t="s">
        <v>3057</v>
      </c>
      <c r="J2349">
        <v>128</v>
      </c>
      <c r="K2349">
        <f>HLOOKUP(E2349,Inputs!$B$5:$C$8,MATCH(YEAR(B2349),Inputs!$A$5:$A$8,0),FALSE)</f>
        <v>11.25</v>
      </c>
      <c r="L2349" s="3">
        <f t="shared" si="72"/>
        <v>1440</v>
      </c>
      <c r="M2349" t="s">
        <v>3061</v>
      </c>
      <c r="N2349" t="s">
        <v>3087</v>
      </c>
      <c r="O2349" t="s">
        <v>3078</v>
      </c>
    </row>
    <row r="2350" spans="1:15" x14ac:dyDescent="0.35">
      <c r="A2350">
        <v>2349</v>
      </c>
      <c r="B2350" s="1">
        <v>45108</v>
      </c>
      <c r="C2350">
        <f t="shared" si="73"/>
        <v>2024</v>
      </c>
      <c r="D2350">
        <v>4001</v>
      </c>
      <c r="E2350" t="s">
        <v>0</v>
      </c>
      <c r="F2350" t="s">
        <v>27</v>
      </c>
      <c r="G2350" t="s">
        <v>5</v>
      </c>
      <c r="H2350" t="s">
        <v>2401</v>
      </c>
      <c r="I2350" t="s">
        <v>3057</v>
      </c>
      <c r="J2350">
        <v>136</v>
      </c>
      <c r="K2350">
        <f>HLOOKUP(E2350,Inputs!$B$5:$C$8,MATCH(YEAR(B2350),Inputs!$A$5:$A$8,0),FALSE)</f>
        <v>32.99</v>
      </c>
      <c r="L2350" s="3">
        <f t="shared" si="72"/>
        <v>4486.6400000000003</v>
      </c>
      <c r="M2350" t="s">
        <v>3059</v>
      </c>
      <c r="N2350" t="s">
        <v>3085</v>
      </c>
      <c r="O2350" t="s">
        <v>3073</v>
      </c>
    </row>
    <row r="2351" spans="1:15" x14ac:dyDescent="0.35">
      <c r="A2351">
        <v>2350</v>
      </c>
      <c r="B2351" s="1">
        <v>45151</v>
      </c>
      <c r="C2351">
        <f t="shared" si="73"/>
        <v>2024</v>
      </c>
      <c r="D2351">
        <v>4001</v>
      </c>
      <c r="E2351" t="s">
        <v>0</v>
      </c>
      <c r="F2351" t="s">
        <v>27</v>
      </c>
      <c r="G2351" t="s">
        <v>8</v>
      </c>
      <c r="H2351" t="s">
        <v>2402</v>
      </c>
      <c r="I2351" t="s">
        <v>3056</v>
      </c>
      <c r="J2351">
        <v>112</v>
      </c>
      <c r="K2351">
        <f>HLOOKUP(E2351,Inputs!$B$5:$C$8,MATCH(YEAR(B2351),Inputs!$A$5:$A$8,0),FALSE)</f>
        <v>32.99</v>
      </c>
      <c r="L2351" s="3">
        <f t="shared" si="72"/>
        <v>3694.88</v>
      </c>
      <c r="M2351" t="s">
        <v>3065</v>
      </c>
      <c r="N2351" t="s">
        <v>3085</v>
      </c>
      <c r="O2351" t="s">
        <v>3073</v>
      </c>
    </row>
    <row r="2352" spans="1:15" x14ac:dyDescent="0.35">
      <c r="A2352">
        <v>2351</v>
      </c>
      <c r="B2352" s="1">
        <v>45069</v>
      </c>
      <c r="C2352">
        <f t="shared" si="73"/>
        <v>2024</v>
      </c>
      <c r="D2352">
        <v>4002</v>
      </c>
      <c r="E2352" t="s">
        <v>1</v>
      </c>
      <c r="F2352" t="s">
        <v>27</v>
      </c>
      <c r="G2352" t="s">
        <v>18</v>
      </c>
      <c r="H2352" t="s">
        <v>2403</v>
      </c>
      <c r="I2352" t="s">
        <v>3056</v>
      </c>
      <c r="J2352">
        <v>300</v>
      </c>
      <c r="K2352">
        <f>HLOOKUP(E2352,Inputs!$B$5:$C$8,MATCH(YEAR(B2352),Inputs!$A$5:$A$8,0),FALSE)</f>
        <v>11.25</v>
      </c>
      <c r="L2352" s="3">
        <f t="shared" si="72"/>
        <v>3375</v>
      </c>
      <c r="M2352" t="s">
        <v>3069</v>
      </c>
      <c r="N2352" t="s">
        <v>3093</v>
      </c>
      <c r="O2352" t="s">
        <v>3077</v>
      </c>
    </row>
    <row r="2353" spans="1:15" x14ac:dyDescent="0.35">
      <c r="A2353">
        <v>2352</v>
      </c>
      <c r="B2353" s="1">
        <v>45195</v>
      </c>
      <c r="C2353">
        <f t="shared" si="73"/>
        <v>2024</v>
      </c>
      <c r="D2353">
        <v>4001</v>
      </c>
      <c r="E2353" t="s">
        <v>0</v>
      </c>
      <c r="F2353" t="s">
        <v>27</v>
      </c>
      <c r="G2353" t="s">
        <v>12</v>
      </c>
      <c r="H2353" t="s">
        <v>2404</v>
      </c>
      <c r="I2353" t="s">
        <v>3057</v>
      </c>
      <c r="J2353">
        <v>80</v>
      </c>
      <c r="K2353">
        <f>HLOOKUP(E2353,Inputs!$B$5:$C$8,MATCH(YEAR(B2353),Inputs!$A$5:$A$8,0),FALSE)</f>
        <v>32.99</v>
      </c>
      <c r="L2353" s="3">
        <f t="shared" si="72"/>
        <v>2639.2000000000003</v>
      </c>
      <c r="M2353" t="s">
        <v>3061</v>
      </c>
      <c r="N2353" t="s">
        <v>3087</v>
      </c>
      <c r="O2353" t="s">
        <v>3078</v>
      </c>
    </row>
    <row r="2354" spans="1:15" x14ac:dyDescent="0.35">
      <c r="A2354">
        <v>2353</v>
      </c>
      <c r="B2354" s="1">
        <v>45187</v>
      </c>
      <c r="C2354">
        <f t="shared" si="73"/>
        <v>2024</v>
      </c>
      <c r="D2354">
        <v>4001</v>
      </c>
      <c r="E2354" t="s">
        <v>0</v>
      </c>
      <c r="F2354" t="s">
        <v>27</v>
      </c>
      <c r="G2354" t="s">
        <v>18</v>
      </c>
      <c r="H2354" t="s">
        <v>2405</v>
      </c>
      <c r="I2354" t="s">
        <v>3056</v>
      </c>
      <c r="J2354">
        <v>92</v>
      </c>
      <c r="K2354">
        <f>HLOOKUP(E2354,Inputs!$B$5:$C$8,MATCH(YEAR(B2354),Inputs!$A$5:$A$8,0),FALSE)</f>
        <v>32.99</v>
      </c>
      <c r="L2354" s="3">
        <f t="shared" si="72"/>
        <v>3035.0800000000004</v>
      </c>
      <c r="M2354" t="s">
        <v>3069</v>
      </c>
      <c r="N2354" t="s">
        <v>3093</v>
      </c>
      <c r="O2354" t="s">
        <v>3077</v>
      </c>
    </row>
    <row r="2355" spans="1:15" x14ac:dyDescent="0.35">
      <c r="A2355">
        <v>2354</v>
      </c>
      <c r="B2355" s="1">
        <v>45153</v>
      </c>
      <c r="C2355">
        <f t="shared" si="73"/>
        <v>2024</v>
      </c>
      <c r="D2355">
        <v>4002</v>
      </c>
      <c r="E2355" t="s">
        <v>1</v>
      </c>
      <c r="F2355" t="s">
        <v>27</v>
      </c>
      <c r="G2355" t="s">
        <v>11</v>
      </c>
      <c r="H2355" t="s">
        <v>2406</v>
      </c>
      <c r="I2355" t="s">
        <v>3056</v>
      </c>
      <c r="J2355">
        <v>288</v>
      </c>
      <c r="K2355">
        <f>HLOOKUP(E2355,Inputs!$B$5:$C$8,MATCH(YEAR(B2355),Inputs!$A$5:$A$8,0),FALSE)</f>
        <v>11.25</v>
      </c>
      <c r="L2355" s="3">
        <f t="shared" si="72"/>
        <v>3240</v>
      </c>
      <c r="M2355" t="s">
        <v>3064</v>
      </c>
      <c r="N2355" t="s">
        <v>3089</v>
      </c>
      <c r="O2355" t="s">
        <v>3076</v>
      </c>
    </row>
    <row r="2356" spans="1:15" x14ac:dyDescent="0.35">
      <c r="A2356">
        <v>2355</v>
      </c>
      <c r="B2356" s="1">
        <v>45150</v>
      </c>
      <c r="C2356">
        <f t="shared" si="73"/>
        <v>2024</v>
      </c>
      <c r="D2356">
        <v>4001</v>
      </c>
      <c r="E2356" t="s">
        <v>0</v>
      </c>
      <c r="F2356" t="s">
        <v>27</v>
      </c>
      <c r="G2356" t="s">
        <v>6</v>
      </c>
      <c r="H2356" t="s">
        <v>2407</v>
      </c>
      <c r="I2356" t="s">
        <v>3056</v>
      </c>
      <c r="J2356">
        <v>96</v>
      </c>
      <c r="K2356">
        <f>HLOOKUP(E2356,Inputs!$B$5:$C$8,MATCH(YEAR(B2356),Inputs!$A$5:$A$8,0),FALSE)</f>
        <v>32.99</v>
      </c>
      <c r="L2356" s="3">
        <f t="shared" si="72"/>
        <v>3167.04</v>
      </c>
      <c r="M2356" t="s">
        <v>3059</v>
      </c>
      <c r="N2356" t="s">
        <v>3085</v>
      </c>
      <c r="O2356" t="s">
        <v>3073</v>
      </c>
    </row>
    <row r="2357" spans="1:15" x14ac:dyDescent="0.35">
      <c r="A2357">
        <v>2356</v>
      </c>
      <c r="B2357" s="1">
        <v>45260</v>
      </c>
      <c r="C2357">
        <f t="shared" si="73"/>
        <v>2024</v>
      </c>
      <c r="D2357">
        <v>4001</v>
      </c>
      <c r="E2357" t="s">
        <v>0</v>
      </c>
      <c r="F2357" t="s">
        <v>27</v>
      </c>
      <c r="G2357" t="s">
        <v>12</v>
      </c>
      <c r="H2357" t="s">
        <v>2408</v>
      </c>
      <c r="I2357" t="s">
        <v>3057</v>
      </c>
      <c r="J2357">
        <v>220</v>
      </c>
      <c r="K2357">
        <f>HLOOKUP(E2357,Inputs!$B$5:$C$8,MATCH(YEAR(B2357),Inputs!$A$5:$A$8,0),FALSE)</f>
        <v>32.99</v>
      </c>
      <c r="L2357" s="3">
        <f t="shared" si="72"/>
        <v>7257.8</v>
      </c>
      <c r="M2357" t="s">
        <v>3061</v>
      </c>
      <c r="N2357" t="s">
        <v>3087</v>
      </c>
      <c r="O2357" t="s">
        <v>3078</v>
      </c>
    </row>
    <row r="2358" spans="1:15" x14ac:dyDescent="0.35">
      <c r="A2358">
        <v>2357</v>
      </c>
      <c r="B2358" s="1">
        <v>45234</v>
      </c>
      <c r="C2358">
        <f t="shared" si="73"/>
        <v>2024</v>
      </c>
      <c r="D2358">
        <v>4001</v>
      </c>
      <c r="E2358" t="s">
        <v>0</v>
      </c>
      <c r="F2358" t="s">
        <v>27</v>
      </c>
      <c r="G2358" t="s">
        <v>14</v>
      </c>
      <c r="H2358" t="s">
        <v>2409</v>
      </c>
      <c r="I2358" t="s">
        <v>3056</v>
      </c>
      <c r="J2358">
        <v>172</v>
      </c>
      <c r="K2358">
        <f>HLOOKUP(E2358,Inputs!$B$5:$C$8,MATCH(YEAR(B2358),Inputs!$A$5:$A$8,0),FALSE)</f>
        <v>32.99</v>
      </c>
      <c r="L2358" s="3">
        <f t="shared" si="72"/>
        <v>5674.2800000000007</v>
      </c>
      <c r="M2358" t="s">
        <v>3066</v>
      </c>
      <c r="N2358" t="s">
        <v>3094</v>
      </c>
      <c r="O2358" t="s">
        <v>3080</v>
      </c>
    </row>
    <row r="2359" spans="1:15" x14ac:dyDescent="0.35">
      <c r="A2359">
        <v>2358</v>
      </c>
      <c r="B2359" s="1">
        <v>45263</v>
      </c>
      <c r="C2359">
        <f t="shared" si="73"/>
        <v>2024</v>
      </c>
      <c r="D2359">
        <v>4001</v>
      </c>
      <c r="E2359" t="s">
        <v>0</v>
      </c>
      <c r="F2359" t="s">
        <v>27</v>
      </c>
      <c r="G2359" t="s">
        <v>12</v>
      </c>
      <c r="H2359" t="s">
        <v>2410</v>
      </c>
      <c r="I2359" t="s">
        <v>3057</v>
      </c>
      <c r="J2359">
        <v>164</v>
      </c>
      <c r="K2359">
        <f>HLOOKUP(E2359,Inputs!$B$5:$C$8,MATCH(YEAR(B2359),Inputs!$A$5:$A$8,0),FALSE)</f>
        <v>32.99</v>
      </c>
      <c r="L2359" s="3">
        <f t="shared" si="72"/>
        <v>5410.3600000000006</v>
      </c>
      <c r="M2359" t="s">
        <v>3061</v>
      </c>
      <c r="N2359" t="s">
        <v>3087</v>
      </c>
      <c r="O2359" t="s">
        <v>3078</v>
      </c>
    </row>
    <row r="2360" spans="1:15" x14ac:dyDescent="0.35">
      <c r="A2360">
        <v>2359</v>
      </c>
      <c r="B2360" s="1">
        <v>45248</v>
      </c>
      <c r="C2360">
        <f t="shared" si="73"/>
        <v>2024</v>
      </c>
      <c r="D2360">
        <v>4001</v>
      </c>
      <c r="E2360" t="s">
        <v>0</v>
      </c>
      <c r="F2360" t="s">
        <v>27</v>
      </c>
      <c r="G2360" t="s">
        <v>10</v>
      </c>
      <c r="H2360" t="s">
        <v>2411</v>
      </c>
      <c r="I2360" t="s">
        <v>3056</v>
      </c>
      <c r="J2360">
        <v>44</v>
      </c>
      <c r="K2360">
        <f>HLOOKUP(E2360,Inputs!$B$5:$C$8,MATCH(YEAR(B2360),Inputs!$A$5:$A$8,0),FALSE)</f>
        <v>32.99</v>
      </c>
      <c r="L2360" s="3">
        <f t="shared" si="72"/>
        <v>1451.5600000000002</v>
      </c>
      <c r="M2360" t="s">
        <v>3059</v>
      </c>
      <c r="N2360" t="s">
        <v>3085</v>
      </c>
      <c r="O2360" t="s">
        <v>3073</v>
      </c>
    </row>
    <row r="2361" spans="1:15" hidden="1" x14ac:dyDescent="0.35">
      <c r="A2361">
        <v>2360</v>
      </c>
      <c r="B2361" s="1">
        <v>44944</v>
      </c>
      <c r="C2361">
        <f t="shared" si="73"/>
        <v>2023</v>
      </c>
      <c r="D2361">
        <v>4002</v>
      </c>
      <c r="E2361" t="s">
        <v>1</v>
      </c>
      <c r="F2361" t="s">
        <v>27</v>
      </c>
      <c r="G2361" t="s">
        <v>14</v>
      </c>
      <c r="H2361" t="s">
        <v>2412</v>
      </c>
      <c r="I2361" t="s">
        <v>3056</v>
      </c>
      <c r="J2361">
        <v>240</v>
      </c>
      <c r="K2361">
        <f>HLOOKUP(E2361,Inputs!$B$5:$C$8,MATCH(YEAR(B2361),Inputs!$A$5:$A$8,0),FALSE)</f>
        <v>11.25</v>
      </c>
      <c r="L2361" s="3">
        <f t="shared" si="72"/>
        <v>2700</v>
      </c>
      <c r="M2361" t="s">
        <v>3066</v>
      </c>
      <c r="N2361" t="s">
        <v>3094</v>
      </c>
      <c r="O2361" t="s">
        <v>3080</v>
      </c>
    </row>
    <row r="2362" spans="1:15" x14ac:dyDescent="0.35">
      <c r="A2362">
        <v>2361</v>
      </c>
      <c r="B2362" s="1">
        <v>45290</v>
      </c>
      <c r="C2362">
        <f t="shared" si="73"/>
        <v>2024</v>
      </c>
      <c r="D2362">
        <v>4001</v>
      </c>
      <c r="E2362" t="s">
        <v>0</v>
      </c>
      <c r="F2362" t="s">
        <v>27</v>
      </c>
      <c r="G2362" t="s">
        <v>10</v>
      </c>
      <c r="H2362" t="s">
        <v>2413</v>
      </c>
      <c r="I2362" t="s">
        <v>3056</v>
      </c>
      <c r="J2362">
        <v>192</v>
      </c>
      <c r="K2362">
        <f>HLOOKUP(E2362,Inputs!$B$5:$C$8,MATCH(YEAR(B2362),Inputs!$A$5:$A$8,0),FALSE)</f>
        <v>32.99</v>
      </c>
      <c r="L2362" s="3">
        <f t="shared" si="72"/>
        <v>6334.08</v>
      </c>
      <c r="M2362" t="s">
        <v>3059</v>
      </c>
      <c r="N2362" t="s">
        <v>3085</v>
      </c>
      <c r="O2362" t="s">
        <v>3073</v>
      </c>
    </row>
    <row r="2363" spans="1:15" x14ac:dyDescent="0.35">
      <c r="A2363">
        <v>2362</v>
      </c>
      <c r="B2363" s="1">
        <v>45245</v>
      </c>
      <c r="C2363">
        <f t="shared" si="73"/>
        <v>2024</v>
      </c>
      <c r="D2363">
        <v>4001</v>
      </c>
      <c r="E2363" t="s">
        <v>0</v>
      </c>
      <c r="F2363" t="s">
        <v>27</v>
      </c>
      <c r="G2363" t="s">
        <v>11</v>
      </c>
      <c r="H2363" t="s">
        <v>2414</v>
      </c>
      <c r="I2363" t="s">
        <v>3056</v>
      </c>
      <c r="J2363">
        <v>120</v>
      </c>
      <c r="K2363">
        <f>HLOOKUP(E2363,Inputs!$B$5:$C$8,MATCH(YEAR(B2363),Inputs!$A$5:$A$8,0),FALSE)</f>
        <v>32.99</v>
      </c>
      <c r="L2363" s="3">
        <f t="shared" si="72"/>
        <v>3958.8</v>
      </c>
      <c r="M2363" t="s">
        <v>3064</v>
      </c>
      <c r="N2363" t="s">
        <v>3089</v>
      </c>
      <c r="O2363" t="s">
        <v>3076</v>
      </c>
    </row>
    <row r="2364" spans="1:15" x14ac:dyDescent="0.35">
      <c r="A2364">
        <v>2363</v>
      </c>
      <c r="B2364" s="1">
        <v>45224</v>
      </c>
      <c r="C2364">
        <f t="shared" si="73"/>
        <v>2024</v>
      </c>
      <c r="D2364">
        <v>4001</v>
      </c>
      <c r="E2364" t="s">
        <v>0</v>
      </c>
      <c r="F2364" t="s">
        <v>27</v>
      </c>
      <c r="G2364" t="s">
        <v>12</v>
      </c>
      <c r="H2364" t="s">
        <v>2415</v>
      </c>
      <c r="I2364" t="s">
        <v>3057</v>
      </c>
      <c r="J2364">
        <v>176</v>
      </c>
      <c r="K2364">
        <f>HLOOKUP(E2364,Inputs!$B$5:$C$8,MATCH(YEAR(B2364),Inputs!$A$5:$A$8,0),FALSE)</f>
        <v>32.99</v>
      </c>
      <c r="L2364" s="3">
        <f t="shared" si="72"/>
        <v>5806.2400000000007</v>
      </c>
      <c r="M2364" t="s">
        <v>3061</v>
      </c>
      <c r="N2364" t="s">
        <v>3087</v>
      </c>
      <c r="O2364" t="s">
        <v>3078</v>
      </c>
    </row>
    <row r="2365" spans="1:15" x14ac:dyDescent="0.35">
      <c r="A2365">
        <v>2364</v>
      </c>
      <c r="B2365" s="1">
        <v>45186</v>
      </c>
      <c r="C2365">
        <f t="shared" si="73"/>
        <v>2024</v>
      </c>
      <c r="D2365">
        <v>4002</v>
      </c>
      <c r="E2365" t="s">
        <v>1</v>
      </c>
      <c r="F2365" t="s">
        <v>27</v>
      </c>
      <c r="G2365" t="s">
        <v>22</v>
      </c>
      <c r="H2365" t="s">
        <v>2416</v>
      </c>
      <c r="I2365" t="s">
        <v>3056</v>
      </c>
      <c r="J2365">
        <v>188</v>
      </c>
      <c r="K2365">
        <f>HLOOKUP(E2365,Inputs!$B$5:$C$8,MATCH(YEAR(B2365),Inputs!$A$5:$A$8,0),FALSE)</f>
        <v>11.25</v>
      </c>
      <c r="L2365" s="3">
        <f t="shared" si="72"/>
        <v>2115</v>
      </c>
      <c r="M2365" t="s">
        <v>3064</v>
      </c>
      <c r="N2365" t="s">
        <v>3089</v>
      </c>
      <c r="O2365" t="s">
        <v>3076</v>
      </c>
    </row>
    <row r="2366" spans="1:15" x14ac:dyDescent="0.35">
      <c r="A2366">
        <v>2365</v>
      </c>
      <c r="B2366" s="1">
        <v>45264</v>
      </c>
      <c r="C2366">
        <f t="shared" si="73"/>
        <v>2024</v>
      </c>
      <c r="D2366">
        <v>4001</v>
      </c>
      <c r="E2366" t="s">
        <v>0</v>
      </c>
      <c r="F2366" t="s">
        <v>27</v>
      </c>
      <c r="G2366" t="s">
        <v>11</v>
      </c>
      <c r="H2366" t="s">
        <v>2417</v>
      </c>
      <c r="I2366" t="s">
        <v>3056</v>
      </c>
      <c r="J2366">
        <v>232</v>
      </c>
      <c r="K2366">
        <f>HLOOKUP(E2366,Inputs!$B$5:$C$8,MATCH(YEAR(B2366),Inputs!$A$5:$A$8,0),FALSE)</f>
        <v>32.99</v>
      </c>
      <c r="L2366" s="3">
        <f t="shared" si="72"/>
        <v>7653.68</v>
      </c>
      <c r="M2366" t="s">
        <v>3064</v>
      </c>
      <c r="N2366" t="s">
        <v>3089</v>
      </c>
      <c r="O2366" t="s">
        <v>3076</v>
      </c>
    </row>
    <row r="2367" spans="1:15" x14ac:dyDescent="0.35">
      <c r="A2367">
        <v>2366</v>
      </c>
      <c r="B2367" s="1">
        <v>45165</v>
      </c>
      <c r="C2367">
        <f t="shared" si="73"/>
        <v>2024</v>
      </c>
      <c r="D2367">
        <v>4001</v>
      </c>
      <c r="E2367" t="s">
        <v>0</v>
      </c>
      <c r="F2367" t="s">
        <v>27</v>
      </c>
      <c r="G2367" t="s">
        <v>13</v>
      </c>
      <c r="H2367" t="s">
        <v>2418</v>
      </c>
      <c r="I2367" t="s">
        <v>3056</v>
      </c>
      <c r="J2367">
        <v>124</v>
      </c>
      <c r="K2367">
        <f>HLOOKUP(E2367,Inputs!$B$5:$C$8,MATCH(YEAR(B2367),Inputs!$A$5:$A$8,0),FALSE)</f>
        <v>32.99</v>
      </c>
      <c r="L2367" s="3">
        <f t="shared" si="72"/>
        <v>4090.76</v>
      </c>
      <c r="M2367" t="s">
        <v>3061</v>
      </c>
      <c r="N2367" t="s">
        <v>3087</v>
      </c>
      <c r="O2367" t="s">
        <v>3078</v>
      </c>
    </row>
    <row r="2368" spans="1:15" x14ac:dyDescent="0.35">
      <c r="A2368">
        <v>2367</v>
      </c>
      <c r="B2368" s="1">
        <v>45184</v>
      </c>
      <c r="C2368">
        <f t="shared" si="73"/>
        <v>2024</v>
      </c>
      <c r="D2368">
        <v>4002</v>
      </c>
      <c r="E2368" t="s">
        <v>1</v>
      </c>
      <c r="F2368" t="s">
        <v>27</v>
      </c>
      <c r="G2368" t="s">
        <v>6</v>
      </c>
      <c r="H2368" t="s">
        <v>2419</v>
      </c>
      <c r="I2368" t="s">
        <v>3056</v>
      </c>
      <c r="J2368">
        <v>252</v>
      </c>
      <c r="K2368">
        <f>HLOOKUP(E2368,Inputs!$B$5:$C$8,MATCH(YEAR(B2368),Inputs!$A$5:$A$8,0),FALSE)</f>
        <v>11.25</v>
      </c>
      <c r="L2368" s="3">
        <f t="shared" si="72"/>
        <v>2835</v>
      </c>
      <c r="M2368" t="s">
        <v>3059</v>
      </c>
      <c r="N2368" t="s">
        <v>3085</v>
      </c>
      <c r="O2368" t="s">
        <v>3073</v>
      </c>
    </row>
    <row r="2369" spans="1:15" x14ac:dyDescent="0.35">
      <c r="A2369">
        <v>2368</v>
      </c>
      <c r="B2369" s="1">
        <v>45028</v>
      </c>
      <c r="C2369">
        <f t="shared" si="73"/>
        <v>2024</v>
      </c>
      <c r="D2369">
        <v>4001</v>
      </c>
      <c r="E2369" t="s">
        <v>0</v>
      </c>
      <c r="F2369" t="s">
        <v>27</v>
      </c>
      <c r="G2369" t="s">
        <v>20</v>
      </c>
      <c r="H2369" t="s">
        <v>2420</v>
      </c>
      <c r="I2369" t="s">
        <v>3056</v>
      </c>
      <c r="J2369">
        <v>96</v>
      </c>
      <c r="K2369">
        <f>HLOOKUP(E2369,Inputs!$B$5:$C$8,MATCH(YEAR(B2369),Inputs!$A$5:$A$8,0),FALSE)</f>
        <v>32.99</v>
      </c>
      <c r="L2369" s="3">
        <f t="shared" si="72"/>
        <v>3167.04</v>
      </c>
      <c r="M2369" t="s">
        <v>3059</v>
      </c>
      <c r="N2369" t="s">
        <v>3085</v>
      </c>
      <c r="O2369" t="s">
        <v>3073</v>
      </c>
    </row>
    <row r="2370" spans="1:15" x14ac:dyDescent="0.35">
      <c r="A2370">
        <v>2369</v>
      </c>
      <c r="B2370" s="1">
        <v>45031</v>
      </c>
      <c r="C2370">
        <f t="shared" si="73"/>
        <v>2024</v>
      </c>
      <c r="D2370">
        <v>4001</v>
      </c>
      <c r="E2370" t="s">
        <v>0</v>
      </c>
      <c r="F2370" t="s">
        <v>27</v>
      </c>
      <c r="G2370" t="s">
        <v>8</v>
      </c>
      <c r="H2370" t="s">
        <v>2421</v>
      </c>
      <c r="I2370" t="s">
        <v>3056</v>
      </c>
      <c r="J2370">
        <v>180</v>
      </c>
      <c r="K2370">
        <f>HLOOKUP(E2370,Inputs!$B$5:$C$8,MATCH(YEAR(B2370),Inputs!$A$5:$A$8,0),FALSE)</f>
        <v>32.99</v>
      </c>
      <c r="L2370" s="3">
        <f t="shared" ref="L2370:L2433" si="74">J2370*K2370</f>
        <v>5938.2000000000007</v>
      </c>
      <c r="M2370" t="s">
        <v>3065</v>
      </c>
      <c r="N2370" t="s">
        <v>3085</v>
      </c>
      <c r="O2370" t="s">
        <v>3073</v>
      </c>
    </row>
    <row r="2371" spans="1:15" x14ac:dyDescent="0.35">
      <c r="A2371">
        <v>2370</v>
      </c>
      <c r="B2371" s="1">
        <v>45028</v>
      </c>
      <c r="C2371">
        <f t="shared" ref="C2371:C2434" si="75">IF(MONTH(B2371)&gt;3,YEAR(B2371)+1,YEAR(B2371))</f>
        <v>2024</v>
      </c>
      <c r="D2371">
        <v>4001</v>
      </c>
      <c r="E2371" t="s">
        <v>0</v>
      </c>
      <c r="F2371" t="s">
        <v>27</v>
      </c>
      <c r="G2371" t="s">
        <v>17</v>
      </c>
      <c r="H2371" t="s">
        <v>2422</v>
      </c>
      <c r="I2371" t="s">
        <v>3056</v>
      </c>
      <c r="J2371">
        <v>228</v>
      </c>
      <c r="K2371">
        <f>HLOOKUP(E2371,Inputs!$B$5:$C$8,MATCH(YEAR(B2371),Inputs!$A$5:$A$8,0),FALSE)</f>
        <v>32.99</v>
      </c>
      <c r="L2371" s="3">
        <f t="shared" si="74"/>
        <v>7521.72</v>
      </c>
      <c r="M2371" t="s">
        <v>3060</v>
      </c>
      <c r="N2371" t="s">
        <v>3095</v>
      </c>
      <c r="O2371" t="s">
        <v>3081</v>
      </c>
    </row>
    <row r="2372" spans="1:15" x14ac:dyDescent="0.35">
      <c r="A2372">
        <v>2371</v>
      </c>
      <c r="B2372" s="1">
        <v>45147</v>
      </c>
      <c r="C2372">
        <f t="shared" si="75"/>
        <v>2024</v>
      </c>
      <c r="D2372">
        <v>4002</v>
      </c>
      <c r="E2372" t="s">
        <v>1</v>
      </c>
      <c r="F2372" t="s">
        <v>27</v>
      </c>
      <c r="G2372" t="s">
        <v>22</v>
      </c>
      <c r="H2372" t="s">
        <v>2423</v>
      </c>
      <c r="I2372" t="s">
        <v>3056</v>
      </c>
      <c r="J2372">
        <v>84</v>
      </c>
      <c r="K2372">
        <f>HLOOKUP(E2372,Inputs!$B$5:$C$8,MATCH(YEAR(B2372),Inputs!$A$5:$A$8,0),FALSE)</f>
        <v>11.25</v>
      </c>
      <c r="L2372" s="3">
        <f t="shared" si="74"/>
        <v>945</v>
      </c>
      <c r="M2372" t="s">
        <v>3064</v>
      </c>
      <c r="N2372" t="s">
        <v>3089</v>
      </c>
      <c r="O2372" t="s">
        <v>3076</v>
      </c>
    </row>
    <row r="2373" spans="1:15" x14ac:dyDescent="0.35">
      <c r="A2373">
        <v>2372</v>
      </c>
      <c r="B2373" s="1">
        <v>45237</v>
      </c>
      <c r="C2373">
        <f t="shared" si="75"/>
        <v>2024</v>
      </c>
      <c r="D2373">
        <v>4001</v>
      </c>
      <c r="E2373" t="s">
        <v>0</v>
      </c>
      <c r="F2373" t="s">
        <v>27</v>
      </c>
      <c r="G2373" t="s">
        <v>10</v>
      </c>
      <c r="H2373" t="s">
        <v>2424</v>
      </c>
      <c r="I2373" t="s">
        <v>3056</v>
      </c>
      <c r="J2373">
        <v>232</v>
      </c>
      <c r="K2373">
        <f>HLOOKUP(E2373,Inputs!$B$5:$C$8,MATCH(YEAR(B2373),Inputs!$A$5:$A$8,0),FALSE)</f>
        <v>32.99</v>
      </c>
      <c r="L2373" s="3">
        <f t="shared" si="74"/>
        <v>7653.68</v>
      </c>
      <c r="M2373" t="s">
        <v>3059</v>
      </c>
      <c r="N2373" t="s">
        <v>3085</v>
      </c>
      <c r="O2373" t="s">
        <v>3073</v>
      </c>
    </row>
    <row r="2374" spans="1:15" x14ac:dyDescent="0.35">
      <c r="A2374">
        <v>2373</v>
      </c>
      <c r="B2374" s="1">
        <v>45114</v>
      </c>
      <c r="C2374">
        <f t="shared" si="75"/>
        <v>2024</v>
      </c>
      <c r="D2374">
        <v>4001</v>
      </c>
      <c r="E2374" t="s">
        <v>0</v>
      </c>
      <c r="F2374" t="s">
        <v>27</v>
      </c>
      <c r="G2374" t="s">
        <v>6</v>
      </c>
      <c r="H2374" t="s">
        <v>2425</v>
      </c>
      <c r="I2374" t="s">
        <v>3056</v>
      </c>
      <c r="J2374">
        <v>96</v>
      </c>
      <c r="K2374">
        <f>HLOOKUP(E2374,Inputs!$B$5:$C$8,MATCH(YEAR(B2374),Inputs!$A$5:$A$8,0),FALSE)</f>
        <v>32.99</v>
      </c>
      <c r="L2374" s="3">
        <f t="shared" si="74"/>
        <v>3167.04</v>
      </c>
      <c r="M2374" t="s">
        <v>3059</v>
      </c>
      <c r="N2374" t="s">
        <v>3085</v>
      </c>
      <c r="O2374" t="s">
        <v>3073</v>
      </c>
    </row>
    <row r="2375" spans="1:15" x14ac:dyDescent="0.35">
      <c r="A2375">
        <v>2374</v>
      </c>
      <c r="B2375" s="1">
        <v>45265</v>
      </c>
      <c r="C2375">
        <f t="shared" si="75"/>
        <v>2024</v>
      </c>
      <c r="D2375">
        <v>4001</v>
      </c>
      <c r="E2375" t="s">
        <v>0</v>
      </c>
      <c r="F2375" t="s">
        <v>27</v>
      </c>
      <c r="G2375" t="s">
        <v>4</v>
      </c>
      <c r="H2375" t="s">
        <v>2426</v>
      </c>
      <c r="I2375" t="s">
        <v>3057</v>
      </c>
      <c r="J2375">
        <v>176</v>
      </c>
      <c r="K2375">
        <f>HLOOKUP(E2375,Inputs!$B$5:$C$8,MATCH(YEAR(B2375),Inputs!$A$5:$A$8,0),FALSE)</f>
        <v>32.99</v>
      </c>
      <c r="L2375" s="3">
        <f t="shared" si="74"/>
        <v>5806.2400000000007</v>
      </c>
      <c r="M2375" t="s">
        <v>3063</v>
      </c>
      <c r="N2375" t="s">
        <v>3092</v>
      </c>
      <c r="O2375" t="s">
        <v>3074</v>
      </c>
    </row>
    <row r="2376" spans="1:15" x14ac:dyDescent="0.35">
      <c r="A2376">
        <v>2375</v>
      </c>
      <c r="B2376" s="1">
        <v>45257</v>
      </c>
      <c r="C2376">
        <f t="shared" si="75"/>
        <v>2024</v>
      </c>
      <c r="D2376">
        <v>4001</v>
      </c>
      <c r="E2376" t="s">
        <v>0</v>
      </c>
      <c r="F2376" t="s">
        <v>27</v>
      </c>
      <c r="G2376" t="s">
        <v>10</v>
      </c>
      <c r="H2376" t="s">
        <v>2427</v>
      </c>
      <c r="I2376" t="s">
        <v>3056</v>
      </c>
      <c r="J2376">
        <v>196</v>
      </c>
      <c r="K2376">
        <f>HLOOKUP(E2376,Inputs!$B$5:$C$8,MATCH(YEAR(B2376),Inputs!$A$5:$A$8,0),FALSE)</f>
        <v>32.99</v>
      </c>
      <c r="L2376" s="3">
        <f t="shared" si="74"/>
        <v>6466.04</v>
      </c>
      <c r="M2376" t="s">
        <v>3059</v>
      </c>
      <c r="N2376" t="s">
        <v>3085</v>
      </c>
      <c r="O2376" t="s">
        <v>3073</v>
      </c>
    </row>
    <row r="2377" spans="1:15" x14ac:dyDescent="0.35">
      <c r="A2377">
        <v>2376</v>
      </c>
      <c r="B2377" s="1">
        <v>45276</v>
      </c>
      <c r="C2377">
        <f t="shared" si="75"/>
        <v>2024</v>
      </c>
      <c r="D2377">
        <v>4002</v>
      </c>
      <c r="E2377" t="s">
        <v>1</v>
      </c>
      <c r="F2377" t="s">
        <v>27</v>
      </c>
      <c r="G2377" t="s">
        <v>20</v>
      </c>
      <c r="H2377" t="s">
        <v>2428</v>
      </c>
      <c r="I2377" t="s">
        <v>3056</v>
      </c>
      <c r="J2377">
        <v>180</v>
      </c>
      <c r="K2377">
        <f>HLOOKUP(E2377,Inputs!$B$5:$C$8,MATCH(YEAR(B2377),Inputs!$A$5:$A$8,0),FALSE)</f>
        <v>11.25</v>
      </c>
      <c r="L2377" s="3">
        <f t="shared" si="74"/>
        <v>2025</v>
      </c>
      <c r="M2377" t="s">
        <v>3059</v>
      </c>
      <c r="N2377" t="s">
        <v>3085</v>
      </c>
      <c r="O2377" t="s">
        <v>3073</v>
      </c>
    </row>
    <row r="2378" spans="1:15" x14ac:dyDescent="0.35">
      <c r="A2378">
        <v>2377</v>
      </c>
      <c r="B2378" s="1">
        <v>45281</v>
      </c>
      <c r="C2378">
        <f t="shared" si="75"/>
        <v>2024</v>
      </c>
      <c r="D2378">
        <v>4001</v>
      </c>
      <c r="E2378" t="s">
        <v>0</v>
      </c>
      <c r="F2378" t="s">
        <v>27</v>
      </c>
      <c r="G2378" t="s">
        <v>12</v>
      </c>
      <c r="H2378" t="s">
        <v>2429</v>
      </c>
      <c r="I2378" t="s">
        <v>3057</v>
      </c>
      <c r="J2378">
        <v>48</v>
      </c>
      <c r="K2378">
        <f>HLOOKUP(E2378,Inputs!$B$5:$C$8,MATCH(YEAR(B2378),Inputs!$A$5:$A$8,0),FALSE)</f>
        <v>32.99</v>
      </c>
      <c r="L2378" s="3">
        <f t="shared" si="74"/>
        <v>1583.52</v>
      </c>
      <c r="M2378" t="s">
        <v>3061</v>
      </c>
      <c r="N2378" t="s">
        <v>3087</v>
      </c>
      <c r="O2378" t="s">
        <v>3078</v>
      </c>
    </row>
    <row r="2379" spans="1:15" x14ac:dyDescent="0.35">
      <c r="A2379">
        <v>2378</v>
      </c>
      <c r="B2379" s="1">
        <v>45173</v>
      </c>
      <c r="C2379">
        <f t="shared" si="75"/>
        <v>2024</v>
      </c>
      <c r="D2379">
        <v>4002</v>
      </c>
      <c r="E2379" t="s">
        <v>1</v>
      </c>
      <c r="F2379" t="s">
        <v>27</v>
      </c>
      <c r="G2379" t="s">
        <v>11</v>
      </c>
      <c r="H2379" t="s">
        <v>2430</v>
      </c>
      <c r="I2379" t="s">
        <v>3056</v>
      </c>
      <c r="J2379">
        <v>188</v>
      </c>
      <c r="K2379">
        <f>HLOOKUP(E2379,Inputs!$B$5:$C$8,MATCH(YEAR(B2379),Inputs!$A$5:$A$8,0),FALSE)</f>
        <v>11.25</v>
      </c>
      <c r="L2379" s="3">
        <f t="shared" si="74"/>
        <v>2115</v>
      </c>
      <c r="M2379" t="s">
        <v>3064</v>
      </c>
      <c r="N2379" t="s">
        <v>3089</v>
      </c>
      <c r="O2379" t="s">
        <v>3076</v>
      </c>
    </row>
    <row r="2380" spans="1:15" x14ac:dyDescent="0.35">
      <c r="A2380">
        <v>2379</v>
      </c>
      <c r="B2380" s="1">
        <v>45168</v>
      </c>
      <c r="C2380">
        <f t="shared" si="75"/>
        <v>2024</v>
      </c>
      <c r="D2380">
        <v>4002</v>
      </c>
      <c r="E2380" t="s">
        <v>1</v>
      </c>
      <c r="F2380" t="s">
        <v>27</v>
      </c>
      <c r="G2380" t="s">
        <v>5</v>
      </c>
      <c r="H2380" t="s">
        <v>2431</v>
      </c>
      <c r="I2380" t="s">
        <v>3057</v>
      </c>
      <c r="J2380">
        <v>120</v>
      </c>
      <c r="K2380">
        <f>HLOOKUP(E2380,Inputs!$B$5:$C$8,MATCH(YEAR(B2380),Inputs!$A$5:$A$8,0),FALSE)</f>
        <v>11.25</v>
      </c>
      <c r="L2380" s="3">
        <f t="shared" si="74"/>
        <v>1350</v>
      </c>
      <c r="M2380" t="s">
        <v>3059</v>
      </c>
      <c r="N2380" t="s">
        <v>3085</v>
      </c>
      <c r="O2380" t="s">
        <v>3073</v>
      </c>
    </row>
    <row r="2381" spans="1:15" x14ac:dyDescent="0.35">
      <c r="A2381">
        <v>2380</v>
      </c>
      <c r="B2381" s="1">
        <v>45058</v>
      </c>
      <c r="C2381">
        <f t="shared" si="75"/>
        <v>2024</v>
      </c>
      <c r="D2381">
        <v>4002</v>
      </c>
      <c r="E2381" t="s">
        <v>1</v>
      </c>
      <c r="F2381" t="s">
        <v>27</v>
      </c>
      <c r="G2381" t="s">
        <v>13</v>
      </c>
      <c r="H2381" t="s">
        <v>2432</v>
      </c>
      <c r="I2381" t="s">
        <v>3056</v>
      </c>
      <c r="J2381">
        <v>160</v>
      </c>
      <c r="K2381">
        <f>HLOOKUP(E2381,Inputs!$B$5:$C$8,MATCH(YEAR(B2381),Inputs!$A$5:$A$8,0),FALSE)</f>
        <v>11.25</v>
      </c>
      <c r="L2381" s="3">
        <f t="shared" si="74"/>
        <v>1800</v>
      </c>
      <c r="M2381" t="s">
        <v>3061</v>
      </c>
      <c r="N2381" t="s">
        <v>3087</v>
      </c>
      <c r="O2381" t="s">
        <v>3078</v>
      </c>
    </row>
    <row r="2382" spans="1:15" hidden="1" x14ac:dyDescent="0.35">
      <c r="A2382">
        <v>2381</v>
      </c>
      <c r="B2382" s="1">
        <v>45010</v>
      </c>
      <c r="C2382">
        <f t="shared" si="75"/>
        <v>2023</v>
      </c>
      <c r="D2382">
        <v>4002</v>
      </c>
      <c r="E2382" t="s">
        <v>1</v>
      </c>
      <c r="F2382" t="s">
        <v>27</v>
      </c>
      <c r="G2382" t="s">
        <v>10</v>
      </c>
      <c r="H2382" t="s">
        <v>2433</v>
      </c>
      <c r="I2382" t="s">
        <v>3056</v>
      </c>
      <c r="J2382">
        <v>280</v>
      </c>
      <c r="K2382">
        <f>HLOOKUP(E2382,Inputs!$B$5:$C$8,MATCH(YEAR(B2382),Inputs!$A$5:$A$8,0),FALSE)</f>
        <v>11.25</v>
      </c>
      <c r="L2382" s="3">
        <f t="shared" si="74"/>
        <v>3150</v>
      </c>
      <c r="M2382" t="s">
        <v>3059</v>
      </c>
      <c r="N2382" t="s">
        <v>3085</v>
      </c>
      <c r="O2382" t="s">
        <v>3073</v>
      </c>
    </row>
    <row r="2383" spans="1:15" x14ac:dyDescent="0.35">
      <c r="A2383">
        <v>2382</v>
      </c>
      <c r="B2383" s="1">
        <v>45172</v>
      </c>
      <c r="C2383">
        <f t="shared" si="75"/>
        <v>2024</v>
      </c>
      <c r="D2383">
        <v>4002</v>
      </c>
      <c r="E2383" t="s">
        <v>1</v>
      </c>
      <c r="F2383" t="s">
        <v>27</v>
      </c>
      <c r="G2383" t="s">
        <v>13</v>
      </c>
      <c r="H2383" t="s">
        <v>2434</v>
      </c>
      <c r="I2383" t="s">
        <v>3056</v>
      </c>
      <c r="J2383">
        <v>300</v>
      </c>
      <c r="K2383">
        <f>HLOOKUP(E2383,Inputs!$B$5:$C$8,MATCH(YEAR(B2383),Inputs!$A$5:$A$8,0),FALSE)</f>
        <v>11.25</v>
      </c>
      <c r="L2383" s="3">
        <f t="shared" si="74"/>
        <v>3375</v>
      </c>
      <c r="M2383" t="s">
        <v>3061</v>
      </c>
      <c r="N2383" t="s">
        <v>3087</v>
      </c>
      <c r="O2383" t="s">
        <v>3078</v>
      </c>
    </row>
    <row r="2384" spans="1:15" x14ac:dyDescent="0.35">
      <c r="A2384">
        <v>2383</v>
      </c>
      <c r="B2384" s="1">
        <v>45266</v>
      </c>
      <c r="C2384">
        <f t="shared" si="75"/>
        <v>2024</v>
      </c>
      <c r="D2384">
        <v>4002</v>
      </c>
      <c r="E2384" t="s">
        <v>1</v>
      </c>
      <c r="F2384" t="s">
        <v>27</v>
      </c>
      <c r="G2384" t="s">
        <v>7</v>
      </c>
      <c r="H2384" t="s">
        <v>2435</v>
      </c>
      <c r="I2384" t="s">
        <v>3056</v>
      </c>
      <c r="J2384">
        <v>156</v>
      </c>
      <c r="K2384">
        <f>HLOOKUP(E2384,Inputs!$B$5:$C$8,MATCH(YEAR(B2384),Inputs!$A$5:$A$8,0),FALSE)</f>
        <v>11.25</v>
      </c>
      <c r="L2384" s="3">
        <f t="shared" si="74"/>
        <v>1755</v>
      </c>
      <c r="M2384" t="s">
        <v>3063</v>
      </c>
      <c r="N2384" t="s">
        <v>3092</v>
      </c>
      <c r="O2384" t="s">
        <v>3074</v>
      </c>
    </row>
    <row r="2385" spans="1:15" x14ac:dyDescent="0.35">
      <c r="A2385">
        <v>2384</v>
      </c>
      <c r="B2385" s="1">
        <v>45142</v>
      </c>
      <c r="C2385">
        <f t="shared" si="75"/>
        <v>2024</v>
      </c>
      <c r="D2385">
        <v>4001</v>
      </c>
      <c r="E2385" t="s">
        <v>0</v>
      </c>
      <c r="F2385" t="s">
        <v>27</v>
      </c>
      <c r="G2385" t="s">
        <v>5</v>
      </c>
      <c r="H2385" t="s">
        <v>2436</v>
      </c>
      <c r="I2385" t="s">
        <v>3057</v>
      </c>
      <c r="J2385">
        <v>104</v>
      </c>
      <c r="K2385">
        <f>HLOOKUP(E2385,Inputs!$B$5:$C$8,MATCH(YEAR(B2385),Inputs!$A$5:$A$8,0),FALSE)</f>
        <v>32.99</v>
      </c>
      <c r="L2385" s="3">
        <f t="shared" si="74"/>
        <v>3430.96</v>
      </c>
      <c r="M2385" t="s">
        <v>3059</v>
      </c>
      <c r="N2385" t="s">
        <v>3085</v>
      </c>
      <c r="O2385" t="s">
        <v>3073</v>
      </c>
    </row>
    <row r="2386" spans="1:15" x14ac:dyDescent="0.35">
      <c r="A2386">
        <v>2385</v>
      </c>
      <c r="B2386" s="1">
        <v>45273</v>
      </c>
      <c r="C2386">
        <f t="shared" si="75"/>
        <v>2024</v>
      </c>
      <c r="D2386">
        <v>4002</v>
      </c>
      <c r="E2386" t="s">
        <v>1</v>
      </c>
      <c r="F2386" t="s">
        <v>27</v>
      </c>
      <c r="G2386" t="s">
        <v>19</v>
      </c>
      <c r="H2386" t="s">
        <v>2437</v>
      </c>
      <c r="I2386" t="s">
        <v>3056</v>
      </c>
      <c r="J2386">
        <v>196</v>
      </c>
      <c r="K2386">
        <f>HLOOKUP(E2386,Inputs!$B$5:$C$8,MATCH(YEAR(B2386),Inputs!$A$5:$A$8,0),FALSE)</f>
        <v>11.25</v>
      </c>
      <c r="L2386" s="3">
        <f t="shared" si="74"/>
        <v>2205</v>
      </c>
      <c r="M2386" t="s">
        <v>3061</v>
      </c>
      <c r="N2386" t="s">
        <v>3087</v>
      </c>
      <c r="O2386" t="s">
        <v>3078</v>
      </c>
    </row>
    <row r="2387" spans="1:15" x14ac:dyDescent="0.35">
      <c r="A2387">
        <v>2386</v>
      </c>
      <c r="B2387" s="1">
        <v>45119</v>
      </c>
      <c r="C2387">
        <f t="shared" si="75"/>
        <v>2024</v>
      </c>
      <c r="D2387">
        <v>4001</v>
      </c>
      <c r="E2387" t="s">
        <v>0</v>
      </c>
      <c r="F2387" t="s">
        <v>27</v>
      </c>
      <c r="G2387" t="s">
        <v>19</v>
      </c>
      <c r="H2387" t="s">
        <v>2438</v>
      </c>
      <c r="I2387" t="s">
        <v>3056</v>
      </c>
      <c r="J2387">
        <v>192</v>
      </c>
      <c r="K2387">
        <f>HLOOKUP(E2387,Inputs!$B$5:$C$8,MATCH(YEAR(B2387),Inputs!$A$5:$A$8,0),FALSE)</f>
        <v>32.99</v>
      </c>
      <c r="L2387" s="3">
        <f t="shared" si="74"/>
        <v>6334.08</v>
      </c>
      <c r="M2387" t="s">
        <v>3061</v>
      </c>
      <c r="N2387" t="s">
        <v>3087</v>
      </c>
      <c r="O2387" t="s">
        <v>3078</v>
      </c>
    </row>
    <row r="2388" spans="1:15" x14ac:dyDescent="0.35">
      <c r="A2388">
        <v>2387</v>
      </c>
      <c r="B2388" s="1">
        <v>45262</v>
      </c>
      <c r="C2388">
        <f t="shared" si="75"/>
        <v>2024</v>
      </c>
      <c r="D2388">
        <v>4002</v>
      </c>
      <c r="E2388" t="s">
        <v>1</v>
      </c>
      <c r="F2388" t="s">
        <v>27</v>
      </c>
      <c r="G2388" t="s">
        <v>12</v>
      </c>
      <c r="H2388" t="s">
        <v>2439</v>
      </c>
      <c r="I2388" t="s">
        <v>3057</v>
      </c>
      <c r="J2388">
        <v>188</v>
      </c>
      <c r="K2388">
        <f>HLOOKUP(E2388,Inputs!$B$5:$C$8,MATCH(YEAR(B2388),Inputs!$A$5:$A$8,0),FALSE)</f>
        <v>11.25</v>
      </c>
      <c r="L2388" s="3">
        <f t="shared" si="74"/>
        <v>2115</v>
      </c>
      <c r="M2388" t="s">
        <v>3061</v>
      </c>
      <c r="N2388" t="s">
        <v>3087</v>
      </c>
      <c r="O2388" t="s">
        <v>3078</v>
      </c>
    </row>
    <row r="2389" spans="1:15" x14ac:dyDescent="0.35">
      <c r="A2389">
        <v>2388</v>
      </c>
      <c r="B2389" s="1">
        <v>45171</v>
      </c>
      <c r="C2389">
        <f t="shared" si="75"/>
        <v>2024</v>
      </c>
      <c r="D2389">
        <v>4001</v>
      </c>
      <c r="E2389" t="s">
        <v>0</v>
      </c>
      <c r="F2389" t="s">
        <v>27</v>
      </c>
      <c r="G2389" t="s">
        <v>14</v>
      </c>
      <c r="H2389" t="s">
        <v>2440</v>
      </c>
      <c r="I2389" t="s">
        <v>3056</v>
      </c>
      <c r="J2389">
        <v>68</v>
      </c>
      <c r="K2389">
        <f>HLOOKUP(E2389,Inputs!$B$5:$C$8,MATCH(YEAR(B2389),Inputs!$A$5:$A$8,0),FALSE)</f>
        <v>32.99</v>
      </c>
      <c r="L2389" s="3">
        <f t="shared" si="74"/>
        <v>2243.3200000000002</v>
      </c>
      <c r="M2389" t="s">
        <v>3066</v>
      </c>
      <c r="N2389" t="s">
        <v>3094</v>
      </c>
      <c r="O2389" t="s">
        <v>3080</v>
      </c>
    </row>
    <row r="2390" spans="1:15" hidden="1" x14ac:dyDescent="0.35">
      <c r="A2390">
        <v>2389</v>
      </c>
      <c r="B2390" s="1">
        <v>44986</v>
      </c>
      <c r="C2390">
        <f t="shared" si="75"/>
        <v>2023</v>
      </c>
      <c r="D2390">
        <v>4002</v>
      </c>
      <c r="E2390" t="s">
        <v>1</v>
      </c>
      <c r="F2390" t="s">
        <v>27</v>
      </c>
      <c r="G2390" t="s">
        <v>20</v>
      </c>
      <c r="H2390" t="s">
        <v>2441</v>
      </c>
      <c r="I2390" t="s">
        <v>3056</v>
      </c>
      <c r="J2390">
        <v>276</v>
      </c>
      <c r="K2390">
        <f>HLOOKUP(E2390,Inputs!$B$5:$C$8,MATCH(YEAR(B2390),Inputs!$A$5:$A$8,0),FALSE)</f>
        <v>11.25</v>
      </c>
      <c r="L2390" s="3">
        <f t="shared" si="74"/>
        <v>3105</v>
      </c>
      <c r="M2390" t="s">
        <v>3059</v>
      </c>
      <c r="N2390" t="s">
        <v>3085</v>
      </c>
      <c r="O2390" t="s">
        <v>3073</v>
      </c>
    </row>
    <row r="2391" spans="1:15" x14ac:dyDescent="0.35">
      <c r="A2391">
        <v>2390</v>
      </c>
      <c r="B2391" s="1">
        <v>45260</v>
      </c>
      <c r="C2391">
        <f t="shared" si="75"/>
        <v>2024</v>
      </c>
      <c r="D2391">
        <v>4001</v>
      </c>
      <c r="E2391" t="s">
        <v>0</v>
      </c>
      <c r="F2391" t="s">
        <v>27</v>
      </c>
      <c r="G2391" t="s">
        <v>20</v>
      </c>
      <c r="H2391" t="s">
        <v>2442</v>
      </c>
      <c r="I2391" t="s">
        <v>3056</v>
      </c>
      <c r="J2391">
        <v>156</v>
      </c>
      <c r="K2391">
        <f>HLOOKUP(E2391,Inputs!$B$5:$C$8,MATCH(YEAR(B2391),Inputs!$A$5:$A$8,0),FALSE)</f>
        <v>32.99</v>
      </c>
      <c r="L2391" s="3">
        <f t="shared" si="74"/>
        <v>5146.4400000000005</v>
      </c>
      <c r="M2391" t="s">
        <v>3059</v>
      </c>
      <c r="N2391" t="s">
        <v>3085</v>
      </c>
      <c r="O2391" t="s">
        <v>3073</v>
      </c>
    </row>
    <row r="2392" spans="1:15" x14ac:dyDescent="0.35">
      <c r="A2392">
        <v>2391</v>
      </c>
      <c r="B2392" s="1">
        <v>45271</v>
      </c>
      <c r="C2392">
        <f t="shared" si="75"/>
        <v>2024</v>
      </c>
      <c r="D2392">
        <v>4001</v>
      </c>
      <c r="E2392" t="s">
        <v>0</v>
      </c>
      <c r="F2392" t="s">
        <v>27</v>
      </c>
      <c r="G2392" t="s">
        <v>17</v>
      </c>
      <c r="H2392" t="s">
        <v>2443</v>
      </c>
      <c r="I2392" t="s">
        <v>3056</v>
      </c>
      <c r="J2392">
        <v>208</v>
      </c>
      <c r="K2392">
        <f>HLOOKUP(E2392,Inputs!$B$5:$C$8,MATCH(YEAR(B2392),Inputs!$A$5:$A$8,0),FALSE)</f>
        <v>32.99</v>
      </c>
      <c r="L2392" s="3">
        <f t="shared" si="74"/>
        <v>6861.92</v>
      </c>
      <c r="M2392" t="s">
        <v>3060</v>
      </c>
      <c r="N2392" t="s">
        <v>3095</v>
      </c>
      <c r="O2392" t="s">
        <v>3081</v>
      </c>
    </row>
    <row r="2393" spans="1:15" x14ac:dyDescent="0.35">
      <c r="A2393">
        <v>2392</v>
      </c>
      <c r="B2393" s="1">
        <v>45179</v>
      </c>
      <c r="C2393">
        <f t="shared" si="75"/>
        <v>2024</v>
      </c>
      <c r="D2393">
        <v>4001</v>
      </c>
      <c r="E2393" t="s">
        <v>0</v>
      </c>
      <c r="F2393" t="s">
        <v>27</v>
      </c>
      <c r="G2393" t="s">
        <v>21</v>
      </c>
      <c r="H2393" t="s">
        <v>2444</v>
      </c>
      <c r="I2393" t="s">
        <v>3056</v>
      </c>
      <c r="J2393">
        <v>176</v>
      </c>
      <c r="K2393">
        <f>HLOOKUP(E2393,Inputs!$B$5:$C$8,MATCH(YEAR(B2393),Inputs!$A$5:$A$8,0),FALSE)</f>
        <v>32.99</v>
      </c>
      <c r="L2393" s="3">
        <f t="shared" si="74"/>
        <v>5806.2400000000007</v>
      </c>
      <c r="M2393" t="s">
        <v>3068</v>
      </c>
      <c r="N2393" t="s">
        <v>3088</v>
      </c>
      <c r="O2393" t="s">
        <v>3075</v>
      </c>
    </row>
    <row r="2394" spans="1:15" x14ac:dyDescent="0.35">
      <c r="A2394">
        <v>2393</v>
      </c>
      <c r="B2394" s="1">
        <v>45237</v>
      </c>
      <c r="C2394">
        <f t="shared" si="75"/>
        <v>2024</v>
      </c>
      <c r="D2394">
        <v>4001</v>
      </c>
      <c r="E2394" t="s">
        <v>0</v>
      </c>
      <c r="F2394" t="s">
        <v>27</v>
      </c>
      <c r="G2394" t="s">
        <v>16</v>
      </c>
      <c r="H2394" t="s">
        <v>2445</v>
      </c>
      <c r="I2394" t="s">
        <v>3056</v>
      </c>
      <c r="J2394">
        <v>240</v>
      </c>
      <c r="K2394">
        <f>HLOOKUP(E2394,Inputs!$B$5:$C$8,MATCH(YEAR(B2394),Inputs!$A$5:$A$8,0),FALSE)</f>
        <v>32.99</v>
      </c>
      <c r="L2394" s="3">
        <f t="shared" si="74"/>
        <v>7917.6</v>
      </c>
      <c r="M2394" t="s">
        <v>3067</v>
      </c>
      <c r="N2394" t="s">
        <v>3092</v>
      </c>
      <c r="O2394" t="s">
        <v>3074</v>
      </c>
    </row>
    <row r="2395" spans="1:15" x14ac:dyDescent="0.35">
      <c r="A2395">
        <v>2394</v>
      </c>
      <c r="B2395" s="1">
        <v>45229</v>
      </c>
      <c r="C2395">
        <f t="shared" si="75"/>
        <v>2024</v>
      </c>
      <c r="D2395">
        <v>4001</v>
      </c>
      <c r="E2395" t="s">
        <v>0</v>
      </c>
      <c r="F2395" t="s">
        <v>27</v>
      </c>
      <c r="G2395" t="s">
        <v>9</v>
      </c>
      <c r="H2395" t="s">
        <v>2446</v>
      </c>
      <c r="I2395" t="s">
        <v>3056</v>
      </c>
      <c r="J2395">
        <v>104</v>
      </c>
      <c r="K2395">
        <f>HLOOKUP(E2395,Inputs!$B$5:$C$8,MATCH(YEAR(B2395),Inputs!$A$5:$A$8,0),FALSE)</f>
        <v>32.99</v>
      </c>
      <c r="L2395" s="3">
        <f t="shared" si="74"/>
        <v>3430.96</v>
      </c>
      <c r="M2395" t="s">
        <v>3070</v>
      </c>
      <c r="N2395" t="s">
        <v>3089</v>
      </c>
      <c r="O2395" t="s">
        <v>3076</v>
      </c>
    </row>
    <row r="2396" spans="1:15" x14ac:dyDescent="0.35">
      <c r="A2396">
        <v>2395</v>
      </c>
      <c r="B2396" s="1">
        <v>45262</v>
      </c>
      <c r="C2396">
        <f t="shared" si="75"/>
        <v>2024</v>
      </c>
      <c r="D2396">
        <v>4002</v>
      </c>
      <c r="E2396" t="s">
        <v>1</v>
      </c>
      <c r="F2396" t="s">
        <v>27</v>
      </c>
      <c r="G2396" t="s">
        <v>6</v>
      </c>
      <c r="H2396" t="s">
        <v>2447</v>
      </c>
      <c r="I2396" t="s">
        <v>3056</v>
      </c>
      <c r="J2396">
        <v>296</v>
      </c>
      <c r="K2396">
        <f>HLOOKUP(E2396,Inputs!$B$5:$C$8,MATCH(YEAR(B2396),Inputs!$A$5:$A$8,0),FALSE)</f>
        <v>11.25</v>
      </c>
      <c r="L2396" s="3">
        <f t="shared" si="74"/>
        <v>3330</v>
      </c>
      <c r="M2396" t="s">
        <v>3059</v>
      </c>
      <c r="N2396" t="s">
        <v>3085</v>
      </c>
      <c r="O2396" t="s">
        <v>3073</v>
      </c>
    </row>
    <row r="2397" spans="1:15" x14ac:dyDescent="0.35">
      <c r="A2397">
        <v>2396</v>
      </c>
      <c r="B2397" s="1">
        <v>45273</v>
      </c>
      <c r="C2397">
        <f t="shared" si="75"/>
        <v>2024</v>
      </c>
      <c r="D2397">
        <v>4001</v>
      </c>
      <c r="E2397" t="s">
        <v>0</v>
      </c>
      <c r="F2397" t="s">
        <v>27</v>
      </c>
      <c r="G2397" t="s">
        <v>10</v>
      </c>
      <c r="H2397" t="s">
        <v>2448</v>
      </c>
      <c r="I2397" t="s">
        <v>3056</v>
      </c>
      <c r="J2397">
        <v>108</v>
      </c>
      <c r="K2397">
        <f>HLOOKUP(E2397,Inputs!$B$5:$C$8,MATCH(YEAR(B2397),Inputs!$A$5:$A$8,0),FALSE)</f>
        <v>32.99</v>
      </c>
      <c r="L2397" s="3">
        <f t="shared" si="74"/>
        <v>3562.92</v>
      </c>
      <c r="M2397" t="s">
        <v>3059</v>
      </c>
      <c r="N2397" t="s">
        <v>3085</v>
      </c>
      <c r="O2397" t="s">
        <v>3073</v>
      </c>
    </row>
    <row r="2398" spans="1:15" x14ac:dyDescent="0.35">
      <c r="A2398">
        <v>2397</v>
      </c>
      <c r="B2398" s="1">
        <v>45116</v>
      </c>
      <c r="C2398">
        <f t="shared" si="75"/>
        <v>2024</v>
      </c>
      <c r="D2398">
        <v>4001</v>
      </c>
      <c r="E2398" t="s">
        <v>0</v>
      </c>
      <c r="F2398" t="s">
        <v>27</v>
      </c>
      <c r="G2398" t="s">
        <v>13</v>
      </c>
      <c r="H2398" t="s">
        <v>2449</v>
      </c>
      <c r="I2398" t="s">
        <v>3056</v>
      </c>
      <c r="J2398">
        <v>104</v>
      </c>
      <c r="K2398">
        <f>HLOOKUP(E2398,Inputs!$B$5:$C$8,MATCH(YEAR(B2398),Inputs!$A$5:$A$8,0),FALSE)</f>
        <v>32.99</v>
      </c>
      <c r="L2398" s="3">
        <f t="shared" si="74"/>
        <v>3430.96</v>
      </c>
      <c r="M2398" t="s">
        <v>3061</v>
      </c>
      <c r="N2398" t="s">
        <v>3087</v>
      </c>
      <c r="O2398" t="s">
        <v>3078</v>
      </c>
    </row>
    <row r="2399" spans="1:15" x14ac:dyDescent="0.35">
      <c r="A2399">
        <v>2398</v>
      </c>
      <c r="B2399" s="1">
        <v>45127</v>
      </c>
      <c r="C2399">
        <f t="shared" si="75"/>
        <v>2024</v>
      </c>
      <c r="D2399">
        <v>4002</v>
      </c>
      <c r="E2399" t="s">
        <v>1</v>
      </c>
      <c r="F2399" t="s">
        <v>27</v>
      </c>
      <c r="G2399" t="s">
        <v>13</v>
      </c>
      <c r="H2399" t="s">
        <v>2450</v>
      </c>
      <c r="I2399" t="s">
        <v>3056</v>
      </c>
      <c r="J2399">
        <v>164</v>
      </c>
      <c r="K2399">
        <f>HLOOKUP(E2399,Inputs!$B$5:$C$8,MATCH(YEAR(B2399),Inputs!$A$5:$A$8,0),FALSE)</f>
        <v>11.25</v>
      </c>
      <c r="L2399" s="3">
        <f t="shared" si="74"/>
        <v>1845</v>
      </c>
      <c r="M2399" t="s">
        <v>3061</v>
      </c>
      <c r="N2399" t="s">
        <v>3087</v>
      </c>
      <c r="O2399" t="s">
        <v>3078</v>
      </c>
    </row>
    <row r="2400" spans="1:15" x14ac:dyDescent="0.35">
      <c r="A2400">
        <v>2399</v>
      </c>
      <c r="B2400" s="1">
        <v>45288</v>
      </c>
      <c r="C2400">
        <f t="shared" si="75"/>
        <v>2024</v>
      </c>
      <c r="D2400">
        <v>4001</v>
      </c>
      <c r="E2400" t="s">
        <v>0</v>
      </c>
      <c r="F2400" t="s">
        <v>27</v>
      </c>
      <c r="G2400" t="s">
        <v>19</v>
      </c>
      <c r="H2400" t="s">
        <v>2451</v>
      </c>
      <c r="I2400" t="s">
        <v>3056</v>
      </c>
      <c r="J2400">
        <v>168</v>
      </c>
      <c r="K2400">
        <f>HLOOKUP(E2400,Inputs!$B$5:$C$8,MATCH(YEAR(B2400),Inputs!$A$5:$A$8,0),FALSE)</f>
        <v>32.99</v>
      </c>
      <c r="L2400" s="3">
        <f t="shared" si="74"/>
        <v>5542.3200000000006</v>
      </c>
      <c r="M2400" t="s">
        <v>3061</v>
      </c>
      <c r="N2400" t="s">
        <v>3087</v>
      </c>
      <c r="O2400" t="s">
        <v>3078</v>
      </c>
    </row>
    <row r="2401" spans="1:15" x14ac:dyDescent="0.35">
      <c r="A2401">
        <v>2400</v>
      </c>
      <c r="B2401" s="1">
        <v>45247</v>
      </c>
      <c r="C2401">
        <f t="shared" si="75"/>
        <v>2024</v>
      </c>
      <c r="D2401">
        <v>4002</v>
      </c>
      <c r="E2401" t="s">
        <v>1</v>
      </c>
      <c r="F2401" t="s">
        <v>27</v>
      </c>
      <c r="G2401" t="s">
        <v>14</v>
      </c>
      <c r="H2401" t="s">
        <v>2452</v>
      </c>
      <c r="I2401" t="s">
        <v>3056</v>
      </c>
      <c r="J2401">
        <v>200</v>
      </c>
      <c r="K2401">
        <f>HLOOKUP(E2401,Inputs!$B$5:$C$8,MATCH(YEAR(B2401),Inputs!$A$5:$A$8,0),FALSE)</f>
        <v>11.25</v>
      </c>
      <c r="L2401" s="3">
        <f t="shared" si="74"/>
        <v>2250</v>
      </c>
      <c r="M2401" t="s">
        <v>3066</v>
      </c>
      <c r="N2401" t="s">
        <v>3094</v>
      </c>
      <c r="O2401" t="s">
        <v>3080</v>
      </c>
    </row>
    <row r="2402" spans="1:15" hidden="1" x14ac:dyDescent="0.35">
      <c r="A2402">
        <v>2401</v>
      </c>
      <c r="B2402" s="1">
        <v>45014</v>
      </c>
      <c r="C2402">
        <f t="shared" si="75"/>
        <v>2023</v>
      </c>
      <c r="D2402">
        <v>4002</v>
      </c>
      <c r="E2402" t="s">
        <v>1</v>
      </c>
      <c r="F2402" t="s">
        <v>27</v>
      </c>
      <c r="G2402" t="s">
        <v>13</v>
      </c>
      <c r="H2402" t="s">
        <v>2453</v>
      </c>
      <c r="I2402" t="s">
        <v>3056</v>
      </c>
      <c r="J2402">
        <v>292</v>
      </c>
      <c r="K2402">
        <f>HLOOKUP(E2402,Inputs!$B$5:$C$8,MATCH(YEAR(B2402),Inputs!$A$5:$A$8,0),FALSE)</f>
        <v>11.25</v>
      </c>
      <c r="L2402" s="3">
        <f t="shared" si="74"/>
        <v>3285</v>
      </c>
      <c r="M2402" t="s">
        <v>3061</v>
      </c>
      <c r="N2402" t="s">
        <v>3087</v>
      </c>
      <c r="O2402" t="s">
        <v>3078</v>
      </c>
    </row>
    <row r="2403" spans="1:15" x14ac:dyDescent="0.35">
      <c r="A2403">
        <v>2402</v>
      </c>
      <c r="B2403" s="1">
        <v>45194</v>
      </c>
      <c r="C2403">
        <f t="shared" si="75"/>
        <v>2024</v>
      </c>
      <c r="D2403">
        <v>4001</v>
      </c>
      <c r="E2403" t="s">
        <v>0</v>
      </c>
      <c r="F2403" t="s">
        <v>27</v>
      </c>
      <c r="G2403" t="s">
        <v>12</v>
      </c>
      <c r="H2403" t="s">
        <v>2454</v>
      </c>
      <c r="I2403" t="s">
        <v>3057</v>
      </c>
      <c r="J2403">
        <v>108</v>
      </c>
      <c r="K2403">
        <f>HLOOKUP(E2403,Inputs!$B$5:$C$8,MATCH(YEAR(B2403),Inputs!$A$5:$A$8,0),FALSE)</f>
        <v>32.99</v>
      </c>
      <c r="L2403" s="3">
        <f t="shared" si="74"/>
        <v>3562.92</v>
      </c>
      <c r="M2403" t="s">
        <v>3061</v>
      </c>
      <c r="N2403" t="s">
        <v>3087</v>
      </c>
      <c r="O2403" t="s">
        <v>3078</v>
      </c>
    </row>
    <row r="2404" spans="1:15" x14ac:dyDescent="0.35">
      <c r="A2404">
        <v>2403</v>
      </c>
      <c r="B2404" s="1">
        <v>45125</v>
      </c>
      <c r="C2404">
        <f t="shared" si="75"/>
        <v>2024</v>
      </c>
      <c r="D2404">
        <v>4002</v>
      </c>
      <c r="E2404" t="s">
        <v>1</v>
      </c>
      <c r="F2404" t="s">
        <v>27</v>
      </c>
      <c r="G2404" t="s">
        <v>22</v>
      </c>
      <c r="H2404" t="s">
        <v>2455</v>
      </c>
      <c r="I2404" t="s">
        <v>3056</v>
      </c>
      <c r="J2404">
        <v>160</v>
      </c>
      <c r="K2404">
        <f>HLOOKUP(E2404,Inputs!$B$5:$C$8,MATCH(YEAR(B2404),Inputs!$A$5:$A$8,0),FALSE)</f>
        <v>11.25</v>
      </c>
      <c r="L2404" s="3">
        <f t="shared" si="74"/>
        <v>1800</v>
      </c>
      <c r="M2404" t="s">
        <v>3064</v>
      </c>
      <c r="N2404" t="s">
        <v>3089</v>
      </c>
      <c r="O2404" t="s">
        <v>3076</v>
      </c>
    </row>
    <row r="2405" spans="1:15" x14ac:dyDescent="0.35">
      <c r="A2405">
        <v>2404</v>
      </c>
      <c r="B2405" s="1">
        <v>45126</v>
      </c>
      <c r="C2405">
        <f t="shared" si="75"/>
        <v>2024</v>
      </c>
      <c r="D2405">
        <v>4002</v>
      </c>
      <c r="E2405" t="s">
        <v>1</v>
      </c>
      <c r="F2405" t="s">
        <v>27</v>
      </c>
      <c r="G2405" t="s">
        <v>7</v>
      </c>
      <c r="H2405" t="s">
        <v>2456</v>
      </c>
      <c r="I2405" t="s">
        <v>3056</v>
      </c>
      <c r="J2405">
        <v>120</v>
      </c>
      <c r="K2405">
        <f>HLOOKUP(E2405,Inputs!$B$5:$C$8,MATCH(YEAR(B2405),Inputs!$A$5:$A$8,0),FALSE)</f>
        <v>11.25</v>
      </c>
      <c r="L2405" s="3">
        <f t="shared" si="74"/>
        <v>1350</v>
      </c>
      <c r="M2405" t="s">
        <v>3063</v>
      </c>
      <c r="N2405" t="s">
        <v>3092</v>
      </c>
      <c r="O2405" t="s">
        <v>3074</v>
      </c>
    </row>
    <row r="2406" spans="1:15" hidden="1" x14ac:dyDescent="0.35">
      <c r="A2406">
        <v>2405</v>
      </c>
      <c r="B2406" s="1">
        <v>44942</v>
      </c>
      <c r="C2406">
        <f t="shared" si="75"/>
        <v>2023</v>
      </c>
      <c r="D2406">
        <v>4002</v>
      </c>
      <c r="E2406" t="s">
        <v>1</v>
      </c>
      <c r="F2406" t="s">
        <v>27</v>
      </c>
      <c r="G2406" t="s">
        <v>5</v>
      </c>
      <c r="H2406" t="s">
        <v>2457</v>
      </c>
      <c r="I2406" t="s">
        <v>3057</v>
      </c>
      <c r="J2406">
        <v>132</v>
      </c>
      <c r="K2406">
        <f>HLOOKUP(E2406,Inputs!$B$5:$C$8,MATCH(YEAR(B2406),Inputs!$A$5:$A$8,0),FALSE)</f>
        <v>11.25</v>
      </c>
      <c r="L2406" s="3">
        <f t="shared" si="74"/>
        <v>1485</v>
      </c>
      <c r="M2406" t="s">
        <v>3059</v>
      </c>
      <c r="N2406" t="s">
        <v>3085</v>
      </c>
      <c r="O2406" t="s">
        <v>3073</v>
      </c>
    </row>
    <row r="2407" spans="1:15" x14ac:dyDescent="0.35">
      <c r="A2407">
        <v>2406</v>
      </c>
      <c r="B2407" s="1">
        <v>45244</v>
      </c>
      <c r="C2407">
        <f t="shared" si="75"/>
        <v>2024</v>
      </c>
      <c r="D2407">
        <v>4002</v>
      </c>
      <c r="E2407" t="s">
        <v>1</v>
      </c>
      <c r="F2407" t="s">
        <v>27</v>
      </c>
      <c r="G2407" t="s">
        <v>22</v>
      </c>
      <c r="H2407" t="s">
        <v>2458</v>
      </c>
      <c r="I2407" t="s">
        <v>3056</v>
      </c>
      <c r="J2407">
        <v>136</v>
      </c>
      <c r="K2407">
        <f>HLOOKUP(E2407,Inputs!$B$5:$C$8,MATCH(YEAR(B2407),Inputs!$A$5:$A$8,0),FALSE)</f>
        <v>11.25</v>
      </c>
      <c r="L2407" s="3">
        <f t="shared" si="74"/>
        <v>1530</v>
      </c>
      <c r="M2407" t="s">
        <v>3064</v>
      </c>
      <c r="N2407" t="s">
        <v>3089</v>
      </c>
      <c r="O2407" t="s">
        <v>3076</v>
      </c>
    </row>
    <row r="2408" spans="1:15" x14ac:dyDescent="0.35">
      <c r="A2408">
        <v>2407</v>
      </c>
      <c r="B2408" s="1">
        <v>45191</v>
      </c>
      <c r="C2408">
        <f t="shared" si="75"/>
        <v>2024</v>
      </c>
      <c r="D2408">
        <v>4001</v>
      </c>
      <c r="E2408" t="s">
        <v>0</v>
      </c>
      <c r="F2408" t="s">
        <v>27</v>
      </c>
      <c r="G2408" t="s">
        <v>9</v>
      </c>
      <c r="H2408" t="s">
        <v>2459</v>
      </c>
      <c r="I2408" t="s">
        <v>3056</v>
      </c>
      <c r="J2408">
        <v>232</v>
      </c>
      <c r="K2408">
        <f>HLOOKUP(E2408,Inputs!$B$5:$C$8,MATCH(YEAR(B2408),Inputs!$A$5:$A$8,0),FALSE)</f>
        <v>32.99</v>
      </c>
      <c r="L2408" s="3">
        <f t="shared" si="74"/>
        <v>7653.68</v>
      </c>
      <c r="M2408" t="s">
        <v>3070</v>
      </c>
      <c r="N2408" t="s">
        <v>3089</v>
      </c>
      <c r="O2408" t="s">
        <v>3076</v>
      </c>
    </row>
    <row r="2409" spans="1:15" x14ac:dyDescent="0.35">
      <c r="A2409">
        <v>2408</v>
      </c>
      <c r="B2409" s="1">
        <v>45130</v>
      </c>
      <c r="C2409">
        <f t="shared" si="75"/>
        <v>2024</v>
      </c>
      <c r="D2409">
        <v>4002</v>
      </c>
      <c r="E2409" t="s">
        <v>1</v>
      </c>
      <c r="F2409" t="s">
        <v>27</v>
      </c>
      <c r="G2409" t="s">
        <v>15</v>
      </c>
      <c r="H2409" t="s">
        <v>2460</v>
      </c>
      <c r="I2409" t="s">
        <v>3056</v>
      </c>
      <c r="J2409">
        <v>80</v>
      </c>
      <c r="K2409">
        <f>HLOOKUP(E2409,Inputs!$B$5:$C$8,MATCH(YEAR(B2409),Inputs!$A$5:$A$8,0),FALSE)</f>
        <v>11.25</v>
      </c>
      <c r="L2409" s="3">
        <f t="shared" si="74"/>
        <v>900</v>
      </c>
      <c r="M2409" t="s">
        <v>3062</v>
      </c>
      <c r="N2409" t="s">
        <v>3090</v>
      </c>
      <c r="O2409" t="s">
        <v>3079</v>
      </c>
    </row>
    <row r="2410" spans="1:15" x14ac:dyDescent="0.35">
      <c r="A2410">
        <v>2409</v>
      </c>
      <c r="B2410" s="1">
        <v>45172</v>
      </c>
      <c r="C2410">
        <f t="shared" si="75"/>
        <v>2024</v>
      </c>
      <c r="D2410">
        <v>4002</v>
      </c>
      <c r="E2410" t="s">
        <v>1</v>
      </c>
      <c r="F2410" t="s">
        <v>27</v>
      </c>
      <c r="G2410" t="s">
        <v>15</v>
      </c>
      <c r="H2410" t="s">
        <v>2461</v>
      </c>
      <c r="I2410" t="s">
        <v>3056</v>
      </c>
      <c r="J2410">
        <v>240</v>
      </c>
      <c r="K2410">
        <f>HLOOKUP(E2410,Inputs!$B$5:$C$8,MATCH(YEAR(B2410),Inputs!$A$5:$A$8,0),FALSE)</f>
        <v>11.25</v>
      </c>
      <c r="L2410" s="3">
        <f t="shared" si="74"/>
        <v>2700</v>
      </c>
      <c r="M2410" t="s">
        <v>3062</v>
      </c>
      <c r="N2410" t="s">
        <v>3090</v>
      </c>
      <c r="O2410" t="s">
        <v>3079</v>
      </c>
    </row>
    <row r="2411" spans="1:15" x14ac:dyDescent="0.35">
      <c r="A2411">
        <v>2410</v>
      </c>
      <c r="B2411" s="1">
        <v>45124</v>
      </c>
      <c r="C2411">
        <f t="shared" si="75"/>
        <v>2024</v>
      </c>
      <c r="D2411">
        <v>4001</v>
      </c>
      <c r="E2411" t="s">
        <v>0</v>
      </c>
      <c r="F2411" t="s">
        <v>27</v>
      </c>
      <c r="G2411" t="s">
        <v>8</v>
      </c>
      <c r="H2411" t="s">
        <v>2462</v>
      </c>
      <c r="I2411" t="s">
        <v>3056</v>
      </c>
      <c r="J2411">
        <v>184</v>
      </c>
      <c r="K2411">
        <f>HLOOKUP(E2411,Inputs!$B$5:$C$8,MATCH(YEAR(B2411),Inputs!$A$5:$A$8,0),FALSE)</f>
        <v>32.99</v>
      </c>
      <c r="L2411" s="3">
        <f t="shared" si="74"/>
        <v>6070.1600000000008</v>
      </c>
      <c r="M2411" t="s">
        <v>3065</v>
      </c>
      <c r="N2411" t="s">
        <v>3085</v>
      </c>
      <c r="O2411" t="s">
        <v>3073</v>
      </c>
    </row>
    <row r="2412" spans="1:15" x14ac:dyDescent="0.35">
      <c r="A2412">
        <v>2411</v>
      </c>
      <c r="B2412" s="1">
        <v>45017</v>
      </c>
      <c r="C2412">
        <f t="shared" si="75"/>
        <v>2024</v>
      </c>
      <c r="D2412">
        <v>4001</v>
      </c>
      <c r="E2412" t="s">
        <v>0</v>
      </c>
      <c r="F2412" t="s">
        <v>27</v>
      </c>
      <c r="G2412" t="s">
        <v>14</v>
      </c>
      <c r="H2412" t="s">
        <v>2463</v>
      </c>
      <c r="I2412" t="s">
        <v>3056</v>
      </c>
      <c r="J2412">
        <v>208</v>
      </c>
      <c r="K2412">
        <f>HLOOKUP(E2412,Inputs!$B$5:$C$8,MATCH(YEAR(B2412),Inputs!$A$5:$A$8,0),FALSE)</f>
        <v>32.99</v>
      </c>
      <c r="L2412" s="3">
        <f t="shared" si="74"/>
        <v>6861.92</v>
      </c>
      <c r="M2412" t="s">
        <v>3066</v>
      </c>
      <c r="N2412" t="s">
        <v>3094</v>
      </c>
      <c r="O2412" t="s">
        <v>3080</v>
      </c>
    </row>
    <row r="2413" spans="1:15" x14ac:dyDescent="0.35">
      <c r="A2413">
        <v>2412</v>
      </c>
      <c r="B2413" s="1">
        <v>45252</v>
      </c>
      <c r="C2413">
        <f t="shared" si="75"/>
        <v>2024</v>
      </c>
      <c r="D2413">
        <v>4001</v>
      </c>
      <c r="E2413" t="s">
        <v>0</v>
      </c>
      <c r="F2413" t="s">
        <v>27</v>
      </c>
      <c r="G2413" t="s">
        <v>22</v>
      </c>
      <c r="H2413" t="s">
        <v>2464</v>
      </c>
      <c r="I2413" t="s">
        <v>3056</v>
      </c>
      <c r="J2413">
        <v>144</v>
      </c>
      <c r="K2413">
        <f>HLOOKUP(E2413,Inputs!$B$5:$C$8,MATCH(YEAR(B2413),Inputs!$A$5:$A$8,0),FALSE)</f>
        <v>32.99</v>
      </c>
      <c r="L2413" s="3">
        <f t="shared" si="74"/>
        <v>4750.5600000000004</v>
      </c>
      <c r="M2413" t="s">
        <v>3064</v>
      </c>
      <c r="N2413" t="s">
        <v>3089</v>
      </c>
      <c r="O2413" t="s">
        <v>3076</v>
      </c>
    </row>
    <row r="2414" spans="1:15" x14ac:dyDescent="0.35">
      <c r="A2414">
        <v>2413</v>
      </c>
      <c r="B2414" s="1">
        <v>45268</v>
      </c>
      <c r="C2414">
        <f t="shared" si="75"/>
        <v>2024</v>
      </c>
      <c r="D2414">
        <v>4002</v>
      </c>
      <c r="E2414" t="s">
        <v>1</v>
      </c>
      <c r="F2414" t="s">
        <v>27</v>
      </c>
      <c r="G2414" t="s">
        <v>16</v>
      </c>
      <c r="H2414" t="s">
        <v>2465</v>
      </c>
      <c r="I2414" t="s">
        <v>3056</v>
      </c>
      <c r="J2414">
        <v>300</v>
      </c>
      <c r="K2414">
        <f>HLOOKUP(E2414,Inputs!$B$5:$C$8,MATCH(YEAR(B2414),Inputs!$A$5:$A$8,0),FALSE)</f>
        <v>11.25</v>
      </c>
      <c r="L2414" s="3">
        <f t="shared" si="74"/>
        <v>3375</v>
      </c>
      <c r="M2414" t="s">
        <v>3067</v>
      </c>
      <c r="N2414" t="s">
        <v>3092</v>
      </c>
      <c r="O2414" t="s">
        <v>3074</v>
      </c>
    </row>
    <row r="2415" spans="1:15" x14ac:dyDescent="0.35">
      <c r="A2415">
        <v>2414</v>
      </c>
      <c r="B2415" s="1">
        <v>45273</v>
      </c>
      <c r="C2415">
        <f t="shared" si="75"/>
        <v>2024</v>
      </c>
      <c r="D2415">
        <v>4002</v>
      </c>
      <c r="E2415" t="s">
        <v>1</v>
      </c>
      <c r="F2415" t="s">
        <v>27</v>
      </c>
      <c r="G2415" t="s">
        <v>6</v>
      </c>
      <c r="H2415" t="s">
        <v>2466</v>
      </c>
      <c r="I2415" t="s">
        <v>3056</v>
      </c>
      <c r="J2415">
        <v>216</v>
      </c>
      <c r="K2415">
        <f>HLOOKUP(E2415,Inputs!$B$5:$C$8,MATCH(YEAR(B2415),Inputs!$A$5:$A$8,0),FALSE)</f>
        <v>11.25</v>
      </c>
      <c r="L2415" s="3">
        <f t="shared" si="74"/>
        <v>2430</v>
      </c>
      <c r="M2415" t="s">
        <v>3059</v>
      </c>
      <c r="N2415" t="s">
        <v>3085</v>
      </c>
      <c r="O2415" t="s">
        <v>3073</v>
      </c>
    </row>
    <row r="2416" spans="1:15" x14ac:dyDescent="0.35">
      <c r="A2416">
        <v>2415</v>
      </c>
      <c r="B2416" s="1">
        <v>45232</v>
      </c>
      <c r="C2416">
        <f t="shared" si="75"/>
        <v>2024</v>
      </c>
      <c r="D2416">
        <v>4001</v>
      </c>
      <c r="E2416" t="s">
        <v>0</v>
      </c>
      <c r="F2416" t="s">
        <v>27</v>
      </c>
      <c r="G2416" t="s">
        <v>19</v>
      </c>
      <c r="H2416" t="s">
        <v>2467</v>
      </c>
      <c r="I2416" t="s">
        <v>3056</v>
      </c>
      <c r="J2416">
        <v>76</v>
      </c>
      <c r="K2416">
        <f>HLOOKUP(E2416,Inputs!$B$5:$C$8,MATCH(YEAR(B2416),Inputs!$A$5:$A$8,0),FALSE)</f>
        <v>32.99</v>
      </c>
      <c r="L2416" s="3">
        <f t="shared" si="74"/>
        <v>2507.2400000000002</v>
      </c>
      <c r="M2416" t="s">
        <v>3061</v>
      </c>
      <c r="N2416" t="s">
        <v>3087</v>
      </c>
      <c r="O2416" t="s">
        <v>3078</v>
      </c>
    </row>
    <row r="2417" spans="1:15" x14ac:dyDescent="0.35">
      <c r="A2417">
        <v>2416</v>
      </c>
      <c r="B2417" s="1">
        <v>45172</v>
      </c>
      <c r="C2417">
        <f t="shared" si="75"/>
        <v>2024</v>
      </c>
      <c r="D2417">
        <v>4002</v>
      </c>
      <c r="E2417" t="s">
        <v>1</v>
      </c>
      <c r="F2417" t="s">
        <v>27</v>
      </c>
      <c r="G2417" t="s">
        <v>9</v>
      </c>
      <c r="H2417" t="s">
        <v>2468</v>
      </c>
      <c r="I2417" t="s">
        <v>3056</v>
      </c>
      <c r="J2417">
        <v>132</v>
      </c>
      <c r="K2417">
        <f>HLOOKUP(E2417,Inputs!$B$5:$C$8,MATCH(YEAR(B2417),Inputs!$A$5:$A$8,0),FALSE)</f>
        <v>11.25</v>
      </c>
      <c r="L2417" s="3">
        <f t="shared" si="74"/>
        <v>1485</v>
      </c>
      <c r="M2417" t="s">
        <v>3070</v>
      </c>
      <c r="N2417" t="s">
        <v>3089</v>
      </c>
      <c r="O2417" t="s">
        <v>3076</v>
      </c>
    </row>
    <row r="2418" spans="1:15" x14ac:dyDescent="0.35">
      <c r="A2418">
        <v>2417</v>
      </c>
      <c r="B2418" s="1">
        <v>45261</v>
      </c>
      <c r="C2418">
        <f t="shared" si="75"/>
        <v>2024</v>
      </c>
      <c r="D2418">
        <v>4002</v>
      </c>
      <c r="E2418" t="s">
        <v>1</v>
      </c>
      <c r="F2418" t="s">
        <v>27</v>
      </c>
      <c r="G2418" t="s">
        <v>8</v>
      </c>
      <c r="H2418" t="s">
        <v>2469</v>
      </c>
      <c r="I2418" t="s">
        <v>3056</v>
      </c>
      <c r="J2418">
        <v>132</v>
      </c>
      <c r="K2418">
        <f>HLOOKUP(E2418,Inputs!$B$5:$C$8,MATCH(YEAR(B2418),Inputs!$A$5:$A$8,0),FALSE)</f>
        <v>11.25</v>
      </c>
      <c r="L2418" s="3">
        <f t="shared" si="74"/>
        <v>1485</v>
      </c>
      <c r="M2418" t="s">
        <v>3065</v>
      </c>
      <c r="N2418" t="s">
        <v>3085</v>
      </c>
      <c r="O2418" t="s">
        <v>3073</v>
      </c>
    </row>
    <row r="2419" spans="1:15" x14ac:dyDescent="0.35">
      <c r="A2419">
        <v>2418</v>
      </c>
      <c r="B2419" s="1">
        <v>45276</v>
      </c>
      <c r="C2419">
        <f t="shared" si="75"/>
        <v>2024</v>
      </c>
      <c r="D2419">
        <v>4001</v>
      </c>
      <c r="E2419" t="s">
        <v>0</v>
      </c>
      <c r="F2419" t="s">
        <v>27</v>
      </c>
      <c r="G2419" t="s">
        <v>13</v>
      </c>
      <c r="H2419" t="s">
        <v>2470</v>
      </c>
      <c r="I2419" t="s">
        <v>3056</v>
      </c>
      <c r="J2419">
        <v>76</v>
      </c>
      <c r="K2419">
        <f>HLOOKUP(E2419,Inputs!$B$5:$C$8,MATCH(YEAR(B2419),Inputs!$A$5:$A$8,0),FALSE)</f>
        <v>32.99</v>
      </c>
      <c r="L2419" s="3">
        <f t="shared" si="74"/>
        <v>2507.2400000000002</v>
      </c>
      <c r="M2419" t="s">
        <v>3061</v>
      </c>
      <c r="N2419" t="s">
        <v>3087</v>
      </c>
      <c r="O2419" t="s">
        <v>3078</v>
      </c>
    </row>
    <row r="2420" spans="1:15" x14ac:dyDescent="0.35">
      <c r="A2420">
        <v>2419</v>
      </c>
      <c r="B2420" s="1">
        <v>45206</v>
      </c>
      <c r="C2420">
        <f t="shared" si="75"/>
        <v>2024</v>
      </c>
      <c r="D2420">
        <v>4001</v>
      </c>
      <c r="E2420" t="s">
        <v>0</v>
      </c>
      <c r="F2420" t="s">
        <v>27</v>
      </c>
      <c r="G2420" t="s">
        <v>12</v>
      </c>
      <c r="H2420" t="s">
        <v>2471</v>
      </c>
      <c r="I2420" t="s">
        <v>3057</v>
      </c>
      <c r="J2420">
        <v>220</v>
      </c>
      <c r="K2420">
        <f>HLOOKUP(E2420,Inputs!$B$5:$C$8,MATCH(YEAR(B2420),Inputs!$A$5:$A$8,0),FALSE)</f>
        <v>32.99</v>
      </c>
      <c r="L2420" s="3">
        <f t="shared" si="74"/>
        <v>7257.8</v>
      </c>
      <c r="M2420" t="s">
        <v>3061</v>
      </c>
      <c r="N2420" t="s">
        <v>3087</v>
      </c>
      <c r="O2420" t="s">
        <v>3078</v>
      </c>
    </row>
    <row r="2421" spans="1:15" x14ac:dyDescent="0.35">
      <c r="A2421">
        <v>2420</v>
      </c>
      <c r="B2421" s="1">
        <v>45234</v>
      </c>
      <c r="C2421">
        <f t="shared" si="75"/>
        <v>2024</v>
      </c>
      <c r="D2421">
        <v>4001</v>
      </c>
      <c r="E2421" t="s">
        <v>0</v>
      </c>
      <c r="F2421" t="s">
        <v>27</v>
      </c>
      <c r="G2421" t="s">
        <v>20</v>
      </c>
      <c r="H2421" t="s">
        <v>2472</v>
      </c>
      <c r="I2421" t="s">
        <v>3056</v>
      </c>
      <c r="J2421">
        <v>200</v>
      </c>
      <c r="K2421">
        <f>HLOOKUP(E2421,Inputs!$B$5:$C$8,MATCH(YEAR(B2421),Inputs!$A$5:$A$8,0),FALSE)</f>
        <v>32.99</v>
      </c>
      <c r="L2421" s="3">
        <f t="shared" si="74"/>
        <v>6598</v>
      </c>
      <c r="M2421" t="s">
        <v>3059</v>
      </c>
      <c r="N2421" t="s">
        <v>3085</v>
      </c>
      <c r="O2421" t="s">
        <v>3073</v>
      </c>
    </row>
    <row r="2422" spans="1:15" x14ac:dyDescent="0.35">
      <c r="A2422">
        <v>2421</v>
      </c>
      <c r="B2422" s="1">
        <v>45171</v>
      </c>
      <c r="C2422">
        <f t="shared" si="75"/>
        <v>2024</v>
      </c>
      <c r="D2422">
        <v>4001</v>
      </c>
      <c r="E2422" t="s">
        <v>0</v>
      </c>
      <c r="F2422" t="s">
        <v>27</v>
      </c>
      <c r="G2422" t="s">
        <v>10</v>
      </c>
      <c r="H2422" t="s">
        <v>2473</v>
      </c>
      <c r="I2422" t="s">
        <v>3056</v>
      </c>
      <c r="J2422">
        <v>88</v>
      </c>
      <c r="K2422">
        <f>HLOOKUP(E2422,Inputs!$B$5:$C$8,MATCH(YEAR(B2422),Inputs!$A$5:$A$8,0),FALSE)</f>
        <v>32.99</v>
      </c>
      <c r="L2422" s="3">
        <f t="shared" si="74"/>
        <v>2903.1200000000003</v>
      </c>
      <c r="M2422" t="s">
        <v>3059</v>
      </c>
      <c r="N2422" t="s">
        <v>3085</v>
      </c>
      <c r="O2422" t="s">
        <v>3073</v>
      </c>
    </row>
    <row r="2423" spans="1:15" x14ac:dyDescent="0.35">
      <c r="A2423">
        <v>2422</v>
      </c>
      <c r="B2423" s="1">
        <v>45218</v>
      </c>
      <c r="C2423">
        <f t="shared" si="75"/>
        <v>2024</v>
      </c>
      <c r="D2423">
        <v>4001</v>
      </c>
      <c r="E2423" t="s">
        <v>0</v>
      </c>
      <c r="F2423" t="s">
        <v>27</v>
      </c>
      <c r="G2423" t="s">
        <v>10</v>
      </c>
      <c r="H2423" t="s">
        <v>2474</v>
      </c>
      <c r="I2423" t="s">
        <v>3056</v>
      </c>
      <c r="J2423">
        <v>144</v>
      </c>
      <c r="K2423">
        <f>HLOOKUP(E2423,Inputs!$B$5:$C$8,MATCH(YEAR(B2423),Inputs!$A$5:$A$8,0),FALSE)</f>
        <v>32.99</v>
      </c>
      <c r="L2423" s="3">
        <f t="shared" si="74"/>
        <v>4750.5600000000004</v>
      </c>
      <c r="M2423" t="s">
        <v>3059</v>
      </c>
      <c r="N2423" t="s">
        <v>3085</v>
      </c>
      <c r="O2423" t="s">
        <v>3073</v>
      </c>
    </row>
    <row r="2424" spans="1:15" x14ac:dyDescent="0.35">
      <c r="A2424">
        <v>2423</v>
      </c>
      <c r="B2424" s="1">
        <v>45118</v>
      </c>
      <c r="C2424">
        <f t="shared" si="75"/>
        <v>2024</v>
      </c>
      <c r="D2424">
        <v>4001</v>
      </c>
      <c r="E2424" t="s">
        <v>0</v>
      </c>
      <c r="F2424" t="s">
        <v>27</v>
      </c>
      <c r="G2424" t="s">
        <v>20</v>
      </c>
      <c r="H2424" t="s">
        <v>2475</v>
      </c>
      <c r="I2424" t="s">
        <v>3056</v>
      </c>
      <c r="J2424">
        <v>204</v>
      </c>
      <c r="K2424">
        <f>HLOOKUP(E2424,Inputs!$B$5:$C$8,MATCH(YEAR(B2424),Inputs!$A$5:$A$8,0),FALSE)</f>
        <v>32.99</v>
      </c>
      <c r="L2424" s="3">
        <f t="shared" si="74"/>
        <v>6729.96</v>
      </c>
      <c r="M2424" t="s">
        <v>3059</v>
      </c>
      <c r="N2424" t="s">
        <v>3085</v>
      </c>
      <c r="O2424" t="s">
        <v>3073</v>
      </c>
    </row>
    <row r="2425" spans="1:15" hidden="1" x14ac:dyDescent="0.35">
      <c r="A2425">
        <v>2424</v>
      </c>
      <c r="B2425" s="1">
        <v>45002</v>
      </c>
      <c r="C2425">
        <f t="shared" si="75"/>
        <v>2023</v>
      </c>
      <c r="D2425">
        <v>4001</v>
      </c>
      <c r="E2425" t="s">
        <v>0</v>
      </c>
      <c r="F2425" t="s">
        <v>27</v>
      </c>
      <c r="G2425" t="s">
        <v>7</v>
      </c>
      <c r="H2425" t="s">
        <v>2476</v>
      </c>
      <c r="I2425" t="s">
        <v>3056</v>
      </c>
      <c r="J2425">
        <v>64</v>
      </c>
      <c r="K2425">
        <f>HLOOKUP(E2425,Inputs!$B$5:$C$8,MATCH(YEAR(B2425),Inputs!$A$5:$A$8,0),FALSE)</f>
        <v>32.99</v>
      </c>
      <c r="L2425" s="3">
        <f t="shared" si="74"/>
        <v>2111.36</v>
      </c>
      <c r="M2425" t="s">
        <v>3063</v>
      </c>
      <c r="N2425" t="s">
        <v>3092</v>
      </c>
      <c r="O2425" t="s">
        <v>3074</v>
      </c>
    </row>
    <row r="2426" spans="1:15" x14ac:dyDescent="0.35">
      <c r="A2426">
        <v>2425</v>
      </c>
      <c r="B2426" s="1">
        <v>45133</v>
      </c>
      <c r="C2426">
        <f t="shared" si="75"/>
        <v>2024</v>
      </c>
      <c r="D2426">
        <v>4002</v>
      </c>
      <c r="E2426" t="s">
        <v>1</v>
      </c>
      <c r="F2426" t="s">
        <v>27</v>
      </c>
      <c r="G2426" t="s">
        <v>13</v>
      </c>
      <c r="H2426" t="s">
        <v>2477</v>
      </c>
      <c r="I2426" t="s">
        <v>3056</v>
      </c>
      <c r="J2426">
        <v>192</v>
      </c>
      <c r="K2426">
        <f>HLOOKUP(E2426,Inputs!$B$5:$C$8,MATCH(YEAR(B2426),Inputs!$A$5:$A$8,0),FALSE)</f>
        <v>11.25</v>
      </c>
      <c r="L2426" s="3">
        <f t="shared" si="74"/>
        <v>2160</v>
      </c>
      <c r="M2426" t="s">
        <v>3061</v>
      </c>
      <c r="N2426" t="s">
        <v>3087</v>
      </c>
      <c r="O2426" t="s">
        <v>3078</v>
      </c>
    </row>
    <row r="2427" spans="1:15" x14ac:dyDescent="0.35">
      <c r="A2427">
        <v>2426</v>
      </c>
      <c r="B2427" s="1">
        <v>45195</v>
      </c>
      <c r="C2427">
        <f t="shared" si="75"/>
        <v>2024</v>
      </c>
      <c r="D2427">
        <v>4001</v>
      </c>
      <c r="E2427" t="s">
        <v>0</v>
      </c>
      <c r="F2427" t="s">
        <v>27</v>
      </c>
      <c r="G2427" t="s">
        <v>21</v>
      </c>
      <c r="H2427" t="s">
        <v>2478</v>
      </c>
      <c r="I2427" t="s">
        <v>3056</v>
      </c>
      <c r="J2427">
        <v>88</v>
      </c>
      <c r="K2427">
        <f>HLOOKUP(E2427,Inputs!$B$5:$C$8,MATCH(YEAR(B2427),Inputs!$A$5:$A$8,0),FALSE)</f>
        <v>32.99</v>
      </c>
      <c r="L2427" s="3">
        <f t="shared" si="74"/>
        <v>2903.1200000000003</v>
      </c>
      <c r="M2427" t="s">
        <v>3068</v>
      </c>
      <c r="N2427" t="s">
        <v>3088</v>
      </c>
      <c r="O2427" t="s">
        <v>3075</v>
      </c>
    </row>
    <row r="2428" spans="1:15" x14ac:dyDescent="0.35">
      <c r="A2428">
        <v>2427</v>
      </c>
      <c r="B2428" s="1">
        <v>45110</v>
      </c>
      <c r="C2428">
        <f t="shared" si="75"/>
        <v>2024</v>
      </c>
      <c r="D2428">
        <v>4002</v>
      </c>
      <c r="E2428" t="s">
        <v>1</v>
      </c>
      <c r="F2428" t="s">
        <v>27</v>
      </c>
      <c r="G2428" t="s">
        <v>11</v>
      </c>
      <c r="H2428" t="s">
        <v>2479</v>
      </c>
      <c r="I2428" t="s">
        <v>3056</v>
      </c>
      <c r="J2428">
        <v>108</v>
      </c>
      <c r="K2428">
        <f>HLOOKUP(E2428,Inputs!$B$5:$C$8,MATCH(YEAR(B2428),Inputs!$A$5:$A$8,0),FALSE)</f>
        <v>11.25</v>
      </c>
      <c r="L2428" s="3">
        <f t="shared" si="74"/>
        <v>1215</v>
      </c>
      <c r="M2428" t="s">
        <v>3064</v>
      </c>
      <c r="N2428" t="s">
        <v>3089</v>
      </c>
      <c r="O2428" t="s">
        <v>3076</v>
      </c>
    </row>
    <row r="2429" spans="1:15" x14ac:dyDescent="0.35">
      <c r="A2429">
        <v>2428</v>
      </c>
      <c r="B2429" s="1">
        <v>45165</v>
      </c>
      <c r="C2429">
        <f t="shared" si="75"/>
        <v>2024</v>
      </c>
      <c r="D2429">
        <v>4001</v>
      </c>
      <c r="E2429" t="s">
        <v>0</v>
      </c>
      <c r="F2429" t="s">
        <v>27</v>
      </c>
      <c r="G2429" t="s">
        <v>14</v>
      </c>
      <c r="H2429" t="s">
        <v>2480</v>
      </c>
      <c r="I2429" t="s">
        <v>3056</v>
      </c>
      <c r="J2429">
        <v>228</v>
      </c>
      <c r="K2429">
        <f>HLOOKUP(E2429,Inputs!$B$5:$C$8,MATCH(YEAR(B2429),Inputs!$A$5:$A$8,0),FALSE)</f>
        <v>32.99</v>
      </c>
      <c r="L2429" s="3">
        <f t="shared" si="74"/>
        <v>7521.72</v>
      </c>
      <c r="M2429" t="s">
        <v>3066</v>
      </c>
      <c r="N2429" t="s">
        <v>3094</v>
      </c>
      <c r="O2429" t="s">
        <v>3080</v>
      </c>
    </row>
    <row r="2430" spans="1:15" x14ac:dyDescent="0.35">
      <c r="A2430">
        <v>2429</v>
      </c>
      <c r="B2430" s="1">
        <v>45106</v>
      </c>
      <c r="C2430">
        <f t="shared" si="75"/>
        <v>2024</v>
      </c>
      <c r="D2430">
        <v>4002</v>
      </c>
      <c r="E2430" t="s">
        <v>1</v>
      </c>
      <c r="F2430" t="s">
        <v>27</v>
      </c>
      <c r="G2430" t="s">
        <v>5</v>
      </c>
      <c r="H2430" t="s">
        <v>2481</v>
      </c>
      <c r="I2430" t="s">
        <v>3057</v>
      </c>
      <c r="J2430">
        <v>172</v>
      </c>
      <c r="K2430">
        <f>HLOOKUP(E2430,Inputs!$B$5:$C$8,MATCH(YEAR(B2430),Inputs!$A$5:$A$8,0),FALSE)</f>
        <v>11.25</v>
      </c>
      <c r="L2430" s="3">
        <f t="shared" si="74"/>
        <v>1935</v>
      </c>
      <c r="M2430" t="s">
        <v>3059</v>
      </c>
      <c r="N2430" t="s">
        <v>3085</v>
      </c>
      <c r="O2430" t="s">
        <v>3073</v>
      </c>
    </row>
    <row r="2431" spans="1:15" x14ac:dyDescent="0.35">
      <c r="A2431">
        <v>2430</v>
      </c>
      <c r="B2431" s="1">
        <v>45274</v>
      </c>
      <c r="C2431">
        <f t="shared" si="75"/>
        <v>2024</v>
      </c>
      <c r="D2431">
        <v>4001</v>
      </c>
      <c r="E2431" t="s">
        <v>0</v>
      </c>
      <c r="F2431" t="s">
        <v>27</v>
      </c>
      <c r="G2431" t="s">
        <v>13</v>
      </c>
      <c r="H2431" t="s">
        <v>2482</v>
      </c>
      <c r="I2431" t="s">
        <v>3056</v>
      </c>
      <c r="J2431">
        <v>192</v>
      </c>
      <c r="K2431">
        <f>HLOOKUP(E2431,Inputs!$B$5:$C$8,MATCH(YEAR(B2431),Inputs!$A$5:$A$8,0),FALSE)</f>
        <v>32.99</v>
      </c>
      <c r="L2431" s="3">
        <f t="shared" si="74"/>
        <v>6334.08</v>
      </c>
      <c r="M2431" t="s">
        <v>3061</v>
      </c>
      <c r="N2431" t="s">
        <v>3087</v>
      </c>
      <c r="O2431" t="s">
        <v>3078</v>
      </c>
    </row>
    <row r="2432" spans="1:15" x14ac:dyDescent="0.35">
      <c r="A2432">
        <v>2431</v>
      </c>
      <c r="B2432" s="1">
        <v>45054</v>
      </c>
      <c r="C2432">
        <f t="shared" si="75"/>
        <v>2024</v>
      </c>
      <c r="D2432">
        <v>4001</v>
      </c>
      <c r="E2432" t="s">
        <v>0</v>
      </c>
      <c r="F2432" t="s">
        <v>27</v>
      </c>
      <c r="G2432" t="s">
        <v>14</v>
      </c>
      <c r="H2432" t="s">
        <v>2483</v>
      </c>
      <c r="I2432" t="s">
        <v>3056</v>
      </c>
      <c r="J2432">
        <v>96</v>
      </c>
      <c r="K2432">
        <f>HLOOKUP(E2432,Inputs!$B$5:$C$8,MATCH(YEAR(B2432),Inputs!$A$5:$A$8,0),FALSE)</f>
        <v>32.99</v>
      </c>
      <c r="L2432" s="3">
        <f t="shared" si="74"/>
        <v>3167.04</v>
      </c>
      <c r="M2432" t="s">
        <v>3066</v>
      </c>
      <c r="N2432" t="s">
        <v>3094</v>
      </c>
      <c r="O2432" t="s">
        <v>3080</v>
      </c>
    </row>
    <row r="2433" spans="1:15" x14ac:dyDescent="0.35">
      <c r="A2433">
        <v>2432</v>
      </c>
      <c r="B2433" s="1">
        <v>45228</v>
      </c>
      <c r="C2433">
        <f t="shared" si="75"/>
        <v>2024</v>
      </c>
      <c r="D2433">
        <v>4002</v>
      </c>
      <c r="E2433" t="s">
        <v>1</v>
      </c>
      <c r="F2433" t="s">
        <v>27</v>
      </c>
      <c r="G2433" t="s">
        <v>13</v>
      </c>
      <c r="H2433" t="s">
        <v>2484</v>
      </c>
      <c r="I2433" t="s">
        <v>3056</v>
      </c>
      <c r="J2433">
        <v>204</v>
      </c>
      <c r="K2433">
        <f>HLOOKUP(E2433,Inputs!$B$5:$C$8,MATCH(YEAR(B2433),Inputs!$A$5:$A$8,0),FALSE)</f>
        <v>11.25</v>
      </c>
      <c r="L2433" s="3">
        <f t="shared" si="74"/>
        <v>2295</v>
      </c>
      <c r="M2433" t="s">
        <v>3061</v>
      </c>
      <c r="N2433" t="s">
        <v>3087</v>
      </c>
      <c r="O2433" t="s">
        <v>3078</v>
      </c>
    </row>
    <row r="2434" spans="1:15" x14ac:dyDescent="0.35">
      <c r="A2434">
        <v>2433</v>
      </c>
      <c r="B2434" s="1">
        <v>45035</v>
      </c>
      <c r="C2434">
        <f t="shared" si="75"/>
        <v>2024</v>
      </c>
      <c r="D2434">
        <v>4001</v>
      </c>
      <c r="E2434" t="s">
        <v>0</v>
      </c>
      <c r="F2434" t="s">
        <v>27</v>
      </c>
      <c r="G2434" t="s">
        <v>10</v>
      </c>
      <c r="H2434" t="s">
        <v>2485</v>
      </c>
      <c r="I2434" t="s">
        <v>3056</v>
      </c>
      <c r="J2434">
        <v>192</v>
      </c>
      <c r="K2434">
        <f>HLOOKUP(E2434,Inputs!$B$5:$C$8,MATCH(YEAR(B2434),Inputs!$A$5:$A$8,0),FALSE)</f>
        <v>32.99</v>
      </c>
      <c r="L2434" s="3">
        <f t="shared" ref="L2434:L2497" si="76">J2434*K2434</f>
        <v>6334.08</v>
      </c>
      <c r="M2434" t="s">
        <v>3059</v>
      </c>
      <c r="N2434" t="s">
        <v>3085</v>
      </c>
      <c r="O2434" t="s">
        <v>3073</v>
      </c>
    </row>
    <row r="2435" spans="1:15" x14ac:dyDescent="0.35">
      <c r="A2435">
        <v>2434</v>
      </c>
      <c r="B2435" s="1">
        <v>45107</v>
      </c>
      <c r="C2435">
        <f t="shared" ref="C2435:C2498" si="77">IF(MONTH(B2435)&gt;3,YEAR(B2435)+1,YEAR(B2435))</f>
        <v>2024</v>
      </c>
      <c r="D2435">
        <v>4002</v>
      </c>
      <c r="E2435" t="s">
        <v>1</v>
      </c>
      <c r="F2435" t="s">
        <v>27</v>
      </c>
      <c r="G2435" t="s">
        <v>20</v>
      </c>
      <c r="H2435" t="s">
        <v>2486</v>
      </c>
      <c r="I2435" t="s">
        <v>3056</v>
      </c>
      <c r="J2435">
        <v>124</v>
      </c>
      <c r="K2435">
        <f>HLOOKUP(E2435,Inputs!$B$5:$C$8,MATCH(YEAR(B2435),Inputs!$A$5:$A$8,0),FALSE)</f>
        <v>11.25</v>
      </c>
      <c r="L2435" s="3">
        <f t="shared" si="76"/>
        <v>1395</v>
      </c>
      <c r="M2435" t="s">
        <v>3059</v>
      </c>
      <c r="N2435" t="s">
        <v>3085</v>
      </c>
      <c r="O2435" t="s">
        <v>3073</v>
      </c>
    </row>
    <row r="2436" spans="1:15" x14ac:dyDescent="0.35">
      <c r="A2436">
        <v>2435</v>
      </c>
      <c r="B2436" s="1">
        <v>45223</v>
      </c>
      <c r="C2436">
        <f t="shared" si="77"/>
        <v>2024</v>
      </c>
      <c r="D2436">
        <v>4002</v>
      </c>
      <c r="E2436" t="s">
        <v>1</v>
      </c>
      <c r="F2436" t="s">
        <v>27</v>
      </c>
      <c r="G2436" t="s">
        <v>20</v>
      </c>
      <c r="H2436" t="s">
        <v>2487</v>
      </c>
      <c r="I2436" t="s">
        <v>3056</v>
      </c>
      <c r="J2436">
        <v>112</v>
      </c>
      <c r="K2436">
        <f>HLOOKUP(E2436,Inputs!$B$5:$C$8,MATCH(YEAR(B2436),Inputs!$A$5:$A$8,0),FALSE)</f>
        <v>11.25</v>
      </c>
      <c r="L2436" s="3">
        <f t="shared" si="76"/>
        <v>1260</v>
      </c>
      <c r="M2436" t="s">
        <v>3059</v>
      </c>
      <c r="N2436" t="s">
        <v>3085</v>
      </c>
      <c r="O2436" t="s">
        <v>3073</v>
      </c>
    </row>
    <row r="2437" spans="1:15" x14ac:dyDescent="0.35">
      <c r="A2437">
        <v>2436</v>
      </c>
      <c r="B2437" s="1">
        <v>45125</v>
      </c>
      <c r="C2437">
        <f t="shared" si="77"/>
        <v>2024</v>
      </c>
      <c r="D2437">
        <v>4001</v>
      </c>
      <c r="E2437" t="s">
        <v>0</v>
      </c>
      <c r="F2437" t="s">
        <v>27</v>
      </c>
      <c r="G2437" t="s">
        <v>11</v>
      </c>
      <c r="H2437" t="s">
        <v>2488</v>
      </c>
      <c r="I2437" t="s">
        <v>3056</v>
      </c>
      <c r="J2437">
        <v>144</v>
      </c>
      <c r="K2437">
        <f>HLOOKUP(E2437,Inputs!$B$5:$C$8,MATCH(YEAR(B2437),Inputs!$A$5:$A$8,0),FALSE)</f>
        <v>32.99</v>
      </c>
      <c r="L2437" s="3">
        <f t="shared" si="76"/>
        <v>4750.5600000000004</v>
      </c>
      <c r="M2437" t="s">
        <v>3064</v>
      </c>
      <c r="N2437" t="s">
        <v>3089</v>
      </c>
      <c r="O2437" t="s">
        <v>3076</v>
      </c>
    </row>
    <row r="2438" spans="1:15" x14ac:dyDescent="0.35">
      <c r="A2438">
        <v>2437</v>
      </c>
      <c r="B2438" s="1">
        <v>45248</v>
      </c>
      <c r="C2438">
        <f t="shared" si="77"/>
        <v>2024</v>
      </c>
      <c r="D2438">
        <v>4001</v>
      </c>
      <c r="E2438" t="s">
        <v>0</v>
      </c>
      <c r="F2438" t="s">
        <v>27</v>
      </c>
      <c r="G2438" t="s">
        <v>10</v>
      </c>
      <c r="H2438" t="s">
        <v>2489</v>
      </c>
      <c r="I2438" t="s">
        <v>3056</v>
      </c>
      <c r="J2438">
        <v>208</v>
      </c>
      <c r="K2438">
        <f>HLOOKUP(E2438,Inputs!$B$5:$C$8,MATCH(YEAR(B2438),Inputs!$A$5:$A$8,0),FALSE)</f>
        <v>32.99</v>
      </c>
      <c r="L2438" s="3">
        <f t="shared" si="76"/>
        <v>6861.92</v>
      </c>
      <c r="M2438" t="s">
        <v>3059</v>
      </c>
      <c r="N2438" t="s">
        <v>3085</v>
      </c>
      <c r="O2438" t="s">
        <v>3073</v>
      </c>
    </row>
    <row r="2439" spans="1:15" x14ac:dyDescent="0.35">
      <c r="A2439">
        <v>2438</v>
      </c>
      <c r="B2439" s="1">
        <v>45194</v>
      </c>
      <c r="C2439">
        <f t="shared" si="77"/>
        <v>2024</v>
      </c>
      <c r="D2439">
        <v>4002</v>
      </c>
      <c r="E2439" t="s">
        <v>1</v>
      </c>
      <c r="F2439" t="s">
        <v>27</v>
      </c>
      <c r="G2439" t="s">
        <v>13</v>
      </c>
      <c r="H2439" t="s">
        <v>2490</v>
      </c>
      <c r="I2439" t="s">
        <v>3056</v>
      </c>
      <c r="J2439">
        <v>80</v>
      </c>
      <c r="K2439">
        <f>HLOOKUP(E2439,Inputs!$B$5:$C$8,MATCH(YEAR(B2439),Inputs!$A$5:$A$8,0),FALSE)</f>
        <v>11.25</v>
      </c>
      <c r="L2439" s="3">
        <f t="shared" si="76"/>
        <v>900</v>
      </c>
      <c r="M2439" t="s">
        <v>3061</v>
      </c>
      <c r="N2439" t="s">
        <v>3087</v>
      </c>
      <c r="O2439" t="s">
        <v>3078</v>
      </c>
    </row>
    <row r="2440" spans="1:15" x14ac:dyDescent="0.35">
      <c r="A2440">
        <v>2439</v>
      </c>
      <c r="B2440" s="1">
        <v>45123</v>
      </c>
      <c r="C2440">
        <f t="shared" si="77"/>
        <v>2024</v>
      </c>
      <c r="D2440">
        <v>4001</v>
      </c>
      <c r="E2440" t="s">
        <v>0</v>
      </c>
      <c r="F2440" t="s">
        <v>27</v>
      </c>
      <c r="G2440" t="s">
        <v>6</v>
      </c>
      <c r="H2440" t="s">
        <v>2491</v>
      </c>
      <c r="I2440" t="s">
        <v>3056</v>
      </c>
      <c r="J2440">
        <v>192</v>
      </c>
      <c r="K2440">
        <f>HLOOKUP(E2440,Inputs!$B$5:$C$8,MATCH(YEAR(B2440),Inputs!$A$5:$A$8,0),FALSE)</f>
        <v>32.99</v>
      </c>
      <c r="L2440" s="3">
        <f t="shared" si="76"/>
        <v>6334.08</v>
      </c>
      <c r="M2440" t="s">
        <v>3059</v>
      </c>
      <c r="N2440" t="s">
        <v>3085</v>
      </c>
      <c r="O2440" t="s">
        <v>3073</v>
      </c>
    </row>
    <row r="2441" spans="1:15" x14ac:dyDescent="0.35">
      <c r="A2441">
        <v>2440</v>
      </c>
      <c r="B2441" s="1">
        <v>45114</v>
      </c>
      <c r="C2441">
        <f t="shared" si="77"/>
        <v>2024</v>
      </c>
      <c r="D2441">
        <v>4002</v>
      </c>
      <c r="E2441" t="s">
        <v>1</v>
      </c>
      <c r="F2441" t="s">
        <v>27</v>
      </c>
      <c r="G2441" t="s">
        <v>14</v>
      </c>
      <c r="H2441" t="s">
        <v>2492</v>
      </c>
      <c r="I2441" t="s">
        <v>3056</v>
      </c>
      <c r="J2441">
        <v>264</v>
      </c>
      <c r="K2441">
        <f>HLOOKUP(E2441,Inputs!$B$5:$C$8,MATCH(YEAR(B2441),Inputs!$A$5:$A$8,0),FALSE)</f>
        <v>11.25</v>
      </c>
      <c r="L2441" s="3">
        <f t="shared" si="76"/>
        <v>2970</v>
      </c>
      <c r="M2441" t="s">
        <v>3066</v>
      </c>
      <c r="N2441" t="s">
        <v>3094</v>
      </c>
      <c r="O2441" t="s">
        <v>3080</v>
      </c>
    </row>
    <row r="2442" spans="1:15" x14ac:dyDescent="0.35">
      <c r="A2442">
        <v>2441</v>
      </c>
      <c r="B2442" s="1">
        <v>45069</v>
      </c>
      <c r="C2442">
        <f t="shared" si="77"/>
        <v>2024</v>
      </c>
      <c r="D2442">
        <v>4002</v>
      </c>
      <c r="E2442" t="s">
        <v>1</v>
      </c>
      <c r="F2442" t="s">
        <v>27</v>
      </c>
      <c r="G2442" t="s">
        <v>20</v>
      </c>
      <c r="H2442" t="s">
        <v>2493</v>
      </c>
      <c r="I2442" t="s">
        <v>3056</v>
      </c>
      <c r="J2442">
        <v>116</v>
      </c>
      <c r="K2442">
        <f>HLOOKUP(E2442,Inputs!$B$5:$C$8,MATCH(YEAR(B2442),Inputs!$A$5:$A$8,0),FALSE)</f>
        <v>11.25</v>
      </c>
      <c r="L2442" s="3">
        <f t="shared" si="76"/>
        <v>1305</v>
      </c>
      <c r="M2442" t="s">
        <v>3059</v>
      </c>
      <c r="N2442" t="s">
        <v>3085</v>
      </c>
      <c r="O2442" t="s">
        <v>3073</v>
      </c>
    </row>
    <row r="2443" spans="1:15" x14ac:dyDescent="0.35">
      <c r="A2443">
        <v>2442</v>
      </c>
      <c r="B2443" s="1">
        <v>45141</v>
      </c>
      <c r="C2443">
        <f t="shared" si="77"/>
        <v>2024</v>
      </c>
      <c r="D2443">
        <v>4002</v>
      </c>
      <c r="E2443" t="s">
        <v>1</v>
      </c>
      <c r="F2443" t="s">
        <v>27</v>
      </c>
      <c r="G2443" t="s">
        <v>4</v>
      </c>
      <c r="H2443" t="s">
        <v>2494</v>
      </c>
      <c r="I2443" t="s">
        <v>3057</v>
      </c>
      <c r="J2443">
        <v>88</v>
      </c>
      <c r="K2443">
        <f>HLOOKUP(E2443,Inputs!$B$5:$C$8,MATCH(YEAR(B2443),Inputs!$A$5:$A$8,0),FALSE)</f>
        <v>11.25</v>
      </c>
      <c r="L2443" s="3">
        <f t="shared" si="76"/>
        <v>990</v>
      </c>
      <c r="M2443" t="s">
        <v>3063</v>
      </c>
      <c r="N2443" t="s">
        <v>3092</v>
      </c>
      <c r="O2443" t="s">
        <v>3074</v>
      </c>
    </row>
    <row r="2444" spans="1:15" x14ac:dyDescent="0.35">
      <c r="A2444">
        <v>2443</v>
      </c>
      <c r="B2444" s="1">
        <v>45044</v>
      </c>
      <c r="C2444">
        <f t="shared" si="77"/>
        <v>2024</v>
      </c>
      <c r="D2444">
        <v>4001</v>
      </c>
      <c r="E2444" t="s">
        <v>0</v>
      </c>
      <c r="F2444" t="s">
        <v>27</v>
      </c>
      <c r="G2444" t="s">
        <v>10</v>
      </c>
      <c r="H2444" t="s">
        <v>2495</v>
      </c>
      <c r="I2444" t="s">
        <v>3056</v>
      </c>
      <c r="J2444">
        <v>240</v>
      </c>
      <c r="K2444">
        <f>HLOOKUP(E2444,Inputs!$B$5:$C$8,MATCH(YEAR(B2444),Inputs!$A$5:$A$8,0),FALSE)</f>
        <v>32.99</v>
      </c>
      <c r="L2444" s="3">
        <f t="shared" si="76"/>
        <v>7917.6</v>
      </c>
      <c r="M2444" t="s">
        <v>3059</v>
      </c>
      <c r="N2444" t="s">
        <v>3085</v>
      </c>
      <c r="O2444" t="s">
        <v>3073</v>
      </c>
    </row>
    <row r="2445" spans="1:15" x14ac:dyDescent="0.35">
      <c r="A2445">
        <v>2444</v>
      </c>
      <c r="B2445" s="1">
        <v>45161</v>
      </c>
      <c r="C2445">
        <f t="shared" si="77"/>
        <v>2024</v>
      </c>
      <c r="D2445">
        <v>4001</v>
      </c>
      <c r="E2445" t="s">
        <v>0</v>
      </c>
      <c r="F2445" t="s">
        <v>27</v>
      </c>
      <c r="G2445" t="s">
        <v>10</v>
      </c>
      <c r="H2445" t="s">
        <v>2496</v>
      </c>
      <c r="I2445" t="s">
        <v>3056</v>
      </c>
      <c r="J2445">
        <v>216</v>
      </c>
      <c r="K2445">
        <f>HLOOKUP(E2445,Inputs!$B$5:$C$8,MATCH(YEAR(B2445),Inputs!$A$5:$A$8,0),FALSE)</f>
        <v>32.99</v>
      </c>
      <c r="L2445" s="3">
        <f t="shared" si="76"/>
        <v>7125.84</v>
      </c>
      <c r="M2445" t="s">
        <v>3059</v>
      </c>
      <c r="N2445" t="s">
        <v>3085</v>
      </c>
      <c r="O2445" t="s">
        <v>3073</v>
      </c>
    </row>
    <row r="2446" spans="1:15" x14ac:dyDescent="0.35">
      <c r="A2446">
        <v>2445</v>
      </c>
      <c r="B2446" s="1">
        <v>45135</v>
      </c>
      <c r="C2446">
        <f t="shared" si="77"/>
        <v>2024</v>
      </c>
      <c r="D2446">
        <v>4001</v>
      </c>
      <c r="E2446" t="s">
        <v>0</v>
      </c>
      <c r="F2446" t="s">
        <v>27</v>
      </c>
      <c r="G2446" t="s">
        <v>20</v>
      </c>
      <c r="H2446" t="s">
        <v>2497</v>
      </c>
      <c r="I2446" t="s">
        <v>3056</v>
      </c>
      <c r="J2446">
        <v>152</v>
      </c>
      <c r="K2446">
        <f>HLOOKUP(E2446,Inputs!$B$5:$C$8,MATCH(YEAR(B2446),Inputs!$A$5:$A$8,0),FALSE)</f>
        <v>32.99</v>
      </c>
      <c r="L2446" s="3">
        <f t="shared" si="76"/>
        <v>5014.4800000000005</v>
      </c>
      <c r="M2446" t="s">
        <v>3059</v>
      </c>
      <c r="N2446" t="s">
        <v>3085</v>
      </c>
      <c r="O2446" t="s">
        <v>3073</v>
      </c>
    </row>
    <row r="2447" spans="1:15" x14ac:dyDescent="0.35">
      <c r="A2447">
        <v>2446</v>
      </c>
      <c r="B2447" s="1">
        <v>45288</v>
      </c>
      <c r="C2447">
        <f t="shared" si="77"/>
        <v>2024</v>
      </c>
      <c r="D2447">
        <v>4002</v>
      </c>
      <c r="E2447" t="s">
        <v>1</v>
      </c>
      <c r="F2447" t="s">
        <v>27</v>
      </c>
      <c r="G2447" t="s">
        <v>10</v>
      </c>
      <c r="H2447" t="s">
        <v>2498</v>
      </c>
      <c r="I2447" t="s">
        <v>3056</v>
      </c>
      <c r="J2447">
        <v>168</v>
      </c>
      <c r="K2447">
        <f>HLOOKUP(E2447,Inputs!$B$5:$C$8,MATCH(YEAR(B2447),Inputs!$A$5:$A$8,0),FALSE)</f>
        <v>11.25</v>
      </c>
      <c r="L2447" s="3">
        <f t="shared" si="76"/>
        <v>1890</v>
      </c>
      <c r="M2447" t="s">
        <v>3059</v>
      </c>
      <c r="N2447" t="s">
        <v>3085</v>
      </c>
      <c r="O2447" t="s">
        <v>3073</v>
      </c>
    </row>
    <row r="2448" spans="1:15" x14ac:dyDescent="0.35">
      <c r="A2448">
        <v>2447</v>
      </c>
      <c r="B2448" s="1">
        <v>45109</v>
      </c>
      <c r="C2448">
        <f t="shared" si="77"/>
        <v>2024</v>
      </c>
      <c r="D2448">
        <v>4002</v>
      </c>
      <c r="E2448" t="s">
        <v>1</v>
      </c>
      <c r="F2448" t="s">
        <v>27</v>
      </c>
      <c r="G2448" t="s">
        <v>11</v>
      </c>
      <c r="H2448" t="s">
        <v>2499</v>
      </c>
      <c r="I2448" t="s">
        <v>3056</v>
      </c>
      <c r="J2448">
        <v>252</v>
      </c>
      <c r="K2448">
        <f>HLOOKUP(E2448,Inputs!$B$5:$C$8,MATCH(YEAR(B2448),Inputs!$A$5:$A$8,0),FALSE)</f>
        <v>11.25</v>
      </c>
      <c r="L2448" s="3">
        <f t="shared" si="76"/>
        <v>2835</v>
      </c>
      <c r="M2448" t="s">
        <v>3064</v>
      </c>
      <c r="N2448" t="s">
        <v>3089</v>
      </c>
      <c r="O2448" t="s">
        <v>3076</v>
      </c>
    </row>
    <row r="2449" spans="1:15" x14ac:dyDescent="0.35">
      <c r="A2449">
        <v>2448</v>
      </c>
      <c r="B2449" s="1">
        <v>45116</v>
      </c>
      <c r="C2449">
        <f t="shared" si="77"/>
        <v>2024</v>
      </c>
      <c r="D2449">
        <v>4002</v>
      </c>
      <c r="E2449" t="s">
        <v>1</v>
      </c>
      <c r="F2449" t="s">
        <v>27</v>
      </c>
      <c r="G2449" t="s">
        <v>9</v>
      </c>
      <c r="H2449" t="s">
        <v>2500</v>
      </c>
      <c r="I2449" t="s">
        <v>3056</v>
      </c>
      <c r="J2449">
        <v>232</v>
      </c>
      <c r="K2449">
        <f>HLOOKUP(E2449,Inputs!$B$5:$C$8,MATCH(YEAR(B2449),Inputs!$A$5:$A$8,0),FALSE)</f>
        <v>11.25</v>
      </c>
      <c r="L2449" s="3">
        <f t="shared" si="76"/>
        <v>2610</v>
      </c>
      <c r="M2449" t="s">
        <v>3070</v>
      </c>
      <c r="N2449" t="s">
        <v>3089</v>
      </c>
      <c r="O2449" t="s">
        <v>3076</v>
      </c>
    </row>
    <row r="2450" spans="1:15" x14ac:dyDescent="0.35">
      <c r="A2450">
        <v>2449</v>
      </c>
      <c r="B2450" s="1">
        <v>45180</v>
      </c>
      <c r="C2450">
        <f t="shared" si="77"/>
        <v>2024</v>
      </c>
      <c r="D2450">
        <v>4002</v>
      </c>
      <c r="E2450" t="s">
        <v>1</v>
      </c>
      <c r="F2450" t="s">
        <v>27</v>
      </c>
      <c r="G2450" t="s">
        <v>18</v>
      </c>
      <c r="H2450" t="s">
        <v>2501</v>
      </c>
      <c r="I2450" t="s">
        <v>3056</v>
      </c>
      <c r="J2450">
        <v>280</v>
      </c>
      <c r="K2450">
        <f>HLOOKUP(E2450,Inputs!$B$5:$C$8,MATCH(YEAR(B2450),Inputs!$A$5:$A$8,0),FALSE)</f>
        <v>11.25</v>
      </c>
      <c r="L2450" s="3">
        <f t="shared" si="76"/>
        <v>3150</v>
      </c>
      <c r="M2450" t="s">
        <v>3069</v>
      </c>
      <c r="N2450" t="s">
        <v>3093</v>
      </c>
      <c r="O2450" t="s">
        <v>3077</v>
      </c>
    </row>
    <row r="2451" spans="1:15" hidden="1" x14ac:dyDescent="0.35">
      <c r="A2451">
        <v>2450</v>
      </c>
      <c r="B2451" s="1">
        <v>44994</v>
      </c>
      <c r="C2451">
        <f t="shared" si="77"/>
        <v>2023</v>
      </c>
      <c r="D2451">
        <v>4001</v>
      </c>
      <c r="E2451" t="s">
        <v>0</v>
      </c>
      <c r="F2451" t="s">
        <v>27</v>
      </c>
      <c r="G2451" t="s">
        <v>16</v>
      </c>
      <c r="H2451" t="s">
        <v>2502</v>
      </c>
      <c r="I2451" t="s">
        <v>3056</v>
      </c>
      <c r="J2451">
        <v>48</v>
      </c>
      <c r="K2451">
        <f>HLOOKUP(E2451,Inputs!$B$5:$C$8,MATCH(YEAR(B2451),Inputs!$A$5:$A$8,0),FALSE)</f>
        <v>32.99</v>
      </c>
      <c r="L2451" s="3">
        <f t="shared" si="76"/>
        <v>1583.52</v>
      </c>
      <c r="M2451" t="s">
        <v>3067</v>
      </c>
      <c r="N2451" t="s">
        <v>3092</v>
      </c>
      <c r="O2451" t="s">
        <v>3074</v>
      </c>
    </row>
    <row r="2452" spans="1:15" x14ac:dyDescent="0.35">
      <c r="A2452">
        <v>2451</v>
      </c>
      <c r="B2452" s="1">
        <v>45158</v>
      </c>
      <c r="C2452">
        <f t="shared" si="77"/>
        <v>2024</v>
      </c>
      <c r="D2452">
        <v>4001</v>
      </c>
      <c r="E2452" t="s">
        <v>0</v>
      </c>
      <c r="F2452" t="s">
        <v>27</v>
      </c>
      <c r="G2452" t="s">
        <v>9</v>
      </c>
      <c r="H2452" t="s">
        <v>2503</v>
      </c>
      <c r="I2452" t="s">
        <v>3056</v>
      </c>
      <c r="J2452">
        <v>236</v>
      </c>
      <c r="K2452">
        <f>HLOOKUP(E2452,Inputs!$B$5:$C$8,MATCH(YEAR(B2452),Inputs!$A$5:$A$8,0),FALSE)</f>
        <v>32.99</v>
      </c>
      <c r="L2452" s="3">
        <f t="shared" si="76"/>
        <v>7785.64</v>
      </c>
      <c r="M2452" t="s">
        <v>3070</v>
      </c>
      <c r="N2452" t="s">
        <v>3089</v>
      </c>
      <c r="O2452" t="s">
        <v>3076</v>
      </c>
    </row>
    <row r="2453" spans="1:15" hidden="1" x14ac:dyDescent="0.35">
      <c r="A2453">
        <v>2452</v>
      </c>
      <c r="B2453" s="1">
        <v>44974</v>
      </c>
      <c r="C2453">
        <f t="shared" si="77"/>
        <v>2023</v>
      </c>
      <c r="D2453">
        <v>4001</v>
      </c>
      <c r="E2453" t="s">
        <v>0</v>
      </c>
      <c r="F2453" t="s">
        <v>27</v>
      </c>
      <c r="G2453" t="s">
        <v>9</v>
      </c>
      <c r="H2453" t="s">
        <v>2504</v>
      </c>
      <c r="I2453" t="s">
        <v>3056</v>
      </c>
      <c r="J2453">
        <v>208</v>
      </c>
      <c r="K2453">
        <f>HLOOKUP(E2453,Inputs!$B$5:$C$8,MATCH(YEAR(B2453),Inputs!$A$5:$A$8,0),FALSE)</f>
        <v>32.99</v>
      </c>
      <c r="L2453" s="3">
        <f t="shared" si="76"/>
        <v>6861.92</v>
      </c>
      <c r="M2453" t="s">
        <v>3070</v>
      </c>
      <c r="N2453" t="s">
        <v>3089</v>
      </c>
      <c r="O2453" t="s">
        <v>3076</v>
      </c>
    </row>
    <row r="2454" spans="1:15" x14ac:dyDescent="0.35">
      <c r="A2454">
        <v>2453</v>
      </c>
      <c r="B2454" s="1">
        <v>45247</v>
      </c>
      <c r="C2454">
        <f t="shared" si="77"/>
        <v>2024</v>
      </c>
      <c r="D2454">
        <v>4001</v>
      </c>
      <c r="E2454" t="s">
        <v>0</v>
      </c>
      <c r="F2454" t="s">
        <v>27</v>
      </c>
      <c r="G2454" t="s">
        <v>17</v>
      </c>
      <c r="H2454" t="s">
        <v>2505</v>
      </c>
      <c r="I2454" t="s">
        <v>3056</v>
      </c>
      <c r="J2454">
        <v>136</v>
      </c>
      <c r="K2454">
        <f>HLOOKUP(E2454,Inputs!$B$5:$C$8,MATCH(YEAR(B2454),Inputs!$A$5:$A$8,0),FALSE)</f>
        <v>32.99</v>
      </c>
      <c r="L2454" s="3">
        <f t="shared" si="76"/>
        <v>4486.6400000000003</v>
      </c>
      <c r="M2454" t="s">
        <v>3060</v>
      </c>
      <c r="N2454" t="s">
        <v>3095</v>
      </c>
      <c r="O2454" t="s">
        <v>3081</v>
      </c>
    </row>
    <row r="2455" spans="1:15" x14ac:dyDescent="0.35">
      <c r="A2455">
        <v>2454</v>
      </c>
      <c r="B2455" s="1">
        <v>45261</v>
      </c>
      <c r="C2455">
        <f t="shared" si="77"/>
        <v>2024</v>
      </c>
      <c r="D2455">
        <v>4002</v>
      </c>
      <c r="E2455" t="s">
        <v>1</v>
      </c>
      <c r="F2455" t="s">
        <v>27</v>
      </c>
      <c r="G2455" t="s">
        <v>4</v>
      </c>
      <c r="H2455" t="s">
        <v>2506</v>
      </c>
      <c r="I2455" t="s">
        <v>3057</v>
      </c>
      <c r="J2455">
        <v>292</v>
      </c>
      <c r="K2455">
        <f>HLOOKUP(E2455,Inputs!$B$5:$C$8,MATCH(YEAR(B2455),Inputs!$A$5:$A$8,0),FALSE)</f>
        <v>11.25</v>
      </c>
      <c r="L2455" s="3">
        <f t="shared" si="76"/>
        <v>3285</v>
      </c>
      <c r="M2455" t="s">
        <v>3063</v>
      </c>
      <c r="N2455" t="s">
        <v>3092</v>
      </c>
      <c r="O2455" t="s">
        <v>3074</v>
      </c>
    </row>
    <row r="2456" spans="1:15" x14ac:dyDescent="0.35">
      <c r="A2456">
        <v>2455</v>
      </c>
      <c r="B2456" s="1">
        <v>45148</v>
      </c>
      <c r="C2456">
        <f t="shared" si="77"/>
        <v>2024</v>
      </c>
      <c r="D2456">
        <v>4001</v>
      </c>
      <c r="E2456" t="s">
        <v>0</v>
      </c>
      <c r="F2456" t="s">
        <v>27</v>
      </c>
      <c r="G2456" t="s">
        <v>17</v>
      </c>
      <c r="H2456" t="s">
        <v>2507</v>
      </c>
      <c r="I2456" t="s">
        <v>3056</v>
      </c>
      <c r="J2456">
        <v>100</v>
      </c>
      <c r="K2456">
        <f>HLOOKUP(E2456,Inputs!$B$5:$C$8,MATCH(YEAR(B2456),Inputs!$A$5:$A$8,0),FALSE)</f>
        <v>32.99</v>
      </c>
      <c r="L2456" s="3">
        <f t="shared" si="76"/>
        <v>3299</v>
      </c>
      <c r="M2456" t="s">
        <v>3060</v>
      </c>
      <c r="N2456" t="s">
        <v>3095</v>
      </c>
      <c r="O2456" t="s">
        <v>3081</v>
      </c>
    </row>
    <row r="2457" spans="1:15" x14ac:dyDescent="0.35">
      <c r="A2457">
        <v>2456</v>
      </c>
      <c r="B2457" s="1">
        <v>45181</v>
      </c>
      <c r="C2457">
        <f t="shared" si="77"/>
        <v>2024</v>
      </c>
      <c r="D2457">
        <v>4001</v>
      </c>
      <c r="E2457" t="s">
        <v>0</v>
      </c>
      <c r="F2457" t="s">
        <v>27</v>
      </c>
      <c r="G2457" t="s">
        <v>13</v>
      </c>
      <c r="H2457" t="s">
        <v>2508</v>
      </c>
      <c r="I2457" t="s">
        <v>3056</v>
      </c>
      <c r="J2457">
        <v>156</v>
      </c>
      <c r="K2457">
        <f>HLOOKUP(E2457,Inputs!$B$5:$C$8,MATCH(YEAR(B2457),Inputs!$A$5:$A$8,0),FALSE)</f>
        <v>32.99</v>
      </c>
      <c r="L2457" s="3">
        <f t="shared" si="76"/>
        <v>5146.4400000000005</v>
      </c>
      <c r="M2457" t="s">
        <v>3061</v>
      </c>
      <c r="N2457" t="s">
        <v>3087</v>
      </c>
      <c r="O2457" t="s">
        <v>3078</v>
      </c>
    </row>
    <row r="2458" spans="1:15" hidden="1" x14ac:dyDescent="0.35">
      <c r="A2458">
        <v>2457</v>
      </c>
      <c r="B2458" s="1">
        <v>44954</v>
      </c>
      <c r="C2458">
        <f t="shared" si="77"/>
        <v>2023</v>
      </c>
      <c r="D2458">
        <v>4002</v>
      </c>
      <c r="E2458" t="s">
        <v>1</v>
      </c>
      <c r="F2458" t="s">
        <v>27</v>
      </c>
      <c r="G2458" t="s">
        <v>8</v>
      </c>
      <c r="H2458" t="s">
        <v>2509</v>
      </c>
      <c r="I2458" t="s">
        <v>3056</v>
      </c>
      <c r="J2458">
        <v>84</v>
      </c>
      <c r="K2458">
        <f>HLOOKUP(E2458,Inputs!$B$5:$C$8,MATCH(YEAR(B2458),Inputs!$A$5:$A$8,0),FALSE)</f>
        <v>11.25</v>
      </c>
      <c r="L2458" s="3">
        <f t="shared" si="76"/>
        <v>945</v>
      </c>
      <c r="M2458" t="s">
        <v>3065</v>
      </c>
      <c r="N2458" t="s">
        <v>3085</v>
      </c>
      <c r="O2458" t="s">
        <v>3073</v>
      </c>
    </row>
    <row r="2459" spans="1:15" x14ac:dyDescent="0.35">
      <c r="A2459">
        <v>2458</v>
      </c>
      <c r="B2459" s="1">
        <v>45290</v>
      </c>
      <c r="C2459">
        <f t="shared" si="77"/>
        <v>2024</v>
      </c>
      <c r="D2459">
        <v>4002</v>
      </c>
      <c r="E2459" t="s">
        <v>1</v>
      </c>
      <c r="F2459" t="s">
        <v>27</v>
      </c>
      <c r="G2459" t="s">
        <v>17</v>
      </c>
      <c r="H2459" t="s">
        <v>2510</v>
      </c>
      <c r="I2459" t="s">
        <v>3056</v>
      </c>
      <c r="J2459">
        <v>244</v>
      </c>
      <c r="K2459">
        <f>HLOOKUP(E2459,Inputs!$B$5:$C$8,MATCH(YEAR(B2459),Inputs!$A$5:$A$8,0),FALSE)</f>
        <v>11.25</v>
      </c>
      <c r="L2459" s="3">
        <f t="shared" si="76"/>
        <v>2745</v>
      </c>
      <c r="M2459" t="s">
        <v>3060</v>
      </c>
      <c r="N2459" t="s">
        <v>3095</v>
      </c>
      <c r="O2459" t="s">
        <v>3081</v>
      </c>
    </row>
    <row r="2460" spans="1:15" x14ac:dyDescent="0.35">
      <c r="A2460">
        <v>2459</v>
      </c>
      <c r="B2460" s="1">
        <v>45159</v>
      </c>
      <c r="C2460">
        <f t="shared" si="77"/>
        <v>2024</v>
      </c>
      <c r="D2460">
        <v>4002</v>
      </c>
      <c r="E2460" t="s">
        <v>1</v>
      </c>
      <c r="F2460" t="s">
        <v>27</v>
      </c>
      <c r="G2460" t="s">
        <v>21</v>
      </c>
      <c r="H2460" t="s">
        <v>2511</v>
      </c>
      <c r="I2460" t="s">
        <v>3056</v>
      </c>
      <c r="J2460">
        <v>144</v>
      </c>
      <c r="K2460">
        <f>HLOOKUP(E2460,Inputs!$B$5:$C$8,MATCH(YEAR(B2460),Inputs!$A$5:$A$8,0),FALSE)</f>
        <v>11.25</v>
      </c>
      <c r="L2460" s="3">
        <f t="shared" si="76"/>
        <v>1620</v>
      </c>
      <c r="M2460" t="s">
        <v>3068</v>
      </c>
      <c r="N2460" t="s">
        <v>3088</v>
      </c>
      <c r="O2460" t="s">
        <v>3075</v>
      </c>
    </row>
    <row r="2461" spans="1:15" x14ac:dyDescent="0.35">
      <c r="A2461">
        <v>2460</v>
      </c>
      <c r="B2461" s="1">
        <v>45171</v>
      </c>
      <c r="C2461">
        <f t="shared" si="77"/>
        <v>2024</v>
      </c>
      <c r="D2461">
        <v>4001</v>
      </c>
      <c r="E2461" t="s">
        <v>0</v>
      </c>
      <c r="F2461" t="s">
        <v>27</v>
      </c>
      <c r="G2461" t="s">
        <v>8</v>
      </c>
      <c r="H2461" t="s">
        <v>2512</v>
      </c>
      <c r="I2461" t="s">
        <v>3056</v>
      </c>
      <c r="J2461">
        <v>188</v>
      </c>
      <c r="K2461">
        <f>HLOOKUP(E2461,Inputs!$B$5:$C$8,MATCH(YEAR(B2461),Inputs!$A$5:$A$8,0),FALSE)</f>
        <v>32.99</v>
      </c>
      <c r="L2461" s="3">
        <f t="shared" si="76"/>
        <v>6202.1200000000008</v>
      </c>
      <c r="M2461" t="s">
        <v>3065</v>
      </c>
      <c r="N2461" t="s">
        <v>3085</v>
      </c>
      <c r="O2461" t="s">
        <v>3073</v>
      </c>
    </row>
    <row r="2462" spans="1:15" x14ac:dyDescent="0.35">
      <c r="A2462">
        <v>2461</v>
      </c>
      <c r="B2462" s="1">
        <v>45108</v>
      </c>
      <c r="C2462">
        <f t="shared" si="77"/>
        <v>2024</v>
      </c>
      <c r="D2462">
        <v>4002</v>
      </c>
      <c r="E2462" t="s">
        <v>1</v>
      </c>
      <c r="F2462" t="s">
        <v>27</v>
      </c>
      <c r="G2462" t="s">
        <v>20</v>
      </c>
      <c r="H2462" t="s">
        <v>2513</v>
      </c>
      <c r="I2462" t="s">
        <v>3056</v>
      </c>
      <c r="J2462">
        <v>248</v>
      </c>
      <c r="K2462">
        <f>HLOOKUP(E2462,Inputs!$B$5:$C$8,MATCH(YEAR(B2462),Inputs!$A$5:$A$8,0),FALSE)</f>
        <v>11.25</v>
      </c>
      <c r="L2462" s="3">
        <f t="shared" si="76"/>
        <v>2790</v>
      </c>
      <c r="M2462" t="s">
        <v>3059</v>
      </c>
      <c r="N2462" t="s">
        <v>3085</v>
      </c>
      <c r="O2462" t="s">
        <v>3073</v>
      </c>
    </row>
    <row r="2463" spans="1:15" x14ac:dyDescent="0.35">
      <c r="A2463">
        <v>2462</v>
      </c>
      <c r="B2463" s="1">
        <v>45280</v>
      </c>
      <c r="C2463">
        <f t="shared" si="77"/>
        <v>2024</v>
      </c>
      <c r="D2463">
        <v>4001</v>
      </c>
      <c r="E2463" t="s">
        <v>0</v>
      </c>
      <c r="F2463" t="s">
        <v>27</v>
      </c>
      <c r="G2463" t="s">
        <v>21</v>
      </c>
      <c r="H2463" t="s">
        <v>2514</v>
      </c>
      <c r="I2463" t="s">
        <v>3056</v>
      </c>
      <c r="J2463">
        <v>128</v>
      </c>
      <c r="K2463">
        <f>HLOOKUP(E2463,Inputs!$B$5:$C$8,MATCH(YEAR(B2463),Inputs!$A$5:$A$8,0),FALSE)</f>
        <v>32.99</v>
      </c>
      <c r="L2463" s="3">
        <f t="shared" si="76"/>
        <v>4222.72</v>
      </c>
      <c r="M2463" t="s">
        <v>3068</v>
      </c>
      <c r="N2463" t="s">
        <v>3088</v>
      </c>
      <c r="O2463" t="s">
        <v>3075</v>
      </c>
    </row>
    <row r="2464" spans="1:15" x14ac:dyDescent="0.35">
      <c r="A2464">
        <v>2463</v>
      </c>
      <c r="B2464" s="1">
        <v>45108</v>
      </c>
      <c r="C2464">
        <f t="shared" si="77"/>
        <v>2024</v>
      </c>
      <c r="D2464">
        <v>4002</v>
      </c>
      <c r="E2464" t="s">
        <v>1</v>
      </c>
      <c r="F2464" t="s">
        <v>27</v>
      </c>
      <c r="G2464" t="s">
        <v>7</v>
      </c>
      <c r="H2464" t="s">
        <v>2515</v>
      </c>
      <c r="I2464" t="s">
        <v>3056</v>
      </c>
      <c r="J2464">
        <v>184</v>
      </c>
      <c r="K2464">
        <f>HLOOKUP(E2464,Inputs!$B$5:$C$8,MATCH(YEAR(B2464),Inputs!$A$5:$A$8,0),FALSE)</f>
        <v>11.25</v>
      </c>
      <c r="L2464" s="3">
        <f t="shared" si="76"/>
        <v>2070</v>
      </c>
      <c r="M2464" t="s">
        <v>3063</v>
      </c>
      <c r="N2464" t="s">
        <v>3092</v>
      </c>
      <c r="O2464" t="s">
        <v>3074</v>
      </c>
    </row>
    <row r="2465" spans="1:15" x14ac:dyDescent="0.35">
      <c r="A2465">
        <v>2464</v>
      </c>
      <c r="B2465" s="1">
        <v>45108</v>
      </c>
      <c r="C2465">
        <f t="shared" si="77"/>
        <v>2024</v>
      </c>
      <c r="D2465">
        <v>4001</v>
      </c>
      <c r="E2465" t="s">
        <v>0</v>
      </c>
      <c r="F2465" t="s">
        <v>27</v>
      </c>
      <c r="G2465" t="s">
        <v>13</v>
      </c>
      <c r="H2465" t="s">
        <v>2516</v>
      </c>
      <c r="I2465" t="s">
        <v>3056</v>
      </c>
      <c r="J2465">
        <v>96</v>
      </c>
      <c r="K2465">
        <f>HLOOKUP(E2465,Inputs!$B$5:$C$8,MATCH(YEAR(B2465),Inputs!$A$5:$A$8,0),FALSE)</f>
        <v>32.99</v>
      </c>
      <c r="L2465" s="3">
        <f t="shared" si="76"/>
        <v>3167.04</v>
      </c>
      <c r="M2465" t="s">
        <v>3061</v>
      </c>
      <c r="N2465" t="s">
        <v>3087</v>
      </c>
      <c r="O2465" t="s">
        <v>3078</v>
      </c>
    </row>
    <row r="2466" spans="1:15" x14ac:dyDescent="0.35">
      <c r="A2466">
        <v>2465</v>
      </c>
      <c r="B2466" s="1">
        <v>45147</v>
      </c>
      <c r="C2466">
        <f t="shared" si="77"/>
        <v>2024</v>
      </c>
      <c r="D2466">
        <v>4001</v>
      </c>
      <c r="E2466" t="s">
        <v>0</v>
      </c>
      <c r="F2466" t="s">
        <v>27</v>
      </c>
      <c r="G2466" t="s">
        <v>11</v>
      </c>
      <c r="H2466" t="s">
        <v>2517</v>
      </c>
      <c r="I2466" t="s">
        <v>3056</v>
      </c>
      <c r="J2466">
        <v>112</v>
      </c>
      <c r="K2466">
        <f>HLOOKUP(E2466,Inputs!$B$5:$C$8,MATCH(YEAR(B2466),Inputs!$A$5:$A$8,0),FALSE)</f>
        <v>32.99</v>
      </c>
      <c r="L2466" s="3">
        <f t="shared" si="76"/>
        <v>3694.88</v>
      </c>
      <c r="M2466" t="s">
        <v>3064</v>
      </c>
      <c r="N2466" t="s">
        <v>3089</v>
      </c>
      <c r="O2466" t="s">
        <v>3076</v>
      </c>
    </row>
    <row r="2467" spans="1:15" x14ac:dyDescent="0.35">
      <c r="A2467">
        <v>2466</v>
      </c>
      <c r="B2467" s="1">
        <v>45254</v>
      </c>
      <c r="C2467">
        <f t="shared" si="77"/>
        <v>2024</v>
      </c>
      <c r="D2467">
        <v>4002</v>
      </c>
      <c r="E2467" t="s">
        <v>1</v>
      </c>
      <c r="F2467" t="s">
        <v>27</v>
      </c>
      <c r="G2467" t="s">
        <v>10</v>
      </c>
      <c r="H2467" t="s">
        <v>2518</v>
      </c>
      <c r="I2467" t="s">
        <v>3056</v>
      </c>
      <c r="J2467">
        <v>108</v>
      </c>
      <c r="K2467">
        <f>HLOOKUP(E2467,Inputs!$B$5:$C$8,MATCH(YEAR(B2467),Inputs!$A$5:$A$8,0),FALSE)</f>
        <v>11.25</v>
      </c>
      <c r="L2467" s="3">
        <f t="shared" si="76"/>
        <v>1215</v>
      </c>
      <c r="M2467" t="s">
        <v>3059</v>
      </c>
      <c r="N2467" t="s">
        <v>3085</v>
      </c>
      <c r="O2467" t="s">
        <v>3073</v>
      </c>
    </row>
    <row r="2468" spans="1:15" x14ac:dyDescent="0.35">
      <c r="A2468">
        <v>2467</v>
      </c>
      <c r="B2468" s="1">
        <v>45086</v>
      </c>
      <c r="C2468">
        <f t="shared" si="77"/>
        <v>2024</v>
      </c>
      <c r="D2468">
        <v>4001</v>
      </c>
      <c r="E2468" t="s">
        <v>0</v>
      </c>
      <c r="F2468" t="s">
        <v>27</v>
      </c>
      <c r="G2468" t="s">
        <v>16</v>
      </c>
      <c r="H2468" t="s">
        <v>2519</v>
      </c>
      <c r="I2468" t="s">
        <v>3056</v>
      </c>
      <c r="J2468">
        <v>52</v>
      </c>
      <c r="K2468">
        <f>HLOOKUP(E2468,Inputs!$B$5:$C$8,MATCH(YEAR(B2468),Inputs!$A$5:$A$8,0),FALSE)</f>
        <v>32.99</v>
      </c>
      <c r="L2468" s="3">
        <f t="shared" si="76"/>
        <v>1715.48</v>
      </c>
      <c r="M2468" t="s">
        <v>3067</v>
      </c>
      <c r="N2468" t="s">
        <v>3092</v>
      </c>
      <c r="O2468" t="s">
        <v>3074</v>
      </c>
    </row>
    <row r="2469" spans="1:15" x14ac:dyDescent="0.35">
      <c r="A2469">
        <v>2468</v>
      </c>
      <c r="B2469" s="1">
        <v>45047</v>
      </c>
      <c r="C2469">
        <f t="shared" si="77"/>
        <v>2024</v>
      </c>
      <c r="D2469">
        <v>4001</v>
      </c>
      <c r="E2469" t="s">
        <v>0</v>
      </c>
      <c r="F2469" t="s">
        <v>27</v>
      </c>
      <c r="G2469" t="s">
        <v>10</v>
      </c>
      <c r="H2469" t="s">
        <v>2520</v>
      </c>
      <c r="I2469" t="s">
        <v>3056</v>
      </c>
      <c r="J2469">
        <v>80</v>
      </c>
      <c r="K2469">
        <f>HLOOKUP(E2469,Inputs!$B$5:$C$8,MATCH(YEAR(B2469),Inputs!$A$5:$A$8,0),FALSE)</f>
        <v>32.99</v>
      </c>
      <c r="L2469" s="3">
        <f t="shared" si="76"/>
        <v>2639.2000000000003</v>
      </c>
      <c r="M2469" t="s">
        <v>3059</v>
      </c>
      <c r="N2469" t="s">
        <v>3085</v>
      </c>
      <c r="O2469" t="s">
        <v>3073</v>
      </c>
    </row>
    <row r="2470" spans="1:15" x14ac:dyDescent="0.35">
      <c r="A2470">
        <v>2469</v>
      </c>
      <c r="B2470" s="1">
        <v>45246</v>
      </c>
      <c r="C2470">
        <f t="shared" si="77"/>
        <v>2024</v>
      </c>
      <c r="D2470">
        <v>4001</v>
      </c>
      <c r="E2470" t="s">
        <v>0</v>
      </c>
      <c r="F2470" t="s">
        <v>27</v>
      </c>
      <c r="G2470" t="s">
        <v>19</v>
      </c>
      <c r="H2470" t="s">
        <v>2521</v>
      </c>
      <c r="I2470" t="s">
        <v>3056</v>
      </c>
      <c r="J2470">
        <v>64</v>
      </c>
      <c r="K2470">
        <f>HLOOKUP(E2470,Inputs!$B$5:$C$8,MATCH(YEAR(B2470),Inputs!$A$5:$A$8,0),FALSE)</f>
        <v>32.99</v>
      </c>
      <c r="L2470" s="3">
        <f t="shared" si="76"/>
        <v>2111.36</v>
      </c>
      <c r="M2470" t="s">
        <v>3061</v>
      </c>
      <c r="N2470" t="s">
        <v>3087</v>
      </c>
      <c r="O2470" t="s">
        <v>3078</v>
      </c>
    </row>
    <row r="2471" spans="1:15" x14ac:dyDescent="0.35">
      <c r="A2471">
        <v>2470</v>
      </c>
      <c r="B2471" s="1">
        <v>45275</v>
      </c>
      <c r="C2471">
        <f t="shared" si="77"/>
        <v>2024</v>
      </c>
      <c r="D2471">
        <v>4001</v>
      </c>
      <c r="E2471" t="s">
        <v>0</v>
      </c>
      <c r="F2471" t="s">
        <v>27</v>
      </c>
      <c r="G2471" t="s">
        <v>20</v>
      </c>
      <c r="H2471" t="s">
        <v>2522</v>
      </c>
      <c r="I2471" t="s">
        <v>3056</v>
      </c>
      <c r="J2471">
        <v>124</v>
      </c>
      <c r="K2471">
        <f>HLOOKUP(E2471,Inputs!$B$5:$C$8,MATCH(YEAR(B2471),Inputs!$A$5:$A$8,0),FALSE)</f>
        <v>32.99</v>
      </c>
      <c r="L2471" s="3">
        <f t="shared" si="76"/>
        <v>4090.76</v>
      </c>
      <c r="M2471" t="s">
        <v>3059</v>
      </c>
      <c r="N2471" t="s">
        <v>3085</v>
      </c>
      <c r="O2471" t="s">
        <v>3073</v>
      </c>
    </row>
    <row r="2472" spans="1:15" x14ac:dyDescent="0.35">
      <c r="A2472">
        <v>2471</v>
      </c>
      <c r="B2472" s="1">
        <v>45231</v>
      </c>
      <c r="C2472">
        <f t="shared" si="77"/>
        <v>2024</v>
      </c>
      <c r="D2472">
        <v>4001</v>
      </c>
      <c r="E2472" t="s">
        <v>0</v>
      </c>
      <c r="F2472" t="s">
        <v>27</v>
      </c>
      <c r="G2472" t="s">
        <v>11</v>
      </c>
      <c r="H2472" t="s">
        <v>2523</v>
      </c>
      <c r="I2472" t="s">
        <v>3056</v>
      </c>
      <c r="J2472">
        <v>212</v>
      </c>
      <c r="K2472">
        <f>HLOOKUP(E2472,Inputs!$B$5:$C$8,MATCH(YEAR(B2472),Inputs!$A$5:$A$8,0),FALSE)</f>
        <v>32.99</v>
      </c>
      <c r="L2472" s="3">
        <f t="shared" si="76"/>
        <v>6993.88</v>
      </c>
      <c r="M2472" t="s">
        <v>3064</v>
      </c>
      <c r="N2472" t="s">
        <v>3089</v>
      </c>
      <c r="O2472" t="s">
        <v>3076</v>
      </c>
    </row>
    <row r="2473" spans="1:15" x14ac:dyDescent="0.35">
      <c r="A2473">
        <v>2472</v>
      </c>
      <c r="B2473" s="1">
        <v>45288</v>
      </c>
      <c r="C2473">
        <f t="shared" si="77"/>
        <v>2024</v>
      </c>
      <c r="D2473">
        <v>4001</v>
      </c>
      <c r="E2473" t="s">
        <v>0</v>
      </c>
      <c r="F2473" t="s">
        <v>27</v>
      </c>
      <c r="G2473" t="s">
        <v>15</v>
      </c>
      <c r="H2473" t="s">
        <v>2524</v>
      </c>
      <c r="I2473" t="s">
        <v>3056</v>
      </c>
      <c r="J2473">
        <v>56</v>
      </c>
      <c r="K2473">
        <f>HLOOKUP(E2473,Inputs!$B$5:$C$8,MATCH(YEAR(B2473),Inputs!$A$5:$A$8,0),FALSE)</f>
        <v>32.99</v>
      </c>
      <c r="L2473" s="3">
        <f t="shared" si="76"/>
        <v>1847.44</v>
      </c>
      <c r="M2473" t="s">
        <v>3062</v>
      </c>
      <c r="N2473" t="s">
        <v>3090</v>
      </c>
      <c r="O2473" t="s">
        <v>3079</v>
      </c>
    </row>
    <row r="2474" spans="1:15" x14ac:dyDescent="0.35">
      <c r="A2474">
        <v>2473</v>
      </c>
      <c r="B2474" s="1">
        <v>45276</v>
      </c>
      <c r="C2474">
        <f t="shared" si="77"/>
        <v>2024</v>
      </c>
      <c r="D2474">
        <v>4002</v>
      </c>
      <c r="E2474" t="s">
        <v>1</v>
      </c>
      <c r="F2474" t="s">
        <v>27</v>
      </c>
      <c r="G2474" t="s">
        <v>20</v>
      </c>
      <c r="H2474" t="s">
        <v>2525</v>
      </c>
      <c r="I2474" t="s">
        <v>3056</v>
      </c>
      <c r="J2474">
        <v>284</v>
      </c>
      <c r="K2474">
        <f>HLOOKUP(E2474,Inputs!$B$5:$C$8,MATCH(YEAR(B2474),Inputs!$A$5:$A$8,0),FALSE)</f>
        <v>11.25</v>
      </c>
      <c r="L2474" s="3">
        <f t="shared" si="76"/>
        <v>3195</v>
      </c>
      <c r="M2474" t="s">
        <v>3059</v>
      </c>
      <c r="N2474" t="s">
        <v>3085</v>
      </c>
      <c r="O2474" t="s">
        <v>3073</v>
      </c>
    </row>
    <row r="2475" spans="1:15" x14ac:dyDescent="0.35">
      <c r="A2475">
        <v>2474</v>
      </c>
      <c r="B2475" s="1">
        <v>45178</v>
      </c>
      <c r="C2475">
        <f t="shared" si="77"/>
        <v>2024</v>
      </c>
      <c r="D2475">
        <v>4002</v>
      </c>
      <c r="E2475" t="s">
        <v>1</v>
      </c>
      <c r="F2475" t="s">
        <v>27</v>
      </c>
      <c r="G2475" t="s">
        <v>11</v>
      </c>
      <c r="H2475" t="s">
        <v>2526</v>
      </c>
      <c r="I2475" t="s">
        <v>3056</v>
      </c>
      <c r="J2475">
        <v>84</v>
      </c>
      <c r="K2475">
        <f>HLOOKUP(E2475,Inputs!$B$5:$C$8,MATCH(YEAR(B2475),Inputs!$A$5:$A$8,0),FALSE)</f>
        <v>11.25</v>
      </c>
      <c r="L2475" s="3">
        <f t="shared" si="76"/>
        <v>945</v>
      </c>
      <c r="M2475" t="s">
        <v>3064</v>
      </c>
      <c r="N2475" t="s">
        <v>3089</v>
      </c>
      <c r="O2475" t="s">
        <v>3076</v>
      </c>
    </row>
    <row r="2476" spans="1:15" x14ac:dyDescent="0.35">
      <c r="A2476">
        <v>2475</v>
      </c>
      <c r="B2476" s="1">
        <v>45094</v>
      </c>
      <c r="C2476">
        <f t="shared" si="77"/>
        <v>2024</v>
      </c>
      <c r="D2476">
        <v>4002</v>
      </c>
      <c r="E2476" t="s">
        <v>1</v>
      </c>
      <c r="F2476" t="s">
        <v>27</v>
      </c>
      <c r="G2476" t="s">
        <v>6</v>
      </c>
      <c r="H2476" t="s">
        <v>2527</v>
      </c>
      <c r="I2476" t="s">
        <v>3056</v>
      </c>
      <c r="J2476">
        <v>132</v>
      </c>
      <c r="K2476">
        <f>HLOOKUP(E2476,Inputs!$B$5:$C$8,MATCH(YEAR(B2476),Inputs!$A$5:$A$8,0),FALSE)</f>
        <v>11.25</v>
      </c>
      <c r="L2476" s="3">
        <f t="shared" si="76"/>
        <v>1485</v>
      </c>
      <c r="M2476" t="s">
        <v>3059</v>
      </c>
      <c r="N2476" t="s">
        <v>3085</v>
      </c>
      <c r="O2476" t="s">
        <v>3073</v>
      </c>
    </row>
    <row r="2477" spans="1:15" x14ac:dyDescent="0.35">
      <c r="A2477">
        <v>2476</v>
      </c>
      <c r="B2477" s="1">
        <v>45150</v>
      </c>
      <c r="C2477">
        <f t="shared" si="77"/>
        <v>2024</v>
      </c>
      <c r="D2477">
        <v>4002</v>
      </c>
      <c r="E2477" t="s">
        <v>1</v>
      </c>
      <c r="F2477" t="s">
        <v>27</v>
      </c>
      <c r="G2477" t="s">
        <v>21</v>
      </c>
      <c r="H2477" t="s">
        <v>2528</v>
      </c>
      <c r="I2477" t="s">
        <v>3056</v>
      </c>
      <c r="J2477">
        <v>192</v>
      </c>
      <c r="K2477">
        <f>HLOOKUP(E2477,Inputs!$B$5:$C$8,MATCH(YEAR(B2477),Inputs!$A$5:$A$8,0),FALSE)</f>
        <v>11.25</v>
      </c>
      <c r="L2477" s="3">
        <f t="shared" si="76"/>
        <v>2160</v>
      </c>
      <c r="M2477" t="s">
        <v>3068</v>
      </c>
      <c r="N2477" t="s">
        <v>3088</v>
      </c>
      <c r="O2477" t="s">
        <v>3075</v>
      </c>
    </row>
    <row r="2478" spans="1:15" x14ac:dyDescent="0.35">
      <c r="A2478">
        <v>2477</v>
      </c>
      <c r="B2478" s="1">
        <v>45034</v>
      </c>
      <c r="C2478">
        <f t="shared" si="77"/>
        <v>2024</v>
      </c>
      <c r="D2478">
        <v>4001</v>
      </c>
      <c r="E2478" t="s">
        <v>0</v>
      </c>
      <c r="F2478" t="s">
        <v>27</v>
      </c>
      <c r="G2478" t="s">
        <v>19</v>
      </c>
      <c r="H2478" t="s">
        <v>2529</v>
      </c>
      <c r="I2478" t="s">
        <v>3056</v>
      </c>
      <c r="J2478">
        <v>152</v>
      </c>
      <c r="K2478">
        <f>HLOOKUP(E2478,Inputs!$B$5:$C$8,MATCH(YEAR(B2478),Inputs!$A$5:$A$8,0),FALSE)</f>
        <v>32.99</v>
      </c>
      <c r="L2478" s="3">
        <f t="shared" si="76"/>
        <v>5014.4800000000005</v>
      </c>
      <c r="M2478" t="s">
        <v>3061</v>
      </c>
      <c r="N2478" t="s">
        <v>3087</v>
      </c>
      <c r="O2478" t="s">
        <v>3078</v>
      </c>
    </row>
    <row r="2479" spans="1:15" x14ac:dyDescent="0.35">
      <c r="A2479">
        <v>2478</v>
      </c>
      <c r="B2479" s="1">
        <v>45183</v>
      </c>
      <c r="C2479">
        <f t="shared" si="77"/>
        <v>2024</v>
      </c>
      <c r="D2479">
        <v>4001</v>
      </c>
      <c r="E2479" t="s">
        <v>0</v>
      </c>
      <c r="F2479" t="s">
        <v>27</v>
      </c>
      <c r="G2479" t="s">
        <v>14</v>
      </c>
      <c r="H2479" t="s">
        <v>2530</v>
      </c>
      <c r="I2479" t="s">
        <v>3056</v>
      </c>
      <c r="J2479">
        <v>208</v>
      </c>
      <c r="K2479">
        <f>HLOOKUP(E2479,Inputs!$B$5:$C$8,MATCH(YEAR(B2479),Inputs!$A$5:$A$8,0),FALSE)</f>
        <v>32.99</v>
      </c>
      <c r="L2479" s="3">
        <f t="shared" si="76"/>
        <v>6861.92</v>
      </c>
      <c r="M2479" t="s">
        <v>3066</v>
      </c>
      <c r="N2479" t="s">
        <v>3094</v>
      </c>
      <c r="O2479" t="s">
        <v>3080</v>
      </c>
    </row>
    <row r="2480" spans="1:15" x14ac:dyDescent="0.35">
      <c r="A2480">
        <v>2479</v>
      </c>
      <c r="B2480" s="1">
        <v>45290</v>
      </c>
      <c r="C2480">
        <f t="shared" si="77"/>
        <v>2024</v>
      </c>
      <c r="D2480">
        <v>4002</v>
      </c>
      <c r="E2480" t="s">
        <v>1</v>
      </c>
      <c r="F2480" t="s">
        <v>27</v>
      </c>
      <c r="G2480" t="s">
        <v>7</v>
      </c>
      <c r="H2480" t="s">
        <v>2531</v>
      </c>
      <c r="I2480" t="s">
        <v>3056</v>
      </c>
      <c r="J2480">
        <v>168</v>
      </c>
      <c r="K2480">
        <f>HLOOKUP(E2480,Inputs!$B$5:$C$8,MATCH(YEAR(B2480),Inputs!$A$5:$A$8,0),FALSE)</f>
        <v>11.25</v>
      </c>
      <c r="L2480" s="3">
        <f t="shared" si="76"/>
        <v>1890</v>
      </c>
      <c r="M2480" t="s">
        <v>3063</v>
      </c>
      <c r="N2480" t="s">
        <v>3092</v>
      </c>
      <c r="O2480" t="s">
        <v>3074</v>
      </c>
    </row>
    <row r="2481" spans="1:15" x14ac:dyDescent="0.35">
      <c r="A2481">
        <v>2480</v>
      </c>
      <c r="B2481" s="1">
        <v>45240</v>
      </c>
      <c r="C2481">
        <f t="shared" si="77"/>
        <v>2024</v>
      </c>
      <c r="D2481">
        <v>4002</v>
      </c>
      <c r="E2481" t="s">
        <v>1</v>
      </c>
      <c r="F2481" t="s">
        <v>27</v>
      </c>
      <c r="G2481" t="s">
        <v>7</v>
      </c>
      <c r="H2481" t="s">
        <v>2532</v>
      </c>
      <c r="I2481" t="s">
        <v>3056</v>
      </c>
      <c r="J2481">
        <v>144</v>
      </c>
      <c r="K2481">
        <f>HLOOKUP(E2481,Inputs!$B$5:$C$8,MATCH(YEAR(B2481),Inputs!$A$5:$A$8,0),FALSE)</f>
        <v>11.25</v>
      </c>
      <c r="L2481" s="3">
        <f t="shared" si="76"/>
        <v>1620</v>
      </c>
      <c r="M2481" t="s">
        <v>3063</v>
      </c>
      <c r="N2481" t="s">
        <v>3092</v>
      </c>
      <c r="O2481" t="s">
        <v>3074</v>
      </c>
    </row>
    <row r="2482" spans="1:15" x14ac:dyDescent="0.35">
      <c r="A2482">
        <v>2481</v>
      </c>
      <c r="B2482" s="1">
        <v>45282</v>
      </c>
      <c r="C2482">
        <f t="shared" si="77"/>
        <v>2024</v>
      </c>
      <c r="D2482">
        <v>4001</v>
      </c>
      <c r="E2482" t="s">
        <v>0</v>
      </c>
      <c r="F2482" t="s">
        <v>27</v>
      </c>
      <c r="G2482" t="s">
        <v>12</v>
      </c>
      <c r="H2482" t="s">
        <v>2533</v>
      </c>
      <c r="I2482" t="s">
        <v>3057</v>
      </c>
      <c r="J2482">
        <v>160</v>
      </c>
      <c r="K2482">
        <f>HLOOKUP(E2482,Inputs!$B$5:$C$8,MATCH(YEAR(B2482),Inputs!$A$5:$A$8,0),FALSE)</f>
        <v>32.99</v>
      </c>
      <c r="L2482" s="3">
        <f t="shared" si="76"/>
        <v>5278.4000000000005</v>
      </c>
      <c r="M2482" t="s">
        <v>3061</v>
      </c>
      <c r="N2482" t="s">
        <v>3087</v>
      </c>
      <c r="O2482" t="s">
        <v>3078</v>
      </c>
    </row>
    <row r="2483" spans="1:15" x14ac:dyDescent="0.35">
      <c r="A2483">
        <v>2482</v>
      </c>
      <c r="B2483" s="1">
        <v>45252</v>
      </c>
      <c r="C2483">
        <f t="shared" si="77"/>
        <v>2024</v>
      </c>
      <c r="D2483">
        <v>4002</v>
      </c>
      <c r="E2483" t="s">
        <v>1</v>
      </c>
      <c r="F2483" t="s">
        <v>27</v>
      </c>
      <c r="G2483" t="s">
        <v>11</v>
      </c>
      <c r="H2483" t="s">
        <v>2534</v>
      </c>
      <c r="I2483" t="s">
        <v>3056</v>
      </c>
      <c r="J2483">
        <v>112</v>
      </c>
      <c r="K2483">
        <f>HLOOKUP(E2483,Inputs!$B$5:$C$8,MATCH(YEAR(B2483),Inputs!$A$5:$A$8,0),FALSE)</f>
        <v>11.25</v>
      </c>
      <c r="L2483" s="3">
        <f t="shared" si="76"/>
        <v>1260</v>
      </c>
      <c r="M2483" t="s">
        <v>3064</v>
      </c>
      <c r="N2483" t="s">
        <v>3089</v>
      </c>
      <c r="O2483" t="s">
        <v>3076</v>
      </c>
    </row>
    <row r="2484" spans="1:15" x14ac:dyDescent="0.35">
      <c r="A2484">
        <v>2483</v>
      </c>
      <c r="B2484" s="1">
        <v>45080</v>
      </c>
      <c r="C2484">
        <f t="shared" si="77"/>
        <v>2024</v>
      </c>
      <c r="D2484">
        <v>4001</v>
      </c>
      <c r="E2484" t="s">
        <v>0</v>
      </c>
      <c r="F2484" t="s">
        <v>27</v>
      </c>
      <c r="G2484" t="s">
        <v>20</v>
      </c>
      <c r="H2484" t="s">
        <v>2535</v>
      </c>
      <c r="I2484" t="s">
        <v>3056</v>
      </c>
      <c r="J2484">
        <v>180</v>
      </c>
      <c r="K2484">
        <f>HLOOKUP(E2484,Inputs!$B$5:$C$8,MATCH(YEAR(B2484),Inputs!$A$5:$A$8,0),FALSE)</f>
        <v>32.99</v>
      </c>
      <c r="L2484" s="3">
        <f t="shared" si="76"/>
        <v>5938.2000000000007</v>
      </c>
      <c r="M2484" t="s">
        <v>3059</v>
      </c>
      <c r="N2484" t="s">
        <v>3085</v>
      </c>
      <c r="O2484" t="s">
        <v>3073</v>
      </c>
    </row>
    <row r="2485" spans="1:15" x14ac:dyDescent="0.35">
      <c r="A2485">
        <v>2484</v>
      </c>
      <c r="B2485" s="1">
        <v>45233</v>
      </c>
      <c r="C2485">
        <f t="shared" si="77"/>
        <v>2024</v>
      </c>
      <c r="D2485">
        <v>4001</v>
      </c>
      <c r="E2485" t="s">
        <v>0</v>
      </c>
      <c r="F2485" t="s">
        <v>27</v>
      </c>
      <c r="G2485" t="s">
        <v>12</v>
      </c>
      <c r="H2485" t="s">
        <v>2536</v>
      </c>
      <c r="I2485" t="s">
        <v>3057</v>
      </c>
      <c r="J2485">
        <v>204</v>
      </c>
      <c r="K2485">
        <f>HLOOKUP(E2485,Inputs!$B$5:$C$8,MATCH(YEAR(B2485),Inputs!$A$5:$A$8,0),FALSE)</f>
        <v>32.99</v>
      </c>
      <c r="L2485" s="3">
        <f t="shared" si="76"/>
        <v>6729.96</v>
      </c>
      <c r="M2485" t="s">
        <v>3061</v>
      </c>
      <c r="N2485" t="s">
        <v>3087</v>
      </c>
      <c r="O2485" t="s">
        <v>3078</v>
      </c>
    </row>
    <row r="2486" spans="1:15" x14ac:dyDescent="0.35">
      <c r="A2486">
        <v>2485</v>
      </c>
      <c r="B2486" s="1">
        <v>45287</v>
      </c>
      <c r="C2486">
        <f t="shared" si="77"/>
        <v>2024</v>
      </c>
      <c r="D2486">
        <v>4001</v>
      </c>
      <c r="E2486" t="s">
        <v>0</v>
      </c>
      <c r="F2486" t="s">
        <v>27</v>
      </c>
      <c r="G2486" t="s">
        <v>11</v>
      </c>
      <c r="H2486" t="s">
        <v>2537</v>
      </c>
      <c r="I2486" t="s">
        <v>3056</v>
      </c>
      <c r="J2486">
        <v>192</v>
      </c>
      <c r="K2486">
        <f>HLOOKUP(E2486,Inputs!$B$5:$C$8,MATCH(YEAR(B2486),Inputs!$A$5:$A$8,0),FALSE)</f>
        <v>32.99</v>
      </c>
      <c r="L2486" s="3">
        <f t="shared" si="76"/>
        <v>6334.08</v>
      </c>
      <c r="M2486" t="s">
        <v>3064</v>
      </c>
      <c r="N2486" t="s">
        <v>3089</v>
      </c>
      <c r="O2486" t="s">
        <v>3076</v>
      </c>
    </row>
    <row r="2487" spans="1:15" x14ac:dyDescent="0.35">
      <c r="A2487">
        <v>2486</v>
      </c>
      <c r="B2487" s="1">
        <v>45043</v>
      </c>
      <c r="C2487">
        <f t="shared" si="77"/>
        <v>2024</v>
      </c>
      <c r="D2487">
        <v>4001</v>
      </c>
      <c r="E2487" t="s">
        <v>0</v>
      </c>
      <c r="F2487" t="s">
        <v>27</v>
      </c>
      <c r="G2487" t="s">
        <v>11</v>
      </c>
      <c r="H2487" t="s">
        <v>2538</v>
      </c>
      <c r="I2487" t="s">
        <v>3056</v>
      </c>
      <c r="J2487">
        <v>144</v>
      </c>
      <c r="K2487">
        <f>HLOOKUP(E2487,Inputs!$B$5:$C$8,MATCH(YEAR(B2487),Inputs!$A$5:$A$8,0),FALSE)</f>
        <v>32.99</v>
      </c>
      <c r="L2487" s="3">
        <f t="shared" si="76"/>
        <v>4750.5600000000004</v>
      </c>
      <c r="M2487" t="s">
        <v>3064</v>
      </c>
      <c r="N2487" t="s">
        <v>3089</v>
      </c>
      <c r="O2487" t="s">
        <v>3076</v>
      </c>
    </row>
    <row r="2488" spans="1:15" x14ac:dyDescent="0.35">
      <c r="A2488">
        <v>2487</v>
      </c>
      <c r="B2488" s="1">
        <v>45084</v>
      </c>
      <c r="C2488">
        <f t="shared" si="77"/>
        <v>2024</v>
      </c>
      <c r="D2488">
        <v>4001</v>
      </c>
      <c r="E2488" t="s">
        <v>0</v>
      </c>
      <c r="F2488" t="s">
        <v>27</v>
      </c>
      <c r="G2488" t="s">
        <v>8</v>
      </c>
      <c r="H2488" t="s">
        <v>2539</v>
      </c>
      <c r="I2488" t="s">
        <v>3056</v>
      </c>
      <c r="J2488">
        <v>116</v>
      </c>
      <c r="K2488">
        <f>HLOOKUP(E2488,Inputs!$B$5:$C$8,MATCH(YEAR(B2488),Inputs!$A$5:$A$8,0),FALSE)</f>
        <v>32.99</v>
      </c>
      <c r="L2488" s="3">
        <f t="shared" si="76"/>
        <v>3826.84</v>
      </c>
      <c r="M2488" t="s">
        <v>3065</v>
      </c>
      <c r="N2488" t="s">
        <v>3085</v>
      </c>
      <c r="O2488" t="s">
        <v>3073</v>
      </c>
    </row>
    <row r="2489" spans="1:15" x14ac:dyDescent="0.35">
      <c r="A2489">
        <v>2488</v>
      </c>
      <c r="B2489" s="1">
        <v>45182</v>
      </c>
      <c r="C2489">
        <f t="shared" si="77"/>
        <v>2024</v>
      </c>
      <c r="D2489">
        <v>4001</v>
      </c>
      <c r="E2489" t="s">
        <v>0</v>
      </c>
      <c r="F2489" t="s">
        <v>27</v>
      </c>
      <c r="G2489" t="s">
        <v>18</v>
      </c>
      <c r="H2489" t="s">
        <v>2540</v>
      </c>
      <c r="I2489" t="s">
        <v>3056</v>
      </c>
      <c r="J2489">
        <v>112</v>
      </c>
      <c r="K2489">
        <f>HLOOKUP(E2489,Inputs!$B$5:$C$8,MATCH(YEAR(B2489),Inputs!$A$5:$A$8,0),FALSE)</f>
        <v>32.99</v>
      </c>
      <c r="L2489" s="3">
        <f t="shared" si="76"/>
        <v>3694.88</v>
      </c>
      <c r="M2489" t="s">
        <v>3069</v>
      </c>
      <c r="N2489" t="s">
        <v>3093</v>
      </c>
      <c r="O2489" t="s">
        <v>3077</v>
      </c>
    </row>
    <row r="2490" spans="1:15" x14ac:dyDescent="0.35">
      <c r="A2490">
        <v>2489</v>
      </c>
      <c r="B2490" s="1">
        <v>45178</v>
      </c>
      <c r="C2490">
        <f t="shared" si="77"/>
        <v>2024</v>
      </c>
      <c r="D2490">
        <v>4001</v>
      </c>
      <c r="E2490" t="s">
        <v>0</v>
      </c>
      <c r="F2490" t="s">
        <v>27</v>
      </c>
      <c r="G2490" t="s">
        <v>8</v>
      </c>
      <c r="H2490" t="s">
        <v>2541</v>
      </c>
      <c r="I2490" t="s">
        <v>3056</v>
      </c>
      <c r="J2490">
        <v>80</v>
      </c>
      <c r="K2490">
        <f>HLOOKUP(E2490,Inputs!$B$5:$C$8,MATCH(YEAR(B2490),Inputs!$A$5:$A$8,0),FALSE)</f>
        <v>32.99</v>
      </c>
      <c r="L2490" s="3">
        <f t="shared" si="76"/>
        <v>2639.2000000000003</v>
      </c>
      <c r="M2490" t="s">
        <v>3065</v>
      </c>
      <c r="N2490" t="s">
        <v>3085</v>
      </c>
      <c r="O2490" t="s">
        <v>3073</v>
      </c>
    </row>
    <row r="2491" spans="1:15" x14ac:dyDescent="0.35">
      <c r="A2491">
        <v>2490</v>
      </c>
      <c r="B2491" s="1">
        <v>45265</v>
      </c>
      <c r="C2491">
        <f t="shared" si="77"/>
        <v>2024</v>
      </c>
      <c r="D2491">
        <v>4002</v>
      </c>
      <c r="E2491" t="s">
        <v>1</v>
      </c>
      <c r="F2491" t="s">
        <v>27</v>
      </c>
      <c r="G2491" t="s">
        <v>13</v>
      </c>
      <c r="H2491" t="s">
        <v>2542</v>
      </c>
      <c r="I2491" t="s">
        <v>3056</v>
      </c>
      <c r="J2491">
        <v>92</v>
      </c>
      <c r="K2491">
        <f>HLOOKUP(E2491,Inputs!$B$5:$C$8,MATCH(YEAR(B2491),Inputs!$A$5:$A$8,0),FALSE)</f>
        <v>11.25</v>
      </c>
      <c r="L2491" s="3">
        <f t="shared" si="76"/>
        <v>1035</v>
      </c>
      <c r="M2491" t="s">
        <v>3061</v>
      </c>
      <c r="N2491" t="s">
        <v>3087</v>
      </c>
      <c r="O2491" t="s">
        <v>3078</v>
      </c>
    </row>
    <row r="2492" spans="1:15" x14ac:dyDescent="0.35">
      <c r="A2492">
        <v>2491</v>
      </c>
      <c r="B2492" s="1">
        <v>45254</v>
      </c>
      <c r="C2492">
        <f t="shared" si="77"/>
        <v>2024</v>
      </c>
      <c r="D2492">
        <v>4001</v>
      </c>
      <c r="E2492" t="s">
        <v>0</v>
      </c>
      <c r="F2492" t="s">
        <v>27</v>
      </c>
      <c r="G2492" t="s">
        <v>10</v>
      </c>
      <c r="H2492" t="s">
        <v>2543</v>
      </c>
      <c r="I2492" t="s">
        <v>3056</v>
      </c>
      <c r="J2492">
        <v>232</v>
      </c>
      <c r="K2492">
        <f>HLOOKUP(E2492,Inputs!$B$5:$C$8,MATCH(YEAR(B2492),Inputs!$A$5:$A$8,0),FALSE)</f>
        <v>32.99</v>
      </c>
      <c r="L2492" s="3">
        <f t="shared" si="76"/>
        <v>7653.68</v>
      </c>
      <c r="M2492" t="s">
        <v>3059</v>
      </c>
      <c r="N2492" t="s">
        <v>3085</v>
      </c>
      <c r="O2492" t="s">
        <v>3073</v>
      </c>
    </row>
    <row r="2493" spans="1:15" x14ac:dyDescent="0.35">
      <c r="A2493">
        <v>2492</v>
      </c>
      <c r="B2493" s="1">
        <v>45239</v>
      </c>
      <c r="C2493">
        <f t="shared" si="77"/>
        <v>2024</v>
      </c>
      <c r="D2493">
        <v>4002</v>
      </c>
      <c r="E2493" t="s">
        <v>1</v>
      </c>
      <c r="F2493" t="s">
        <v>27</v>
      </c>
      <c r="G2493" t="s">
        <v>16</v>
      </c>
      <c r="H2493" t="s">
        <v>2544</v>
      </c>
      <c r="I2493" t="s">
        <v>3056</v>
      </c>
      <c r="J2493">
        <v>104</v>
      </c>
      <c r="K2493">
        <f>HLOOKUP(E2493,Inputs!$B$5:$C$8,MATCH(YEAR(B2493),Inputs!$A$5:$A$8,0),FALSE)</f>
        <v>11.25</v>
      </c>
      <c r="L2493" s="3">
        <f t="shared" si="76"/>
        <v>1170</v>
      </c>
      <c r="M2493" t="s">
        <v>3067</v>
      </c>
      <c r="N2493" t="s">
        <v>3092</v>
      </c>
      <c r="O2493" t="s">
        <v>3074</v>
      </c>
    </row>
    <row r="2494" spans="1:15" x14ac:dyDescent="0.35">
      <c r="A2494">
        <v>2493</v>
      </c>
      <c r="B2494" s="1">
        <v>45028</v>
      </c>
      <c r="C2494">
        <f t="shared" si="77"/>
        <v>2024</v>
      </c>
      <c r="D2494">
        <v>4001</v>
      </c>
      <c r="E2494" t="s">
        <v>0</v>
      </c>
      <c r="F2494" t="s">
        <v>27</v>
      </c>
      <c r="G2494" t="s">
        <v>12</v>
      </c>
      <c r="H2494" t="s">
        <v>2545</v>
      </c>
      <c r="I2494" t="s">
        <v>3057</v>
      </c>
      <c r="J2494">
        <v>56</v>
      </c>
      <c r="K2494">
        <f>HLOOKUP(E2494,Inputs!$B$5:$C$8,MATCH(YEAR(B2494),Inputs!$A$5:$A$8,0),FALSE)</f>
        <v>32.99</v>
      </c>
      <c r="L2494" s="3">
        <f t="shared" si="76"/>
        <v>1847.44</v>
      </c>
      <c r="M2494" t="s">
        <v>3061</v>
      </c>
      <c r="N2494" t="s">
        <v>3087</v>
      </c>
      <c r="O2494" t="s">
        <v>3078</v>
      </c>
    </row>
    <row r="2495" spans="1:15" x14ac:dyDescent="0.35">
      <c r="A2495">
        <v>2494</v>
      </c>
      <c r="B2495" s="1">
        <v>45281</v>
      </c>
      <c r="C2495">
        <f t="shared" si="77"/>
        <v>2024</v>
      </c>
      <c r="D2495">
        <v>4002</v>
      </c>
      <c r="E2495" t="s">
        <v>1</v>
      </c>
      <c r="F2495" t="s">
        <v>27</v>
      </c>
      <c r="G2495" t="s">
        <v>12</v>
      </c>
      <c r="H2495" t="s">
        <v>2546</v>
      </c>
      <c r="I2495" t="s">
        <v>3057</v>
      </c>
      <c r="J2495">
        <v>196</v>
      </c>
      <c r="K2495">
        <f>HLOOKUP(E2495,Inputs!$B$5:$C$8,MATCH(YEAR(B2495),Inputs!$A$5:$A$8,0),FALSE)</f>
        <v>11.25</v>
      </c>
      <c r="L2495" s="3">
        <f t="shared" si="76"/>
        <v>2205</v>
      </c>
      <c r="M2495" t="s">
        <v>3061</v>
      </c>
      <c r="N2495" t="s">
        <v>3087</v>
      </c>
      <c r="O2495" t="s">
        <v>3078</v>
      </c>
    </row>
    <row r="2496" spans="1:15" x14ac:dyDescent="0.35">
      <c r="A2496">
        <v>2495</v>
      </c>
      <c r="B2496" s="1">
        <v>45163</v>
      </c>
      <c r="C2496">
        <f t="shared" si="77"/>
        <v>2024</v>
      </c>
      <c r="D2496">
        <v>4002</v>
      </c>
      <c r="E2496" t="s">
        <v>1</v>
      </c>
      <c r="F2496" t="s">
        <v>27</v>
      </c>
      <c r="G2496" t="s">
        <v>9</v>
      </c>
      <c r="H2496" t="s">
        <v>2547</v>
      </c>
      <c r="I2496" t="s">
        <v>3056</v>
      </c>
      <c r="J2496">
        <v>104</v>
      </c>
      <c r="K2496">
        <f>HLOOKUP(E2496,Inputs!$B$5:$C$8,MATCH(YEAR(B2496),Inputs!$A$5:$A$8,0),FALSE)</f>
        <v>11.25</v>
      </c>
      <c r="L2496" s="3">
        <f t="shared" si="76"/>
        <v>1170</v>
      </c>
      <c r="M2496" t="s">
        <v>3070</v>
      </c>
      <c r="N2496" t="s">
        <v>3089</v>
      </c>
      <c r="O2496" t="s">
        <v>3076</v>
      </c>
    </row>
    <row r="2497" spans="1:15" x14ac:dyDescent="0.35">
      <c r="A2497">
        <v>2496</v>
      </c>
      <c r="B2497" s="1">
        <v>45260</v>
      </c>
      <c r="C2497">
        <f t="shared" si="77"/>
        <v>2024</v>
      </c>
      <c r="D2497">
        <v>4002</v>
      </c>
      <c r="E2497" t="s">
        <v>1</v>
      </c>
      <c r="F2497" t="s">
        <v>27</v>
      </c>
      <c r="G2497" t="s">
        <v>11</v>
      </c>
      <c r="H2497" t="s">
        <v>2548</v>
      </c>
      <c r="I2497" t="s">
        <v>3056</v>
      </c>
      <c r="J2497">
        <v>280</v>
      </c>
      <c r="K2497">
        <f>HLOOKUP(E2497,Inputs!$B$5:$C$8,MATCH(YEAR(B2497),Inputs!$A$5:$A$8,0),FALSE)</f>
        <v>11.25</v>
      </c>
      <c r="L2497" s="3">
        <f t="shared" si="76"/>
        <v>3150</v>
      </c>
      <c r="M2497" t="s">
        <v>3064</v>
      </c>
      <c r="N2497" t="s">
        <v>3089</v>
      </c>
      <c r="O2497" t="s">
        <v>3076</v>
      </c>
    </row>
    <row r="2498" spans="1:15" x14ac:dyDescent="0.35">
      <c r="A2498">
        <v>2497</v>
      </c>
      <c r="B2498" s="1">
        <v>45195</v>
      </c>
      <c r="C2498">
        <f t="shared" si="77"/>
        <v>2024</v>
      </c>
      <c r="D2498">
        <v>4001</v>
      </c>
      <c r="E2498" t="s">
        <v>0</v>
      </c>
      <c r="F2498" t="s">
        <v>27</v>
      </c>
      <c r="G2498" t="s">
        <v>11</v>
      </c>
      <c r="H2498" t="s">
        <v>2549</v>
      </c>
      <c r="I2498" t="s">
        <v>3056</v>
      </c>
      <c r="J2498">
        <v>176</v>
      </c>
      <c r="K2498">
        <f>HLOOKUP(E2498,Inputs!$B$5:$C$8,MATCH(YEAR(B2498),Inputs!$A$5:$A$8,0),FALSE)</f>
        <v>32.99</v>
      </c>
      <c r="L2498" s="3">
        <f t="shared" ref="L2498:L2561" si="78">J2498*K2498</f>
        <v>5806.2400000000007</v>
      </c>
      <c r="M2498" t="s">
        <v>3064</v>
      </c>
      <c r="N2498" t="s">
        <v>3089</v>
      </c>
      <c r="O2498" t="s">
        <v>3076</v>
      </c>
    </row>
    <row r="2499" spans="1:15" x14ac:dyDescent="0.35">
      <c r="A2499">
        <v>2498</v>
      </c>
      <c r="B2499" s="1">
        <v>45265</v>
      </c>
      <c r="C2499">
        <f t="shared" ref="C2499:C2562" si="79">IF(MONTH(B2499)&gt;3,YEAR(B2499)+1,YEAR(B2499))</f>
        <v>2024</v>
      </c>
      <c r="D2499">
        <v>4002</v>
      </c>
      <c r="E2499" t="s">
        <v>1</v>
      </c>
      <c r="F2499" t="s">
        <v>27</v>
      </c>
      <c r="G2499" t="s">
        <v>13</v>
      </c>
      <c r="H2499" t="s">
        <v>2550</v>
      </c>
      <c r="I2499" t="s">
        <v>3056</v>
      </c>
      <c r="J2499">
        <v>100</v>
      </c>
      <c r="K2499">
        <f>HLOOKUP(E2499,Inputs!$B$5:$C$8,MATCH(YEAR(B2499),Inputs!$A$5:$A$8,0),FALSE)</f>
        <v>11.25</v>
      </c>
      <c r="L2499" s="3">
        <f t="shared" si="78"/>
        <v>1125</v>
      </c>
      <c r="M2499" t="s">
        <v>3061</v>
      </c>
      <c r="N2499" t="s">
        <v>3087</v>
      </c>
      <c r="O2499" t="s">
        <v>3078</v>
      </c>
    </row>
    <row r="2500" spans="1:15" x14ac:dyDescent="0.35">
      <c r="A2500">
        <v>2499</v>
      </c>
      <c r="B2500" s="1">
        <v>45261</v>
      </c>
      <c r="C2500">
        <f t="shared" si="79"/>
        <v>2024</v>
      </c>
      <c r="D2500">
        <v>4002</v>
      </c>
      <c r="E2500" t="s">
        <v>1</v>
      </c>
      <c r="F2500" t="s">
        <v>27</v>
      </c>
      <c r="G2500" t="s">
        <v>11</v>
      </c>
      <c r="H2500" t="s">
        <v>2551</v>
      </c>
      <c r="I2500" t="s">
        <v>3056</v>
      </c>
      <c r="J2500">
        <v>176</v>
      </c>
      <c r="K2500">
        <f>HLOOKUP(E2500,Inputs!$B$5:$C$8,MATCH(YEAR(B2500),Inputs!$A$5:$A$8,0),FALSE)</f>
        <v>11.25</v>
      </c>
      <c r="L2500" s="3">
        <f t="shared" si="78"/>
        <v>1980</v>
      </c>
      <c r="M2500" t="s">
        <v>3064</v>
      </c>
      <c r="N2500" t="s">
        <v>3089</v>
      </c>
      <c r="O2500" t="s">
        <v>3076</v>
      </c>
    </row>
    <row r="2501" spans="1:15" x14ac:dyDescent="0.35">
      <c r="A2501">
        <v>2500</v>
      </c>
      <c r="B2501" s="1">
        <v>45085</v>
      </c>
      <c r="C2501">
        <f t="shared" si="79"/>
        <v>2024</v>
      </c>
      <c r="D2501">
        <v>4001</v>
      </c>
      <c r="E2501" t="s">
        <v>0</v>
      </c>
      <c r="F2501" t="s">
        <v>27</v>
      </c>
      <c r="G2501" t="s">
        <v>21</v>
      </c>
      <c r="H2501" t="s">
        <v>2552</v>
      </c>
      <c r="I2501" t="s">
        <v>3056</v>
      </c>
      <c r="J2501">
        <v>224</v>
      </c>
      <c r="K2501">
        <f>HLOOKUP(E2501,Inputs!$B$5:$C$8,MATCH(YEAR(B2501),Inputs!$A$5:$A$8,0),FALSE)</f>
        <v>32.99</v>
      </c>
      <c r="L2501" s="3">
        <f t="shared" si="78"/>
        <v>7389.76</v>
      </c>
      <c r="M2501" t="s">
        <v>3068</v>
      </c>
      <c r="N2501" t="s">
        <v>3088</v>
      </c>
      <c r="O2501" t="s">
        <v>3075</v>
      </c>
    </row>
    <row r="2502" spans="1:15" x14ac:dyDescent="0.35">
      <c r="A2502">
        <v>2501</v>
      </c>
      <c r="B2502" s="1">
        <v>45285</v>
      </c>
      <c r="C2502">
        <f t="shared" si="79"/>
        <v>2024</v>
      </c>
      <c r="D2502">
        <v>4001</v>
      </c>
      <c r="E2502" t="s">
        <v>0</v>
      </c>
      <c r="F2502" t="s">
        <v>27</v>
      </c>
      <c r="G2502" t="s">
        <v>13</v>
      </c>
      <c r="H2502" t="s">
        <v>2553</v>
      </c>
      <c r="I2502" t="s">
        <v>3056</v>
      </c>
      <c r="J2502">
        <v>104</v>
      </c>
      <c r="K2502">
        <f>HLOOKUP(E2502,Inputs!$B$5:$C$8,MATCH(YEAR(B2502),Inputs!$A$5:$A$8,0),FALSE)</f>
        <v>32.99</v>
      </c>
      <c r="L2502" s="3">
        <f t="shared" si="78"/>
        <v>3430.96</v>
      </c>
      <c r="M2502" t="s">
        <v>3061</v>
      </c>
      <c r="N2502" t="s">
        <v>3087</v>
      </c>
      <c r="O2502" t="s">
        <v>3078</v>
      </c>
    </row>
    <row r="2503" spans="1:15" x14ac:dyDescent="0.35">
      <c r="A2503">
        <v>2502</v>
      </c>
      <c r="B2503" s="1">
        <v>45146</v>
      </c>
      <c r="C2503">
        <f t="shared" si="79"/>
        <v>2024</v>
      </c>
      <c r="D2503">
        <v>4002</v>
      </c>
      <c r="E2503" t="s">
        <v>1</v>
      </c>
      <c r="F2503" t="s">
        <v>27</v>
      </c>
      <c r="G2503" t="s">
        <v>20</v>
      </c>
      <c r="H2503" t="s">
        <v>2554</v>
      </c>
      <c r="I2503" t="s">
        <v>3056</v>
      </c>
      <c r="J2503">
        <v>160</v>
      </c>
      <c r="K2503">
        <f>HLOOKUP(E2503,Inputs!$B$5:$C$8,MATCH(YEAR(B2503),Inputs!$A$5:$A$8,0),FALSE)</f>
        <v>11.25</v>
      </c>
      <c r="L2503" s="3">
        <f t="shared" si="78"/>
        <v>1800</v>
      </c>
      <c r="M2503" t="s">
        <v>3059</v>
      </c>
      <c r="N2503" t="s">
        <v>3085</v>
      </c>
      <c r="O2503" t="s">
        <v>3073</v>
      </c>
    </row>
    <row r="2504" spans="1:15" x14ac:dyDescent="0.35">
      <c r="A2504">
        <v>2503</v>
      </c>
      <c r="B2504" s="1">
        <v>45274</v>
      </c>
      <c r="C2504">
        <f t="shared" si="79"/>
        <v>2024</v>
      </c>
      <c r="D2504">
        <v>4002</v>
      </c>
      <c r="E2504" t="s">
        <v>1</v>
      </c>
      <c r="F2504" t="s">
        <v>27</v>
      </c>
      <c r="G2504" t="s">
        <v>20</v>
      </c>
      <c r="H2504" t="s">
        <v>2555</v>
      </c>
      <c r="I2504" t="s">
        <v>3056</v>
      </c>
      <c r="J2504">
        <v>176</v>
      </c>
      <c r="K2504">
        <f>HLOOKUP(E2504,Inputs!$B$5:$C$8,MATCH(YEAR(B2504),Inputs!$A$5:$A$8,0),FALSE)</f>
        <v>11.25</v>
      </c>
      <c r="L2504" s="3">
        <f t="shared" si="78"/>
        <v>1980</v>
      </c>
      <c r="M2504" t="s">
        <v>3059</v>
      </c>
      <c r="N2504" t="s">
        <v>3085</v>
      </c>
      <c r="O2504" t="s">
        <v>3073</v>
      </c>
    </row>
    <row r="2505" spans="1:15" x14ac:dyDescent="0.35">
      <c r="A2505">
        <v>2504</v>
      </c>
      <c r="B2505" s="1">
        <v>45214</v>
      </c>
      <c r="C2505">
        <f t="shared" si="79"/>
        <v>2024</v>
      </c>
      <c r="D2505">
        <v>4001</v>
      </c>
      <c r="E2505" t="s">
        <v>0</v>
      </c>
      <c r="F2505" t="s">
        <v>27</v>
      </c>
      <c r="G2505" t="s">
        <v>12</v>
      </c>
      <c r="H2505" t="s">
        <v>2556</v>
      </c>
      <c r="I2505" t="s">
        <v>3057</v>
      </c>
      <c r="J2505">
        <v>80</v>
      </c>
      <c r="K2505">
        <f>HLOOKUP(E2505,Inputs!$B$5:$C$8,MATCH(YEAR(B2505),Inputs!$A$5:$A$8,0),FALSE)</f>
        <v>32.99</v>
      </c>
      <c r="L2505" s="3">
        <f t="shared" si="78"/>
        <v>2639.2000000000003</v>
      </c>
      <c r="M2505" t="s">
        <v>3061</v>
      </c>
      <c r="N2505" t="s">
        <v>3087</v>
      </c>
      <c r="O2505" t="s">
        <v>3078</v>
      </c>
    </row>
    <row r="2506" spans="1:15" x14ac:dyDescent="0.35">
      <c r="A2506">
        <v>2505</v>
      </c>
      <c r="B2506" s="1">
        <v>45271</v>
      </c>
      <c r="C2506">
        <f t="shared" si="79"/>
        <v>2024</v>
      </c>
      <c r="D2506">
        <v>4002</v>
      </c>
      <c r="E2506" t="s">
        <v>1</v>
      </c>
      <c r="F2506" t="s">
        <v>27</v>
      </c>
      <c r="G2506" t="s">
        <v>12</v>
      </c>
      <c r="H2506" t="s">
        <v>2557</v>
      </c>
      <c r="I2506" t="s">
        <v>3057</v>
      </c>
      <c r="J2506">
        <v>272</v>
      </c>
      <c r="K2506">
        <f>HLOOKUP(E2506,Inputs!$B$5:$C$8,MATCH(YEAR(B2506),Inputs!$A$5:$A$8,0),FALSE)</f>
        <v>11.25</v>
      </c>
      <c r="L2506" s="3">
        <f t="shared" si="78"/>
        <v>3060</v>
      </c>
      <c r="M2506" t="s">
        <v>3061</v>
      </c>
      <c r="N2506" t="s">
        <v>3087</v>
      </c>
      <c r="O2506" t="s">
        <v>3078</v>
      </c>
    </row>
    <row r="2507" spans="1:15" x14ac:dyDescent="0.35">
      <c r="A2507">
        <v>2506</v>
      </c>
      <c r="B2507" s="1">
        <v>45119</v>
      </c>
      <c r="C2507">
        <f t="shared" si="79"/>
        <v>2024</v>
      </c>
      <c r="D2507">
        <v>4002</v>
      </c>
      <c r="E2507" t="s">
        <v>1</v>
      </c>
      <c r="F2507" t="s">
        <v>27</v>
      </c>
      <c r="G2507" t="s">
        <v>11</v>
      </c>
      <c r="H2507" t="s">
        <v>2558</v>
      </c>
      <c r="I2507" t="s">
        <v>3056</v>
      </c>
      <c r="J2507">
        <v>156</v>
      </c>
      <c r="K2507">
        <f>HLOOKUP(E2507,Inputs!$B$5:$C$8,MATCH(YEAR(B2507),Inputs!$A$5:$A$8,0),FALSE)</f>
        <v>11.25</v>
      </c>
      <c r="L2507" s="3">
        <f t="shared" si="78"/>
        <v>1755</v>
      </c>
      <c r="M2507" t="s">
        <v>3064</v>
      </c>
      <c r="N2507" t="s">
        <v>3089</v>
      </c>
      <c r="O2507" t="s">
        <v>3076</v>
      </c>
    </row>
    <row r="2508" spans="1:15" hidden="1" x14ac:dyDescent="0.35">
      <c r="A2508">
        <v>2507</v>
      </c>
      <c r="B2508" s="1">
        <v>44964</v>
      </c>
      <c r="C2508">
        <f t="shared" si="79"/>
        <v>2023</v>
      </c>
      <c r="D2508">
        <v>4002</v>
      </c>
      <c r="E2508" t="s">
        <v>1</v>
      </c>
      <c r="F2508" t="s">
        <v>27</v>
      </c>
      <c r="G2508" t="s">
        <v>13</v>
      </c>
      <c r="H2508" t="s">
        <v>2559</v>
      </c>
      <c r="I2508" t="s">
        <v>3056</v>
      </c>
      <c r="J2508">
        <v>192</v>
      </c>
      <c r="K2508">
        <f>HLOOKUP(E2508,Inputs!$B$5:$C$8,MATCH(YEAR(B2508),Inputs!$A$5:$A$8,0),FALSE)</f>
        <v>11.25</v>
      </c>
      <c r="L2508" s="3">
        <f t="shared" si="78"/>
        <v>2160</v>
      </c>
      <c r="M2508" t="s">
        <v>3061</v>
      </c>
      <c r="N2508" t="s">
        <v>3087</v>
      </c>
      <c r="O2508" t="s">
        <v>3078</v>
      </c>
    </row>
    <row r="2509" spans="1:15" x14ac:dyDescent="0.35">
      <c r="A2509">
        <v>2508</v>
      </c>
      <c r="B2509" s="1">
        <v>45036</v>
      </c>
      <c r="C2509">
        <f t="shared" si="79"/>
        <v>2024</v>
      </c>
      <c r="D2509">
        <v>4001</v>
      </c>
      <c r="E2509" t="s">
        <v>0</v>
      </c>
      <c r="F2509" t="s">
        <v>27</v>
      </c>
      <c r="G2509" t="s">
        <v>6</v>
      </c>
      <c r="H2509" t="s">
        <v>2560</v>
      </c>
      <c r="I2509" t="s">
        <v>3056</v>
      </c>
      <c r="J2509">
        <v>56</v>
      </c>
      <c r="K2509">
        <f>HLOOKUP(E2509,Inputs!$B$5:$C$8,MATCH(YEAR(B2509),Inputs!$A$5:$A$8,0),FALSE)</f>
        <v>32.99</v>
      </c>
      <c r="L2509" s="3">
        <f t="shared" si="78"/>
        <v>1847.44</v>
      </c>
      <c r="M2509" t="s">
        <v>3059</v>
      </c>
      <c r="N2509" t="s">
        <v>3085</v>
      </c>
      <c r="O2509" t="s">
        <v>3073</v>
      </c>
    </row>
    <row r="2510" spans="1:15" x14ac:dyDescent="0.35">
      <c r="A2510">
        <v>2509</v>
      </c>
      <c r="B2510" s="1">
        <v>45215</v>
      </c>
      <c r="C2510">
        <f t="shared" si="79"/>
        <v>2024</v>
      </c>
      <c r="D2510">
        <v>4001</v>
      </c>
      <c r="E2510" t="s">
        <v>0</v>
      </c>
      <c r="F2510" t="s">
        <v>27</v>
      </c>
      <c r="G2510" t="s">
        <v>10</v>
      </c>
      <c r="H2510" t="s">
        <v>2561</v>
      </c>
      <c r="I2510" t="s">
        <v>3056</v>
      </c>
      <c r="J2510">
        <v>140</v>
      </c>
      <c r="K2510">
        <f>HLOOKUP(E2510,Inputs!$B$5:$C$8,MATCH(YEAR(B2510),Inputs!$A$5:$A$8,0),FALSE)</f>
        <v>32.99</v>
      </c>
      <c r="L2510" s="3">
        <f t="shared" si="78"/>
        <v>4618.6000000000004</v>
      </c>
      <c r="M2510" t="s">
        <v>3059</v>
      </c>
      <c r="N2510" t="s">
        <v>3085</v>
      </c>
      <c r="O2510" t="s">
        <v>3073</v>
      </c>
    </row>
    <row r="2511" spans="1:15" x14ac:dyDescent="0.35">
      <c r="A2511">
        <v>2510</v>
      </c>
      <c r="B2511" s="1">
        <v>45251</v>
      </c>
      <c r="C2511">
        <f t="shared" si="79"/>
        <v>2024</v>
      </c>
      <c r="D2511">
        <v>4001</v>
      </c>
      <c r="E2511" t="s">
        <v>0</v>
      </c>
      <c r="F2511" t="s">
        <v>27</v>
      </c>
      <c r="G2511" t="s">
        <v>18</v>
      </c>
      <c r="H2511" t="s">
        <v>2562</v>
      </c>
      <c r="I2511" t="s">
        <v>3056</v>
      </c>
      <c r="J2511">
        <v>180</v>
      </c>
      <c r="K2511">
        <f>HLOOKUP(E2511,Inputs!$B$5:$C$8,MATCH(YEAR(B2511),Inputs!$A$5:$A$8,0),FALSE)</f>
        <v>32.99</v>
      </c>
      <c r="L2511" s="3">
        <f t="shared" si="78"/>
        <v>5938.2000000000007</v>
      </c>
      <c r="M2511" t="s">
        <v>3069</v>
      </c>
      <c r="N2511" t="s">
        <v>3093</v>
      </c>
      <c r="O2511" t="s">
        <v>3077</v>
      </c>
    </row>
    <row r="2512" spans="1:15" x14ac:dyDescent="0.35">
      <c r="A2512">
        <v>2511</v>
      </c>
      <c r="B2512" s="1">
        <v>45240</v>
      </c>
      <c r="C2512">
        <f t="shared" si="79"/>
        <v>2024</v>
      </c>
      <c r="D2512">
        <v>4002</v>
      </c>
      <c r="E2512" t="s">
        <v>1</v>
      </c>
      <c r="F2512" t="s">
        <v>27</v>
      </c>
      <c r="G2512" t="s">
        <v>10</v>
      </c>
      <c r="H2512" t="s">
        <v>2563</v>
      </c>
      <c r="I2512" t="s">
        <v>3056</v>
      </c>
      <c r="J2512">
        <v>156</v>
      </c>
      <c r="K2512">
        <f>HLOOKUP(E2512,Inputs!$B$5:$C$8,MATCH(YEAR(B2512),Inputs!$A$5:$A$8,0),FALSE)</f>
        <v>11.25</v>
      </c>
      <c r="L2512" s="3">
        <f t="shared" si="78"/>
        <v>1755</v>
      </c>
      <c r="M2512" t="s">
        <v>3059</v>
      </c>
      <c r="N2512" t="s">
        <v>3085</v>
      </c>
      <c r="O2512" t="s">
        <v>3073</v>
      </c>
    </row>
    <row r="2513" spans="1:15" x14ac:dyDescent="0.35">
      <c r="A2513">
        <v>2512</v>
      </c>
      <c r="B2513" s="1">
        <v>45251</v>
      </c>
      <c r="C2513">
        <f t="shared" si="79"/>
        <v>2024</v>
      </c>
      <c r="D2513">
        <v>4002</v>
      </c>
      <c r="E2513" t="s">
        <v>1</v>
      </c>
      <c r="F2513" t="s">
        <v>27</v>
      </c>
      <c r="G2513" t="s">
        <v>6</v>
      </c>
      <c r="H2513" t="s">
        <v>2564</v>
      </c>
      <c r="I2513" t="s">
        <v>3056</v>
      </c>
      <c r="J2513">
        <v>160</v>
      </c>
      <c r="K2513">
        <f>HLOOKUP(E2513,Inputs!$B$5:$C$8,MATCH(YEAR(B2513),Inputs!$A$5:$A$8,0),FALSE)</f>
        <v>11.25</v>
      </c>
      <c r="L2513" s="3">
        <f t="shared" si="78"/>
        <v>1800</v>
      </c>
      <c r="M2513" t="s">
        <v>3059</v>
      </c>
      <c r="N2513" t="s">
        <v>3085</v>
      </c>
      <c r="O2513" t="s">
        <v>3073</v>
      </c>
    </row>
    <row r="2514" spans="1:15" x14ac:dyDescent="0.35">
      <c r="A2514">
        <v>2513</v>
      </c>
      <c r="B2514" s="1">
        <v>45172</v>
      </c>
      <c r="C2514">
        <f t="shared" si="79"/>
        <v>2024</v>
      </c>
      <c r="D2514">
        <v>4001</v>
      </c>
      <c r="E2514" t="s">
        <v>0</v>
      </c>
      <c r="F2514" t="s">
        <v>27</v>
      </c>
      <c r="G2514" t="s">
        <v>10</v>
      </c>
      <c r="H2514" t="s">
        <v>2565</v>
      </c>
      <c r="I2514" t="s">
        <v>3056</v>
      </c>
      <c r="J2514">
        <v>224</v>
      </c>
      <c r="K2514">
        <f>HLOOKUP(E2514,Inputs!$B$5:$C$8,MATCH(YEAR(B2514),Inputs!$A$5:$A$8,0),FALSE)</f>
        <v>32.99</v>
      </c>
      <c r="L2514" s="3">
        <f t="shared" si="78"/>
        <v>7389.76</v>
      </c>
      <c r="M2514" t="s">
        <v>3059</v>
      </c>
      <c r="N2514" t="s">
        <v>3085</v>
      </c>
      <c r="O2514" t="s">
        <v>3073</v>
      </c>
    </row>
    <row r="2515" spans="1:15" hidden="1" x14ac:dyDescent="0.35">
      <c r="A2515">
        <v>2514</v>
      </c>
      <c r="B2515" s="1">
        <v>44968</v>
      </c>
      <c r="C2515">
        <f t="shared" si="79"/>
        <v>2023</v>
      </c>
      <c r="D2515">
        <v>4001</v>
      </c>
      <c r="E2515" t="s">
        <v>0</v>
      </c>
      <c r="F2515" t="s">
        <v>27</v>
      </c>
      <c r="G2515" t="s">
        <v>16</v>
      </c>
      <c r="H2515" t="s">
        <v>2566</v>
      </c>
      <c r="I2515" t="s">
        <v>3056</v>
      </c>
      <c r="J2515">
        <v>60</v>
      </c>
      <c r="K2515">
        <f>HLOOKUP(E2515,Inputs!$B$5:$C$8,MATCH(YEAR(B2515),Inputs!$A$5:$A$8,0),FALSE)</f>
        <v>32.99</v>
      </c>
      <c r="L2515" s="3">
        <f t="shared" si="78"/>
        <v>1979.4</v>
      </c>
      <c r="M2515" t="s">
        <v>3067</v>
      </c>
      <c r="N2515" t="s">
        <v>3092</v>
      </c>
      <c r="O2515" t="s">
        <v>3074</v>
      </c>
    </row>
    <row r="2516" spans="1:15" x14ac:dyDescent="0.35">
      <c r="A2516">
        <v>2515</v>
      </c>
      <c r="B2516" s="1">
        <v>45148</v>
      </c>
      <c r="C2516">
        <f t="shared" si="79"/>
        <v>2024</v>
      </c>
      <c r="D2516">
        <v>4002</v>
      </c>
      <c r="E2516" t="s">
        <v>1</v>
      </c>
      <c r="F2516" t="s">
        <v>27</v>
      </c>
      <c r="G2516" t="s">
        <v>19</v>
      </c>
      <c r="H2516" t="s">
        <v>2567</v>
      </c>
      <c r="I2516" t="s">
        <v>3056</v>
      </c>
      <c r="J2516">
        <v>80</v>
      </c>
      <c r="K2516">
        <f>HLOOKUP(E2516,Inputs!$B$5:$C$8,MATCH(YEAR(B2516),Inputs!$A$5:$A$8,0),FALSE)</f>
        <v>11.25</v>
      </c>
      <c r="L2516" s="3">
        <f t="shared" si="78"/>
        <v>900</v>
      </c>
      <c r="M2516" t="s">
        <v>3061</v>
      </c>
      <c r="N2516" t="s">
        <v>3087</v>
      </c>
      <c r="O2516" t="s">
        <v>3078</v>
      </c>
    </row>
    <row r="2517" spans="1:15" x14ac:dyDescent="0.35">
      <c r="A2517">
        <v>2516</v>
      </c>
      <c r="B2517" s="1">
        <v>45133</v>
      </c>
      <c r="C2517">
        <f t="shared" si="79"/>
        <v>2024</v>
      </c>
      <c r="D2517">
        <v>4001</v>
      </c>
      <c r="E2517" t="s">
        <v>0</v>
      </c>
      <c r="F2517" t="s">
        <v>27</v>
      </c>
      <c r="G2517" t="s">
        <v>18</v>
      </c>
      <c r="H2517" t="s">
        <v>2568</v>
      </c>
      <c r="I2517" t="s">
        <v>3056</v>
      </c>
      <c r="J2517">
        <v>124</v>
      </c>
      <c r="K2517">
        <f>HLOOKUP(E2517,Inputs!$B$5:$C$8,MATCH(YEAR(B2517),Inputs!$A$5:$A$8,0),FALSE)</f>
        <v>32.99</v>
      </c>
      <c r="L2517" s="3">
        <f t="shared" si="78"/>
        <v>4090.76</v>
      </c>
      <c r="M2517" t="s">
        <v>3069</v>
      </c>
      <c r="N2517" t="s">
        <v>3093</v>
      </c>
      <c r="O2517" t="s">
        <v>3077</v>
      </c>
    </row>
    <row r="2518" spans="1:15" x14ac:dyDescent="0.35">
      <c r="A2518">
        <v>2517</v>
      </c>
      <c r="B2518" s="1">
        <v>45190</v>
      </c>
      <c r="C2518">
        <f t="shared" si="79"/>
        <v>2024</v>
      </c>
      <c r="D2518">
        <v>4001</v>
      </c>
      <c r="E2518" t="s">
        <v>0</v>
      </c>
      <c r="F2518" t="s">
        <v>27</v>
      </c>
      <c r="G2518" t="s">
        <v>6</v>
      </c>
      <c r="H2518" t="s">
        <v>2569</v>
      </c>
      <c r="I2518" t="s">
        <v>3056</v>
      </c>
      <c r="J2518">
        <v>196</v>
      </c>
      <c r="K2518">
        <f>HLOOKUP(E2518,Inputs!$B$5:$C$8,MATCH(YEAR(B2518),Inputs!$A$5:$A$8,0),FALSE)</f>
        <v>32.99</v>
      </c>
      <c r="L2518" s="3">
        <f t="shared" si="78"/>
        <v>6466.04</v>
      </c>
      <c r="M2518" t="s">
        <v>3059</v>
      </c>
      <c r="N2518" t="s">
        <v>3085</v>
      </c>
      <c r="O2518" t="s">
        <v>3073</v>
      </c>
    </row>
    <row r="2519" spans="1:15" x14ac:dyDescent="0.35">
      <c r="A2519">
        <v>2518</v>
      </c>
      <c r="B2519" s="1">
        <v>45290</v>
      </c>
      <c r="C2519">
        <f t="shared" si="79"/>
        <v>2024</v>
      </c>
      <c r="D2519">
        <v>4002</v>
      </c>
      <c r="E2519" t="s">
        <v>1</v>
      </c>
      <c r="F2519" t="s">
        <v>27</v>
      </c>
      <c r="G2519" t="s">
        <v>20</v>
      </c>
      <c r="H2519" t="s">
        <v>2570</v>
      </c>
      <c r="I2519" t="s">
        <v>3056</v>
      </c>
      <c r="J2519">
        <v>272</v>
      </c>
      <c r="K2519">
        <f>HLOOKUP(E2519,Inputs!$B$5:$C$8,MATCH(YEAR(B2519),Inputs!$A$5:$A$8,0),FALSE)</f>
        <v>11.25</v>
      </c>
      <c r="L2519" s="3">
        <f t="shared" si="78"/>
        <v>3060</v>
      </c>
      <c r="M2519" t="s">
        <v>3059</v>
      </c>
      <c r="N2519" t="s">
        <v>3085</v>
      </c>
      <c r="O2519" t="s">
        <v>3073</v>
      </c>
    </row>
    <row r="2520" spans="1:15" x14ac:dyDescent="0.35">
      <c r="A2520">
        <v>2519</v>
      </c>
      <c r="B2520" s="1">
        <v>45125</v>
      </c>
      <c r="C2520">
        <f t="shared" si="79"/>
        <v>2024</v>
      </c>
      <c r="D2520">
        <v>4001</v>
      </c>
      <c r="E2520" t="s">
        <v>0</v>
      </c>
      <c r="F2520" t="s">
        <v>27</v>
      </c>
      <c r="G2520" t="s">
        <v>16</v>
      </c>
      <c r="H2520" t="s">
        <v>2571</v>
      </c>
      <c r="I2520" t="s">
        <v>3056</v>
      </c>
      <c r="J2520">
        <v>88</v>
      </c>
      <c r="K2520">
        <f>HLOOKUP(E2520,Inputs!$B$5:$C$8,MATCH(YEAR(B2520),Inputs!$A$5:$A$8,0),FALSE)</f>
        <v>32.99</v>
      </c>
      <c r="L2520" s="3">
        <f t="shared" si="78"/>
        <v>2903.1200000000003</v>
      </c>
      <c r="M2520" t="s">
        <v>3067</v>
      </c>
      <c r="N2520" t="s">
        <v>3092</v>
      </c>
      <c r="O2520" t="s">
        <v>3074</v>
      </c>
    </row>
    <row r="2521" spans="1:15" x14ac:dyDescent="0.35">
      <c r="A2521">
        <v>2520</v>
      </c>
      <c r="B2521" s="1">
        <v>45059</v>
      </c>
      <c r="C2521">
        <f t="shared" si="79"/>
        <v>2024</v>
      </c>
      <c r="D2521">
        <v>4002</v>
      </c>
      <c r="E2521" t="s">
        <v>1</v>
      </c>
      <c r="F2521" t="s">
        <v>27</v>
      </c>
      <c r="G2521" t="s">
        <v>10</v>
      </c>
      <c r="H2521" t="s">
        <v>2572</v>
      </c>
      <c r="I2521" t="s">
        <v>3056</v>
      </c>
      <c r="J2521">
        <v>144</v>
      </c>
      <c r="K2521">
        <f>HLOOKUP(E2521,Inputs!$B$5:$C$8,MATCH(YEAR(B2521),Inputs!$A$5:$A$8,0),FALSE)</f>
        <v>11.25</v>
      </c>
      <c r="L2521" s="3">
        <f t="shared" si="78"/>
        <v>1620</v>
      </c>
      <c r="M2521" t="s">
        <v>3059</v>
      </c>
      <c r="N2521" t="s">
        <v>3085</v>
      </c>
      <c r="O2521" t="s">
        <v>3073</v>
      </c>
    </row>
    <row r="2522" spans="1:15" x14ac:dyDescent="0.35">
      <c r="A2522">
        <v>2521</v>
      </c>
      <c r="B2522" s="1">
        <v>45114</v>
      </c>
      <c r="C2522">
        <f t="shared" si="79"/>
        <v>2024</v>
      </c>
      <c r="D2522">
        <v>4002</v>
      </c>
      <c r="E2522" t="s">
        <v>1</v>
      </c>
      <c r="F2522" t="s">
        <v>27</v>
      </c>
      <c r="G2522" t="s">
        <v>18</v>
      </c>
      <c r="H2522" t="s">
        <v>2573</v>
      </c>
      <c r="I2522" t="s">
        <v>3056</v>
      </c>
      <c r="J2522">
        <v>208</v>
      </c>
      <c r="K2522">
        <f>HLOOKUP(E2522,Inputs!$B$5:$C$8,MATCH(YEAR(B2522),Inputs!$A$5:$A$8,0),FALSE)</f>
        <v>11.25</v>
      </c>
      <c r="L2522" s="3">
        <f t="shared" si="78"/>
        <v>2340</v>
      </c>
      <c r="M2522" t="s">
        <v>3069</v>
      </c>
      <c r="N2522" t="s">
        <v>3093</v>
      </c>
      <c r="O2522" t="s">
        <v>3077</v>
      </c>
    </row>
    <row r="2523" spans="1:15" x14ac:dyDescent="0.35">
      <c r="A2523">
        <v>2522</v>
      </c>
      <c r="B2523" s="1">
        <v>45283</v>
      </c>
      <c r="C2523">
        <f t="shared" si="79"/>
        <v>2024</v>
      </c>
      <c r="D2523">
        <v>4002</v>
      </c>
      <c r="E2523" t="s">
        <v>1</v>
      </c>
      <c r="F2523" t="s">
        <v>27</v>
      </c>
      <c r="G2523" t="s">
        <v>9</v>
      </c>
      <c r="H2523" t="s">
        <v>2574</v>
      </c>
      <c r="I2523" t="s">
        <v>3056</v>
      </c>
      <c r="J2523">
        <v>240</v>
      </c>
      <c r="K2523">
        <f>HLOOKUP(E2523,Inputs!$B$5:$C$8,MATCH(YEAR(B2523),Inputs!$A$5:$A$8,0),FALSE)</f>
        <v>11.25</v>
      </c>
      <c r="L2523" s="3">
        <f t="shared" si="78"/>
        <v>2700</v>
      </c>
      <c r="M2523" t="s">
        <v>3070</v>
      </c>
      <c r="N2523" t="s">
        <v>3089</v>
      </c>
      <c r="O2523" t="s">
        <v>3076</v>
      </c>
    </row>
    <row r="2524" spans="1:15" x14ac:dyDescent="0.35">
      <c r="A2524">
        <v>2523</v>
      </c>
      <c r="B2524" s="1">
        <v>45255</v>
      </c>
      <c r="C2524">
        <f t="shared" si="79"/>
        <v>2024</v>
      </c>
      <c r="D2524">
        <v>4002</v>
      </c>
      <c r="E2524" t="s">
        <v>1</v>
      </c>
      <c r="F2524" t="s">
        <v>27</v>
      </c>
      <c r="G2524" t="s">
        <v>10</v>
      </c>
      <c r="H2524" t="s">
        <v>2575</v>
      </c>
      <c r="I2524" t="s">
        <v>3056</v>
      </c>
      <c r="J2524">
        <v>288</v>
      </c>
      <c r="K2524">
        <f>HLOOKUP(E2524,Inputs!$B$5:$C$8,MATCH(YEAR(B2524),Inputs!$A$5:$A$8,0),FALSE)</f>
        <v>11.25</v>
      </c>
      <c r="L2524" s="3">
        <f t="shared" si="78"/>
        <v>3240</v>
      </c>
      <c r="M2524" t="s">
        <v>3059</v>
      </c>
      <c r="N2524" t="s">
        <v>3085</v>
      </c>
      <c r="O2524" t="s">
        <v>3073</v>
      </c>
    </row>
    <row r="2525" spans="1:15" x14ac:dyDescent="0.35">
      <c r="A2525">
        <v>2524</v>
      </c>
      <c r="B2525" s="1">
        <v>45232</v>
      </c>
      <c r="C2525">
        <f t="shared" si="79"/>
        <v>2024</v>
      </c>
      <c r="D2525">
        <v>4002</v>
      </c>
      <c r="E2525" t="s">
        <v>1</v>
      </c>
      <c r="F2525" t="s">
        <v>27</v>
      </c>
      <c r="G2525" t="s">
        <v>4</v>
      </c>
      <c r="H2525" t="s">
        <v>2576</v>
      </c>
      <c r="I2525" t="s">
        <v>3057</v>
      </c>
      <c r="J2525">
        <v>180</v>
      </c>
      <c r="K2525">
        <f>HLOOKUP(E2525,Inputs!$B$5:$C$8,MATCH(YEAR(B2525),Inputs!$A$5:$A$8,0),FALSE)</f>
        <v>11.25</v>
      </c>
      <c r="L2525" s="3">
        <f t="shared" si="78"/>
        <v>2025</v>
      </c>
      <c r="M2525" t="s">
        <v>3063</v>
      </c>
      <c r="N2525" t="s">
        <v>3092</v>
      </c>
      <c r="O2525" t="s">
        <v>3074</v>
      </c>
    </row>
    <row r="2526" spans="1:15" x14ac:dyDescent="0.35">
      <c r="A2526">
        <v>2525</v>
      </c>
      <c r="B2526" s="1">
        <v>45107</v>
      </c>
      <c r="C2526">
        <f t="shared" si="79"/>
        <v>2024</v>
      </c>
      <c r="D2526">
        <v>4002</v>
      </c>
      <c r="E2526" t="s">
        <v>1</v>
      </c>
      <c r="F2526" t="s">
        <v>27</v>
      </c>
      <c r="G2526" t="s">
        <v>19</v>
      </c>
      <c r="H2526" t="s">
        <v>2577</v>
      </c>
      <c r="I2526" t="s">
        <v>3056</v>
      </c>
      <c r="J2526">
        <v>136</v>
      </c>
      <c r="K2526">
        <f>HLOOKUP(E2526,Inputs!$B$5:$C$8,MATCH(YEAR(B2526),Inputs!$A$5:$A$8,0),FALSE)</f>
        <v>11.25</v>
      </c>
      <c r="L2526" s="3">
        <f t="shared" si="78"/>
        <v>1530</v>
      </c>
      <c r="M2526" t="s">
        <v>3061</v>
      </c>
      <c r="N2526" t="s">
        <v>3087</v>
      </c>
      <c r="O2526" t="s">
        <v>3078</v>
      </c>
    </row>
    <row r="2527" spans="1:15" x14ac:dyDescent="0.35">
      <c r="A2527">
        <v>2526</v>
      </c>
      <c r="B2527" s="1">
        <v>45194</v>
      </c>
      <c r="C2527">
        <f t="shared" si="79"/>
        <v>2024</v>
      </c>
      <c r="D2527">
        <v>4001</v>
      </c>
      <c r="E2527" t="s">
        <v>0</v>
      </c>
      <c r="F2527" t="s">
        <v>27</v>
      </c>
      <c r="G2527" t="s">
        <v>20</v>
      </c>
      <c r="H2527" t="s">
        <v>2578</v>
      </c>
      <c r="I2527" t="s">
        <v>3056</v>
      </c>
      <c r="J2527">
        <v>184</v>
      </c>
      <c r="K2527">
        <f>HLOOKUP(E2527,Inputs!$B$5:$C$8,MATCH(YEAR(B2527),Inputs!$A$5:$A$8,0),FALSE)</f>
        <v>32.99</v>
      </c>
      <c r="L2527" s="3">
        <f t="shared" si="78"/>
        <v>6070.1600000000008</v>
      </c>
      <c r="M2527" t="s">
        <v>3059</v>
      </c>
      <c r="N2527" t="s">
        <v>3085</v>
      </c>
      <c r="O2527" t="s">
        <v>3073</v>
      </c>
    </row>
    <row r="2528" spans="1:15" x14ac:dyDescent="0.35">
      <c r="A2528">
        <v>2527</v>
      </c>
      <c r="B2528" s="1">
        <v>45235</v>
      </c>
      <c r="C2528">
        <f t="shared" si="79"/>
        <v>2024</v>
      </c>
      <c r="D2528">
        <v>4001</v>
      </c>
      <c r="E2528" t="s">
        <v>0</v>
      </c>
      <c r="F2528" t="s">
        <v>27</v>
      </c>
      <c r="G2528" t="s">
        <v>11</v>
      </c>
      <c r="H2528" t="s">
        <v>2579</v>
      </c>
      <c r="I2528" t="s">
        <v>3056</v>
      </c>
      <c r="J2528">
        <v>88</v>
      </c>
      <c r="K2528">
        <f>HLOOKUP(E2528,Inputs!$B$5:$C$8,MATCH(YEAR(B2528),Inputs!$A$5:$A$8,0),FALSE)</f>
        <v>32.99</v>
      </c>
      <c r="L2528" s="3">
        <f t="shared" si="78"/>
        <v>2903.1200000000003</v>
      </c>
      <c r="M2528" t="s">
        <v>3064</v>
      </c>
      <c r="N2528" t="s">
        <v>3089</v>
      </c>
      <c r="O2528" t="s">
        <v>3076</v>
      </c>
    </row>
    <row r="2529" spans="1:15" x14ac:dyDescent="0.35">
      <c r="A2529">
        <v>2528</v>
      </c>
      <c r="B2529" s="1">
        <v>45213</v>
      </c>
      <c r="C2529">
        <f t="shared" si="79"/>
        <v>2024</v>
      </c>
      <c r="D2529">
        <v>4002</v>
      </c>
      <c r="E2529" t="s">
        <v>1</v>
      </c>
      <c r="F2529" t="s">
        <v>27</v>
      </c>
      <c r="G2529" t="s">
        <v>11</v>
      </c>
      <c r="H2529" t="s">
        <v>2580</v>
      </c>
      <c r="I2529" t="s">
        <v>3056</v>
      </c>
      <c r="J2529">
        <v>192</v>
      </c>
      <c r="K2529">
        <f>HLOOKUP(E2529,Inputs!$B$5:$C$8,MATCH(YEAR(B2529),Inputs!$A$5:$A$8,0),FALSE)</f>
        <v>11.25</v>
      </c>
      <c r="L2529" s="3">
        <f t="shared" si="78"/>
        <v>2160</v>
      </c>
      <c r="M2529" t="s">
        <v>3064</v>
      </c>
      <c r="N2529" t="s">
        <v>3089</v>
      </c>
      <c r="O2529" t="s">
        <v>3076</v>
      </c>
    </row>
    <row r="2530" spans="1:15" x14ac:dyDescent="0.35">
      <c r="A2530">
        <v>2529</v>
      </c>
      <c r="B2530" s="1">
        <v>45167</v>
      </c>
      <c r="C2530">
        <f t="shared" si="79"/>
        <v>2024</v>
      </c>
      <c r="D2530">
        <v>4002</v>
      </c>
      <c r="E2530" t="s">
        <v>1</v>
      </c>
      <c r="F2530" t="s">
        <v>27</v>
      </c>
      <c r="G2530" t="s">
        <v>10</v>
      </c>
      <c r="H2530" t="s">
        <v>2581</v>
      </c>
      <c r="I2530" t="s">
        <v>3056</v>
      </c>
      <c r="J2530">
        <v>276</v>
      </c>
      <c r="K2530">
        <f>HLOOKUP(E2530,Inputs!$B$5:$C$8,MATCH(YEAR(B2530),Inputs!$A$5:$A$8,0),FALSE)</f>
        <v>11.25</v>
      </c>
      <c r="L2530" s="3">
        <f t="shared" si="78"/>
        <v>3105</v>
      </c>
      <c r="M2530" t="s">
        <v>3059</v>
      </c>
      <c r="N2530" t="s">
        <v>3085</v>
      </c>
      <c r="O2530" t="s">
        <v>3073</v>
      </c>
    </row>
    <row r="2531" spans="1:15" x14ac:dyDescent="0.35">
      <c r="A2531">
        <v>2530</v>
      </c>
      <c r="B2531" s="1">
        <v>45125</v>
      </c>
      <c r="C2531">
        <f t="shared" si="79"/>
        <v>2024</v>
      </c>
      <c r="D2531">
        <v>4002</v>
      </c>
      <c r="E2531" t="s">
        <v>1</v>
      </c>
      <c r="F2531" t="s">
        <v>27</v>
      </c>
      <c r="G2531" t="s">
        <v>21</v>
      </c>
      <c r="H2531" t="s">
        <v>2582</v>
      </c>
      <c r="I2531" t="s">
        <v>3056</v>
      </c>
      <c r="J2531">
        <v>300</v>
      </c>
      <c r="K2531">
        <f>HLOOKUP(E2531,Inputs!$B$5:$C$8,MATCH(YEAR(B2531),Inputs!$A$5:$A$8,0),FALSE)</f>
        <v>11.25</v>
      </c>
      <c r="L2531" s="3">
        <f t="shared" si="78"/>
        <v>3375</v>
      </c>
      <c r="M2531" t="s">
        <v>3068</v>
      </c>
      <c r="N2531" t="s">
        <v>3088</v>
      </c>
      <c r="O2531" t="s">
        <v>3075</v>
      </c>
    </row>
    <row r="2532" spans="1:15" x14ac:dyDescent="0.35">
      <c r="A2532">
        <v>2531</v>
      </c>
      <c r="B2532" s="1">
        <v>45195</v>
      </c>
      <c r="C2532">
        <f t="shared" si="79"/>
        <v>2024</v>
      </c>
      <c r="D2532">
        <v>4001</v>
      </c>
      <c r="E2532" t="s">
        <v>0</v>
      </c>
      <c r="F2532" t="s">
        <v>27</v>
      </c>
      <c r="G2532" t="s">
        <v>14</v>
      </c>
      <c r="H2532" t="s">
        <v>2583</v>
      </c>
      <c r="I2532" t="s">
        <v>3056</v>
      </c>
      <c r="J2532">
        <v>220</v>
      </c>
      <c r="K2532">
        <f>HLOOKUP(E2532,Inputs!$B$5:$C$8,MATCH(YEAR(B2532),Inputs!$A$5:$A$8,0),FALSE)</f>
        <v>32.99</v>
      </c>
      <c r="L2532" s="3">
        <f t="shared" si="78"/>
        <v>7257.8</v>
      </c>
      <c r="M2532" t="s">
        <v>3066</v>
      </c>
      <c r="N2532" t="s">
        <v>3094</v>
      </c>
      <c r="O2532" t="s">
        <v>3080</v>
      </c>
    </row>
    <row r="2533" spans="1:15" x14ac:dyDescent="0.35">
      <c r="A2533">
        <v>2532</v>
      </c>
      <c r="B2533" s="1">
        <v>45281</v>
      </c>
      <c r="C2533">
        <f t="shared" si="79"/>
        <v>2024</v>
      </c>
      <c r="D2533">
        <v>4002</v>
      </c>
      <c r="E2533" t="s">
        <v>1</v>
      </c>
      <c r="F2533" t="s">
        <v>27</v>
      </c>
      <c r="G2533" t="s">
        <v>5</v>
      </c>
      <c r="H2533" t="s">
        <v>2584</v>
      </c>
      <c r="I2533" t="s">
        <v>3057</v>
      </c>
      <c r="J2533">
        <v>100</v>
      </c>
      <c r="K2533">
        <f>HLOOKUP(E2533,Inputs!$B$5:$C$8,MATCH(YEAR(B2533),Inputs!$A$5:$A$8,0),FALSE)</f>
        <v>11.25</v>
      </c>
      <c r="L2533" s="3">
        <f t="shared" si="78"/>
        <v>1125</v>
      </c>
      <c r="M2533" t="s">
        <v>3059</v>
      </c>
      <c r="N2533" t="s">
        <v>3085</v>
      </c>
      <c r="O2533" t="s">
        <v>3073</v>
      </c>
    </row>
    <row r="2534" spans="1:15" x14ac:dyDescent="0.35">
      <c r="A2534">
        <v>2533</v>
      </c>
      <c r="B2534" s="1">
        <v>45259</v>
      </c>
      <c r="C2534">
        <f t="shared" si="79"/>
        <v>2024</v>
      </c>
      <c r="D2534">
        <v>4001</v>
      </c>
      <c r="E2534" t="s">
        <v>0</v>
      </c>
      <c r="F2534" t="s">
        <v>27</v>
      </c>
      <c r="G2534" t="s">
        <v>15</v>
      </c>
      <c r="H2534" t="s">
        <v>2585</v>
      </c>
      <c r="I2534" t="s">
        <v>3056</v>
      </c>
      <c r="J2534">
        <v>80</v>
      </c>
      <c r="K2534">
        <f>HLOOKUP(E2534,Inputs!$B$5:$C$8,MATCH(YEAR(B2534),Inputs!$A$5:$A$8,0),FALSE)</f>
        <v>32.99</v>
      </c>
      <c r="L2534" s="3">
        <f t="shared" si="78"/>
        <v>2639.2000000000003</v>
      </c>
      <c r="M2534" t="s">
        <v>3062</v>
      </c>
      <c r="N2534" t="s">
        <v>3090</v>
      </c>
      <c r="O2534" t="s">
        <v>3079</v>
      </c>
    </row>
    <row r="2535" spans="1:15" x14ac:dyDescent="0.35">
      <c r="A2535">
        <v>2534</v>
      </c>
      <c r="B2535" s="1">
        <v>45139</v>
      </c>
      <c r="C2535">
        <f t="shared" si="79"/>
        <v>2024</v>
      </c>
      <c r="D2535">
        <v>4001</v>
      </c>
      <c r="E2535" t="s">
        <v>0</v>
      </c>
      <c r="F2535" t="s">
        <v>27</v>
      </c>
      <c r="G2535" t="s">
        <v>20</v>
      </c>
      <c r="H2535" t="s">
        <v>2586</v>
      </c>
      <c r="I2535" t="s">
        <v>3056</v>
      </c>
      <c r="J2535">
        <v>120</v>
      </c>
      <c r="K2535">
        <f>HLOOKUP(E2535,Inputs!$B$5:$C$8,MATCH(YEAR(B2535),Inputs!$A$5:$A$8,0),FALSE)</f>
        <v>32.99</v>
      </c>
      <c r="L2535" s="3">
        <f t="shared" si="78"/>
        <v>3958.8</v>
      </c>
      <c r="M2535" t="s">
        <v>3059</v>
      </c>
      <c r="N2535" t="s">
        <v>3085</v>
      </c>
      <c r="O2535" t="s">
        <v>3073</v>
      </c>
    </row>
    <row r="2536" spans="1:15" x14ac:dyDescent="0.35">
      <c r="A2536">
        <v>2535</v>
      </c>
      <c r="B2536" s="1">
        <v>45131</v>
      </c>
      <c r="C2536">
        <f t="shared" si="79"/>
        <v>2024</v>
      </c>
      <c r="D2536">
        <v>4001</v>
      </c>
      <c r="E2536" t="s">
        <v>0</v>
      </c>
      <c r="F2536" t="s">
        <v>27</v>
      </c>
      <c r="G2536" t="s">
        <v>11</v>
      </c>
      <c r="H2536" t="s">
        <v>2587</v>
      </c>
      <c r="I2536" t="s">
        <v>3056</v>
      </c>
      <c r="J2536">
        <v>156</v>
      </c>
      <c r="K2536">
        <f>HLOOKUP(E2536,Inputs!$B$5:$C$8,MATCH(YEAR(B2536),Inputs!$A$5:$A$8,0),FALSE)</f>
        <v>32.99</v>
      </c>
      <c r="L2536" s="3">
        <f t="shared" si="78"/>
        <v>5146.4400000000005</v>
      </c>
      <c r="M2536" t="s">
        <v>3064</v>
      </c>
      <c r="N2536" t="s">
        <v>3089</v>
      </c>
      <c r="O2536" t="s">
        <v>3076</v>
      </c>
    </row>
    <row r="2537" spans="1:15" x14ac:dyDescent="0.35">
      <c r="A2537">
        <v>2536</v>
      </c>
      <c r="B2537" s="1">
        <v>45210</v>
      </c>
      <c r="C2537">
        <f t="shared" si="79"/>
        <v>2024</v>
      </c>
      <c r="D2537">
        <v>4002</v>
      </c>
      <c r="E2537" t="s">
        <v>1</v>
      </c>
      <c r="F2537" t="s">
        <v>27</v>
      </c>
      <c r="G2537" t="s">
        <v>10</v>
      </c>
      <c r="H2537" t="s">
        <v>2588</v>
      </c>
      <c r="I2537" t="s">
        <v>3056</v>
      </c>
      <c r="J2537">
        <v>116</v>
      </c>
      <c r="K2537">
        <f>HLOOKUP(E2537,Inputs!$B$5:$C$8,MATCH(YEAR(B2537),Inputs!$A$5:$A$8,0),FALSE)</f>
        <v>11.25</v>
      </c>
      <c r="L2537" s="3">
        <f t="shared" si="78"/>
        <v>1305</v>
      </c>
      <c r="M2537" t="s">
        <v>3059</v>
      </c>
      <c r="N2537" t="s">
        <v>3085</v>
      </c>
      <c r="O2537" t="s">
        <v>3073</v>
      </c>
    </row>
    <row r="2538" spans="1:15" x14ac:dyDescent="0.35">
      <c r="A2538">
        <v>2537</v>
      </c>
      <c r="B2538" s="1">
        <v>45199</v>
      </c>
      <c r="C2538">
        <f t="shared" si="79"/>
        <v>2024</v>
      </c>
      <c r="D2538">
        <v>4001</v>
      </c>
      <c r="E2538" t="s">
        <v>0</v>
      </c>
      <c r="F2538" t="s">
        <v>27</v>
      </c>
      <c r="G2538" t="s">
        <v>13</v>
      </c>
      <c r="H2538" t="s">
        <v>2589</v>
      </c>
      <c r="I2538" t="s">
        <v>3056</v>
      </c>
      <c r="J2538">
        <v>124</v>
      </c>
      <c r="K2538">
        <f>HLOOKUP(E2538,Inputs!$B$5:$C$8,MATCH(YEAR(B2538),Inputs!$A$5:$A$8,0),FALSE)</f>
        <v>32.99</v>
      </c>
      <c r="L2538" s="3">
        <f t="shared" si="78"/>
        <v>4090.76</v>
      </c>
      <c r="M2538" t="s">
        <v>3061</v>
      </c>
      <c r="N2538" t="s">
        <v>3087</v>
      </c>
      <c r="O2538" t="s">
        <v>3078</v>
      </c>
    </row>
    <row r="2539" spans="1:15" x14ac:dyDescent="0.35">
      <c r="A2539">
        <v>2538</v>
      </c>
      <c r="B2539" s="1">
        <v>45276</v>
      </c>
      <c r="C2539">
        <f t="shared" si="79"/>
        <v>2024</v>
      </c>
      <c r="D2539">
        <v>4002</v>
      </c>
      <c r="E2539" t="s">
        <v>1</v>
      </c>
      <c r="F2539" t="s">
        <v>27</v>
      </c>
      <c r="G2539" t="s">
        <v>22</v>
      </c>
      <c r="H2539" t="s">
        <v>2590</v>
      </c>
      <c r="I2539" t="s">
        <v>3056</v>
      </c>
      <c r="J2539">
        <v>204</v>
      </c>
      <c r="K2539">
        <f>HLOOKUP(E2539,Inputs!$B$5:$C$8,MATCH(YEAR(B2539),Inputs!$A$5:$A$8,0),FALSE)</f>
        <v>11.25</v>
      </c>
      <c r="L2539" s="3">
        <f t="shared" si="78"/>
        <v>2295</v>
      </c>
      <c r="M2539" t="s">
        <v>3064</v>
      </c>
      <c r="N2539" t="s">
        <v>3089</v>
      </c>
      <c r="O2539" t="s">
        <v>3076</v>
      </c>
    </row>
    <row r="2540" spans="1:15" hidden="1" x14ac:dyDescent="0.35">
      <c r="A2540">
        <v>2539</v>
      </c>
      <c r="B2540" s="1">
        <v>44977</v>
      </c>
      <c r="C2540">
        <f t="shared" si="79"/>
        <v>2023</v>
      </c>
      <c r="D2540">
        <v>4001</v>
      </c>
      <c r="E2540" t="s">
        <v>0</v>
      </c>
      <c r="F2540" t="s">
        <v>27</v>
      </c>
      <c r="G2540" t="s">
        <v>5</v>
      </c>
      <c r="H2540" t="s">
        <v>2591</v>
      </c>
      <c r="I2540" t="s">
        <v>3057</v>
      </c>
      <c r="J2540">
        <v>124</v>
      </c>
      <c r="K2540">
        <f>HLOOKUP(E2540,Inputs!$B$5:$C$8,MATCH(YEAR(B2540),Inputs!$A$5:$A$8,0),FALSE)</f>
        <v>32.99</v>
      </c>
      <c r="L2540" s="3">
        <f t="shared" si="78"/>
        <v>4090.76</v>
      </c>
      <c r="M2540" t="s">
        <v>3059</v>
      </c>
      <c r="N2540" t="s">
        <v>3085</v>
      </c>
      <c r="O2540" t="s">
        <v>3073</v>
      </c>
    </row>
    <row r="2541" spans="1:15" x14ac:dyDescent="0.35">
      <c r="A2541">
        <v>2540</v>
      </c>
      <c r="B2541" s="1">
        <v>45093</v>
      </c>
      <c r="C2541">
        <f t="shared" si="79"/>
        <v>2024</v>
      </c>
      <c r="D2541">
        <v>4002</v>
      </c>
      <c r="E2541" t="s">
        <v>1</v>
      </c>
      <c r="F2541" t="s">
        <v>27</v>
      </c>
      <c r="G2541" t="s">
        <v>6</v>
      </c>
      <c r="H2541" t="s">
        <v>2592</v>
      </c>
      <c r="I2541" t="s">
        <v>3056</v>
      </c>
      <c r="J2541">
        <v>256</v>
      </c>
      <c r="K2541">
        <f>HLOOKUP(E2541,Inputs!$B$5:$C$8,MATCH(YEAR(B2541),Inputs!$A$5:$A$8,0),FALSE)</f>
        <v>11.25</v>
      </c>
      <c r="L2541" s="3">
        <f t="shared" si="78"/>
        <v>2880</v>
      </c>
      <c r="M2541" t="s">
        <v>3059</v>
      </c>
      <c r="N2541" t="s">
        <v>3085</v>
      </c>
      <c r="O2541" t="s">
        <v>3073</v>
      </c>
    </row>
    <row r="2542" spans="1:15" x14ac:dyDescent="0.35">
      <c r="A2542">
        <v>2541</v>
      </c>
      <c r="B2542" s="1">
        <v>45264</v>
      </c>
      <c r="C2542">
        <f t="shared" si="79"/>
        <v>2024</v>
      </c>
      <c r="D2542">
        <v>4001</v>
      </c>
      <c r="E2542" t="s">
        <v>0</v>
      </c>
      <c r="F2542" t="s">
        <v>27</v>
      </c>
      <c r="G2542" t="s">
        <v>8</v>
      </c>
      <c r="H2542" t="s">
        <v>2593</v>
      </c>
      <c r="I2542" t="s">
        <v>3056</v>
      </c>
      <c r="J2542">
        <v>84</v>
      </c>
      <c r="K2542">
        <f>HLOOKUP(E2542,Inputs!$B$5:$C$8,MATCH(YEAR(B2542),Inputs!$A$5:$A$8,0),FALSE)</f>
        <v>32.99</v>
      </c>
      <c r="L2542" s="3">
        <f t="shared" si="78"/>
        <v>2771.1600000000003</v>
      </c>
      <c r="M2542" t="s">
        <v>3065</v>
      </c>
      <c r="N2542" t="s">
        <v>3085</v>
      </c>
      <c r="O2542" t="s">
        <v>3073</v>
      </c>
    </row>
    <row r="2543" spans="1:15" x14ac:dyDescent="0.35">
      <c r="A2543">
        <v>2542</v>
      </c>
      <c r="B2543" s="1">
        <v>45228</v>
      </c>
      <c r="C2543">
        <f t="shared" si="79"/>
        <v>2024</v>
      </c>
      <c r="D2543">
        <v>4002</v>
      </c>
      <c r="E2543" t="s">
        <v>1</v>
      </c>
      <c r="F2543" t="s">
        <v>27</v>
      </c>
      <c r="G2543" t="s">
        <v>21</v>
      </c>
      <c r="H2543" t="s">
        <v>2594</v>
      </c>
      <c r="I2543" t="s">
        <v>3056</v>
      </c>
      <c r="J2543">
        <v>272</v>
      </c>
      <c r="K2543">
        <f>HLOOKUP(E2543,Inputs!$B$5:$C$8,MATCH(YEAR(B2543),Inputs!$A$5:$A$8,0),FALSE)</f>
        <v>11.25</v>
      </c>
      <c r="L2543" s="3">
        <f t="shared" si="78"/>
        <v>3060</v>
      </c>
      <c r="M2543" t="s">
        <v>3068</v>
      </c>
      <c r="N2543" t="s">
        <v>3088</v>
      </c>
      <c r="O2543" t="s">
        <v>3075</v>
      </c>
    </row>
    <row r="2544" spans="1:15" x14ac:dyDescent="0.35">
      <c r="A2544">
        <v>2543</v>
      </c>
      <c r="B2544" s="1">
        <v>45265</v>
      </c>
      <c r="C2544">
        <f t="shared" si="79"/>
        <v>2024</v>
      </c>
      <c r="D2544">
        <v>4001</v>
      </c>
      <c r="E2544" t="s">
        <v>0</v>
      </c>
      <c r="F2544" t="s">
        <v>27</v>
      </c>
      <c r="G2544" t="s">
        <v>18</v>
      </c>
      <c r="H2544" t="s">
        <v>2595</v>
      </c>
      <c r="I2544" t="s">
        <v>3056</v>
      </c>
      <c r="J2544">
        <v>232</v>
      </c>
      <c r="K2544">
        <f>HLOOKUP(E2544,Inputs!$B$5:$C$8,MATCH(YEAR(B2544),Inputs!$A$5:$A$8,0),FALSE)</f>
        <v>32.99</v>
      </c>
      <c r="L2544" s="3">
        <f t="shared" si="78"/>
        <v>7653.68</v>
      </c>
      <c r="M2544" t="s">
        <v>3069</v>
      </c>
      <c r="N2544" t="s">
        <v>3093</v>
      </c>
      <c r="O2544" t="s">
        <v>3077</v>
      </c>
    </row>
    <row r="2545" spans="1:15" x14ac:dyDescent="0.35">
      <c r="A2545">
        <v>2544</v>
      </c>
      <c r="B2545" s="1">
        <v>45054</v>
      </c>
      <c r="C2545">
        <f t="shared" si="79"/>
        <v>2024</v>
      </c>
      <c r="D2545">
        <v>4002</v>
      </c>
      <c r="E2545" t="s">
        <v>1</v>
      </c>
      <c r="F2545" t="s">
        <v>27</v>
      </c>
      <c r="G2545" t="s">
        <v>13</v>
      </c>
      <c r="H2545" t="s">
        <v>2596</v>
      </c>
      <c r="I2545" t="s">
        <v>3056</v>
      </c>
      <c r="J2545">
        <v>108</v>
      </c>
      <c r="K2545">
        <f>HLOOKUP(E2545,Inputs!$B$5:$C$8,MATCH(YEAR(B2545),Inputs!$A$5:$A$8,0),FALSE)</f>
        <v>11.25</v>
      </c>
      <c r="L2545" s="3">
        <f t="shared" si="78"/>
        <v>1215</v>
      </c>
      <c r="M2545" t="s">
        <v>3061</v>
      </c>
      <c r="N2545" t="s">
        <v>3087</v>
      </c>
      <c r="O2545" t="s">
        <v>3078</v>
      </c>
    </row>
    <row r="2546" spans="1:15" x14ac:dyDescent="0.35">
      <c r="A2546">
        <v>2545</v>
      </c>
      <c r="B2546" s="1">
        <v>45262</v>
      </c>
      <c r="C2546">
        <f t="shared" si="79"/>
        <v>2024</v>
      </c>
      <c r="D2546">
        <v>4001</v>
      </c>
      <c r="E2546" t="s">
        <v>0</v>
      </c>
      <c r="F2546" t="s">
        <v>27</v>
      </c>
      <c r="G2546" t="s">
        <v>12</v>
      </c>
      <c r="H2546" t="s">
        <v>2597</v>
      </c>
      <c r="I2546" t="s">
        <v>3057</v>
      </c>
      <c r="J2546">
        <v>44</v>
      </c>
      <c r="K2546">
        <f>HLOOKUP(E2546,Inputs!$B$5:$C$8,MATCH(YEAR(B2546),Inputs!$A$5:$A$8,0),FALSE)</f>
        <v>32.99</v>
      </c>
      <c r="L2546" s="3">
        <f t="shared" si="78"/>
        <v>1451.5600000000002</v>
      </c>
      <c r="M2546" t="s">
        <v>3061</v>
      </c>
      <c r="N2546" t="s">
        <v>3087</v>
      </c>
      <c r="O2546" t="s">
        <v>3078</v>
      </c>
    </row>
    <row r="2547" spans="1:15" x14ac:dyDescent="0.35">
      <c r="A2547">
        <v>2546</v>
      </c>
      <c r="B2547" s="1">
        <v>45274</v>
      </c>
      <c r="C2547">
        <f t="shared" si="79"/>
        <v>2024</v>
      </c>
      <c r="D2547">
        <v>4001</v>
      </c>
      <c r="E2547" t="s">
        <v>0</v>
      </c>
      <c r="F2547" t="s">
        <v>27</v>
      </c>
      <c r="G2547" t="s">
        <v>15</v>
      </c>
      <c r="H2547" t="s">
        <v>2598</v>
      </c>
      <c r="I2547" t="s">
        <v>3056</v>
      </c>
      <c r="J2547">
        <v>156</v>
      </c>
      <c r="K2547">
        <f>HLOOKUP(E2547,Inputs!$B$5:$C$8,MATCH(YEAR(B2547),Inputs!$A$5:$A$8,0),FALSE)</f>
        <v>32.99</v>
      </c>
      <c r="L2547" s="3">
        <f t="shared" si="78"/>
        <v>5146.4400000000005</v>
      </c>
      <c r="M2547" t="s">
        <v>3062</v>
      </c>
      <c r="N2547" t="s">
        <v>3090</v>
      </c>
      <c r="O2547" t="s">
        <v>3079</v>
      </c>
    </row>
    <row r="2548" spans="1:15" x14ac:dyDescent="0.35">
      <c r="A2548">
        <v>2547</v>
      </c>
      <c r="B2548" s="1">
        <v>45072</v>
      </c>
      <c r="C2548">
        <f t="shared" si="79"/>
        <v>2024</v>
      </c>
      <c r="D2548">
        <v>4001</v>
      </c>
      <c r="E2548" t="s">
        <v>0</v>
      </c>
      <c r="F2548" t="s">
        <v>27</v>
      </c>
      <c r="G2548" t="s">
        <v>6</v>
      </c>
      <c r="H2548" t="s">
        <v>2599</v>
      </c>
      <c r="I2548" t="s">
        <v>3056</v>
      </c>
      <c r="J2548">
        <v>232</v>
      </c>
      <c r="K2548">
        <f>HLOOKUP(E2548,Inputs!$B$5:$C$8,MATCH(YEAR(B2548),Inputs!$A$5:$A$8,0),FALSE)</f>
        <v>32.99</v>
      </c>
      <c r="L2548" s="3">
        <f t="shared" si="78"/>
        <v>7653.68</v>
      </c>
      <c r="M2548" t="s">
        <v>3059</v>
      </c>
      <c r="N2548" t="s">
        <v>3085</v>
      </c>
      <c r="O2548" t="s">
        <v>3073</v>
      </c>
    </row>
    <row r="2549" spans="1:15" x14ac:dyDescent="0.35">
      <c r="A2549">
        <v>2548</v>
      </c>
      <c r="B2549" s="1">
        <v>45071</v>
      </c>
      <c r="C2549">
        <f t="shared" si="79"/>
        <v>2024</v>
      </c>
      <c r="D2549">
        <v>4002</v>
      </c>
      <c r="E2549" t="s">
        <v>1</v>
      </c>
      <c r="F2549" t="s">
        <v>27</v>
      </c>
      <c r="G2549" t="s">
        <v>10</v>
      </c>
      <c r="H2549" t="s">
        <v>2600</v>
      </c>
      <c r="I2549" t="s">
        <v>3056</v>
      </c>
      <c r="J2549">
        <v>140</v>
      </c>
      <c r="K2549">
        <f>HLOOKUP(E2549,Inputs!$B$5:$C$8,MATCH(YEAR(B2549),Inputs!$A$5:$A$8,0),FALSE)</f>
        <v>11.25</v>
      </c>
      <c r="L2549" s="3">
        <f t="shared" si="78"/>
        <v>1575</v>
      </c>
      <c r="M2549" t="s">
        <v>3059</v>
      </c>
      <c r="N2549" t="s">
        <v>3085</v>
      </c>
      <c r="O2549" t="s">
        <v>3073</v>
      </c>
    </row>
    <row r="2550" spans="1:15" hidden="1" x14ac:dyDescent="0.35">
      <c r="A2550">
        <v>2549</v>
      </c>
      <c r="B2550" s="1">
        <v>44977</v>
      </c>
      <c r="C2550">
        <f t="shared" si="79"/>
        <v>2023</v>
      </c>
      <c r="D2550">
        <v>4001</v>
      </c>
      <c r="E2550" t="s">
        <v>0</v>
      </c>
      <c r="F2550" t="s">
        <v>27</v>
      </c>
      <c r="G2550" t="s">
        <v>10</v>
      </c>
      <c r="H2550" t="s">
        <v>2601</v>
      </c>
      <c r="I2550" t="s">
        <v>3056</v>
      </c>
      <c r="J2550">
        <v>136</v>
      </c>
      <c r="K2550">
        <f>HLOOKUP(E2550,Inputs!$B$5:$C$8,MATCH(YEAR(B2550),Inputs!$A$5:$A$8,0),FALSE)</f>
        <v>32.99</v>
      </c>
      <c r="L2550" s="3">
        <f t="shared" si="78"/>
        <v>4486.6400000000003</v>
      </c>
      <c r="M2550" t="s">
        <v>3059</v>
      </c>
      <c r="N2550" t="s">
        <v>3085</v>
      </c>
      <c r="O2550" t="s">
        <v>3073</v>
      </c>
    </row>
    <row r="2551" spans="1:15" x14ac:dyDescent="0.35">
      <c r="A2551">
        <v>2550</v>
      </c>
      <c r="B2551" s="1">
        <v>45108</v>
      </c>
      <c r="C2551">
        <f t="shared" si="79"/>
        <v>2024</v>
      </c>
      <c r="D2551">
        <v>4002</v>
      </c>
      <c r="E2551" t="s">
        <v>1</v>
      </c>
      <c r="F2551" t="s">
        <v>27</v>
      </c>
      <c r="G2551" t="s">
        <v>9</v>
      </c>
      <c r="H2551" t="s">
        <v>2602</v>
      </c>
      <c r="I2551" t="s">
        <v>3056</v>
      </c>
      <c r="J2551">
        <v>220</v>
      </c>
      <c r="K2551">
        <f>HLOOKUP(E2551,Inputs!$B$5:$C$8,MATCH(YEAR(B2551),Inputs!$A$5:$A$8,0),FALSE)</f>
        <v>11.25</v>
      </c>
      <c r="L2551" s="3">
        <f t="shared" si="78"/>
        <v>2475</v>
      </c>
      <c r="M2551" t="s">
        <v>3070</v>
      </c>
      <c r="N2551" t="s">
        <v>3089</v>
      </c>
      <c r="O2551" t="s">
        <v>3076</v>
      </c>
    </row>
    <row r="2552" spans="1:15" x14ac:dyDescent="0.35">
      <c r="A2552">
        <v>2551</v>
      </c>
      <c r="B2552" s="1">
        <v>45166</v>
      </c>
      <c r="C2552">
        <f t="shared" si="79"/>
        <v>2024</v>
      </c>
      <c r="D2552">
        <v>4002</v>
      </c>
      <c r="E2552" t="s">
        <v>1</v>
      </c>
      <c r="F2552" t="s">
        <v>27</v>
      </c>
      <c r="G2552" t="s">
        <v>10</v>
      </c>
      <c r="H2552" t="s">
        <v>2603</v>
      </c>
      <c r="I2552" t="s">
        <v>3056</v>
      </c>
      <c r="J2552">
        <v>164</v>
      </c>
      <c r="K2552">
        <f>HLOOKUP(E2552,Inputs!$B$5:$C$8,MATCH(YEAR(B2552),Inputs!$A$5:$A$8,0),FALSE)</f>
        <v>11.25</v>
      </c>
      <c r="L2552" s="3">
        <f t="shared" si="78"/>
        <v>1845</v>
      </c>
      <c r="M2552" t="s">
        <v>3059</v>
      </c>
      <c r="N2552" t="s">
        <v>3085</v>
      </c>
      <c r="O2552" t="s">
        <v>3073</v>
      </c>
    </row>
    <row r="2553" spans="1:15" x14ac:dyDescent="0.35">
      <c r="A2553">
        <v>2552</v>
      </c>
      <c r="B2553" s="1">
        <v>45262</v>
      </c>
      <c r="C2553">
        <f t="shared" si="79"/>
        <v>2024</v>
      </c>
      <c r="D2553">
        <v>4001</v>
      </c>
      <c r="E2553" t="s">
        <v>0</v>
      </c>
      <c r="F2553" t="s">
        <v>27</v>
      </c>
      <c r="G2553" t="s">
        <v>15</v>
      </c>
      <c r="H2553" t="s">
        <v>2604</v>
      </c>
      <c r="I2553" t="s">
        <v>3056</v>
      </c>
      <c r="J2553">
        <v>88</v>
      </c>
      <c r="K2553">
        <f>HLOOKUP(E2553,Inputs!$B$5:$C$8,MATCH(YEAR(B2553),Inputs!$A$5:$A$8,0),FALSE)</f>
        <v>32.99</v>
      </c>
      <c r="L2553" s="3">
        <f t="shared" si="78"/>
        <v>2903.1200000000003</v>
      </c>
      <c r="M2553" t="s">
        <v>3062</v>
      </c>
      <c r="N2553" t="s">
        <v>3090</v>
      </c>
      <c r="O2553" t="s">
        <v>3079</v>
      </c>
    </row>
    <row r="2554" spans="1:15" x14ac:dyDescent="0.35">
      <c r="A2554">
        <v>2553</v>
      </c>
      <c r="B2554" s="1">
        <v>45241</v>
      </c>
      <c r="C2554">
        <f t="shared" si="79"/>
        <v>2024</v>
      </c>
      <c r="D2554">
        <v>4002</v>
      </c>
      <c r="E2554" t="s">
        <v>1</v>
      </c>
      <c r="F2554" t="s">
        <v>27</v>
      </c>
      <c r="G2554" t="s">
        <v>8</v>
      </c>
      <c r="H2554" t="s">
        <v>2605</v>
      </c>
      <c r="I2554" t="s">
        <v>3056</v>
      </c>
      <c r="J2554">
        <v>192</v>
      </c>
      <c r="K2554">
        <f>HLOOKUP(E2554,Inputs!$B$5:$C$8,MATCH(YEAR(B2554),Inputs!$A$5:$A$8,0),FALSE)</f>
        <v>11.25</v>
      </c>
      <c r="L2554" s="3">
        <f t="shared" si="78"/>
        <v>2160</v>
      </c>
      <c r="M2554" t="s">
        <v>3065</v>
      </c>
      <c r="N2554" t="s">
        <v>3085</v>
      </c>
      <c r="O2554" t="s">
        <v>3073</v>
      </c>
    </row>
    <row r="2555" spans="1:15" x14ac:dyDescent="0.35">
      <c r="A2555">
        <v>2554</v>
      </c>
      <c r="B2555" s="1">
        <v>45276</v>
      </c>
      <c r="C2555">
        <f t="shared" si="79"/>
        <v>2024</v>
      </c>
      <c r="D2555">
        <v>4001</v>
      </c>
      <c r="E2555" t="s">
        <v>0</v>
      </c>
      <c r="F2555" t="s">
        <v>27</v>
      </c>
      <c r="G2555" t="s">
        <v>9</v>
      </c>
      <c r="H2555" t="s">
        <v>2606</v>
      </c>
      <c r="I2555" t="s">
        <v>3056</v>
      </c>
      <c r="J2555">
        <v>204</v>
      </c>
      <c r="K2555">
        <f>HLOOKUP(E2555,Inputs!$B$5:$C$8,MATCH(YEAR(B2555),Inputs!$A$5:$A$8,0),FALSE)</f>
        <v>32.99</v>
      </c>
      <c r="L2555" s="3">
        <f t="shared" si="78"/>
        <v>6729.96</v>
      </c>
      <c r="M2555" t="s">
        <v>3070</v>
      </c>
      <c r="N2555" t="s">
        <v>3089</v>
      </c>
      <c r="O2555" t="s">
        <v>3076</v>
      </c>
    </row>
    <row r="2556" spans="1:15" x14ac:dyDescent="0.35">
      <c r="A2556">
        <v>2555</v>
      </c>
      <c r="B2556" s="1">
        <v>45127</v>
      </c>
      <c r="C2556">
        <f t="shared" si="79"/>
        <v>2024</v>
      </c>
      <c r="D2556">
        <v>4002</v>
      </c>
      <c r="E2556" t="s">
        <v>1</v>
      </c>
      <c r="F2556" t="s">
        <v>27</v>
      </c>
      <c r="G2556" t="s">
        <v>21</v>
      </c>
      <c r="H2556" t="s">
        <v>2607</v>
      </c>
      <c r="I2556" t="s">
        <v>3056</v>
      </c>
      <c r="J2556">
        <v>212</v>
      </c>
      <c r="K2556">
        <f>HLOOKUP(E2556,Inputs!$B$5:$C$8,MATCH(YEAR(B2556),Inputs!$A$5:$A$8,0),FALSE)</f>
        <v>11.25</v>
      </c>
      <c r="L2556" s="3">
        <f t="shared" si="78"/>
        <v>2385</v>
      </c>
      <c r="M2556" t="s">
        <v>3068</v>
      </c>
      <c r="N2556" t="s">
        <v>3088</v>
      </c>
      <c r="O2556" t="s">
        <v>3075</v>
      </c>
    </row>
    <row r="2557" spans="1:15" hidden="1" x14ac:dyDescent="0.35">
      <c r="A2557">
        <v>2556</v>
      </c>
      <c r="B2557" s="1">
        <v>44994</v>
      </c>
      <c r="C2557">
        <f t="shared" si="79"/>
        <v>2023</v>
      </c>
      <c r="D2557">
        <v>4001</v>
      </c>
      <c r="E2557" t="s">
        <v>0</v>
      </c>
      <c r="F2557" t="s">
        <v>27</v>
      </c>
      <c r="G2557" t="s">
        <v>11</v>
      </c>
      <c r="H2557" t="s">
        <v>2608</v>
      </c>
      <c r="I2557" t="s">
        <v>3056</v>
      </c>
      <c r="J2557">
        <v>88</v>
      </c>
      <c r="K2557">
        <f>HLOOKUP(E2557,Inputs!$B$5:$C$8,MATCH(YEAR(B2557),Inputs!$A$5:$A$8,0),FALSE)</f>
        <v>32.99</v>
      </c>
      <c r="L2557" s="3">
        <f t="shared" si="78"/>
        <v>2903.1200000000003</v>
      </c>
      <c r="M2557" t="s">
        <v>3064</v>
      </c>
      <c r="N2557" t="s">
        <v>3089</v>
      </c>
      <c r="O2557" t="s">
        <v>3076</v>
      </c>
    </row>
    <row r="2558" spans="1:15" x14ac:dyDescent="0.35">
      <c r="A2558">
        <v>2557</v>
      </c>
      <c r="B2558" s="1">
        <v>45052</v>
      </c>
      <c r="C2558">
        <f t="shared" si="79"/>
        <v>2024</v>
      </c>
      <c r="D2558">
        <v>4002</v>
      </c>
      <c r="E2558" t="s">
        <v>1</v>
      </c>
      <c r="F2558" t="s">
        <v>27</v>
      </c>
      <c r="G2558" t="s">
        <v>21</v>
      </c>
      <c r="H2558" t="s">
        <v>2609</v>
      </c>
      <c r="I2558" t="s">
        <v>3056</v>
      </c>
      <c r="J2558">
        <v>252</v>
      </c>
      <c r="K2558">
        <f>HLOOKUP(E2558,Inputs!$B$5:$C$8,MATCH(YEAR(B2558),Inputs!$A$5:$A$8,0),FALSE)</f>
        <v>11.25</v>
      </c>
      <c r="L2558" s="3">
        <f t="shared" si="78"/>
        <v>2835</v>
      </c>
      <c r="M2558" t="s">
        <v>3068</v>
      </c>
      <c r="N2558" t="s">
        <v>3088</v>
      </c>
      <c r="O2558" t="s">
        <v>3075</v>
      </c>
    </row>
    <row r="2559" spans="1:15" x14ac:dyDescent="0.35">
      <c r="A2559">
        <v>2558</v>
      </c>
      <c r="B2559" s="1">
        <v>45276</v>
      </c>
      <c r="C2559">
        <f t="shared" si="79"/>
        <v>2024</v>
      </c>
      <c r="D2559">
        <v>4002</v>
      </c>
      <c r="E2559" t="s">
        <v>1</v>
      </c>
      <c r="F2559" t="s">
        <v>27</v>
      </c>
      <c r="G2559" t="s">
        <v>20</v>
      </c>
      <c r="H2559" t="s">
        <v>2610</v>
      </c>
      <c r="I2559" t="s">
        <v>3056</v>
      </c>
      <c r="J2559">
        <v>196</v>
      </c>
      <c r="K2559">
        <f>HLOOKUP(E2559,Inputs!$B$5:$C$8,MATCH(YEAR(B2559),Inputs!$A$5:$A$8,0),FALSE)</f>
        <v>11.25</v>
      </c>
      <c r="L2559" s="3">
        <f t="shared" si="78"/>
        <v>2205</v>
      </c>
      <c r="M2559" t="s">
        <v>3059</v>
      </c>
      <c r="N2559" t="s">
        <v>3085</v>
      </c>
      <c r="O2559" t="s">
        <v>3073</v>
      </c>
    </row>
    <row r="2560" spans="1:15" x14ac:dyDescent="0.35">
      <c r="A2560">
        <v>2559</v>
      </c>
      <c r="B2560" s="1">
        <v>45193</v>
      </c>
      <c r="C2560">
        <f t="shared" si="79"/>
        <v>2024</v>
      </c>
      <c r="D2560">
        <v>4002</v>
      </c>
      <c r="E2560" t="s">
        <v>1</v>
      </c>
      <c r="F2560" t="s">
        <v>27</v>
      </c>
      <c r="G2560" t="s">
        <v>11</v>
      </c>
      <c r="H2560" t="s">
        <v>2611</v>
      </c>
      <c r="I2560" t="s">
        <v>3056</v>
      </c>
      <c r="J2560">
        <v>196</v>
      </c>
      <c r="K2560">
        <f>HLOOKUP(E2560,Inputs!$B$5:$C$8,MATCH(YEAR(B2560),Inputs!$A$5:$A$8,0),FALSE)</f>
        <v>11.25</v>
      </c>
      <c r="L2560" s="3">
        <f t="shared" si="78"/>
        <v>2205</v>
      </c>
      <c r="M2560" t="s">
        <v>3064</v>
      </c>
      <c r="N2560" t="s">
        <v>3089</v>
      </c>
      <c r="O2560" t="s">
        <v>3076</v>
      </c>
    </row>
    <row r="2561" spans="1:15" hidden="1" x14ac:dyDescent="0.35">
      <c r="A2561">
        <v>2560</v>
      </c>
      <c r="B2561" s="1">
        <v>44938</v>
      </c>
      <c r="C2561">
        <f t="shared" si="79"/>
        <v>2023</v>
      </c>
      <c r="D2561">
        <v>4001</v>
      </c>
      <c r="E2561" t="s">
        <v>0</v>
      </c>
      <c r="F2561" t="s">
        <v>27</v>
      </c>
      <c r="G2561" t="s">
        <v>8</v>
      </c>
      <c r="H2561" t="s">
        <v>2612</v>
      </c>
      <c r="I2561" t="s">
        <v>3056</v>
      </c>
      <c r="J2561">
        <v>236</v>
      </c>
      <c r="K2561">
        <f>HLOOKUP(E2561,Inputs!$B$5:$C$8,MATCH(YEAR(B2561),Inputs!$A$5:$A$8,0),FALSE)</f>
        <v>32.99</v>
      </c>
      <c r="L2561" s="3">
        <f t="shared" si="78"/>
        <v>7785.64</v>
      </c>
      <c r="M2561" t="s">
        <v>3065</v>
      </c>
      <c r="N2561" t="s">
        <v>3085</v>
      </c>
      <c r="O2561" t="s">
        <v>3073</v>
      </c>
    </row>
    <row r="2562" spans="1:15" x14ac:dyDescent="0.35">
      <c r="A2562">
        <v>2561</v>
      </c>
      <c r="B2562" s="1">
        <v>45184</v>
      </c>
      <c r="C2562">
        <f t="shared" si="79"/>
        <v>2024</v>
      </c>
      <c r="D2562">
        <v>4002</v>
      </c>
      <c r="E2562" t="s">
        <v>1</v>
      </c>
      <c r="F2562" t="s">
        <v>27</v>
      </c>
      <c r="G2562" t="s">
        <v>12</v>
      </c>
      <c r="H2562" t="s">
        <v>2613</v>
      </c>
      <c r="I2562" t="s">
        <v>3057</v>
      </c>
      <c r="J2562">
        <v>228</v>
      </c>
      <c r="K2562">
        <f>HLOOKUP(E2562,Inputs!$B$5:$C$8,MATCH(YEAR(B2562),Inputs!$A$5:$A$8,0),FALSE)</f>
        <v>11.25</v>
      </c>
      <c r="L2562" s="3">
        <f t="shared" ref="L2562:L2625" si="80">J2562*K2562</f>
        <v>2565</v>
      </c>
      <c r="M2562" t="s">
        <v>3061</v>
      </c>
      <c r="N2562" t="s">
        <v>3087</v>
      </c>
      <c r="O2562" t="s">
        <v>3078</v>
      </c>
    </row>
    <row r="2563" spans="1:15" x14ac:dyDescent="0.35">
      <c r="A2563">
        <v>2562</v>
      </c>
      <c r="B2563" s="1">
        <v>45186</v>
      </c>
      <c r="C2563">
        <f t="shared" ref="C2563:C2626" si="81">IF(MONTH(B2563)&gt;3,YEAR(B2563)+1,YEAR(B2563))</f>
        <v>2024</v>
      </c>
      <c r="D2563">
        <v>4001</v>
      </c>
      <c r="E2563" t="s">
        <v>0</v>
      </c>
      <c r="F2563" t="s">
        <v>27</v>
      </c>
      <c r="G2563" t="s">
        <v>11</v>
      </c>
      <c r="H2563" t="s">
        <v>2614</v>
      </c>
      <c r="I2563" t="s">
        <v>3056</v>
      </c>
      <c r="J2563">
        <v>156</v>
      </c>
      <c r="K2563">
        <f>HLOOKUP(E2563,Inputs!$B$5:$C$8,MATCH(YEAR(B2563),Inputs!$A$5:$A$8,0),FALSE)</f>
        <v>32.99</v>
      </c>
      <c r="L2563" s="3">
        <f t="shared" si="80"/>
        <v>5146.4400000000005</v>
      </c>
      <c r="M2563" t="s">
        <v>3064</v>
      </c>
      <c r="N2563" t="s">
        <v>3089</v>
      </c>
      <c r="O2563" t="s">
        <v>3076</v>
      </c>
    </row>
    <row r="2564" spans="1:15" x14ac:dyDescent="0.35">
      <c r="A2564">
        <v>2563</v>
      </c>
      <c r="B2564" s="1">
        <v>45271</v>
      </c>
      <c r="C2564">
        <f t="shared" si="81"/>
        <v>2024</v>
      </c>
      <c r="D2564">
        <v>4002</v>
      </c>
      <c r="E2564" t="s">
        <v>1</v>
      </c>
      <c r="F2564" t="s">
        <v>27</v>
      </c>
      <c r="G2564" t="s">
        <v>18</v>
      </c>
      <c r="H2564" t="s">
        <v>2615</v>
      </c>
      <c r="I2564" t="s">
        <v>3056</v>
      </c>
      <c r="J2564">
        <v>236</v>
      </c>
      <c r="K2564">
        <f>HLOOKUP(E2564,Inputs!$B$5:$C$8,MATCH(YEAR(B2564),Inputs!$A$5:$A$8,0),FALSE)</f>
        <v>11.25</v>
      </c>
      <c r="L2564" s="3">
        <f t="shared" si="80"/>
        <v>2655</v>
      </c>
      <c r="M2564" t="s">
        <v>3069</v>
      </c>
      <c r="N2564" t="s">
        <v>3093</v>
      </c>
      <c r="O2564" t="s">
        <v>3077</v>
      </c>
    </row>
    <row r="2565" spans="1:15" x14ac:dyDescent="0.35">
      <c r="A2565">
        <v>2564</v>
      </c>
      <c r="B2565" s="1">
        <v>45179</v>
      </c>
      <c r="C2565">
        <f t="shared" si="81"/>
        <v>2024</v>
      </c>
      <c r="D2565">
        <v>4001</v>
      </c>
      <c r="E2565" t="s">
        <v>0</v>
      </c>
      <c r="F2565" t="s">
        <v>27</v>
      </c>
      <c r="G2565" t="s">
        <v>13</v>
      </c>
      <c r="H2565" t="s">
        <v>2616</v>
      </c>
      <c r="I2565" t="s">
        <v>3056</v>
      </c>
      <c r="J2565">
        <v>184</v>
      </c>
      <c r="K2565">
        <f>HLOOKUP(E2565,Inputs!$B$5:$C$8,MATCH(YEAR(B2565),Inputs!$A$5:$A$8,0),FALSE)</f>
        <v>32.99</v>
      </c>
      <c r="L2565" s="3">
        <f t="shared" si="80"/>
        <v>6070.1600000000008</v>
      </c>
      <c r="M2565" t="s">
        <v>3061</v>
      </c>
      <c r="N2565" t="s">
        <v>3087</v>
      </c>
      <c r="O2565" t="s">
        <v>3078</v>
      </c>
    </row>
    <row r="2566" spans="1:15" x14ac:dyDescent="0.35">
      <c r="A2566">
        <v>2565</v>
      </c>
      <c r="B2566" s="1">
        <v>45272</v>
      </c>
      <c r="C2566">
        <f t="shared" si="81"/>
        <v>2024</v>
      </c>
      <c r="D2566">
        <v>4002</v>
      </c>
      <c r="E2566" t="s">
        <v>1</v>
      </c>
      <c r="F2566" t="s">
        <v>27</v>
      </c>
      <c r="G2566" t="s">
        <v>10</v>
      </c>
      <c r="H2566" t="s">
        <v>2617</v>
      </c>
      <c r="I2566" t="s">
        <v>3056</v>
      </c>
      <c r="J2566">
        <v>276</v>
      </c>
      <c r="K2566">
        <f>HLOOKUP(E2566,Inputs!$B$5:$C$8,MATCH(YEAR(B2566),Inputs!$A$5:$A$8,0),FALSE)</f>
        <v>11.25</v>
      </c>
      <c r="L2566" s="3">
        <f t="shared" si="80"/>
        <v>3105</v>
      </c>
      <c r="M2566" t="s">
        <v>3059</v>
      </c>
      <c r="N2566" t="s">
        <v>3085</v>
      </c>
      <c r="O2566" t="s">
        <v>3073</v>
      </c>
    </row>
    <row r="2567" spans="1:15" x14ac:dyDescent="0.35">
      <c r="A2567">
        <v>2566</v>
      </c>
      <c r="B2567" s="1">
        <v>45283</v>
      </c>
      <c r="C2567">
        <f t="shared" si="81"/>
        <v>2024</v>
      </c>
      <c r="D2567">
        <v>4001</v>
      </c>
      <c r="E2567" t="s">
        <v>0</v>
      </c>
      <c r="F2567" t="s">
        <v>27</v>
      </c>
      <c r="G2567" t="s">
        <v>11</v>
      </c>
      <c r="H2567" t="s">
        <v>2618</v>
      </c>
      <c r="I2567" t="s">
        <v>3056</v>
      </c>
      <c r="J2567">
        <v>172</v>
      </c>
      <c r="K2567">
        <f>HLOOKUP(E2567,Inputs!$B$5:$C$8,MATCH(YEAR(B2567),Inputs!$A$5:$A$8,0),FALSE)</f>
        <v>32.99</v>
      </c>
      <c r="L2567" s="3">
        <f t="shared" si="80"/>
        <v>5674.2800000000007</v>
      </c>
      <c r="M2567" t="s">
        <v>3064</v>
      </c>
      <c r="N2567" t="s">
        <v>3089</v>
      </c>
      <c r="O2567" t="s">
        <v>3076</v>
      </c>
    </row>
    <row r="2568" spans="1:15" x14ac:dyDescent="0.35">
      <c r="A2568">
        <v>2567</v>
      </c>
      <c r="B2568" s="1">
        <v>45096</v>
      </c>
      <c r="C2568">
        <f t="shared" si="81"/>
        <v>2024</v>
      </c>
      <c r="D2568">
        <v>4002</v>
      </c>
      <c r="E2568" t="s">
        <v>1</v>
      </c>
      <c r="F2568" t="s">
        <v>27</v>
      </c>
      <c r="G2568" t="s">
        <v>10</v>
      </c>
      <c r="H2568" t="s">
        <v>2619</v>
      </c>
      <c r="I2568" t="s">
        <v>3056</v>
      </c>
      <c r="J2568">
        <v>188</v>
      </c>
      <c r="K2568">
        <f>HLOOKUP(E2568,Inputs!$B$5:$C$8,MATCH(YEAR(B2568),Inputs!$A$5:$A$8,0),FALSE)</f>
        <v>11.25</v>
      </c>
      <c r="L2568" s="3">
        <f t="shared" si="80"/>
        <v>2115</v>
      </c>
      <c r="M2568" t="s">
        <v>3059</v>
      </c>
      <c r="N2568" t="s">
        <v>3085</v>
      </c>
      <c r="O2568" t="s">
        <v>3073</v>
      </c>
    </row>
    <row r="2569" spans="1:15" x14ac:dyDescent="0.35">
      <c r="A2569">
        <v>2568</v>
      </c>
      <c r="B2569" s="1">
        <v>45278</v>
      </c>
      <c r="C2569">
        <f t="shared" si="81"/>
        <v>2024</v>
      </c>
      <c r="D2569">
        <v>4002</v>
      </c>
      <c r="E2569" t="s">
        <v>1</v>
      </c>
      <c r="F2569" t="s">
        <v>27</v>
      </c>
      <c r="G2569" t="s">
        <v>10</v>
      </c>
      <c r="H2569" t="s">
        <v>2620</v>
      </c>
      <c r="I2569" t="s">
        <v>3056</v>
      </c>
      <c r="J2569">
        <v>160</v>
      </c>
      <c r="K2569">
        <f>HLOOKUP(E2569,Inputs!$B$5:$C$8,MATCH(YEAR(B2569),Inputs!$A$5:$A$8,0),FALSE)</f>
        <v>11.25</v>
      </c>
      <c r="L2569" s="3">
        <f t="shared" si="80"/>
        <v>1800</v>
      </c>
      <c r="M2569" t="s">
        <v>3059</v>
      </c>
      <c r="N2569" t="s">
        <v>3085</v>
      </c>
      <c r="O2569" t="s">
        <v>3073</v>
      </c>
    </row>
    <row r="2570" spans="1:15" x14ac:dyDescent="0.35">
      <c r="A2570">
        <v>2569</v>
      </c>
      <c r="B2570" s="1">
        <v>45182</v>
      </c>
      <c r="C2570">
        <f t="shared" si="81"/>
        <v>2024</v>
      </c>
      <c r="D2570">
        <v>4001</v>
      </c>
      <c r="E2570" t="s">
        <v>0</v>
      </c>
      <c r="F2570" t="s">
        <v>27</v>
      </c>
      <c r="G2570" t="s">
        <v>10</v>
      </c>
      <c r="H2570" t="s">
        <v>2621</v>
      </c>
      <c r="I2570" t="s">
        <v>3056</v>
      </c>
      <c r="J2570">
        <v>192</v>
      </c>
      <c r="K2570">
        <f>HLOOKUP(E2570,Inputs!$B$5:$C$8,MATCH(YEAR(B2570),Inputs!$A$5:$A$8,0),FALSE)</f>
        <v>32.99</v>
      </c>
      <c r="L2570" s="3">
        <f t="shared" si="80"/>
        <v>6334.08</v>
      </c>
      <c r="M2570" t="s">
        <v>3059</v>
      </c>
      <c r="N2570" t="s">
        <v>3085</v>
      </c>
      <c r="O2570" t="s">
        <v>3073</v>
      </c>
    </row>
    <row r="2571" spans="1:15" x14ac:dyDescent="0.35">
      <c r="A2571">
        <v>2570</v>
      </c>
      <c r="B2571" s="1">
        <v>45269</v>
      </c>
      <c r="C2571">
        <f t="shared" si="81"/>
        <v>2024</v>
      </c>
      <c r="D2571">
        <v>4001</v>
      </c>
      <c r="E2571" t="s">
        <v>0</v>
      </c>
      <c r="F2571" t="s">
        <v>27</v>
      </c>
      <c r="G2571" t="s">
        <v>21</v>
      </c>
      <c r="H2571" t="s">
        <v>2622</v>
      </c>
      <c r="I2571" t="s">
        <v>3056</v>
      </c>
      <c r="J2571">
        <v>216</v>
      </c>
      <c r="K2571">
        <f>HLOOKUP(E2571,Inputs!$B$5:$C$8,MATCH(YEAR(B2571),Inputs!$A$5:$A$8,0),FALSE)</f>
        <v>32.99</v>
      </c>
      <c r="L2571" s="3">
        <f t="shared" si="80"/>
        <v>7125.84</v>
      </c>
      <c r="M2571" t="s">
        <v>3068</v>
      </c>
      <c r="N2571" t="s">
        <v>3088</v>
      </c>
      <c r="O2571" t="s">
        <v>3075</v>
      </c>
    </row>
    <row r="2572" spans="1:15" x14ac:dyDescent="0.35">
      <c r="A2572">
        <v>2571</v>
      </c>
      <c r="B2572" s="1">
        <v>45276</v>
      </c>
      <c r="C2572">
        <f t="shared" si="81"/>
        <v>2024</v>
      </c>
      <c r="D2572">
        <v>4001</v>
      </c>
      <c r="E2572" t="s">
        <v>0</v>
      </c>
      <c r="F2572" t="s">
        <v>27</v>
      </c>
      <c r="G2572" t="s">
        <v>20</v>
      </c>
      <c r="H2572" t="s">
        <v>2623</v>
      </c>
      <c r="I2572" t="s">
        <v>3056</v>
      </c>
      <c r="J2572">
        <v>116</v>
      </c>
      <c r="K2572">
        <f>HLOOKUP(E2572,Inputs!$B$5:$C$8,MATCH(YEAR(B2572),Inputs!$A$5:$A$8,0),FALSE)</f>
        <v>32.99</v>
      </c>
      <c r="L2572" s="3">
        <f t="shared" si="80"/>
        <v>3826.84</v>
      </c>
      <c r="M2572" t="s">
        <v>3059</v>
      </c>
      <c r="N2572" t="s">
        <v>3085</v>
      </c>
      <c r="O2572" t="s">
        <v>3073</v>
      </c>
    </row>
    <row r="2573" spans="1:15" hidden="1" x14ac:dyDescent="0.35">
      <c r="A2573">
        <v>2572</v>
      </c>
      <c r="B2573" s="1">
        <v>44934</v>
      </c>
      <c r="C2573">
        <f t="shared" si="81"/>
        <v>2023</v>
      </c>
      <c r="D2573">
        <v>4002</v>
      </c>
      <c r="E2573" t="s">
        <v>1</v>
      </c>
      <c r="F2573" t="s">
        <v>27</v>
      </c>
      <c r="G2573" t="s">
        <v>19</v>
      </c>
      <c r="H2573" t="s">
        <v>2624</v>
      </c>
      <c r="I2573" t="s">
        <v>3056</v>
      </c>
      <c r="J2573">
        <v>128</v>
      </c>
      <c r="K2573">
        <f>HLOOKUP(E2573,Inputs!$B$5:$C$8,MATCH(YEAR(B2573),Inputs!$A$5:$A$8,0),FALSE)</f>
        <v>11.25</v>
      </c>
      <c r="L2573" s="3">
        <f t="shared" si="80"/>
        <v>1440</v>
      </c>
      <c r="M2573" t="s">
        <v>3061</v>
      </c>
      <c r="N2573" t="s">
        <v>3087</v>
      </c>
      <c r="O2573" t="s">
        <v>3078</v>
      </c>
    </row>
    <row r="2574" spans="1:15" x14ac:dyDescent="0.35">
      <c r="A2574">
        <v>2573</v>
      </c>
      <c r="B2574" s="1">
        <v>45275</v>
      </c>
      <c r="C2574">
        <f t="shared" si="81"/>
        <v>2024</v>
      </c>
      <c r="D2574">
        <v>4001</v>
      </c>
      <c r="E2574" t="s">
        <v>0</v>
      </c>
      <c r="F2574" t="s">
        <v>27</v>
      </c>
      <c r="G2574" t="s">
        <v>10</v>
      </c>
      <c r="H2574" t="s">
        <v>2625</v>
      </c>
      <c r="I2574" t="s">
        <v>3056</v>
      </c>
      <c r="J2574">
        <v>196</v>
      </c>
      <c r="K2574">
        <f>HLOOKUP(E2574,Inputs!$B$5:$C$8,MATCH(YEAR(B2574),Inputs!$A$5:$A$8,0),FALSE)</f>
        <v>32.99</v>
      </c>
      <c r="L2574" s="3">
        <f t="shared" si="80"/>
        <v>6466.04</v>
      </c>
      <c r="M2574" t="s">
        <v>3059</v>
      </c>
      <c r="N2574" t="s">
        <v>3085</v>
      </c>
      <c r="O2574" t="s">
        <v>3073</v>
      </c>
    </row>
    <row r="2575" spans="1:15" x14ac:dyDescent="0.35">
      <c r="A2575">
        <v>2574</v>
      </c>
      <c r="B2575" s="1">
        <v>45196</v>
      </c>
      <c r="C2575">
        <f t="shared" si="81"/>
        <v>2024</v>
      </c>
      <c r="D2575">
        <v>4001</v>
      </c>
      <c r="E2575" t="s">
        <v>0</v>
      </c>
      <c r="F2575" t="s">
        <v>27</v>
      </c>
      <c r="G2575" t="s">
        <v>8</v>
      </c>
      <c r="H2575" t="s">
        <v>2626</v>
      </c>
      <c r="I2575" t="s">
        <v>3056</v>
      </c>
      <c r="J2575">
        <v>96</v>
      </c>
      <c r="K2575">
        <f>HLOOKUP(E2575,Inputs!$B$5:$C$8,MATCH(YEAR(B2575),Inputs!$A$5:$A$8,0),FALSE)</f>
        <v>32.99</v>
      </c>
      <c r="L2575" s="3">
        <f t="shared" si="80"/>
        <v>3167.04</v>
      </c>
      <c r="M2575" t="s">
        <v>3065</v>
      </c>
      <c r="N2575" t="s">
        <v>3085</v>
      </c>
      <c r="O2575" t="s">
        <v>3073</v>
      </c>
    </row>
    <row r="2576" spans="1:15" x14ac:dyDescent="0.35">
      <c r="A2576">
        <v>2575</v>
      </c>
      <c r="B2576" s="1">
        <v>45026</v>
      </c>
      <c r="C2576">
        <f t="shared" si="81"/>
        <v>2024</v>
      </c>
      <c r="D2576">
        <v>4002</v>
      </c>
      <c r="E2576" t="s">
        <v>1</v>
      </c>
      <c r="F2576" t="s">
        <v>27</v>
      </c>
      <c r="G2576" t="s">
        <v>11</v>
      </c>
      <c r="H2576" t="s">
        <v>2627</v>
      </c>
      <c r="I2576" t="s">
        <v>3056</v>
      </c>
      <c r="J2576">
        <v>288</v>
      </c>
      <c r="K2576">
        <f>HLOOKUP(E2576,Inputs!$B$5:$C$8,MATCH(YEAR(B2576),Inputs!$A$5:$A$8,0),FALSE)</f>
        <v>11.25</v>
      </c>
      <c r="L2576" s="3">
        <f t="shared" si="80"/>
        <v>3240</v>
      </c>
      <c r="M2576" t="s">
        <v>3064</v>
      </c>
      <c r="N2576" t="s">
        <v>3089</v>
      </c>
      <c r="O2576" t="s">
        <v>3076</v>
      </c>
    </row>
    <row r="2577" spans="1:15" x14ac:dyDescent="0.35">
      <c r="A2577">
        <v>2576</v>
      </c>
      <c r="B2577" s="1">
        <v>45267</v>
      </c>
      <c r="C2577">
        <f t="shared" si="81"/>
        <v>2024</v>
      </c>
      <c r="D2577">
        <v>4001</v>
      </c>
      <c r="E2577" t="s">
        <v>0</v>
      </c>
      <c r="F2577" t="s">
        <v>27</v>
      </c>
      <c r="G2577" t="s">
        <v>12</v>
      </c>
      <c r="H2577" t="s">
        <v>2628</v>
      </c>
      <c r="I2577" t="s">
        <v>3057</v>
      </c>
      <c r="J2577">
        <v>96</v>
      </c>
      <c r="K2577">
        <f>HLOOKUP(E2577,Inputs!$B$5:$C$8,MATCH(YEAR(B2577),Inputs!$A$5:$A$8,0),FALSE)</f>
        <v>32.99</v>
      </c>
      <c r="L2577" s="3">
        <f t="shared" si="80"/>
        <v>3167.04</v>
      </c>
      <c r="M2577" t="s">
        <v>3061</v>
      </c>
      <c r="N2577" t="s">
        <v>3087</v>
      </c>
      <c r="O2577" t="s">
        <v>3078</v>
      </c>
    </row>
    <row r="2578" spans="1:15" x14ac:dyDescent="0.35">
      <c r="A2578">
        <v>2577</v>
      </c>
      <c r="B2578" s="1">
        <v>45267</v>
      </c>
      <c r="C2578">
        <f t="shared" si="81"/>
        <v>2024</v>
      </c>
      <c r="D2578">
        <v>4002</v>
      </c>
      <c r="E2578" t="s">
        <v>1</v>
      </c>
      <c r="F2578" t="s">
        <v>27</v>
      </c>
      <c r="G2578" t="s">
        <v>10</v>
      </c>
      <c r="H2578" t="s">
        <v>2629</v>
      </c>
      <c r="I2578" t="s">
        <v>3056</v>
      </c>
      <c r="J2578">
        <v>172</v>
      </c>
      <c r="K2578">
        <f>HLOOKUP(E2578,Inputs!$B$5:$C$8,MATCH(YEAR(B2578),Inputs!$A$5:$A$8,0),FALSE)</f>
        <v>11.25</v>
      </c>
      <c r="L2578" s="3">
        <f t="shared" si="80"/>
        <v>1935</v>
      </c>
      <c r="M2578" t="s">
        <v>3059</v>
      </c>
      <c r="N2578" t="s">
        <v>3085</v>
      </c>
      <c r="O2578" t="s">
        <v>3073</v>
      </c>
    </row>
    <row r="2579" spans="1:15" x14ac:dyDescent="0.35">
      <c r="A2579">
        <v>2578</v>
      </c>
      <c r="B2579" s="1">
        <v>45162</v>
      </c>
      <c r="C2579">
        <f t="shared" si="81"/>
        <v>2024</v>
      </c>
      <c r="D2579">
        <v>4002</v>
      </c>
      <c r="E2579" t="s">
        <v>1</v>
      </c>
      <c r="F2579" t="s">
        <v>27</v>
      </c>
      <c r="G2579" t="s">
        <v>13</v>
      </c>
      <c r="H2579" t="s">
        <v>2630</v>
      </c>
      <c r="I2579" t="s">
        <v>3056</v>
      </c>
      <c r="J2579">
        <v>92</v>
      </c>
      <c r="K2579">
        <f>HLOOKUP(E2579,Inputs!$B$5:$C$8,MATCH(YEAR(B2579),Inputs!$A$5:$A$8,0),FALSE)</f>
        <v>11.25</v>
      </c>
      <c r="L2579" s="3">
        <f t="shared" si="80"/>
        <v>1035</v>
      </c>
      <c r="M2579" t="s">
        <v>3061</v>
      </c>
      <c r="N2579" t="s">
        <v>3087</v>
      </c>
      <c r="O2579" t="s">
        <v>3078</v>
      </c>
    </row>
    <row r="2580" spans="1:15" x14ac:dyDescent="0.35">
      <c r="A2580">
        <v>2579</v>
      </c>
      <c r="B2580" s="1">
        <v>45264</v>
      </c>
      <c r="C2580">
        <f t="shared" si="81"/>
        <v>2024</v>
      </c>
      <c r="D2580">
        <v>4002</v>
      </c>
      <c r="E2580" t="s">
        <v>1</v>
      </c>
      <c r="F2580" t="s">
        <v>27</v>
      </c>
      <c r="G2580" t="s">
        <v>12</v>
      </c>
      <c r="H2580" t="s">
        <v>2631</v>
      </c>
      <c r="I2580" t="s">
        <v>3057</v>
      </c>
      <c r="J2580">
        <v>128</v>
      </c>
      <c r="K2580">
        <f>HLOOKUP(E2580,Inputs!$B$5:$C$8,MATCH(YEAR(B2580),Inputs!$A$5:$A$8,0),FALSE)</f>
        <v>11.25</v>
      </c>
      <c r="L2580" s="3">
        <f t="shared" si="80"/>
        <v>1440</v>
      </c>
      <c r="M2580" t="s">
        <v>3061</v>
      </c>
      <c r="N2580" t="s">
        <v>3087</v>
      </c>
      <c r="O2580" t="s">
        <v>3078</v>
      </c>
    </row>
    <row r="2581" spans="1:15" x14ac:dyDescent="0.35">
      <c r="A2581">
        <v>2580</v>
      </c>
      <c r="B2581" s="1">
        <v>45261</v>
      </c>
      <c r="C2581">
        <f t="shared" si="81"/>
        <v>2024</v>
      </c>
      <c r="D2581">
        <v>4002</v>
      </c>
      <c r="E2581" t="s">
        <v>1</v>
      </c>
      <c r="F2581" t="s">
        <v>27</v>
      </c>
      <c r="G2581" t="s">
        <v>12</v>
      </c>
      <c r="H2581" t="s">
        <v>2632</v>
      </c>
      <c r="I2581" t="s">
        <v>3057</v>
      </c>
      <c r="J2581">
        <v>244</v>
      </c>
      <c r="K2581">
        <f>HLOOKUP(E2581,Inputs!$B$5:$C$8,MATCH(YEAR(B2581),Inputs!$A$5:$A$8,0),FALSE)</f>
        <v>11.25</v>
      </c>
      <c r="L2581" s="3">
        <f t="shared" si="80"/>
        <v>2745</v>
      </c>
      <c r="M2581" t="s">
        <v>3061</v>
      </c>
      <c r="N2581" t="s">
        <v>3087</v>
      </c>
      <c r="O2581" t="s">
        <v>3078</v>
      </c>
    </row>
    <row r="2582" spans="1:15" x14ac:dyDescent="0.35">
      <c r="A2582">
        <v>2581</v>
      </c>
      <c r="B2582" s="1">
        <v>45247</v>
      </c>
      <c r="C2582">
        <f t="shared" si="81"/>
        <v>2024</v>
      </c>
      <c r="D2582">
        <v>4001</v>
      </c>
      <c r="E2582" t="s">
        <v>0</v>
      </c>
      <c r="F2582" t="s">
        <v>27</v>
      </c>
      <c r="G2582" t="s">
        <v>5</v>
      </c>
      <c r="H2582" t="s">
        <v>2633</v>
      </c>
      <c r="I2582" t="s">
        <v>3057</v>
      </c>
      <c r="J2582">
        <v>96</v>
      </c>
      <c r="K2582">
        <f>HLOOKUP(E2582,Inputs!$B$5:$C$8,MATCH(YEAR(B2582),Inputs!$A$5:$A$8,0),FALSE)</f>
        <v>32.99</v>
      </c>
      <c r="L2582" s="3">
        <f t="shared" si="80"/>
        <v>3167.04</v>
      </c>
      <c r="M2582" t="s">
        <v>3059</v>
      </c>
      <c r="N2582" t="s">
        <v>3085</v>
      </c>
      <c r="O2582" t="s">
        <v>3073</v>
      </c>
    </row>
    <row r="2583" spans="1:15" x14ac:dyDescent="0.35">
      <c r="A2583">
        <v>2582</v>
      </c>
      <c r="B2583" s="1">
        <v>45264</v>
      </c>
      <c r="C2583">
        <f t="shared" si="81"/>
        <v>2024</v>
      </c>
      <c r="D2583">
        <v>4001</v>
      </c>
      <c r="E2583" t="s">
        <v>0</v>
      </c>
      <c r="F2583" t="s">
        <v>27</v>
      </c>
      <c r="G2583" t="s">
        <v>13</v>
      </c>
      <c r="H2583" t="s">
        <v>2634</v>
      </c>
      <c r="I2583" t="s">
        <v>3056</v>
      </c>
      <c r="J2583">
        <v>48</v>
      </c>
      <c r="K2583">
        <f>HLOOKUP(E2583,Inputs!$B$5:$C$8,MATCH(YEAR(B2583),Inputs!$A$5:$A$8,0),FALSE)</f>
        <v>32.99</v>
      </c>
      <c r="L2583" s="3">
        <f t="shared" si="80"/>
        <v>1583.52</v>
      </c>
      <c r="M2583" t="s">
        <v>3061</v>
      </c>
      <c r="N2583" t="s">
        <v>3087</v>
      </c>
      <c r="O2583" t="s">
        <v>3078</v>
      </c>
    </row>
    <row r="2584" spans="1:15" x14ac:dyDescent="0.35">
      <c r="A2584">
        <v>2583</v>
      </c>
      <c r="B2584" s="1">
        <v>45243</v>
      </c>
      <c r="C2584">
        <f t="shared" si="81"/>
        <v>2024</v>
      </c>
      <c r="D2584">
        <v>4002</v>
      </c>
      <c r="E2584" t="s">
        <v>1</v>
      </c>
      <c r="F2584" t="s">
        <v>27</v>
      </c>
      <c r="G2584" t="s">
        <v>6</v>
      </c>
      <c r="H2584" t="s">
        <v>2635</v>
      </c>
      <c r="I2584" t="s">
        <v>3056</v>
      </c>
      <c r="J2584">
        <v>212</v>
      </c>
      <c r="K2584">
        <f>HLOOKUP(E2584,Inputs!$B$5:$C$8,MATCH(YEAR(B2584),Inputs!$A$5:$A$8,0),FALSE)</f>
        <v>11.25</v>
      </c>
      <c r="L2584" s="3">
        <f t="shared" si="80"/>
        <v>2385</v>
      </c>
      <c r="M2584" t="s">
        <v>3059</v>
      </c>
      <c r="N2584" t="s">
        <v>3085</v>
      </c>
      <c r="O2584" t="s">
        <v>3073</v>
      </c>
    </row>
    <row r="2585" spans="1:15" x14ac:dyDescent="0.35">
      <c r="A2585">
        <v>2584</v>
      </c>
      <c r="B2585" s="1">
        <v>45116</v>
      </c>
      <c r="C2585">
        <f t="shared" si="81"/>
        <v>2024</v>
      </c>
      <c r="D2585">
        <v>4002</v>
      </c>
      <c r="E2585" t="s">
        <v>1</v>
      </c>
      <c r="F2585" t="s">
        <v>27</v>
      </c>
      <c r="G2585" t="s">
        <v>18</v>
      </c>
      <c r="H2585" t="s">
        <v>2636</v>
      </c>
      <c r="I2585" t="s">
        <v>3056</v>
      </c>
      <c r="J2585">
        <v>288</v>
      </c>
      <c r="K2585">
        <f>HLOOKUP(E2585,Inputs!$B$5:$C$8,MATCH(YEAR(B2585),Inputs!$A$5:$A$8,0),FALSE)</f>
        <v>11.25</v>
      </c>
      <c r="L2585" s="3">
        <f t="shared" si="80"/>
        <v>3240</v>
      </c>
      <c r="M2585" t="s">
        <v>3069</v>
      </c>
      <c r="N2585" t="s">
        <v>3093</v>
      </c>
      <c r="O2585" t="s">
        <v>3077</v>
      </c>
    </row>
    <row r="2586" spans="1:15" x14ac:dyDescent="0.35">
      <c r="A2586">
        <v>2585</v>
      </c>
      <c r="B2586" s="1">
        <v>45254</v>
      </c>
      <c r="C2586">
        <f t="shared" si="81"/>
        <v>2024</v>
      </c>
      <c r="D2586">
        <v>4001</v>
      </c>
      <c r="E2586" t="s">
        <v>0</v>
      </c>
      <c r="F2586" t="s">
        <v>27</v>
      </c>
      <c r="G2586" t="s">
        <v>11</v>
      </c>
      <c r="H2586" t="s">
        <v>2637</v>
      </c>
      <c r="I2586" t="s">
        <v>3056</v>
      </c>
      <c r="J2586">
        <v>84</v>
      </c>
      <c r="K2586">
        <f>HLOOKUP(E2586,Inputs!$B$5:$C$8,MATCH(YEAR(B2586),Inputs!$A$5:$A$8,0),FALSE)</f>
        <v>32.99</v>
      </c>
      <c r="L2586" s="3">
        <f t="shared" si="80"/>
        <v>2771.1600000000003</v>
      </c>
      <c r="M2586" t="s">
        <v>3064</v>
      </c>
      <c r="N2586" t="s">
        <v>3089</v>
      </c>
      <c r="O2586" t="s">
        <v>3076</v>
      </c>
    </row>
    <row r="2587" spans="1:15" x14ac:dyDescent="0.35">
      <c r="A2587">
        <v>2586</v>
      </c>
      <c r="B2587" s="1">
        <v>45180</v>
      </c>
      <c r="C2587">
        <f t="shared" si="81"/>
        <v>2024</v>
      </c>
      <c r="D2587">
        <v>4001</v>
      </c>
      <c r="E2587" t="s">
        <v>0</v>
      </c>
      <c r="F2587" t="s">
        <v>27</v>
      </c>
      <c r="G2587" t="s">
        <v>22</v>
      </c>
      <c r="H2587" t="s">
        <v>2638</v>
      </c>
      <c r="I2587" t="s">
        <v>3056</v>
      </c>
      <c r="J2587">
        <v>112</v>
      </c>
      <c r="K2587">
        <f>HLOOKUP(E2587,Inputs!$B$5:$C$8,MATCH(YEAR(B2587),Inputs!$A$5:$A$8,0),FALSE)</f>
        <v>32.99</v>
      </c>
      <c r="L2587" s="3">
        <f t="shared" si="80"/>
        <v>3694.88</v>
      </c>
      <c r="M2587" t="s">
        <v>3064</v>
      </c>
      <c r="N2587" t="s">
        <v>3089</v>
      </c>
      <c r="O2587" t="s">
        <v>3076</v>
      </c>
    </row>
    <row r="2588" spans="1:15" x14ac:dyDescent="0.35">
      <c r="A2588">
        <v>2587</v>
      </c>
      <c r="B2588" s="1">
        <v>45124</v>
      </c>
      <c r="C2588">
        <f t="shared" si="81"/>
        <v>2024</v>
      </c>
      <c r="D2588">
        <v>4002</v>
      </c>
      <c r="E2588" t="s">
        <v>1</v>
      </c>
      <c r="F2588" t="s">
        <v>27</v>
      </c>
      <c r="G2588" t="s">
        <v>21</v>
      </c>
      <c r="H2588" t="s">
        <v>2639</v>
      </c>
      <c r="I2588" t="s">
        <v>3056</v>
      </c>
      <c r="J2588">
        <v>92</v>
      </c>
      <c r="K2588">
        <f>HLOOKUP(E2588,Inputs!$B$5:$C$8,MATCH(YEAR(B2588),Inputs!$A$5:$A$8,0),FALSE)</f>
        <v>11.25</v>
      </c>
      <c r="L2588" s="3">
        <f t="shared" si="80"/>
        <v>1035</v>
      </c>
      <c r="M2588" t="s">
        <v>3068</v>
      </c>
      <c r="N2588" t="s">
        <v>3088</v>
      </c>
      <c r="O2588" t="s">
        <v>3075</v>
      </c>
    </row>
    <row r="2589" spans="1:15" x14ac:dyDescent="0.35">
      <c r="A2589">
        <v>2588</v>
      </c>
      <c r="B2589" s="1">
        <v>45270</v>
      </c>
      <c r="C2589">
        <f t="shared" si="81"/>
        <v>2024</v>
      </c>
      <c r="D2589">
        <v>4002</v>
      </c>
      <c r="E2589" t="s">
        <v>1</v>
      </c>
      <c r="F2589" t="s">
        <v>27</v>
      </c>
      <c r="G2589" t="s">
        <v>10</v>
      </c>
      <c r="H2589" t="s">
        <v>2640</v>
      </c>
      <c r="I2589" t="s">
        <v>3056</v>
      </c>
      <c r="J2589">
        <v>92</v>
      </c>
      <c r="K2589">
        <f>HLOOKUP(E2589,Inputs!$B$5:$C$8,MATCH(YEAR(B2589),Inputs!$A$5:$A$8,0),FALSE)</f>
        <v>11.25</v>
      </c>
      <c r="L2589" s="3">
        <f t="shared" si="80"/>
        <v>1035</v>
      </c>
      <c r="M2589" t="s">
        <v>3059</v>
      </c>
      <c r="N2589" t="s">
        <v>3085</v>
      </c>
      <c r="O2589" t="s">
        <v>3073</v>
      </c>
    </row>
    <row r="2590" spans="1:15" x14ac:dyDescent="0.35">
      <c r="A2590">
        <v>2589</v>
      </c>
      <c r="B2590" s="1">
        <v>45208</v>
      </c>
      <c r="C2590">
        <f t="shared" si="81"/>
        <v>2024</v>
      </c>
      <c r="D2590">
        <v>4002</v>
      </c>
      <c r="E2590" t="s">
        <v>1</v>
      </c>
      <c r="F2590" t="s">
        <v>27</v>
      </c>
      <c r="G2590" t="s">
        <v>17</v>
      </c>
      <c r="H2590" t="s">
        <v>2641</v>
      </c>
      <c r="I2590" t="s">
        <v>3056</v>
      </c>
      <c r="J2590">
        <v>84</v>
      </c>
      <c r="K2590">
        <f>HLOOKUP(E2590,Inputs!$B$5:$C$8,MATCH(YEAR(B2590),Inputs!$A$5:$A$8,0),FALSE)</f>
        <v>11.25</v>
      </c>
      <c r="L2590" s="3">
        <f t="shared" si="80"/>
        <v>945</v>
      </c>
      <c r="M2590" t="s">
        <v>3060</v>
      </c>
      <c r="N2590" t="s">
        <v>3095</v>
      </c>
      <c r="O2590" t="s">
        <v>3081</v>
      </c>
    </row>
    <row r="2591" spans="1:15" x14ac:dyDescent="0.35">
      <c r="A2591">
        <v>2590</v>
      </c>
      <c r="B2591" s="1">
        <v>45039</v>
      </c>
      <c r="C2591">
        <f t="shared" si="81"/>
        <v>2024</v>
      </c>
      <c r="D2591">
        <v>4001</v>
      </c>
      <c r="E2591" t="s">
        <v>0</v>
      </c>
      <c r="F2591" t="s">
        <v>27</v>
      </c>
      <c r="G2591" t="s">
        <v>10</v>
      </c>
      <c r="H2591" t="s">
        <v>2642</v>
      </c>
      <c r="I2591" t="s">
        <v>3056</v>
      </c>
      <c r="J2591">
        <v>92</v>
      </c>
      <c r="K2591">
        <f>HLOOKUP(E2591,Inputs!$B$5:$C$8,MATCH(YEAR(B2591),Inputs!$A$5:$A$8,0),FALSE)</f>
        <v>32.99</v>
      </c>
      <c r="L2591" s="3">
        <f t="shared" si="80"/>
        <v>3035.0800000000004</v>
      </c>
      <c r="M2591" t="s">
        <v>3059</v>
      </c>
      <c r="N2591" t="s">
        <v>3085</v>
      </c>
      <c r="O2591" t="s">
        <v>3073</v>
      </c>
    </row>
    <row r="2592" spans="1:15" hidden="1" x14ac:dyDescent="0.35">
      <c r="A2592">
        <v>2591</v>
      </c>
      <c r="B2592" s="1">
        <v>44974</v>
      </c>
      <c r="C2592">
        <f t="shared" si="81"/>
        <v>2023</v>
      </c>
      <c r="D2592">
        <v>4001</v>
      </c>
      <c r="E2592" t="s">
        <v>0</v>
      </c>
      <c r="F2592" t="s">
        <v>27</v>
      </c>
      <c r="G2592" t="s">
        <v>10</v>
      </c>
      <c r="H2592" t="s">
        <v>2643</v>
      </c>
      <c r="I2592" t="s">
        <v>3056</v>
      </c>
      <c r="J2592">
        <v>240</v>
      </c>
      <c r="K2592">
        <f>HLOOKUP(E2592,Inputs!$B$5:$C$8,MATCH(YEAR(B2592),Inputs!$A$5:$A$8,0),FALSE)</f>
        <v>32.99</v>
      </c>
      <c r="L2592" s="3">
        <f t="shared" si="80"/>
        <v>7917.6</v>
      </c>
      <c r="M2592" t="s">
        <v>3059</v>
      </c>
      <c r="N2592" t="s">
        <v>3085</v>
      </c>
      <c r="O2592" t="s">
        <v>3073</v>
      </c>
    </row>
    <row r="2593" spans="1:15" x14ac:dyDescent="0.35">
      <c r="A2593">
        <v>2592</v>
      </c>
      <c r="B2593" s="1">
        <v>45173</v>
      </c>
      <c r="C2593">
        <f t="shared" si="81"/>
        <v>2024</v>
      </c>
      <c r="D2593">
        <v>4001</v>
      </c>
      <c r="E2593" t="s">
        <v>0</v>
      </c>
      <c r="F2593" t="s">
        <v>27</v>
      </c>
      <c r="G2593" t="s">
        <v>10</v>
      </c>
      <c r="H2593" t="s">
        <v>2644</v>
      </c>
      <c r="I2593" t="s">
        <v>3056</v>
      </c>
      <c r="J2593">
        <v>200</v>
      </c>
      <c r="K2593">
        <f>HLOOKUP(E2593,Inputs!$B$5:$C$8,MATCH(YEAR(B2593),Inputs!$A$5:$A$8,0),FALSE)</f>
        <v>32.99</v>
      </c>
      <c r="L2593" s="3">
        <f t="shared" si="80"/>
        <v>6598</v>
      </c>
      <c r="M2593" t="s">
        <v>3059</v>
      </c>
      <c r="N2593" t="s">
        <v>3085</v>
      </c>
      <c r="O2593" t="s">
        <v>3073</v>
      </c>
    </row>
    <row r="2594" spans="1:15" x14ac:dyDescent="0.35">
      <c r="A2594">
        <v>2593</v>
      </c>
      <c r="B2594" s="1">
        <v>45063</v>
      </c>
      <c r="C2594">
        <f t="shared" si="81"/>
        <v>2024</v>
      </c>
      <c r="D2594">
        <v>4001</v>
      </c>
      <c r="E2594" t="s">
        <v>0</v>
      </c>
      <c r="F2594" t="s">
        <v>27</v>
      </c>
      <c r="G2594" t="s">
        <v>20</v>
      </c>
      <c r="H2594" t="s">
        <v>2645</v>
      </c>
      <c r="I2594" t="s">
        <v>3056</v>
      </c>
      <c r="J2594">
        <v>240</v>
      </c>
      <c r="K2594">
        <f>HLOOKUP(E2594,Inputs!$B$5:$C$8,MATCH(YEAR(B2594),Inputs!$A$5:$A$8,0),FALSE)</f>
        <v>32.99</v>
      </c>
      <c r="L2594" s="3">
        <f t="shared" si="80"/>
        <v>7917.6</v>
      </c>
      <c r="M2594" t="s">
        <v>3059</v>
      </c>
      <c r="N2594" t="s">
        <v>3085</v>
      </c>
      <c r="O2594" t="s">
        <v>3073</v>
      </c>
    </row>
    <row r="2595" spans="1:15" hidden="1" x14ac:dyDescent="0.35">
      <c r="A2595">
        <v>2594</v>
      </c>
      <c r="B2595" s="1">
        <v>45005</v>
      </c>
      <c r="C2595">
        <f t="shared" si="81"/>
        <v>2023</v>
      </c>
      <c r="D2595">
        <v>4002</v>
      </c>
      <c r="E2595" t="s">
        <v>1</v>
      </c>
      <c r="F2595" t="s">
        <v>27</v>
      </c>
      <c r="G2595" t="s">
        <v>12</v>
      </c>
      <c r="H2595" t="s">
        <v>2646</v>
      </c>
      <c r="I2595" t="s">
        <v>3057</v>
      </c>
      <c r="J2595">
        <v>300</v>
      </c>
      <c r="K2595">
        <f>HLOOKUP(E2595,Inputs!$B$5:$C$8,MATCH(YEAR(B2595),Inputs!$A$5:$A$8,0),FALSE)</f>
        <v>11.25</v>
      </c>
      <c r="L2595" s="3">
        <f t="shared" si="80"/>
        <v>3375</v>
      </c>
      <c r="M2595" t="s">
        <v>3061</v>
      </c>
      <c r="N2595" t="s">
        <v>3087</v>
      </c>
      <c r="O2595" t="s">
        <v>3078</v>
      </c>
    </row>
    <row r="2596" spans="1:15" x14ac:dyDescent="0.35">
      <c r="A2596">
        <v>2595</v>
      </c>
      <c r="B2596" s="1">
        <v>45281</v>
      </c>
      <c r="C2596">
        <f t="shared" si="81"/>
        <v>2024</v>
      </c>
      <c r="D2596">
        <v>4002</v>
      </c>
      <c r="E2596" t="s">
        <v>1</v>
      </c>
      <c r="F2596" t="s">
        <v>27</v>
      </c>
      <c r="G2596" t="s">
        <v>9</v>
      </c>
      <c r="H2596" t="s">
        <v>2647</v>
      </c>
      <c r="I2596" t="s">
        <v>3056</v>
      </c>
      <c r="J2596">
        <v>208</v>
      </c>
      <c r="K2596">
        <f>HLOOKUP(E2596,Inputs!$B$5:$C$8,MATCH(YEAR(B2596),Inputs!$A$5:$A$8,0),FALSE)</f>
        <v>11.25</v>
      </c>
      <c r="L2596" s="3">
        <f t="shared" si="80"/>
        <v>2340</v>
      </c>
      <c r="M2596" t="s">
        <v>3070</v>
      </c>
      <c r="N2596" t="s">
        <v>3089</v>
      </c>
      <c r="O2596" t="s">
        <v>3076</v>
      </c>
    </row>
    <row r="2597" spans="1:15" x14ac:dyDescent="0.35">
      <c r="A2597">
        <v>2596</v>
      </c>
      <c r="B2597" s="1">
        <v>45261</v>
      </c>
      <c r="C2597">
        <f t="shared" si="81"/>
        <v>2024</v>
      </c>
      <c r="D2597">
        <v>4001</v>
      </c>
      <c r="E2597" t="s">
        <v>0</v>
      </c>
      <c r="F2597" t="s">
        <v>27</v>
      </c>
      <c r="G2597" t="s">
        <v>12</v>
      </c>
      <c r="H2597" t="s">
        <v>2648</v>
      </c>
      <c r="I2597" t="s">
        <v>3057</v>
      </c>
      <c r="J2597">
        <v>40</v>
      </c>
      <c r="K2597">
        <f>HLOOKUP(E2597,Inputs!$B$5:$C$8,MATCH(YEAR(B2597),Inputs!$A$5:$A$8,0),FALSE)</f>
        <v>32.99</v>
      </c>
      <c r="L2597" s="3">
        <f t="shared" si="80"/>
        <v>1319.6000000000001</v>
      </c>
      <c r="M2597" t="s">
        <v>3061</v>
      </c>
      <c r="N2597" t="s">
        <v>3087</v>
      </c>
      <c r="O2597" t="s">
        <v>3078</v>
      </c>
    </row>
    <row r="2598" spans="1:15" x14ac:dyDescent="0.35">
      <c r="A2598">
        <v>2597</v>
      </c>
      <c r="B2598" s="1">
        <v>45185</v>
      </c>
      <c r="C2598">
        <f t="shared" si="81"/>
        <v>2024</v>
      </c>
      <c r="D2598">
        <v>4002</v>
      </c>
      <c r="E2598" t="s">
        <v>1</v>
      </c>
      <c r="F2598" t="s">
        <v>27</v>
      </c>
      <c r="G2598" t="s">
        <v>5</v>
      </c>
      <c r="H2598" t="s">
        <v>2649</v>
      </c>
      <c r="I2598" t="s">
        <v>3057</v>
      </c>
      <c r="J2598">
        <v>88</v>
      </c>
      <c r="K2598">
        <f>HLOOKUP(E2598,Inputs!$B$5:$C$8,MATCH(YEAR(B2598),Inputs!$A$5:$A$8,0),FALSE)</f>
        <v>11.25</v>
      </c>
      <c r="L2598" s="3">
        <f t="shared" si="80"/>
        <v>990</v>
      </c>
      <c r="M2598" t="s">
        <v>3059</v>
      </c>
      <c r="N2598" t="s">
        <v>3085</v>
      </c>
      <c r="O2598" t="s">
        <v>3073</v>
      </c>
    </row>
    <row r="2599" spans="1:15" hidden="1" x14ac:dyDescent="0.35">
      <c r="A2599">
        <v>2598</v>
      </c>
      <c r="B2599" s="1">
        <v>44954</v>
      </c>
      <c r="C2599">
        <f t="shared" si="81"/>
        <v>2023</v>
      </c>
      <c r="D2599">
        <v>4001</v>
      </c>
      <c r="E2599" t="s">
        <v>0</v>
      </c>
      <c r="F2599" t="s">
        <v>27</v>
      </c>
      <c r="G2599" t="s">
        <v>20</v>
      </c>
      <c r="H2599" t="s">
        <v>2650</v>
      </c>
      <c r="I2599" t="s">
        <v>3056</v>
      </c>
      <c r="J2599">
        <v>148</v>
      </c>
      <c r="K2599">
        <f>HLOOKUP(E2599,Inputs!$B$5:$C$8,MATCH(YEAR(B2599),Inputs!$A$5:$A$8,0),FALSE)</f>
        <v>32.99</v>
      </c>
      <c r="L2599" s="3">
        <f t="shared" si="80"/>
        <v>4882.5200000000004</v>
      </c>
      <c r="M2599" t="s">
        <v>3059</v>
      </c>
      <c r="N2599" t="s">
        <v>3085</v>
      </c>
      <c r="O2599" t="s">
        <v>3073</v>
      </c>
    </row>
    <row r="2600" spans="1:15" x14ac:dyDescent="0.35">
      <c r="A2600">
        <v>2599</v>
      </c>
      <c r="B2600" s="1">
        <v>45205</v>
      </c>
      <c r="C2600">
        <f t="shared" si="81"/>
        <v>2024</v>
      </c>
      <c r="D2600">
        <v>4001</v>
      </c>
      <c r="E2600" t="s">
        <v>0</v>
      </c>
      <c r="F2600" t="s">
        <v>27</v>
      </c>
      <c r="G2600" t="s">
        <v>10</v>
      </c>
      <c r="H2600" t="s">
        <v>2651</v>
      </c>
      <c r="I2600" t="s">
        <v>3056</v>
      </c>
      <c r="J2600">
        <v>80</v>
      </c>
      <c r="K2600">
        <f>HLOOKUP(E2600,Inputs!$B$5:$C$8,MATCH(YEAR(B2600),Inputs!$A$5:$A$8,0),FALSE)</f>
        <v>32.99</v>
      </c>
      <c r="L2600" s="3">
        <f t="shared" si="80"/>
        <v>2639.2000000000003</v>
      </c>
      <c r="M2600" t="s">
        <v>3059</v>
      </c>
      <c r="N2600" t="s">
        <v>3085</v>
      </c>
      <c r="O2600" t="s">
        <v>3073</v>
      </c>
    </row>
    <row r="2601" spans="1:15" x14ac:dyDescent="0.35">
      <c r="A2601">
        <v>2600</v>
      </c>
      <c r="B2601" s="1">
        <v>45240</v>
      </c>
      <c r="C2601">
        <f t="shared" si="81"/>
        <v>2024</v>
      </c>
      <c r="D2601">
        <v>4002</v>
      </c>
      <c r="E2601" t="s">
        <v>1</v>
      </c>
      <c r="F2601" t="s">
        <v>27</v>
      </c>
      <c r="G2601" t="s">
        <v>9</v>
      </c>
      <c r="H2601" t="s">
        <v>2652</v>
      </c>
      <c r="I2601" t="s">
        <v>3056</v>
      </c>
      <c r="J2601">
        <v>100</v>
      </c>
      <c r="K2601">
        <f>HLOOKUP(E2601,Inputs!$B$5:$C$8,MATCH(YEAR(B2601),Inputs!$A$5:$A$8,0),FALSE)</f>
        <v>11.25</v>
      </c>
      <c r="L2601" s="3">
        <f t="shared" si="80"/>
        <v>1125</v>
      </c>
      <c r="M2601" t="s">
        <v>3070</v>
      </c>
      <c r="N2601" t="s">
        <v>3089</v>
      </c>
      <c r="O2601" t="s">
        <v>3076</v>
      </c>
    </row>
    <row r="2602" spans="1:15" x14ac:dyDescent="0.35">
      <c r="A2602">
        <v>2601</v>
      </c>
      <c r="B2602" s="1">
        <v>45179</v>
      </c>
      <c r="C2602">
        <f t="shared" si="81"/>
        <v>2024</v>
      </c>
      <c r="D2602">
        <v>4001</v>
      </c>
      <c r="E2602" t="s">
        <v>0</v>
      </c>
      <c r="F2602" t="s">
        <v>27</v>
      </c>
      <c r="G2602" t="s">
        <v>21</v>
      </c>
      <c r="H2602" t="s">
        <v>2653</v>
      </c>
      <c r="I2602" t="s">
        <v>3056</v>
      </c>
      <c r="J2602">
        <v>228</v>
      </c>
      <c r="K2602">
        <f>HLOOKUP(E2602,Inputs!$B$5:$C$8,MATCH(YEAR(B2602),Inputs!$A$5:$A$8,0),FALSE)</f>
        <v>32.99</v>
      </c>
      <c r="L2602" s="3">
        <f t="shared" si="80"/>
        <v>7521.72</v>
      </c>
      <c r="M2602" t="s">
        <v>3068</v>
      </c>
      <c r="N2602" t="s">
        <v>3088</v>
      </c>
      <c r="O2602" t="s">
        <v>3075</v>
      </c>
    </row>
    <row r="2603" spans="1:15" x14ac:dyDescent="0.35">
      <c r="A2603">
        <v>2602</v>
      </c>
      <c r="B2603" s="1">
        <v>45092</v>
      </c>
      <c r="C2603">
        <f t="shared" si="81"/>
        <v>2024</v>
      </c>
      <c r="D2603">
        <v>4001</v>
      </c>
      <c r="E2603" t="s">
        <v>0</v>
      </c>
      <c r="F2603" t="s">
        <v>27</v>
      </c>
      <c r="G2603" t="s">
        <v>22</v>
      </c>
      <c r="H2603" t="s">
        <v>2654</v>
      </c>
      <c r="I2603" t="s">
        <v>3056</v>
      </c>
      <c r="J2603">
        <v>168</v>
      </c>
      <c r="K2603">
        <f>HLOOKUP(E2603,Inputs!$B$5:$C$8,MATCH(YEAR(B2603),Inputs!$A$5:$A$8,0),FALSE)</f>
        <v>32.99</v>
      </c>
      <c r="L2603" s="3">
        <f t="shared" si="80"/>
        <v>5542.3200000000006</v>
      </c>
      <c r="M2603" t="s">
        <v>3064</v>
      </c>
      <c r="N2603" t="s">
        <v>3089</v>
      </c>
      <c r="O2603" t="s">
        <v>3076</v>
      </c>
    </row>
    <row r="2604" spans="1:15" x14ac:dyDescent="0.35">
      <c r="A2604">
        <v>2603</v>
      </c>
      <c r="B2604" s="1">
        <v>45078</v>
      </c>
      <c r="C2604">
        <f t="shared" si="81"/>
        <v>2024</v>
      </c>
      <c r="D2604">
        <v>4001</v>
      </c>
      <c r="E2604" t="s">
        <v>0</v>
      </c>
      <c r="F2604" t="s">
        <v>27</v>
      </c>
      <c r="G2604" t="s">
        <v>11</v>
      </c>
      <c r="H2604" t="s">
        <v>2655</v>
      </c>
      <c r="I2604" t="s">
        <v>3056</v>
      </c>
      <c r="J2604">
        <v>100</v>
      </c>
      <c r="K2604">
        <f>HLOOKUP(E2604,Inputs!$B$5:$C$8,MATCH(YEAR(B2604),Inputs!$A$5:$A$8,0),FALSE)</f>
        <v>32.99</v>
      </c>
      <c r="L2604" s="3">
        <f t="shared" si="80"/>
        <v>3299</v>
      </c>
      <c r="M2604" t="s">
        <v>3064</v>
      </c>
      <c r="N2604" t="s">
        <v>3089</v>
      </c>
      <c r="O2604" t="s">
        <v>3076</v>
      </c>
    </row>
    <row r="2605" spans="1:15" x14ac:dyDescent="0.35">
      <c r="A2605">
        <v>2604</v>
      </c>
      <c r="B2605" s="1">
        <v>45244</v>
      </c>
      <c r="C2605">
        <f t="shared" si="81"/>
        <v>2024</v>
      </c>
      <c r="D2605">
        <v>4001</v>
      </c>
      <c r="E2605" t="s">
        <v>0</v>
      </c>
      <c r="F2605" t="s">
        <v>27</v>
      </c>
      <c r="G2605" t="s">
        <v>10</v>
      </c>
      <c r="H2605" t="s">
        <v>2656</v>
      </c>
      <c r="I2605" t="s">
        <v>3056</v>
      </c>
      <c r="J2605">
        <v>228</v>
      </c>
      <c r="K2605">
        <f>HLOOKUP(E2605,Inputs!$B$5:$C$8,MATCH(YEAR(B2605),Inputs!$A$5:$A$8,0),FALSE)</f>
        <v>32.99</v>
      </c>
      <c r="L2605" s="3">
        <f t="shared" si="80"/>
        <v>7521.72</v>
      </c>
      <c r="M2605" t="s">
        <v>3059</v>
      </c>
      <c r="N2605" t="s">
        <v>3085</v>
      </c>
      <c r="O2605" t="s">
        <v>3073</v>
      </c>
    </row>
    <row r="2606" spans="1:15" x14ac:dyDescent="0.35">
      <c r="A2606">
        <v>2605</v>
      </c>
      <c r="B2606" s="1">
        <v>45265</v>
      </c>
      <c r="C2606">
        <f t="shared" si="81"/>
        <v>2024</v>
      </c>
      <c r="D2606">
        <v>4002</v>
      </c>
      <c r="E2606" t="s">
        <v>1</v>
      </c>
      <c r="F2606" t="s">
        <v>27</v>
      </c>
      <c r="G2606" t="s">
        <v>13</v>
      </c>
      <c r="H2606" t="s">
        <v>2657</v>
      </c>
      <c r="I2606" t="s">
        <v>3056</v>
      </c>
      <c r="J2606">
        <v>216</v>
      </c>
      <c r="K2606">
        <f>HLOOKUP(E2606,Inputs!$B$5:$C$8,MATCH(YEAR(B2606),Inputs!$A$5:$A$8,0),FALSE)</f>
        <v>11.25</v>
      </c>
      <c r="L2606" s="3">
        <f t="shared" si="80"/>
        <v>2430</v>
      </c>
      <c r="M2606" t="s">
        <v>3061</v>
      </c>
      <c r="N2606" t="s">
        <v>3087</v>
      </c>
      <c r="O2606" t="s">
        <v>3078</v>
      </c>
    </row>
    <row r="2607" spans="1:15" x14ac:dyDescent="0.35">
      <c r="A2607">
        <v>2606</v>
      </c>
      <c r="B2607" s="1">
        <v>45238</v>
      </c>
      <c r="C2607">
        <f t="shared" si="81"/>
        <v>2024</v>
      </c>
      <c r="D2607">
        <v>4002</v>
      </c>
      <c r="E2607" t="s">
        <v>1</v>
      </c>
      <c r="F2607" t="s">
        <v>27</v>
      </c>
      <c r="G2607" t="s">
        <v>15</v>
      </c>
      <c r="H2607" t="s">
        <v>2658</v>
      </c>
      <c r="I2607" t="s">
        <v>3056</v>
      </c>
      <c r="J2607">
        <v>264</v>
      </c>
      <c r="K2607">
        <f>HLOOKUP(E2607,Inputs!$B$5:$C$8,MATCH(YEAR(B2607),Inputs!$A$5:$A$8,0),FALSE)</f>
        <v>11.25</v>
      </c>
      <c r="L2607" s="3">
        <f t="shared" si="80"/>
        <v>2970</v>
      </c>
      <c r="M2607" t="s">
        <v>3062</v>
      </c>
      <c r="N2607" t="s">
        <v>3090</v>
      </c>
      <c r="O2607" t="s">
        <v>3079</v>
      </c>
    </row>
    <row r="2608" spans="1:15" hidden="1" x14ac:dyDescent="0.35">
      <c r="A2608">
        <v>2607</v>
      </c>
      <c r="B2608" s="1">
        <v>45010</v>
      </c>
      <c r="C2608">
        <f t="shared" si="81"/>
        <v>2023</v>
      </c>
      <c r="D2608">
        <v>4002</v>
      </c>
      <c r="E2608" t="s">
        <v>1</v>
      </c>
      <c r="F2608" t="s">
        <v>27</v>
      </c>
      <c r="G2608" t="s">
        <v>21</v>
      </c>
      <c r="H2608" t="s">
        <v>2659</v>
      </c>
      <c r="I2608" t="s">
        <v>3056</v>
      </c>
      <c r="J2608">
        <v>296</v>
      </c>
      <c r="K2608">
        <f>HLOOKUP(E2608,Inputs!$B$5:$C$8,MATCH(YEAR(B2608),Inputs!$A$5:$A$8,0),FALSE)</f>
        <v>11.25</v>
      </c>
      <c r="L2608" s="3">
        <f t="shared" si="80"/>
        <v>3330</v>
      </c>
      <c r="M2608" t="s">
        <v>3068</v>
      </c>
      <c r="N2608" t="s">
        <v>3088</v>
      </c>
      <c r="O2608" t="s">
        <v>3075</v>
      </c>
    </row>
    <row r="2609" spans="1:15" x14ac:dyDescent="0.35">
      <c r="A2609">
        <v>2608</v>
      </c>
      <c r="B2609" s="1">
        <v>45159</v>
      </c>
      <c r="C2609">
        <f t="shared" si="81"/>
        <v>2024</v>
      </c>
      <c r="D2609">
        <v>4002</v>
      </c>
      <c r="E2609" t="s">
        <v>1</v>
      </c>
      <c r="F2609" t="s">
        <v>27</v>
      </c>
      <c r="G2609" t="s">
        <v>9</v>
      </c>
      <c r="H2609" t="s">
        <v>2660</v>
      </c>
      <c r="I2609" t="s">
        <v>3056</v>
      </c>
      <c r="J2609">
        <v>224</v>
      </c>
      <c r="K2609">
        <f>HLOOKUP(E2609,Inputs!$B$5:$C$8,MATCH(YEAR(B2609),Inputs!$A$5:$A$8,0),FALSE)</f>
        <v>11.25</v>
      </c>
      <c r="L2609" s="3">
        <f t="shared" si="80"/>
        <v>2520</v>
      </c>
      <c r="M2609" t="s">
        <v>3070</v>
      </c>
      <c r="N2609" t="s">
        <v>3089</v>
      </c>
      <c r="O2609" t="s">
        <v>3076</v>
      </c>
    </row>
    <row r="2610" spans="1:15" x14ac:dyDescent="0.35">
      <c r="A2610">
        <v>2609</v>
      </c>
      <c r="B2610" s="1">
        <v>45177</v>
      </c>
      <c r="C2610">
        <f t="shared" si="81"/>
        <v>2024</v>
      </c>
      <c r="D2610">
        <v>4001</v>
      </c>
      <c r="E2610" t="s">
        <v>0</v>
      </c>
      <c r="F2610" t="s">
        <v>27</v>
      </c>
      <c r="G2610" t="s">
        <v>7</v>
      </c>
      <c r="H2610" t="s">
        <v>2661</v>
      </c>
      <c r="I2610" t="s">
        <v>3056</v>
      </c>
      <c r="J2610">
        <v>132</v>
      </c>
      <c r="K2610">
        <f>HLOOKUP(E2610,Inputs!$B$5:$C$8,MATCH(YEAR(B2610),Inputs!$A$5:$A$8,0),FALSE)</f>
        <v>32.99</v>
      </c>
      <c r="L2610" s="3">
        <f t="shared" si="80"/>
        <v>4354.68</v>
      </c>
      <c r="M2610" t="s">
        <v>3063</v>
      </c>
      <c r="N2610" t="s">
        <v>3092</v>
      </c>
      <c r="O2610" t="s">
        <v>3074</v>
      </c>
    </row>
    <row r="2611" spans="1:15" x14ac:dyDescent="0.35">
      <c r="A2611">
        <v>2610</v>
      </c>
      <c r="B2611" s="1">
        <v>45171</v>
      </c>
      <c r="C2611">
        <f t="shared" si="81"/>
        <v>2024</v>
      </c>
      <c r="D2611">
        <v>4001</v>
      </c>
      <c r="E2611" t="s">
        <v>0</v>
      </c>
      <c r="F2611" t="s">
        <v>27</v>
      </c>
      <c r="G2611" t="s">
        <v>8</v>
      </c>
      <c r="H2611" t="s">
        <v>2662</v>
      </c>
      <c r="I2611" t="s">
        <v>3056</v>
      </c>
      <c r="J2611">
        <v>76</v>
      </c>
      <c r="K2611">
        <f>HLOOKUP(E2611,Inputs!$B$5:$C$8,MATCH(YEAR(B2611),Inputs!$A$5:$A$8,0),FALSE)</f>
        <v>32.99</v>
      </c>
      <c r="L2611" s="3">
        <f t="shared" si="80"/>
        <v>2507.2400000000002</v>
      </c>
      <c r="M2611" t="s">
        <v>3065</v>
      </c>
      <c r="N2611" t="s">
        <v>3085</v>
      </c>
      <c r="O2611" t="s">
        <v>3073</v>
      </c>
    </row>
    <row r="2612" spans="1:15" x14ac:dyDescent="0.35">
      <c r="A2612">
        <v>2611</v>
      </c>
      <c r="B2612" s="1">
        <v>45143</v>
      </c>
      <c r="C2612">
        <f t="shared" si="81"/>
        <v>2024</v>
      </c>
      <c r="D2612">
        <v>4001</v>
      </c>
      <c r="E2612" t="s">
        <v>0</v>
      </c>
      <c r="F2612" t="s">
        <v>27</v>
      </c>
      <c r="G2612" t="s">
        <v>5</v>
      </c>
      <c r="H2612" t="s">
        <v>2663</v>
      </c>
      <c r="I2612" t="s">
        <v>3057</v>
      </c>
      <c r="J2612">
        <v>156</v>
      </c>
      <c r="K2612">
        <f>HLOOKUP(E2612,Inputs!$B$5:$C$8,MATCH(YEAR(B2612),Inputs!$A$5:$A$8,0),FALSE)</f>
        <v>32.99</v>
      </c>
      <c r="L2612" s="3">
        <f t="shared" si="80"/>
        <v>5146.4400000000005</v>
      </c>
      <c r="M2612" t="s">
        <v>3059</v>
      </c>
      <c r="N2612" t="s">
        <v>3085</v>
      </c>
      <c r="O2612" t="s">
        <v>3073</v>
      </c>
    </row>
    <row r="2613" spans="1:15" hidden="1" x14ac:dyDescent="0.35">
      <c r="A2613">
        <v>2612</v>
      </c>
      <c r="B2613" s="1">
        <v>44971</v>
      </c>
      <c r="C2613">
        <f t="shared" si="81"/>
        <v>2023</v>
      </c>
      <c r="D2613">
        <v>4001</v>
      </c>
      <c r="E2613" t="s">
        <v>0</v>
      </c>
      <c r="F2613" t="s">
        <v>27</v>
      </c>
      <c r="G2613" t="s">
        <v>6</v>
      </c>
      <c r="H2613" t="s">
        <v>2664</v>
      </c>
      <c r="I2613" t="s">
        <v>3056</v>
      </c>
      <c r="J2613">
        <v>184</v>
      </c>
      <c r="K2613">
        <f>HLOOKUP(E2613,Inputs!$B$5:$C$8,MATCH(YEAR(B2613),Inputs!$A$5:$A$8,0),FALSE)</f>
        <v>32.99</v>
      </c>
      <c r="L2613" s="3">
        <f t="shared" si="80"/>
        <v>6070.1600000000008</v>
      </c>
      <c r="M2613" t="s">
        <v>3059</v>
      </c>
      <c r="N2613" t="s">
        <v>3085</v>
      </c>
      <c r="O2613" t="s">
        <v>3073</v>
      </c>
    </row>
    <row r="2614" spans="1:15" x14ac:dyDescent="0.35">
      <c r="A2614">
        <v>2613</v>
      </c>
      <c r="B2614" s="1">
        <v>45048</v>
      </c>
      <c r="C2614">
        <f t="shared" si="81"/>
        <v>2024</v>
      </c>
      <c r="D2614">
        <v>4001</v>
      </c>
      <c r="E2614" t="s">
        <v>0</v>
      </c>
      <c r="F2614" t="s">
        <v>27</v>
      </c>
      <c r="G2614" t="s">
        <v>10</v>
      </c>
      <c r="H2614" t="s">
        <v>2665</v>
      </c>
      <c r="I2614" t="s">
        <v>3056</v>
      </c>
      <c r="J2614">
        <v>112</v>
      </c>
      <c r="K2614">
        <f>HLOOKUP(E2614,Inputs!$B$5:$C$8,MATCH(YEAR(B2614),Inputs!$A$5:$A$8,0),FALSE)</f>
        <v>32.99</v>
      </c>
      <c r="L2614" s="3">
        <f t="shared" si="80"/>
        <v>3694.88</v>
      </c>
      <c r="M2614" t="s">
        <v>3059</v>
      </c>
      <c r="N2614" t="s">
        <v>3085</v>
      </c>
      <c r="O2614" t="s">
        <v>3073</v>
      </c>
    </row>
    <row r="2615" spans="1:15" x14ac:dyDescent="0.35">
      <c r="A2615">
        <v>2614</v>
      </c>
      <c r="B2615" s="1">
        <v>45281</v>
      </c>
      <c r="C2615">
        <f t="shared" si="81"/>
        <v>2024</v>
      </c>
      <c r="D2615">
        <v>4001</v>
      </c>
      <c r="E2615" t="s">
        <v>0</v>
      </c>
      <c r="F2615" t="s">
        <v>27</v>
      </c>
      <c r="G2615" t="s">
        <v>18</v>
      </c>
      <c r="H2615" t="s">
        <v>2666</v>
      </c>
      <c r="I2615" t="s">
        <v>3056</v>
      </c>
      <c r="J2615">
        <v>184</v>
      </c>
      <c r="K2615">
        <f>HLOOKUP(E2615,Inputs!$B$5:$C$8,MATCH(YEAR(B2615),Inputs!$A$5:$A$8,0),FALSE)</f>
        <v>32.99</v>
      </c>
      <c r="L2615" s="3">
        <f t="shared" si="80"/>
        <v>6070.1600000000008</v>
      </c>
      <c r="M2615" t="s">
        <v>3069</v>
      </c>
      <c r="N2615" t="s">
        <v>3093</v>
      </c>
      <c r="O2615" t="s">
        <v>3077</v>
      </c>
    </row>
    <row r="2616" spans="1:15" x14ac:dyDescent="0.35">
      <c r="A2616">
        <v>2615</v>
      </c>
      <c r="B2616" s="1">
        <v>45156</v>
      </c>
      <c r="C2616">
        <f t="shared" si="81"/>
        <v>2024</v>
      </c>
      <c r="D2616">
        <v>4001</v>
      </c>
      <c r="E2616" t="s">
        <v>0</v>
      </c>
      <c r="F2616" t="s">
        <v>27</v>
      </c>
      <c r="G2616" t="s">
        <v>10</v>
      </c>
      <c r="H2616" t="s">
        <v>2667</v>
      </c>
      <c r="I2616" t="s">
        <v>3056</v>
      </c>
      <c r="J2616">
        <v>184</v>
      </c>
      <c r="K2616">
        <f>HLOOKUP(E2616,Inputs!$B$5:$C$8,MATCH(YEAR(B2616),Inputs!$A$5:$A$8,0),FALSE)</f>
        <v>32.99</v>
      </c>
      <c r="L2616" s="3">
        <f t="shared" si="80"/>
        <v>6070.1600000000008</v>
      </c>
      <c r="M2616" t="s">
        <v>3059</v>
      </c>
      <c r="N2616" t="s">
        <v>3085</v>
      </c>
      <c r="O2616" t="s">
        <v>3073</v>
      </c>
    </row>
    <row r="2617" spans="1:15" x14ac:dyDescent="0.35">
      <c r="A2617">
        <v>2616</v>
      </c>
      <c r="B2617" s="1">
        <v>45178</v>
      </c>
      <c r="C2617">
        <f t="shared" si="81"/>
        <v>2024</v>
      </c>
      <c r="D2617">
        <v>4001</v>
      </c>
      <c r="E2617" t="s">
        <v>0</v>
      </c>
      <c r="F2617" t="s">
        <v>27</v>
      </c>
      <c r="G2617" t="s">
        <v>10</v>
      </c>
      <c r="H2617" t="s">
        <v>2668</v>
      </c>
      <c r="I2617" t="s">
        <v>3056</v>
      </c>
      <c r="J2617">
        <v>120</v>
      </c>
      <c r="K2617">
        <f>HLOOKUP(E2617,Inputs!$B$5:$C$8,MATCH(YEAR(B2617),Inputs!$A$5:$A$8,0),FALSE)</f>
        <v>32.99</v>
      </c>
      <c r="L2617" s="3">
        <f t="shared" si="80"/>
        <v>3958.8</v>
      </c>
      <c r="M2617" t="s">
        <v>3059</v>
      </c>
      <c r="N2617" t="s">
        <v>3085</v>
      </c>
      <c r="O2617" t="s">
        <v>3073</v>
      </c>
    </row>
    <row r="2618" spans="1:15" x14ac:dyDescent="0.35">
      <c r="A2618">
        <v>2617</v>
      </c>
      <c r="B2618" s="1">
        <v>45248</v>
      </c>
      <c r="C2618">
        <f t="shared" si="81"/>
        <v>2024</v>
      </c>
      <c r="D2618">
        <v>4002</v>
      </c>
      <c r="E2618" t="s">
        <v>1</v>
      </c>
      <c r="F2618" t="s">
        <v>27</v>
      </c>
      <c r="G2618" t="s">
        <v>11</v>
      </c>
      <c r="H2618" t="s">
        <v>2669</v>
      </c>
      <c r="I2618" t="s">
        <v>3056</v>
      </c>
      <c r="J2618">
        <v>160</v>
      </c>
      <c r="K2618">
        <f>HLOOKUP(E2618,Inputs!$B$5:$C$8,MATCH(YEAR(B2618),Inputs!$A$5:$A$8,0),FALSE)</f>
        <v>11.25</v>
      </c>
      <c r="L2618" s="3">
        <f t="shared" si="80"/>
        <v>1800</v>
      </c>
      <c r="M2618" t="s">
        <v>3064</v>
      </c>
      <c r="N2618" t="s">
        <v>3089</v>
      </c>
      <c r="O2618" t="s">
        <v>3076</v>
      </c>
    </row>
    <row r="2619" spans="1:15" x14ac:dyDescent="0.35">
      <c r="A2619">
        <v>2618</v>
      </c>
      <c r="B2619" s="1">
        <v>45246</v>
      </c>
      <c r="C2619">
        <f t="shared" si="81"/>
        <v>2024</v>
      </c>
      <c r="D2619">
        <v>4002</v>
      </c>
      <c r="E2619" t="s">
        <v>1</v>
      </c>
      <c r="F2619" t="s">
        <v>27</v>
      </c>
      <c r="G2619" t="s">
        <v>10</v>
      </c>
      <c r="H2619" t="s">
        <v>2670</v>
      </c>
      <c r="I2619" t="s">
        <v>3056</v>
      </c>
      <c r="J2619">
        <v>112</v>
      </c>
      <c r="K2619">
        <f>HLOOKUP(E2619,Inputs!$B$5:$C$8,MATCH(YEAR(B2619),Inputs!$A$5:$A$8,0),FALSE)</f>
        <v>11.25</v>
      </c>
      <c r="L2619" s="3">
        <f t="shared" si="80"/>
        <v>1260</v>
      </c>
      <c r="M2619" t="s">
        <v>3059</v>
      </c>
      <c r="N2619" t="s">
        <v>3085</v>
      </c>
      <c r="O2619" t="s">
        <v>3073</v>
      </c>
    </row>
    <row r="2620" spans="1:15" x14ac:dyDescent="0.35">
      <c r="A2620">
        <v>2619</v>
      </c>
      <c r="B2620" s="1">
        <v>45248</v>
      </c>
      <c r="C2620">
        <f t="shared" si="81"/>
        <v>2024</v>
      </c>
      <c r="D2620">
        <v>4001</v>
      </c>
      <c r="E2620" t="s">
        <v>0</v>
      </c>
      <c r="F2620" t="s">
        <v>27</v>
      </c>
      <c r="G2620" t="s">
        <v>13</v>
      </c>
      <c r="H2620" t="s">
        <v>2671</v>
      </c>
      <c r="I2620" t="s">
        <v>3056</v>
      </c>
      <c r="J2620">
        <v>148</v>
      </c>
      <c r="K2620">
        <f>HLOOKUP(E2620,Inputs!$B$5:$C$8,MATCH(YEAR(B2620),Inputs!$A$5:$A$8,0),FALSE)</f>
        <v>32.99</v>
      </c>
      <c r="L2620" s="3">
        <f t="shared" si="80"/>
        <v>4882.5200000000004</v>
      </c>
      <c r="M2620" t="s">
        <v>3061</v>
      </c>
      <c r="N2620" t="s">
        <v>3087</v>
      </c>
      <c r="O2620" t="s">
        <v>3078</v>
      </c>
    </row>
    <row r="2621" spans="1:15" x14ac:dyDescent="0.35">
      <c r="A2621">
        <v>2620</v>
      </c>
      <c r="B2621" s="1">
        <v>45256</v>
      </c>
      <c r="C2621">
        <f t="shared" si="81"/>
        <v>2024</v>
      </c>
      <c r="D2621">
        <v>4001</v>
      </c>
      <c r="E2621" t="s">
        <v>0</v>
      </c>
      <c r="F2621" t="s">
        <v>27</v>
      </c>
      <c r="G2621" t="s">
        <v>5</v>
      </c>
      <c r="H2621" t="s">
        <v>2672</v>
      </c>
      <c r="I2621" t="s">
        <v>3057</v>
      </c>
      <c r="J2621">
        <v>164</v>
      </c>
      <c r="K2621">
        <f>HLOOKUP(E2621,Inputs!$B$5:$C$8,MATCH(YEAR(B2621),Inputs!$A$5:$A$8,0),FALSE)</f>
        <v>32.99</v>
      </c>
      <c r="L2621" s="3">
        <f t="shared" si="80"/>
        <v>5410.3600000000006</v>
      </c>
      <c r="M2621" t="s">
        <v>3059</v>
      </c>
      <c r="N2621" t="s">
        <v>3085</v>
      </c>
      <c r="O2621" t="s">
        <v>3073</v>
      </c>
    </row>
    <row r="2622" spans="1:15" x14ac:dyDescent="0.35">
      <c r="A2622">
        <v>2621</v>
      </c>
      <c r="B2622" s="1">
        <v>45031</v>
      </c>
      <c r="C2622">
        <f t="shared" si="81"/>
        <v>2024</v>
      </c>
      <c r="D2622">
        <v>4002</v>
      </c>
      <c r="E2622" t="s">
        <v>1</v>
      </c>
      <c r="F2622" t="s">
        <v>27</v>
      </c>
      <c r="G2622" t="s">
        <v>20</v>
      </c>
      <c r="H2622" t="s">
        <v>2673</v>
      </c>
      <c r="I2622" t="s">
        <v>3056</v>
      </c>
      <c r="J2622">
        <v>284</v>
      </c>
      <c r="K2622">
        <f>HLOOKUP(E2622,Inputs!$B$5:$C$8,MATCH(YEAR(B2622),Inputs!$A$5:$A$8,0),FALSE)</f>
        <v>11.25</v>
      </c>
      <c r="L2622" s="3">
        <f t="shared" si="80"/>
        <v>3195</v>
      </c>
      <c r="M2622" t="s">
        <v>3059</v>
      </c>
      <c r="N2622" t="s">
        <v>3085</v>
      </c>
      <c r="O2622" t="s">
        <v>3073</v>
      </c>
    </row>
    <row r="2623" spans="1:15" x14ac:dyDescent="0.35">
      <c r="A2623">
        <v>2622</v>
      </c>
      <c r="B2623" s="1">
        <v>45101</v>
      </c>
      <c r="C2623">
        <f t="shared" si="81"/>
        <v>2024</v>
      </c>
      <c r="D2623">
        <v>4002</v>
      </c>
      <c r="E2623" t="s">
        <v>1</v>
      </c>
      <c r="F2623" t="s">
        <v>27</v>
      </c>
      <c r="G2623" t="s">
        <v>20</v>
      </c>
      <c r="H2623" t="s">
        <v>2674</v>
      </c>
      <c r="I2623" t="s">
        <v>3056</v>
      </c>
      <c r="J2623">
        <v>260</v>
      </c>
      <c r="K2623">
        <f>HLOOKUP(E2623,Inputs!$B$5:$C$8,MATCH(YEAR(B2623),Inputs!$A$5:$A$8,0),FALSE)</f>
        <v>11.25</v>
      </c>
      <c r="L2623" s="3">
        <f t="shared" si="80"/>
        <v>2925</v>
      </c>
      <c r="M2623" t="s">
        <v>3059</v>
      </c>
      <c r="N2623" t="s">
        <v>3085</v>
      </c>
      <c r="O2623" t="s">
        <v>3073</v>
      </c>
    </row>
    <row r="2624" spans="1:15" x14ac:dyDescent="0.35">
      <c r="A2624">
        <v>2623</v>
      </c>
      <c r="B2624" s="1">
        <v>45084</v>
      </c>
      <c r="C2624">
        <f t="shared" si="81"/>
        <v>2024</v>
      </c>
      <c r="D2624">
        <v>4002</v>
      </c>
      <c r="E2624" t="s">
        <v>1</v>
      </c>
      <c r="F2624" t="s">
        <v>27</v>
      </c>
      <c r="G2624" t="s">
        <v>11</v>
      </c>
      <c r="H2624" t="s">
        <v>2675</v>
      </c>
      <c r="I2624" t="s">
        <v>3056</v>
      </c>
      <c r="J2624">
        <v>80</v>
      </c>
      <c r="K2624">
        <f>HLOOKUP(E2624,Inputs!$B$5:$C$8,MATCH(YEAR(B2624),Inputs!$A$5:$A$8,0),FALSE)</f>
        <v>11.25</v>
      </c>
      <c r="L2624" s="3">
        <f t="shared" si="80"/>
        <v>900</v>
      </c>
      <c r="M2624" t="s">
        <v>3064</v>
      </c>
      <c r="N2624" t="s">
        <v>3089</v>
      </c>
      <c r="O2624" t="s">
        <v>3076</v>
      </c>
    </row>
    <row r="2625" spans="1:15" hidden="1" x14ac:dyDescent="0.35">
      <c r="A2625">
        <v>2624</v>
      </c>
      <c r="B2625" s="1">
        <v>44983</v>
      </c>
      <c r="C2625">
        <f t="shared" si="81"/>
        <v>2023</v>
      </c>
      <c r="D2625">
        <v>4001</v>
      </c>
      <c r="E2625" t="s">
        <v>0</v>
      </c>
      <c r="F2625" t="s">
        <v>27</v>
      </c>
      <c r="G2625" t="s">
        <v>14</v>
      </c>
      <c r="H2625" t="s">
        <v>2676</v>
      </c>
      <c r="I2625" t="s">
        <v>3056</v>
      </c>
      <c r="J2625">
        <v>64</v>
      </c>
      <c r="K2625">
        <f>HLOOKUP(E2625,Inputs!$B$5:$C$8,MATCH(YEAR(B2625),Inputs!$A$5:$A$8,0),FALSE)</f>
        <v>32.99</v>
      </c>
      <c r="L2625" s="3">
        <f t="shared" si="80"/>
        <v>2111.36</v>
      </c>
      <c r="M2625" t="s">
        <v>3066</v>
      </c>
      <c r="N2625" t="s">
        <v>3094</v>
      </c>
      <c r="O2625" t="s">
        <v>3080</v>
      </c>
    </row>
    <row r="2626" spans="1:15" x14ac:dyDescent="0.35">
      <c r="A2626">
        <v>2625</v>
      </c>
      <c r="B2626" s="1">
        <v>45190</v>
      </c>
      <c r="C2626">
        <f t="shared" si="81"/>
        <v>2024</v>
      </c>
      <c r="D2626">
        <v>4001</v>
      </c>
      <c r="E2626" t="s">
        <v>0</v>
      </c>
      <c r="F2626" t="s">
        <v>27</v>
      </c>
      <c r="G2626" t="s">
        <v>21</v>
      </c>
      <c r="H2626" t="s">
        <v>2677</v>
      </c>
      <c r="I2626" t="s">
        <v>3056</v>
      </c>
      <c r="J2626">
        <v>180</v>
      </c>
      <c r="K2626">
        <f>HLOOKUP(E2626,Inputs!$B$5:$C$8,MATCH(YEAR(B2626),Inputs!$A$5:$A$8,0),FALSE)</f>
        <v>32.99</v>
      </c>
      <c r="L2626" s="3">
        <f t="shared" ref="L2626:L2689" si="82">J2626*K2626</f>
        <v>5938.2000000000007</v>
      </c>
      <c r="M2626" t="s">
        <v>3068</v>
      </c>
      <c r="N2626" t="s">
        <v>3088</v>
      </c>
      <c r="O2626" t="s">
        <v>3075</v>
      </c>
    </row>
    <row r="2627" spans="1:15" hidden="1" x14ac:dyDescent="0.35">
      <c r="A2627">
        <v>2626</v>
      </c>
      <c r="B2627" s="1">
        <v>44942</v>
      </c>
      <c r="C2627">
        <f t="shared" ref="C2627:C2690" si="83">IF(MONTH(B2627)&gt;3,YEAR(B2627)+1,YEAR(B2627))</f>
        <v>2023</v>
      </c>
      <c r="D2627">
        <v>4002</v>
      </c>
      <c r="E2627" t="s">
        <v>1</v>
      </c>
      <c r="F2627" t="s">
        <v>27</v>
      </c>
      <c r="G2627" t="s">
        <v>17</v>
      </c>
      <c r="H2627" t="s">
        <v>2678</v>
      </c>
      <c r="I2627" t="s">
        <v>3056</v>
      </c>
      <c r="J2627">
        <v>200</v>
      </c>
      <c r="K2627">
        <f>HLOOKUP(E2627,Inputs!$B$5:$C$8,MATCH(YEAR(B2627),Inputs!$A$5:$A$8,0),FALSE)</f>
        <v>11.25</v>
      </c>
      <c r="L2627" s="3">
        <f t="shared" si="82"/>
        <v>2250</v>
      </c>
      <c r="M2627" t="s">
        <v>3060</v>
      </c>
      <c r="N2627" t="s">
        <v>3095</v>
      </c>
      <c r="O2627" t="s">
        <v>3081</v>
      </c>
    </row>
    <row r="2628" spans="1:15" hidden="1" x14ac:dyDescent="0.35">
      <c r="A2628">
        <v>2627</v>
      </c>
      <c r="B2628" s="1">
        <v>44996</v>
      </c>
      <c r="C2628">
        <f t="shared" si="83"/>
        <v>2023</v>
      </c>
      <c r="D2628">
        <v>4002</v>
      </c>
      <c r="E2628" t="s">
        <v>1</v>
      </c>
      <c r="F2628" t="s">
        <v>27</v>
      </c>
      <c r="G2628" t="s">
        <v>5</v>
      </c>
      <c r="H2628" t="s">
        <v>2679</v>
      </c>
      <c r="I2628" t="s">
        <v>3057</v>
      </c>
      <c r="J2628">
        <v>172</v>
      </c>
      <c r="K2628">
        <f>HLOOKUP(E2628,Inputs!$B$5:$C$8,MATCH(YEAR(B2628),Inputs!$A$5:$A$8,0),FALSE)</f>
        <v>11.25</v>
      </c>
      <c r="L2628" s="3">
        <f t="shared" si="82"/>
        <v>1935</v>
      </c>
      <c r="M2628" t="s">
        <v>3059</v>
      </c>
      <c r="N2628" t="s">
        <v>3085</v>
      </c>
      <c r="O2628" t="s">
        <v>3073</v>
      </c>
    </row>
    <row r="2629" spans="1:15" x14ac:dyDescent="0.35">
      <c r="A2629">
        <v>2628</v>
      </c>
      <c r="B2629" s="1">
        <v>45281</v>
      </c>
      <c r="C2629">
        <f t="shared" si="83"/>
        <v>2024</v>
      </c>
      <c r="D2629">
        <v>4001</v>
      </c>
      <c r="E2629" t="s">
        <v>0</v>
      </c>
      <c r="F2629" t="s">
        <v>27</v>
      </c>
      <c r="G2629" t="s">
        <v>20</v>
      </c>
      <c r="H2629" t="s">
        <v>2680</v>
      </c>
      <c r="I2629" t="s">
        <v>3056</v>
      </c>
      <c r="J2629">
        <v>196</v>
      </c>
      <c r="K2629">
        <f>HLOOKUP(E2629,Inputs!$B$5:$C$8,MATCH(YEAR(B2629),Inputs!$A$5:$A$8,0),FALSE)</f>
        <v>32.99</v>
      </c>
      <c r="L2629" s="3">
        <f t="shared" si="82"/>
        <v>6466.04</v>
      </c>
      <c r="M2629" t="s">
        <v>3059</v>
      </c>
      <c r="N2629" t="s">
        <v>3085</v>
      </c>
      <c r="O2629" t="s">
        <v>3073</v>
      </c>
    </row>
    <row r="2630" spans="1:15" hidden="1" x14ac:dyDescent="0.35">
      <c r="A2630">
        <v>2629</v>
      </c>
      <c r="B2630" s="1">
        <v>44954</v>
      </c>
      <c r="C2630">
        <f t="shared" si="83"/>
        <v>2023</v>
      </c>
      <c r="D2630">
        <v>4002</v>
      </c>
      <c r="E2630" t="s">
        <v>1</v>
      </c>
      <c r="F2630" t="s">
        <v>27</v>
      </c>
      <c r="G2630" t="s">
        <v>13</v>
      </c>
      <c r="H2630" t="s">
        <v>2681</v>
      </c>
      <c r="I2630" t="s">
        <v>3056</v>
      </c>
      <c r="J2630">
        <v>296</v>
      </c>
      <c r="K2630">
        <f>HLOOKUP(E2630,Inputs!$B$5:$C$8,MATCH(YEAR(B2630),Inputs!$A$5:$A$8,0),FALSE)</f>
        <v>11.25</v>
      </c>
      <c r="L2630" s="3">
        <f t="shared" si="82"/>
        <v>3330</v>
      </c>
      <c r="M2630" t="s">
        <v>3061</v>
      </c>
      <c r="N2630" t="s">
        <v>3087</v>
      </c>
      <c r="O2630" t="s">
        <v>3078</v>
      </c>
    </row>
    <row r="2631" spans="1:15" x14ac:dyDescent="0.35">
      <c r="A2631">
        <v>2630</v>
      </c>
      <c r="B2631" s="1">
        <v>45094</v>
      </c>
      <c r="C2631">
        <f t="shared" si="83"/>
        <v>2024</v>
      </c>
      <c r="D2631">
        <v>4002</v>
      </c>
      <c r="E2631" t="s">
        <v>1</v>
      </c>
      <c r="F2631" t="s">
        <v>27</v>
      </c>
      <c r="G2631" t="s">
        <v>20</v>
      </c>
      <c r="H2631" t="s">
        <v>2682</v>
      </c>
      <c r="I2631" t="s">
        <v>3056</v>
      </c>
      <c r="J2631">
        <v>92</v>
      </c>
      <c r="K2631">
        <f>HLOOKUP(E2631,Inputs!$B$5:$C$8,MATCH(YEAR(B2631),Inputs!$A$5:$A$8,0),FALSE)</f>
        <v>11.25</v>
      </c>
      <c r="L2631" s="3">
        <f t="shared" si="82"/>
        <v>1035</v>
      </c>
      <c r="M2631" t="s">
        <v>3059</v>
      </c>
      <c r="N2631" t="s">
        <v>3085</v>
      </c>
      <c r="O2631" t="s">
        <v>3073</v>
      </c>
    </row>
    <row r="2632" spans="1:15" x14ac:dyDescent="0.35">
      <c r="A2632">
        <v>2631</v>
      </c>
      <c r="B2632" s="1">
        <v>45233</v>
      </c>
      <c r="C2632">
        <f t="shared" si="83"/>
        <v>2024</v>
      </c>
      <c r="D2632">
        <v>4002</v>
      </c>
      <c r="E2632" t="s">
        <v>1</v>
      </c>
      <c r="F2632" t="s">
        <v>27</v>
      </c>
      <c r="G2632" t="s">
        <v>6</v>
      </c>
      <c r="H2632" t="s">
        <v>2683</v>
      </c>
      <c r="I2632" t="s">
        <v>3056</v>
      </c>
      <c r="J2632">
        <v>168</v>
      </c>
      <c r="K2632">
        <f>HLOOKUP(E2632,Inputs!$B$5:$C$8,MATCH(YEAR(B2632),Inputs!$A$5:$A$8,0),FALSE)</f>
        <v>11.25</v>
      </c>
      <c r="L2632" s="3">
        <f t="shared" si="82"/>
        <v>1890</v>
      </c>
      <c r="M2632" t="s">
        <v>3059</v>
      </c>
      <c r="N2632" t="s">
        <v>3085</v>
      </c>
      <c r="O2632" t="s">
        <v>3073</v>
      </c>
    </row>
    <row r="2633" spans="1:15" x14ac:dyDescent="0.35">
      <c r="A2633">
        <v>2632</v>
      </c>
      <c r="B2633" s="1">
        <v>45181</v>
      </c>
      <c r="C2633">
        <f t="shared" si="83"/>
        <v>2024</v>
      </c>
      <c r="D2633">
        <v>4001</v>
      </c>
      <c r="E2633" t="s">
        <v>0</v>
      </c>
      <c r="F2633" t="s">
        <v>27</v>
      </c>
      <c r="G2633" t="s">
        <v>22</v>
      </c>
      <c r="H2633" t="s">
        <v>2684</v>
      </c>
      <c r="I2633" t="s">
        <v>3056</v>
      </c>
      <c r="J2633">
        <v>64</v>
      </c>
      <c r="K2633">
        <f>HLOOKUP(E2633,Inputs!$B$5:$C$8,MATCH(YEAR(B2633),Inputs!$A$5:$A$8,0),FALSE)</f>
        <v>32.99</v>
      </c>
      <c r="L2633" s="3">
        <f t="shared" si="82"/>
        <v>2111.36</v>
      </c>
      <c r="M2633" t="s">
        <v>3064</v>
      </c>
      <c r="N2633" t="s">
        <v>3089</v>
      </c>
      <c r="O2633" t="s">
        <v>3076</v>
      </c>
    </row>
    <row r="2634" spans="1:15" x14ac:dyDescent="0.35">
      <c r="A2634">
        <v>2633</v>
      </c>
      <c r="B2634" s="1">
        <v>45119</v>
      </c>
      <c r="C2634">
        <f t="shared" si="83"/>
        <v>2024</v>
      </c>
      <c r="D2634">
        <v>4001</v>
      </c>
      <c r="E2634" t="s">
        <v>0</v>
      </c>
      <c r="F2634" t="s">
        <v>27</v>
      </c>
      <c r="G2634" t="s">
        <v>5</v>
      </c>
      <c r="H2634" t="s">
        <v>2685</v>
      </c>
      <c r="I2634" t="s">
        <v>3057</v>
      </c>
      <c r="J2634">
        <v>64</v>
      </c>
      <c r="K2634">
        <f>HLOOKUP(E2634,Inputs!$B$5:$C$8,MATCH(YEAR(B2634),Inputs!$A$5:$A$8,0),FALSE)</f>
        <v>32.99</v>
      </c>
      <c r="L2634" s="3">
        <f t="shared" si="82"/>
        <v>2111.36</v>
      </c>
      <c r="M2634" t="s">
        <v>3059</v>
      </c>
      <c r="N2634" t="s">
        <v>3085</v>
      </c>
      <c r="O2634" t="s">
        <v>3073</v>
      </c>
    </row>
    <row r="2635" spans="1:15" x14ac:dyDescent="0.35">
      <c r="A2635">
        <v>2634</v>
      </c>
      <c r="B2635" s="1">
        <v>45233</v>
      </c>
      <c r="C2635">
        <f t="shared" si="83"/>
        <v>2024</v>
      </c>
      <c r="D2635">
        <v>4002</v>
      </c>
      <c r="E2635" t="s">
        <v>1</v>
      </c>
      <c r="F2635" t="s">
        <v>27</v>
      </c>
      <c r="G2635" t="s">
        <v>6</v>
      </c>
      <c r="H2635" t="s">
        <v>2686</v>
      </c>
      <c r="I2635" t="s">
        <v>3056</v>
      </c>
      <c r="J2635">
        <v>168</v>
      </c>
      <c r="K2635">
        <f>HLOOKUP(E2635,Inputs!$B$5:$C$8,MATCH(YEAR(B2635),Inputs!$A$5:$A$8,0),FALSE)</f>
        <v>11.25</v>
      </c>
      <c r="L2635" s="3">
        <f t="shared" si="82"/>
        <v>1890</v>
      </c>
      <c r="M2635" t="s">
        <v>3059</v>
      </c>
      <c r="N2635" t="s">
        <v>3085</v>
      </c>
      <c r="O2635" t="s">
        <v>3073</v>
      </c>
    </row>
    <row r="2636" spans="1:15" hidden="1" x14ac:dyDescent="0.35">
      <c r="A2636">
        <v>2635</v>
      </c>
      <c r="B2636" s="1">
        <v>44993</v>
      </c>
      <c r="C2636">
        <f t="shared" si="83"/>
        <v>2023</v>
      </c>
      <c r="D2636">
        <v>4001</v>
      </c>
      <c r="E2636" t="s">
        <v>0</v>
      </c>
      <c r="F2636" t="s">
        <v>27</v>
      </c>
      <c r="G2636" t="s">
        <v>7</v>
      </c>
      <c r="H2636" t="s">
        <v>2687</v>
      </c>
      <c r="I2636" t="s">
        <v>3056</v>
      </c>
      <c r="J2636">
        <v>136</v>
      </c>
      <c r="K2636">
        <f>HLOOKUP(E2636,Inputs!$B$5:$C$8,MATCH(YEAR(B2636),Inputs!$A$5:$A$8,0),FALSE)</f>
        <v>32.99</v>
      </c>
      <c r="L2636" s="3">
        <f t="shared" si="82"/>
        <v>4486.6400000000003</v>
      </c>
      <c r="M2636" t="s">
        <v>3063</v>
      </c>
      <c r="N2636" t="s">
        <v>3092</v>
      </c>
      <c r="O2636" t="s">
        <v>3074</v>
      </c>
    </row>
    <row r="2637" spans="1:15" x14ac:dyDescent="0.35">
      <c r="A2637">
        <v>2636</v>
      </c>
      <c r="B2637" s="1">
        <v>45036</v>
      </c>
      <c r="C2637">
        <f t="shared" si="83"/>
        <v>2024</v>
      </c>
      <c r="D2637">
        <v>4002</v>
      </c>
      <c r="E2637" t="s">
        <v>1</v>
      </c>
      <c r="F2637" t="s">
        <v>27</v>
      </c>
      <c r="G2637" t="s">
        <v>21</v>
      </c>
      <c r="H2637" t="s">
        <v>2688</v>
      </c>
      <c r="I2637" t="s">
        <v>3056</v>
      </c>
      <c r="J2637">
        <v>84</v>
      </c>
      <c r="K2637">
        <f>HLOOKUP(E2637,Inputs!$B$5:$C$8,MATCH(YEAR(B2637),Inputs!$A$5:$A$8,0),FALSE)</f>
        <v>11.25</v>
      </c>
      <c r="L2637" s="3">
        <f t="shared" si="82"/>
        <v>945</v>
      </c>
      <c r="M2637" t="s">
        <v>3068</v>
      </c>
      <c r="N2637" t="s">
        <v>3088</v>
      </c>
      <c r="O2637" t="s">
        <v>3075</v>
      </c>
    </row>
    <row r="2638" spans="1:15" hidden="1" x14ac:dyDescent="0.35">
      <c r="A2638">
        <v>2637</v>
      </c>
      <c r="B2638" s="1">
        <v>44999</v>
      </c>
      <c r="C2638">
        <f t="shared" si="83"/>
        <v>2023</v>
      </c>
      <c r="D2638">
        <v>4002</v>
      </c>
      <c r="E2638" t="s">
        <v>1</v>
      </c>
      <c r="F2638" t="s">
        <v>27</v>
      </c>
      <c r="G2638" t="s">
        <v>8</v>
      </c>
      <c r="H2638" t="s">
        <v>2689</v>
      </c>
      <c r="I2638" t="s">
        <v>3056</v>
      </c>
      <c r="J2638">
        <v>156</v>
      </c>
      <c r="K2638">
        <f>HLOOKUP(E2638,Inputs!$B$5:$C$8,MATCH(YEAR(B2638),Inputs!$A$5:$A$8,0),FALSE)</f>
        <v>11.25</v>
      </c>
      <c r="L2638" s="3">
        <f t="shared" si="82"/>
        <v>1755</v>
      </c>
      <c r="M2638" t="s">
        <v>3065</v>
      </c>
      <c r="N2638" t="s">
        <v>3085</v>
      </c>
      <c r="O2638" t="s">
        <v>3073</v>
      </c>
    </row>
    <row r="2639" spans="1:15" x14ac:dyDescent="0.35">
      <c r="A2639">
        <v>2638</v>
      </c>
      <c r="B2639" s="1">
        <v>45248</v>
      </c>
      <c r="C2639">
        <f t="shared" si="83"/>
        <v>2024</v>
      </c>
      <c r="D2639">
        <v>4001</v>
      </c>
      <c r="E2639" t="s">
        <v>0</v>
      </c>
      <c r="F2639" t="s">
        <v>27</v>
      </c>
      <c r="G2639" t="s">
        <v>5</v>
      </c>
      <c r="H2639" t="s">
        <v>2690</v>
      </c>
      <c r="I2639" t="s">
        <v>3057</v>
      </c>
      <c r="J2639">
        <v>208</v>
      </c>
      <c r="K2639">
        <f>HLOOKUP(E2639,Inputs!$B$5:$C$8,MATCH(YEAR(B2639),Inputs!$A$5:$A$8,0),FALSE)</f>
        <v>32.99</v>
      </c>
      <c r="L2639" s="3">
        <f t="shared" si="82"/>
        <v>6861.92</v>
      </c>
      <c r="M2639" t="s">
        <v>3059</v>
      </c>
      <c r="N2639" t="s">
        <v>3085</v>
      </c>
      <c r="O2639" t="s">
        <v>3073</v>
      </c>
    </row>
    <row r="2640" spans="1:15" x14ac:dyDescent="0.35">
      <c r="A2640">
        <v>2639</v>
      </c>
      <c r="B2640" s="1">
        <v>45061</v>
      </c>
      <c r="C2640">
        <f t="shared" si="83"/>
        <v>2024</v>
      </c>
      <c r="D2640">
        <v>4001</v>
      </c>
      <c r="E2640" t="s">
        <v>0</v>
      </c>
      <c r="F2640" t="s">
        <v>27</v>
      </c>
      <c r="G2640" t="s">
        <v>8</v>
      </c>
      <c r="H2640" t="s">
        <v>2691</v>
      </c>
      <c r="I2640" t="s">
        <v>3056</v>
      </c>
      <c r="J2640">
        <v>212</v>
      </c>
      <c r="K2640">
        <f>HLOOKUP(E2640,Inputs!$B$5:$C$8,MATCH(YEAR(B2640),Inputs!$A$5:$A$8,0),FALSE)</f>
        <v>32.99</v>
      </c>
      <c r="L2640" s="3">
        <f t="shared" si="82"/>
        <v>6993.88</v>
      </c>
      <c r="M2640" t="s">
        <v>3065</v>
      </c>
      <c r="N2640" t="s">
        <v>3085</v>
      </c>
      <c r="O2640" t="s">
        <v>3073</v>
      </c>
    </row>
    <row r="2641" spans="1:15" x14ac:dyDescent="0.35">
      <c r="A2641">
        <v>2640</v>
      </c>
      <c r="B2641" s="1">
        <v>45283</v>
      </c>
      <c r="C2641">
        <f t="shared" si="83"/>
        <v>2024</v>
      </c>
      <c r="D2641">
        <v>4002</v>
      </c>
      <c r="E2641" t="s">
        <v>1</v>
      </c>
      <c r="F2641" t="s">
        <v>27</v>
      </c>
      <c r="G2641" t="s">
        <v>8</v>
      </c>
      <c r="H2641" t="s">
        <v>2692</v>
      </c>
      <c r="I2641" t="s">
        <v>3056</v>
      </c>
      <c r="J2641">
        <v>280</v>
      </c>
      <c r="K2641">
        <f>HLOOKUP(E2641,Inputs!$B$5:$C$8,MATCH(YEAR(B2641),Inputs!$A$5:$A$8,0),FALSE)</f>
        <v>11.25</v>
      </c>
      <c r="L2641" s="3">
        <f t="shared" si="82"/>
        <v>3150</v>
      </c>
      <c r="M2641" t="s">
        <v>3065</v>
      </c>
      <c r="N2641" t="s">
        <v>3085</v>
      </c>
      <c r="O2641" t="s">
        <v>3073</v>
      </c>
    </row>
    <row r="2642" spans="1:15" hidden="1" x14ac:dyDescent="0.35">
      <c r="A2642">
        <v>2641</v>
      </c>
      <c r="B2642" s="1">
        <v>44998</v>
      </c>
      <c r="C2642">
        <f t="shared" si="83"/>
        <v>2023</v>
      </c>
      <c r="D2642">
        <v>4002</v>
      </c>
      <c r="E2642" t="s">
        <v>1</v>
      </c>
      <c r="F2642" t="s">
        <v>27</v>
      </c>
      <c r="G2642" t="s">
        <v>13</v>
      </c>
      <c r="H2642" t="s">
        <v>2693</v>
      </c>
      <c r="I2642" t="s">
        <v>3056</v>
      </c>
      <c r="J2642">
        <v>268</v>
      </c>
      <c r="K2642">
        <f>HLOOKUP(E2642,Inputs!$B$5:$C$8,MATCH(YEAR(B2642),Inputs!$A$5:$A$8,0),FALSE)</f>
        <v>11.25</v>
      </c>
      <c r="L2642" s="3">
        <f t="shared" si="82"/>
        <v>3015</v>
      </c>
      <c r="M2642" t="s">
        <v>3061</v>
      </c>
      <c r="N2642" t="s">
        <v>3087</v>
      </c>
      <c r="O2642" t="s">
        <v>3078</v>
      </c>
    </row>
    <row r="2643" spans="1:15" hidden="1" x14ac:dyDescent="0.35">
      <c r="A2643">
        <v>2642</v>
      </c>
      <c r="B2643" s="1">
        <v>44974</v>
      </c>
      <c r="C2643">
        <f t="shared" si="83"/>
        <v>2023</v>
      </c>
      <c r="D2643">
        <v>4002</v>
      </c>
      <c r="E2643" t="s">
        <v>1</v>
      </c>
      <c r="F2643" t="s">
        <v>27</v>
      </c>
      <c r="G2643" t="s">
        <v>21</v>
      </c>
      <c r="H2643" t="s">
        <v>2694</v>
      </c>
      <c r="I2643" t="s">
        <v>3056</v>
      </c>
      <c r="J2643">
        <v>136</v>
      </c>
      <c r="K2643">
        <f>HLOOKUP(E2643,Inputs!$B$5:$C$8,MATCH(YEAR(B2643),Inputs!$A$5:$A$8,0),FALSE)</f>
        <v>11.25</v>
      </c>
      <c r="L2643" s="3">
        <f t="shared" si="82"/>
        <v>1530</v>
      </c>
      <c r="M2643" t="s">
        <v>3068</v>
      </c>
      <c r="N2643" t="s">
        <v>3088</v>
      </c>
      <c r="O2643" t="s">
        <v>3075</v>
      </c>
    </row>
    <row r="2644" spans="1:15" x14ac:dyDescent="0.35">
      <c r="A2644">
        <v>2643</v>
      </c>
      <c r="B2644" s="1">
        <v>45165</v>
      </c>
      <c r="C2644">
        <f t="shared" si="83"/>
        <v>2024</v>
      </c>
      <c r="D2644">
        <v>4002</v>
      </c>
      <c r="E2644" t="s">
        <v>1</v>
      </c>
      <c r="F2644" t="s">
        <v>27</v>
      </c>
      <c r="G2644" t="s">
        <v>20</v>
      </c>
      <c r="H2644" t="s">
        <v>2695</v>
      </c>
      <c r="I2644" t="s">
        <v>3056</v>
      </c>
      <c r="J2644">
        <v>180</v>
      </c>
      <c r="K2644">
        <f>HLOOKUP(E2644,Inputs!$B$5:$C$8,MATCH(YEAR(B2644),Inputs!$A$5:$A$8,0),FALSE)</f>
        <v>11.25</v>
      </c>
      <c r="L2644" s="3">
        <f t="shared" si="82"/>
        <v>2025</v>
      </c>
      <c r="M2644" t="s">
        <v>3059</v>
      </c>
      <c r="N2644" t="s">
        <v>3085</v>
      </c>
      <c r="O2644" t="s">
        <v>3073</v>
      </c>
    </row>
    <row r="2645" spans="1:15" x14ac:dyDescent="0.35">
      <c r="A2645">
        <v>2644</v>
      </c>
      <c r="B2645" s="1">
        <v>45233</v>
      </c>
      <c r="C2645">
        <f t="shared" si="83"/>
        <v>2024</v>
      </c>
      <c r="D2645">
        <v>4001</v>
      </c>
      <c r="E2645" t="s">
        <v>0</v>
      </c>
      <c r="F2645" t="s">
        <v>27</v>
      </c>
      <c r="G2645" t="s">
        <v>8</v>
      </c>
      <c r="H2645" t="s">
        <v>2696</v>
      </c>
      <c r="I2645" t="s">
        <v>3056</v>
      </c>
      <c r="J2645">
        <v>140</v>
      </c>
      <c r="K2645">
        <f>HLOOKUP(E2645,Inputs!$B$5:$C$8,MATCH(YEAR(B2645),Inputs!$A$5:$A$8,0),FALSE)</f>
        <v>32.99</v>
      </c>
      <c r="L2645" s="3">
        <f t="shared" si="82"/>
        <v>4618.6000000000004</v>
      </c>
      <c r="M2645" t="s">
        <v>3065</v>
      </c>
      <c r="N2645" t="s">
        <v>3085</v>
      </c>
      <c r="O2645" t="s">
        <v>3073</v>
      </c>
    </row>
    <row r="2646" spans="1:15" x14ac:dyDescent="0.35">
      <c r="A2646">
        <v>2645</v>
      </c>
      <c r="B2646" s="1">
        <v>45259</v>
      </c>
      <c r="C2646">
        <f t="shared" si="83"/>
        <v>2024</v>
      </c>
      <c r="D2646">
        <v>4002</v>
      </c>
      <c r="E2646" t="s">
        <v>1</v>
      </c>
      <c r="F2646" t="s">
        <v>27</v>
      </c>
      <c r="G2646" t="s">
        <v>19</v>
      </c>
      <c r="H2646" t="s">
        <v>2697</v>
      </c>
      <c r="I2646" t="s">
        <v>3056</v>
      </c>
      <c r="J2646">
        <v>220</v>
      </c>
      <c r="K2646">
        <f>HLOOKUP(E2646,Inputs!$B$5:$C$8,MATCH(YEAR(B2646),Inputs!$A$5:$A$8,0),FALSE)</f>
        <v>11.25</v>
      </c>
      <c r="L2646" s="3">
        <f t="shared" si="82"/>
        <v>2475</v>
      </c>
      <c r="M2646" t="s">
        <v>3061</v>
      </c>
      <c r="N2646" t="s">
        <v>3087</v>
      </c>
      <c r="O2646" t="s">
        <v>3078</v>
      </c>
    </row>
    <row r="2647" spans="1:15" x14ac:dyDescent="0.35">
      <c r="A2647">
        <v>2646</v>
      </c>
      <c r="B2647" s="1">
        <v>45289</v>
      </c>
      <c r="C2647">
        <f t="shared" si="83"/>
        <v>2024</v>
      </c>
      <c r="D2647">
        <v>4001</v>
      </c>
      <c r="E2647" t="s">
        <v>0</v>
      </c>
      <c r="F2647" t="s">
        <v>27</v>
      </c>
      <c r="G2647" t="s">
        <v>9</v>
      </c>
      <c r="H2647" t="s">
        <v>2698</v>
      </c>
      <c r="I2647" t="s">
        <v>3056</v>
      </c>
      <c r="J2647">
        <v>56</v>
      </c>
      <c r="K2647">
        <f>HLOOKUP(E2647,Inputs!$B$5:$C$8,MATCH(YEAR(B2647),Inputs!$A$5:$A$8,0),FALSE)</f>
        <v>32.99</v>
      </c>
      <c r="L2647" s="3">
        <f t="shared" si="82"/>
        <v>1847.44</v>
      </c>
      <c r="M2647" t="s">
        <v>3070</v>
      </c>
      <c r="N2647" t="s">
        <v>3089</v>
      </c>
      <c r="O2647" t="s">
        <v>3076</v>
      </c>
    </row>
    <row r="2648" spans="1:15" hidden="1" x14ac:dyDescent="0.35">
      <c r="A2648">
        <v>2647</v>
      </c>
      <c r="B2648" s="1">
        <v>44993</v>
      </c>
      <c r="C2648">
        <f t="shared" si="83"/>
        <v>2023</v>
      </c>
      <c r="D2648">
        <v>4001</v>
      </c>
      <c r="E2648" t="s">
        <v>0</v>
      </c>
      <c r="F2648" t="s">
        <v>27</v>
      </c>
      <c r="G2648" t="s">
        <v>20</v>
      </c>
      <c r="H2648" t="s">
        <v>2699</v>
      </c>
      <c r="I2648" t="s">
        <v>3056</v>
      </c>
      <c r="J2648">
        <v>108</v>
      </c>
      <c r="K2648">
        <f>HLOOKUP(E2648,Inputs!$B$5:$C$8,MATCH(YEAR(B2648),Inputs!$A$5:$A$8,0),FALSE)</f>
        <v>32.99</v>
      </c>
      <c r="L2648" s="3">
        <f t="shared" si="82"/>
        <v>3562.92</v>
      </c>
      <c r="M2648" t="s">
        <v>3059</v>
      </c>
      <c r="N2648" t="s">
        <v>3085</v>
      </c>
      <c r="O2648" t="s">
        <v>3073</v>
      </c>
    </row>
    <row r="2649" spans="1:15" x14ac:dyDescent="0.35">
      <c r="A2649">
        <v>2648</v>
      </c>
      <c r="B2649" s="1">
        <v>45255</v>
      </c>
      <c r="C2649">
        <f t="shared" si="83"/>
        <v>2024</v>
      </c>
      <c r="D2649">
        <v>4002</v>
      </c>
      <c r="E2649" t="s">
        <v>1</v>
      </c>
      <c r="F2649" t="s">
        <v>27</v>
      </c>
      <c r="G2649" t="s">
        <v>20</v>
      </c>
      <c r="H2649" t="s">
        <v>2700</v>
      </c>
      <c r="I2649" t="s">
        <v>3056</v>
      </c>
      <c r="J2649">
        <v>196</v>
      </c>
      <c r="K2649">
        <f>HLOOKUP(E2649,Inputs!$B$5:$C$8,MATCH(YEAR(B2649),Inputs!$A$5:$A$8,0),FALSE)</f>
        <v>11.25</v>
      </c>
      <c r="L2649" s="3">
        <f t="shared" si="82"/>
        <v>2205</v>
      </c>
      <c r="M2649" t="s">
        <v>3059</v>
      </c>
      <c r="N2649" t="s">
        <v>3085</v>
      </c>
      <c r="O2649" t="s">
        <v>3073</v>
      </c>
    </row>
    <row r="2650" spans="1:15" x14ac:dyDescent="0.35">
      <c r="A2650">
        <v>2649</v>
      </c>
      <c r="B2650" s="1">
        <v>45265</v>
      </c>
      <c r="C2650">
        <f t="shared" si="83"/>
        <v>2024</v>
      </c>
      <c r="D2650">
        <v>4001</v>
      </c>
      <c r="E2650" t="s">
        <v>0</v>
      </c>
      <c r="F2650" t="s">
        <v>27</v>
      </c>
      <c r="G2650" t="s">
        <v>20</v>
      </c>
      <c r="H2650" t="s">
        <v>2701</v>
      </c>
      <c r="I2650" t="s">
        <v>3056</v>
      </c>
      <c r="J2650">
        <v>192</v>
      </c>
      <c r="K2650">
        <f>HLOOKUP(E2650,Inputs!$B$5:$C$8,MATCH(YEAR(B2650),Inputs!$A$5:$A$8,0),FALSE)</f>
        <v>32.99</v>
      </c>
      <c r="L2650" s="3">
        <f t="shared" si="82"/>
        <v>6334.08</v>
      </c>
      <c r="M2650" t="s">
        <v>3059</v>
      </c>
      <c r="N2650" t="s">
        <v>3085</v>
      </c>
      <c r="O2650" t="s">
        <v>3073</v>
      </c>
    </row>
    <row r="2651" spans="1:15" x14ac:dyDescent="0.35">
      <c r="A2651">
        <v>2650</v>
      </c>
      <c r="B2651" s="1">
        <v>45193</v>
      </c>
      <c r="C2651">
        <f t="shared" si="83"/>
        <v>2024</v>
      </c>
      <c r="D2651">
        <v>4001</v>
      </c>
      <c r="E2651" t="s">
        <v>0</v>
      </c>
      <c r="F2651" t="s">
        <v>27</v>
      </c>
      <c r="G2651" t="s">
        <v>19</v>
      </c>
      <c r="H2651" t="s">
        <v>2702</v>
      </c>
      <c r="I2651" t="s">
        <v>3056</v>
      </c>
      <c r="J2651">
        <v>172</v>
      </c>
      <c r="K2651">
        <f>HLOOKUP(E2651,Inputs!$B$5:$C$8,MATCH(YEAR(B2651),Inputs!$A$5:$A$8,0),FALSE)</f>
        <v>32.99</v>
      </c>
      <c r="L2651" s="3">
        <f t="shared" si="82"/>
        <v>5674.2800000000007</v>
      </c>
      <c r="M2651" t="s">
        <v>3061</v>
      </c>
      <c r="N2651" t="s">
        <v>3087</v>
      </c>
      <c r="O2651" t="s">
        <v>3078</v>
      </c>
    </row>
    <row r="2652" spans="1:15" x14ac:dyDescent="0.35">
      <c r="A2652">
        <v>2651</v>
      </c>
      <c r="B2652" s="1">
        <v>45273</v>
      </c>
      <c r="C2652">
        <f t="shared" si="83"/>
        <v>2024</v>
      </c>
      <c r="D2652">
        <v>4002</v>
      </c>
      <c r="E2652" t="s">
        <v>1</v>
      </c>
      <c r="F2652" t="s">
        <v>27</v>
      </c>
      <c r="G2652" t="s">
        <v>14</v>
      </c>
      <c r="H2652" t="s">
        <v>2703</v>
      </c>
      <c r="I2652" t="s">
        <v>3056</v>
      </c>
      <c r="J2652">
        <v>264</v>
      </c>
      <c r="K2652">
        <f>HLOOKUP(E2652,Inputs!$B$5:$C$8,MATCH(YEAR(B2652),Inputs!$A$5:$A$8,0),FALSE)</f>
        <v>11.25</v>
      </c>
      <c r="L2652" s="3">
        <f t="shared" si="82"/>
        <v>2970</v>
      </c>
      <c r="M2652" t="s">
        <v>3066</v>
      </c>
      <c r="N2652" t="s">
        <v>3094</v>
      </c>
      <c r="O2652" t="s">
        <v>3080</v>
      </c>
    </row>
    <row r="2653" spans="1:15" x14ac:dyDescent="0.35">
      <c r="A2653">
        <v>2652</v>
      </c>
      <c r="B2653" s="1">
        <v>45125</v>
      </c>
      <c r="C2653">
        <f t="shared" si="83"/>
        <v>2024</v>
      </c>
      <c r="D2653">
        <v>4002</v>
      </c>
      <c r="E2653" t="s">
        <v>1</v>
      </c>
      <c r="F2653" t="s">
        <v>27</v>
      </c>
      <c r="G2653" t="s">
        <v>12</v>
      </c>
      <c r="H2653" t="s">
        <v>2704</v>
      </c>
      <c r="I2653" t="s">
        <v>3057</v>
      </c>
      <c r="J2653">
        <v>260</v>
      </c>
      <c r="K2653">
        <f>HLOOKUP(E2653,Inputs!$B$5:$C$8,MATCH(YEAR(B2653),Inputs!$A$5:$A$8,0),FALSE)</f>
        <v>11.25</v>
      </c>
      <c r="L2653" s="3">
        <f t="shared" si="82"/>
        <v>2925</v>
      </c>
      <c r="M2653" t="s">
        <v>3061</v>
      </c>
      <c r="N2653" t="s">
        <v>3087</v>
      </c>
      <c r="O2653" t="s">
        <v>3078</v>
      </c>
    </row>
    <row r="2654" spans="1:15" x14ac:dyDescent="0.35">
      <c r="A2654">
        <v>2653</v>
      </c>
      <c r="B2654" s="1">
        <v>45236</v>
      </c>
      <c r="C2654">
        <f t="shared" si="83"/>
        <v>2024</v>
      </c>
      <c r="D2654">
        <v>4001</v>
      </c>
      <c r="E2654" t="s">
        <v>0</v>
      </c>
      <c r="F2654" t="s">
        <v>27</v>
      </c>
      <c r="G2654" t="s">
        <v>20</v>
      </c>
      <c r="H2654" t="s">
        <v>2705</v>
      </c>
      <c r="I2654" t="s">
        <v>3056</v>
      </c>
      <c r="J2654">
        <v>216</v>
      </c>
      <c r="K2654">
        <f>HLOOKUP(E2654,Inputs!$B$5:$C$8,MATCH(YEAR(B2654),Inputs!$A$5:$A$8,0),FALSE)</f>
        <v>32.99</v>
      </c>
      <c r="L2654" s="3">
        <f t="shared" si="82"/>
        <v>7125.84</v>
      </c>
      <c r="M2654" t="s">
        <v>3059</v>
      </c>
      <c r="N2654" t="s">
        <v>3085</v>
      </c>
      <c r="O2654" t="s">
        <v>3073</v>
      </c>
    </row>
    <row r="2655" spans="1:15" x14ac:dyDescent="0.35">
      <c r="A2655">
        <v>2654</v>
      </c>
      <c r="B2655" s="1">
        <v>45278</v>
      </c>
      <c r="C2655">
        <f t="shared" si="83"/>
        <v>2024</v>
      </c>
      <c r="D2655">
        <v>4002</v>
      </c>
      <c r="E2655" t="s">
        <v>1</v>
      </c>
      <c r="F2655" t="s">
        <v>27</v>
      </c>
      <c r="G2655" t="s">
        <v>15</v>
      </c>
      <c r="H2655" t="s">
        <v>2706</v>
      </c>
      <c r="I2655" t="s">
        <v>3056</v>
      </c>
      <c r="J2655">
        <v>116</v>
      </c>
      <c r="K2655">
        <f>HLOOKUP(E2655,Inputs!$B$5:$C$8,MATCH(YEAR(B2655),Inputs!$A$5:$A$8,0),FALSE)</f>
        <v>11.25</v>
      </c>
      <c r="L2655" s="3">
        <f t="shared" si="82"/>
        <v>1305</v>
      </c>
      <c r="M2655" t="s">
        <v>3062</v>
      </c>
      <c r="N2655" t="s">
        <v>3090</v>
      </c>
      <c r="O2655" t="s">
        <v>3079</v>
      </c>
    </row>
    <row r="2656" spans="1:15" x14ac:dyDescent="0.35">
      <c r="A2656">
        <v>2655</v>
      </c>
      <c r="B2656" s="1">
        <v>45258</v>
      </c>
      <c r="C2656">
        <f t="shared" si="83"/>
        <v>2024</v>
      </c>
      <c r="D2656">
        <v>4001</v>
      </c>
      <c r="E2656" t="s">
        <v>0</v>
      </c>
      <c r="F2656" t="s">
        <v>27</v>
      </c>
      <c r="G2656" t="s">
        <v>13</v>
      </c>
      <c r="H2656" t="s">
        <v>2707</v>
      </c>
      <c r="I2656" t="s">
        <v>3056</v>
      </c>
      <c r="J2656">
        <v>188</v>
      </c>
      <c r="K2656">
        <f>HLOOKUP(E2656,Inputs!$B$5:$C$8,MATCH(YEAR(B2656),Inputs!$A$5:$A$8,0),FALSE)</f>
        <v>32.99</v>
      </c>
      <c r="L2656" s="3">
        <f t="shared" si="82"/>
        <v>6202.1200000000008</v>
      </c>
      <c r="M2656" t="s">
        <v>3061</v>
      </c>
      <c r="N2656" t="s">
        <v>3087</v>
      </c>
      <c r="O2656" t="s">
        <v>3078</v>
      </c>
    </row>
    <row r="2657" spans="1:15" x14ac:dyDescent="0.35">
      <c r="A2657">
        <v>2656</v>
      </c>
      <c r="B2657" s="1">
        <v>45160</v>
      </c>
      <c r="C2657">
        <f t="shared" si="83"/>
        <v>2024</v>
      </c>
      <c r="D2657">
        <v>4002</v>
      </c>
      <c r="E2657" t="s">
        <v>1</v>
      </c>
      <c r="F2657" t="s">
        <v>27</v>
      </c>
      <c r="G2657" t="s">
        <v>13</v>
      </c>
      <c r="H2657" t="s">
        <v>2708</v>
      </c>
      <c r="I2657" t="s">
        <v>3056</v>
      </c>
      <c r="J2657">
        <v>196</v>
      </c>
      <c r="K2657">
        <f>HLOOKUP(E2657,Inputs!$B$5:$C$8,MATCH(YEAR(B2657),Inputs!$A$5:$A$8,0),FALSE)</f>
        <v>11.25</v>
      </c>
      <c r="L2657" s="3">
        <f t="shared" si="82"/>
        <v>2205</v>
      </c>
      <c r="M2657" t="s">
        <v>3061</v>
      </c>
      <c r="N2657" t="s">
        <v>3087</v>
      </c>
      <c r="O2657" t="s">
        <v>3078</v>
      </c>
    </row>
    <row r="2658" spans="1:15" x14ac:dyDescent="0.35">
      <c r="A2658">
        <v>2657</v>
      </c>
      <c r="B2658" s="1">
        <v>45238</v>
      </c>
      <c r="C2658">
        <f t="shared" si="83"/>
        <v>2024</v>
      </c>
      <c r="D2658">
        <v>4001</v>
      </c>
      <c r="E2658" t="s">
        <v>0</v>
      </c>
      <c r="F2658" t="s">
        <v>27</v>
      </c>
      <c r="G2658" t="s">
        <v>20</v>
      </c>
      <c r="H2658" t="s">
        <v>2709</v>
      </c>
      <c r="I2658" t="s">
        <v>3056</v>
      </c>
      <c r="J2658">
        <v>236</v>
      </c>
      <c r="K2658">
        <f>HLOOKUP(E2658,Inputs!$B$5:$C$8,MATCH(YEAR(B2658),Inputs!$A$5:$A$8,0),FALSE)</f>
        <v>32.99</v>
      </c>
      <c r="L2658" s="3">
        <f t="shared" si="82"/>
        <v>7785.64</v>
      </c>
      <c r="M2658" t="s">
        <v>3059</v>
      </c>
      <c r="N2658" t="s">
        <v>3085</v>
      </c>
      <c r="O2658" t="s">
        <v>3073</v>
      </c>
    </row>
    <row r="2659" spans="1:15" x14ac:dyDescent="0.35">
      <c r="A2659">
        <v>2658</v>
      </c>
      <c r="B2659" s="1">
        <v>45150</v>
      </c>
      <c r="C2659">
        <f t="shared" si="83"/>
        <v>2024</v>
      </c>
      <c r="D2659">
        <v>4002</v>
      </c>
      <c r="E2659" t="s">
        <v>1</v>
      </c>
      <c r="F2659" t="s">
        <v>27</v>
      </c>
      <c r="G2659" t="s">
        <v>18</v>
      </c>
      <c r="H2659" t="s">
        <v>2710</v>
      </c>
      <c r="I2659" t="s">
        <v>3056</v>
      </c>
      <c r="J2659">
        <v>264</v>
      </c>
      <c r="K2659">
        <f>HLOOKUP(E2659,Inputs!$B$5:$C$8,MATCH(YEAR(B2659),Inputs!$A$5:$A$8,0),FALSE)</f>
        <v>11.25</v>
      </c>
      <c r="L2659" s="3">
        <f t="shared" si="82"/>
        <v>2970</v>
      </c>
      <c r="M2659" t="s">
        <v>3069</v>
      </c>
      <c r="N2659" t="s">
        <v>3093</v>
      </c>
      <c r="O2659" t="s">
        <v>3077</v>
      </c>
    </row>
    <row r="2660" spans="1:15" x14ac:dyDescent="0.35">
      <c r="A2660">
        <v>2659</v>
      </c>
      <c r="B2660" s="1">
        <v>45195</v>
      </c>
      <c r="C2660">
        <f t="shared" si="83"/>
        <v>2024</v>
      </c>
      <c r="D2660">
        <v>4002</v>
      </c>
      <c r="E2660" t="s">
        <v>1</v>
      </c>
      <c r="F2660" t="s">
        <v>27</v>
      </c>
      <c r="G2660" t="s">
        <v>19</v>
      </c>
      <c r="H2660" t="s">
        <v>2711</v>
      </c>
      <c r="I2660" t="s">
        <v>3056</v>
      </c>
      <c r="J2660">
        <v>284</v>
      </c>
      <c r="K2660">
        <f>HLOOKUP(E2660,Inputs!$B$5:$C$8,MATCH(YEAR(B2660),Inputs!$A$5:$A$8,0),FALSE)</f>
        <v>11.25</v>
      </c>
      <c r="L2660" s="3">
        <f t="shared" si="82"/>
        <v>3195</v>
      </c>
      <c r="M2660" t="s">
        <v>3061</v>
      </c>
      <c r="N2660" t="s">
        <v>3087</v>
      </c>
      <c r="O2660" t="s">
        <v>3078</v>
      </c>
    </row>
    <row r="2661" spans="1:15" x14ac:dyDescent="0.35">
      <c r="A2661">
        <v>2660</v>
      </c>
      <c r="B2661" s="1">
        <v>45237</v>
      </c>
      <c r="C2661">
        <f t="shared" si="83"/>
        <v>2024</v>
      </c>
      <c r="D2661">
        <v>4001</v>
      </c>
      <c r="E2661" t="s">
        <v>0</v>
      </c>
      <c r="F2661" t="s">
        <v>27</v>
      </c>
      <c r="G2661" t="s">
        <v>15</v>
      </c>
      <c r="H2661" t="s">
        <v>2712</v>
      </c>
      <c r="I2661" t="s">
        <v>3056</v>
      </c>
      <c r="J2661">
        <v>228</v>
      </c>
      <c r="K2661">
        <f>HLOOKUP(E2661,Inputs!$B$5:$C$8,MATCH(YEAR(B2661),Inputs!$A$5:$A$8,0),FALSE)</f>
        <v>32.99</v>
      </c>
      <c r="L2661" s="3">
        <f t="shared" si="82"/>
        <v>7521.72</v>
      </c>
      <c r="M2661" t="s">
        <v>3062</v>
      </c>
      <c r="N2661" t="s">
        <v>3090</v>
      </c>
      <c r="O2661" t="s">
        <v>3079</v>
      </c>
    </row>
    <row r="2662" spans="1:15" x14ac:dyDescent="0.35">
      <c r="A2662">
        <v>2661</v>
      </c>
      <c r="B2662" s="1">
        <v>45255</v>
      </c>
      <c r="C2662">
        <f t="shared" si="83"/>
        <v>2024</v>
      </c>
      <c r="D2662">
        <v>4001</v>
      </c>
      <c r="E2662" t="s">
        <v>0</v>
      </c>
      <c r="F2662" t="s">
        <v>27</v>
      </c>
      <c r="G2662" t="s">
        <v>10</v>
      </c>
      <c r="H2662" t="s">
        <v>2713</v>
      </c>
      <c r="I2662" t="s">
        <v>3056</v>
      </c>
      <c r="J2662">
        <v>84</v>
      </c>
      <c r="K2662">
        <f>HLOOKUP(E2662,Inputs!$B$5:$C$8,MATCH(YEAR(B2662),Inputs!$A$5:$A$8,0),FALSE)</f>
        <v>32.99</v>
      </c>
      <c r="L2662" s="3">
        <f t="shared" si="82"/>
        <v>2771.1600000000003</v>
      </c>
      <c r="M2662" t="s">
        <v>3059</v>
      </c>
      <c r="N2662" t="s">
        <v>3085</v>
      </c>
      <c r="O2662" t="s">
        <v>3073</v>
      </c>
    </row>
    <row r="2663" spans="1:15" x14ac:dyDescent="0.35">
      <c r="A2663">
        <v>2662</v>
      </c>
      <c r="B2663" s="1">
        <v>45245</v>
      </c>
      <c r="C2663">
        <f t="shared" si="83"/>
        <v>2024</v>
      </c>
      <c r="D2663">
        <v>4001</v>
      </c>
      <c r="E2663" t="s">
        <v>0</v>
      </c>
      <c r="F2663" t="s">
        <v>27</v>
      </c>
      <c r="G2663" t="s">
        <v>14</v>
      </c>
      <c r="H2663" t="s">
        <v>2714</v>
      </c>
      <c r="I2663" t="s">
        <v>3056</v>
      </c>
      <c r="J2663">
        <v>168</v>
      </c>
      <c r="K2663">
        <f>HLOOKUP(E2663,Inputs!$B$5:$C$8,MATCH(YEAR(B2663),Inputs!$A$5:$A$8,0),FALSE)</f>
        <v>32.99</v>
      </c>
      <c r="L2663" s="3">
        <f t="shared" si="82"/>
        <v>5542.3200000000006</v>
      </c>
      <c r="M2663" t="s">
        <v>3066</v>
      </c>
      <c r="N2663" t="s">
        <v>3094</v>
      </c>
      <c r="O2663" t="s">
        <v>3080</v>
      </c>
    </row>
    <row r="2664" spans="1:15" x14ac:dyDescent="0.35">
      <c r="A2664">
        <v>2663</v>
      </c>
      <c r="B2664" s="1">
        <v>45236</v>
      </c>
      <c r="C2664">
        <f t="shared" si="83"/>
        <v>2024</v>
      </c>
      <c r="D2664">
        <v>4001</v>
      </c>
      <c r="E2664" t="s">
        <v>0</v>
      </c>
      <c r="F2664" t="s">
        <v>27</v>
      </c>
      <c r="G2664" t="s">
        <v>5</v>
      </c>
      <c r="H2664" t="s">
        <v>2715</v>
      </c>
      <c r="I2664" t="s">
        <v>3057</v>
      </c>
      <c r="J2664">
        <v>116</v>
      </c>
      <c r="K2664">
        <f>HLOOKUP(E2664,Inputs!$B$5:$C$8,MATCH(YEAR(B2664),Inputs!$A$5:$A$8,0),FALSE)</f>
        <v>32.99</v>
      </c>
      <c r="L2664" s="3">
        <f t="shared" si="82"/>
        <v>3826.84</v>
      </c>
      <c r="M2664" t="s">
        <v>3059</v>
      </c>
      <c r="N2664" t="s">
        <v>3085</v>
      </c>
      <c r="O2664" t="s">
        <v>3073</v>
      </c>
    </row>
    <row r="2665" spans="1:15" x14ac:dyDescent="0.35">
      <c r="A2665">
        <v>2664</v>
      </c>
      <c r="B2665" s="1">
        <v>45281</v>
      </c>
      <c r="C2665">
        <f t="shared" si="83"/>
        <v>2024</v>
      </c>
      <c r="D2665">
        <v>4001</v>
      </c>
      <c r="E2665" t="s">
        <v>0</v>
      </c>
      <c r="F2665" t="s">
        <v>27</v>
      </c>
      <c r="G2665" t="s">
        <v>6</v>
      </c>
      <c r="H2665" t="s">
        <v>2716</v>
      </c>
      <c r="I2665" t="s">
        <v>3056</v>
      </c>
      <c r="J2665">
        <v>208</v>
      </c>
      <c r="K2665">
        <f>HLOOKUP(E2665,Inputs!$B$5:$C$8,MATCH(YEAR(B2665),Inputs!$A$5:$A$8,0),FALSE)</f>
        <v>32.99</v>
      </c>
      <c r="L2665" s="3">
        <f t="shared" si="82"/>
        <v>6861.92</v>
      </c>
      <c r="M2665" t="s">
        <v>3059</v>
      </c>
      <c r="N2665" t="s">
        <v>3085</v>
      </c>
      <c r="O2665" t="s">
        <v>3073</v>
      </c>
    </row>
    <row r="2666" spans="1:15" x14ac:dyDescent="0.35">
      <c r="A2666">
        <v>2665</v>
      </c>
      <c r="B2666" s="1">
        <v>45072</v>
      </c>
      <c r="C2666">
        <f t="shared" si="83"/>
        <v>2024</v>
      </c>
      <c r="D2666">
        <v>4001</v>
      </c>
      <c r="E2666" t="s">
        <v>0</v>
      </c>
      <c r="F2666" t="s">
        <v>27</v>
      </c>
      <c r="G2666" t="s">
        <v>9</v>
      </c>
      <c r="H2666" t="s">
        <v>2717</v>
      </c>
      <c r="I2666" t="s">
        <v>3056</v>
      </c>
      <c r="J2666">
        <v>84</v>
      </c>
      <c r="K2666">
        <f>HLOOKUP(E2666,Inputs!$B$5:$C$8,MATCH(YEAR(B2666),Inputs!$A$5:$A$8,0),FALSE)</f>
        <v>32.99</v>
      </c>
      <c r="L2666" s="3">
        <f t="shared" si="82"/>
        <v>2771.1600000000003</v>
      </c>
      <c r="M2666" t="s">
        <v>3070</v>
      </c>
      <c r="N2666" t="s">
        <v>3089</v>
      </c>
      <c r="O2666" t="s">
        <v>3076</v>
      </c>
    </row>
    <row r="2667" spans="1:15" x14ac:dyDescent="0.35">
      <c r="A2667">
        <v>2666</v>
      </c>
      <c r="B2667" s="1">
        <v>45288</v>
      </c>
      <c r="C2667">
        <f t="shared" si="83"/>
        <v>2024</v>
      </c>
      <c r="D2667">
        <v>4001</v>
      </c>
      <c r="E2667" t="s">
        <v>0</v>
      </c>
      <c r="F2667" t="s">
        <v>27</v>
      </c>
      <c r="G2667" t="s">
        <v>10</v>
      </c>
      <c r="H2667" t="s">
        <v>2718</v>
      </c>
      <c r="I2667" t="s">
        <v>3056</v>
      </c>
      <c r="J2667">
        <v>84</v>
      </c>
      <c r="K2667">
        <f>HLOOKUP(E2667,Inputs!$B$5:$C$8,MATCH(YEAR(B2667),Inputs!$A$5:$A$8,0),FALSE)</f>
        <v>32.99</v>
      </c>
      <c r="L2667" s="3">
        <f t="shared" si="82"/>
        <v>2771.1600000000003</v>
      </c>
      <c r="M2667" t="s">
        <v>3059</v>
      </c>
      <c r="N2667" t="s">
        <v>3085</v>
      </c>
      <c r="O2667" t="s">
        <v>3073</v>
      </c>
    </row>
    <row r="2668" spans="1:15" hidden="1" x14ac:dyDescent="0.35">
      <c r="A2668">
        <v>2667</v>
      </c>
      <c r="B2668" s="1">
        <v>44984</v>
      </c>
      <c r="C2668">
        <f t="shared" si="83"/>
        <v>2023</v>
      </c>
      <c r="D2668">
        <v>4001</v>
      </c>
      <c r="E2668" t="s">
        <v>0</v>
      </c>
      <c r="F2668" t="s">
        <v>27</v>
      </c>
      <c r="G2668" t="s">
        <v>11</v>
      </c>
      <c r="H2668" t="s">
        <v>2719</v>
      </c>
      <c r="I2668" t="s">
        <v>3056</v>
      </c>
      <c r="J2668">
        <v>120</v>
      </c>
      <c r="K2668">
        <f>HLOOKUP(E2668,Inputs!$B$5:$C$8,MATCH(YEAR(B2668),Inputs!$A$5:$A$8,0),FALSE)</f>
        <v>32.99</v>
      </c>
      <c r="L2668" s="3">
        <f t="shared" si="82"/>
        <v>3958.8</v>
      </c>
      <c r="M2668" t="s">
        <v>3064</v>
      </c>
      <c r="N2668" t="s">
        <v>3089</v>
      </c>
      <c r="O2668" t="s">
        <v>3076</v>
      </c>
    </row>
    <row r="2669" spans="1:15" x14ac:dyDescent="0.35">
      <c r="A2669">
        <v>2668</v>
      </c>
      <c r="B2669" s="1">
        <v>45055</v>
      </c>
      <c r="C2669">
        <f t="shared" si="83"/>
        <v>2024</v>
      </c>
      <c r="D2669">
        <v>4002</v>
      </c>
      <c r="E2669" t="s">
        <v>1</v>
      </c>
      <c r="F2669" t="s">
        <v>27</v>
      </c>
      <c r="G2669" t="s">
        <v>15</v>
      </c>
      <c r="H2669" t="s">
        <v>2720</v>
      </c>
      <c r="I2669" t="s">
        <v>3056</v>
      </c>
      <c r="J2669">
        <v>208</v>
      </c>
      <c r="K2669">
        <f>HLOOKUP(E2669,Inputs!$B$5:$C$8,MATCH(YEAR(B2669),Inputs!$A$5:$A$8,0),FALSE)</f>
        <v>11.25</v>
      </c>
      <c r="L2669" s="3">
        <f t="shared" si="82"/>
        <v>2340</v>
      </c>
      <c r="M2669" t="s">
        <v>3062</v>
      </c>
      <c r="N2669" t="s">
        <v>3090</v>
      </c>
      <c r="O2669" t="s">
        <v>3079</v>
      </c>
    </row>
    <row r="2670" spans="1:15" x14ac:dyDescent="0.35">
      <c r="A2670">
        <v>2669</v>
      </c>
      <c r="B2670" s="1">
        <v>45153</v>
      </c>
      <c r="C2670">
        <f t="shared" si="83"/>
        <v>2024</v>
      </c>
      <c r="D2670">
        <v>4001</v>
      </c>
      <c r="E2670" t="s">
        <v>0</v>
      </c>
      <c r="F2670" t="s">
        <v>27</v>
      </c>
      <c r="G2670" t="s">
        <v>6</v>
      </c>
      <c r="H2670" t="s">
        <v>2721</v>
      </c>
      <c r="I2670" t="s">
        <v>3056</v>
      </c>
      <c r="J2670">
        <v>72</v>
      </c>
      <c r="K2670">
        <f>HLOOKUP(E2670,Inputs!$B$5:$C$8,MATCH(YEAR(B2670),Inputs!$A$5:$A$8,0),FALSE)</f>
        <v>32.99</v>
      </c>
      <c r="L2670" s="3">
        <f t="shared" si="82"/>
        <v>2375.2800000000002</v>
      </c>
      <c r="M2670" t="s">
        <v>3059</v>
      </c>
      <c r="N2670" t="s">
        <v>3085</v>
      </c>
      <c r="O2670" t="s">
        <v>3073</v>
      </c>
    </row>
    <row r="2671" spans="1:15" x14ac:dyDescent="0.35">
      <c r="A2671">
        <v>2670</v>
      </c>
      <c r="B2671" s="1">
        <v>45254</v>
      </c>
      <c r="C2671">
        <f t="shared" si="83"/>
        <v>2024</v>
      </c>
      <c r="D2671">
        <v>4002</v>
      </c>
      <c r="E2671" t="s">
        <v>1</v>
      </c>
      <c r="F2671" t="s">
        <v>27</v>
      </c>
      <c r="G2671" t="s">
        <v>14</v>
      </c>
      <c r="H2671" t="s">
        <v>2722</v>
      </c>
      <c r="I2671" t="s">
        <v>3056</v>
      </c>
      <c r="J2671">
        <v>276</v>
      </c>
      <c r="K2671">
        <f>HLOOKUP(E2671,Inputs!$B$5:$C$8,MATCH(YEAR(B2671),Inputs!$A$5:$A$8,0),FALSE)</f>
        <v>11.25</v>
      </c>
      <c r="L2671" s="3">
        <f t="shared" si="82"/>
        <v>3105</v>
      </c>
      <c r="M2671" t="s">
        <v>3066</v>
      </c>
      <c r="N2671" t="s">
        <v>3094</v>
      </c>
      <c r="O2671" t="s">
        <v>3080</v>
      </c>
    </row>
    <row r="2672" spans="1:15" x14ac:dyDescent="0.35">
      <c r="A2672">
        <v>2671</v>
      </c>
      <c r="B2672" s="1">
        <v>45253</v>
      </c>
      <c r="C2672">
        <f t="shared" si="83"/>
        <v>2024</v>
      </c>
      <c r="D2672">
        <v>4001</v>
      </c>
      <c r="E2672" t="s">
        <v>0</v>
      </c>
      <c r="F2672" t="s">
        <v>27</v>
      </c>
      <c r="G2672" t="s">
        <v>7</v>
      </c>
      <c r="H2672" t="s">
        <v>2723</v>
      </c>
      <c r="I2672" t="s">
        <v>3056</v>
      </c>
      <c r="J2672">
        <v>240</v>
      </c>
      <c r="K2672">
        <f>HLOOKUP(E2672,Inputs!$B$5:$C$8,MATCH(YEAR(B2672),Inputs!$A$5:$A$8,0),FALSE)</f>
        <v>32.99</v>
      </c>
      <c r="L2672" s="3">
        <f t="shared" si="82"/>
        <v>7917.6</v>
      </c>
      <c r="M2672" t="s">
        <v>3063</v>
      </c>
      <c r="N2672" t="s">
        <v>3092</v>
      </c>
      <c r="O2672" t="s">
        <v>3074</v>
      </c>
    </row>
    <row r="2673" spans="1:15" x14ac:dyDescent="0.35">
      <c r="A2673">
        <v>2672</v>
      </c>
      <c r="B2673" s="1">
        <v>45283</v>
      </c>
      <c r="C2673">
        <f t="shared" si="83"/>
        <v>2024</v>
      </c>
      <c r="D2673">
        <v>4001</v>
      </c>
      <c r="E2673" t="s">
        <v>0</v>
      </c>
      <c r="F2673" t="s">
        <v>27</v>
      </c>
      <c r="G2673" t="s">
        <v>11</v>
      </c>
      <c r="H2673" t="s">
        <v>2724</v>
      </c>
      <c r="I2673" t="s">
        <v>3056</v>
      </c>
      <c r="J2673">
        <v>84</v>
      </c>
      <c r="K2673">
        <f>HLOOKUP(E2673,Inputs!$B$5:$C$8,MATCH(YEAR(B2673),Inputs!$A$5:$A$8,0),FALSE)</f>
        <v>32.99</v>
      </c>
      <c r="L2673" s="3">
        <f t="shared" si="82"/>
        <v>2771.1600000000003</v>
      </c>
      <c r="M2673" t="s">
        <v>3064</v>
      </c>
      <c r="N2673" t="s">
        <v>3089</v>
      </c>
      <c r="O2673" t="s">
        <v>3076</v>
      </c>
    </row>
    <row r="2674" spans="1:15" x14ac:dyDescent="0.35">
      <c r="A2674">
        <v>2673</v>
      </c>
      <c r="B2674" s="1">
        <v>45277</v>
      </c>
      <c r="C2674">
        <f t="shared" si="83"/>
        <v>2024</v>
      </c>
      <c r="D2674">
        <v>4002</v>
      </c>
      <c r="E2674" t="s">
        <v>1</v>
      </c>
      <c r="F2674" t="s">
        <v>27</v>
      </c>
      <c r="G2674" t="s">
        <v>20</v>
      </c>
      <c r="H2674" t="s">
        <v>2725</v>
      </c>
      <c r="I2674" t="s">
        <v>3056</v>
      </c>
      <c r="J2674">
        <v>264</v>
      </c>
      <c r="K2674">
        <f>HLOOKUP(E2674,Inputs!$B$5:$C$8,MATCH(YEAR(B2674),Inputs!$A$5:$A$8,0),FALSE)</f>
        <v>11.25</v>
      </c>
      <c r="L2674" s="3">
        <f t="shared" si="82"/>
        <v>2970</v>
      </c>
      <c r="M2674" t="s">
        <v>3059</v>
      </c>
      <c r="N2674" t="s">
        <v>3085</v>
      </c>
      <c r="O2674" t="s">
        <v>3073</v>
      </c>
    </row>
    <row r="2675" spans="1:15" x14ac:dyDescent="0.35">
      <c r="A2675">
        <v>2674</v>
      </c>
      <c r="B2675" s="1">
        <v>45232</v>
      </c>
      <c r="C2675">
        <f t="shared" si="83"/>
        <v>2024</v>
      </c>
      <c r="D2675">
        <v>4002</v>
      </c>
      <c r="E2675" t="s">
        <v>1</v>
      </c>
      <c r="F2675" t="s">
        <v>27</v>
      </c>
      <c r="G2675" t="s">
        <v>12</v>
      </c>
      <c r="H2675" t="s">
        <v>2726</v>
      </c>
      <c r="I2675" t="s">
        <v>3057</v>
      </c>
      <c r="J2675">
        <v>260</v>
      </c>
      <c r="K2675">
        <f>HLOOKUP(E2675,Inputs!$B$5:$C$8,MATCH(YEAR(B2675),Inputs!$A$5:$A$8,0),FALSE)</f>
        <v>11.25</v>
      </c>
      <c r="L2675" s="3">
        <f t="shared" si="82"/>
        <v>2925</v>
      </c>
      <c r="M2675" t="s">
        <v>3061</v>
      </c>
      <c r="N2675" t="s">
        <v>3087</v>
      </c>
      <c r="O2675" t="s">
        <v>3078</v>
      </c>
    </row>
    <row r="2676" spans="1:15" hidden="1" x14ac:dyDescent="0.35">
      <c r="A2676">
        <v>2675</v>
      </c>
      <c r="B2676" s="1">
        <v>44993</v>
      </c>
      <c r="C2676">
        <f t="shared" si="83"/>
        <v>2023</v>
      </c>
      <c r="D2676">
        <v>4001</v>
      </c>
      <c r="E2676" t="s">
        <v>0</v>
      </c>
      <c r="F2676" t="s">
        <v>27</v>
      </c>
      <c r="G2676" t="s">
        <v>10</v>
      </c>
      <c r="H2676" t="s">
        <v>2727</v>
      </c>
      <c r="I2676" t="s">
        <v>3056</v>
      </c>
      <c r="J2676">
        <v>200</v>
      </c>
      <c r="K2676">
        <f>HLOOKUP(E2676,Inputs!$B$5:$C$8,MATCH(YEAR(B2676),Inputs!$A$5:$A$8,0),FALSE)</f>
        <v>32.99</v>
      </c>
      <c r="L2676" s="3">
        <f t="shared" si="82"/>
        <v>6598</v>
      </c>
      <c r="M2676" t="s">
        <v>3059</v>
      </c>
      <c r="N2676" t="s">
        <v>3085</v>
      </c>
      <c r="O2676" t="s">
        <v>3073</v>
      </c>
    </row>
    <row r="2677" spans="1:15" x14ac:dyDescent="0.35">
      <c r="A2677">
        <v>2676</v>
      </c>
      <c r="B2677" s="1">
        <v>45240</v>
      </c>
      <c r="C2677">
        <f t="shared" si="83"/>
        <v>2024</v>
      </c>
      <c r="D2677">
        <v>4002</v>
      </c>
      <c r="E2677" t="s">
        <v>1</v>
      </c>
      <c r="F2677" t="s">
        <v>27</v>
      </c>
      <c r="G2677" t="s">
        <v>10</v>
      </c>
      <c r="H2677" t="s">
        <v>2728</v>
      </c>
      <c r="I2677" t="s">
        <v>3056</v>
      </c>
      <c r="J2677">
        <v>100</v>
      </c>
      <c r="K2677">
        <f>HLOOKUP(E2677,Inputs!$B$5:$C$8,MATCH(YEAR(B2677),Inputs!$A$5:$A$8,0),FALSE)</f>
        <v>11.25</v>
      </c>
      <c r="L2677" s="3">
        <f t="shared" si="82"/>
        <v>1125</v>
      </c>
      <c r="M2677" t="s">
        <v>3059</v>
      </c>
      <c r="N2677" t="s">
        <v>3085</v>
      </c>
      <c r="O2677" t="s">
        <v>3073</v>
      </c>
    </row>
    <row r="2678" spans="1:15" x14ac:dyDescent="0.35">
      <c r="A2678">
        <v>2677</v>
      </c>
      <c r="B2678" s="1">
        <v>45238</v>
      </c>
      <c r="C2678">
        <f t="shared" si="83"/>
        <v>2024</v>
      </c>
      <c r="D2678">
        <v>4002</v>
      </c>
      <c r="E2678" t="s">
        <v>1</v>
      </c>
      <c r="F2678" t="s">
        <v>27</v>
      </c>
      <c r="G2678" t="s">
        <v>12</v>
      </c>
      <c r="H2678" t="s">
        <v>2729</v>
      </c>
      <c r="I2678" t="s">
        <v>3057</v>
      </c>
      <c r="J2678">
        <v>208</v>
      </c>
      <c r="K2678">
        <f>HLOOKUP(E2678,Inputs!$B$5:$C$8,MATCH(YEAR(B2678),Inputs!$A$5:$A$8,0),FALSE)</f>
        <v>11.25</v>
      </c>
      <c r="L2678" s="3">
        <f t="shared" si="82"/>
        <v>2340</v>
      </c>
      <c r="M2678" t="s">
        <v>3061</v>
      </c>
      <c r="N2678" t="s">
        <v>3087</v>
      </c>
      <c r="O2678" t="s">
        <v>3078</v>
      </c>
    </row>
    <row r="2679" spans="1:15" x14ac:dyDescent="0.35">
      <c r="A2679">
        <v>2678</v>
      </c>
      <c r="B2679" s="1">
        <v>45234</v>
      </c>
      <c r="C2679">
        <f t="shared" si="83"/>
        <v>2024</v>
      </c>
      <c r="D2679">
        <v>4001</v>
      </c>
      <c r="E2679" t="s">
        <v>0</v>
      </c>
      <c r="F2679" t="s">
        <v>27</v>
      </c>
      <c r="G2679" t="s">
        <v>19</v>
      </c>
      <c r="H2679" t="s">
        <v>2730</v>
      </c>
      <c r="I2679" t="s">
        <v>3056</v>
      </c>
      <c r="J2679">
        <v>84</v>
      </c>
      <c r="K2679">
        <f>HLOOKUP(E2679,Inputs!$B$5:$C$8,MATCH(YEAR(B2679),Inputs!$A$5:$A$8,0),FALSE)</f>
        <v>32.99</v>
      </c>
      <c r="L2679" s="3">
        <f t="shared" si="82"/>
        <v>2771.1600000000003</v>
      </c>
      <c r="M2679" t="s">
        <v>3061</v>
      </c>
      <c r="N2679" t="s">
        <v>3087</v>
      </c>
      <c r="O2679" t="s">
        <v>3078</v>
      </c>
    </row>
    <row r="2680" spans="1:15" x14ac:dyDescent="0.35">
      <c r="A2680">
        <v>2679</v>
      </c>
      <c r="B2680" s="1">
        <v>45194</v>
      </c>
      <c r="C2680">
        <f t="shared" si="83"/>
        <v>2024</v>
      </c>
      <c r="D2680">
        <v>4002</v>
      </c>
      <c r="E2680" t="s">
        <v>1</v>
      </c>
      <c r="F2680" t="s">
        <v>27</v>
      </c>
      <c r="G2680" t="s">
        <v>21</v>
      </c>
      <c r="H2680" t="s">
        <v>2731</v>
      </c>
      <c r="I2680" t="s">
        <v>3056</v>
      </c>
      <c r="J2680">
        <v>228</v>
      </c>
      <c r="K2680">
        <f>HLOOKUP(E2680,Inputs!$B$5:$C$8,MATCH(YEAR(B2680),Inputs!$A$5:$A$8,0),FALSE)</f>
        <v>11.25</v>
      </c>
      <c r="L2680" s="3">
        <f t="shared" si="82"/>
        <v>2565</v>
      </c>
      <c r="M2680" t="s">
        <v>3068</v>
      </c>
      <c r="N2680" t="s">
        <v>3088</v>
      </c>
      <c r="O2680" t="s">
        <v>3075</v>
      </c>
    </row>
    <row r="2681" spans="1:15" x14ac:dyDescent="0.35">
      <c r="A2681">
        <v>2680</v>
      </c>
      <c r="B2681" s="1">
        <v>45250</v>
      </c>
      <c r="C2681">
        <f t="shared" si="83"/>
        <v>2024</v>
      </c>
      <c r="D2681">
        <v>4002</v>
      </c>
      <c r="E2681" t="s">
        <v>1</v>
      </c>
      <c r="F2681" t="s">
        <v>27</v>
      </c>
      <c r="G2681" t="s">
        <v>10</v>
      </c>
      <c r="H2681" t="s">
        <v>2732</v>
      </c>
      <c r="I2681" t="s">
        <v>3056</v>
      </c>
      <c r="J2681">
        <v>260</v>
      </c>
      <c r="K2681">
        <f>HLOOKUP(E2681,Inputs!$B$5:$C$8,MATCH(YEAR(B2681),Inputs!$A$5:$A$8,0),FALSE)</f>
        <v>11.25</v>
      </c>
      <c r="L2681" s="3">
        <f t="shared" si="82"/>
        <v>2925</v>
      </c>
      <c r="M2681" t="s">
        <v>3059</v>
      </c>
      <c r="N2681" t="s">
        <v>3085</v>
      </c>
      <c r="O2681" t="s">
        <v>3073</v>
      </c>
    </row>
    <row r="2682" spans="1:15" x14ac:dyDescent="0.35">
      <c r="A2682">
        <v>2681</v>
      </c>
      <c r="B2682" s="1">
        <v>45139</v>
      </c>
      <c r="C2682">
        <f t="shared" si="83"/>
        <v>2024</v>
      </c>
      <c r="D2682">
        <v>4002</v>
      </c>
      <c r="E2682" t="s">
        <v>1</v>
      </c>
      <c r="F2682" t="s">
        <v>27</v>
      </c>
      <c r="G2682" t="s">
        <v>12</v>
      </c>
      <c r="H2682" t="s">
        <v>2733</v>
      </c>
      <c r="I2682" t="s">
        <v>3057</v>
      </c>
      <c r="J2682">
        <v>248</v>
      </c>
      <c r="K2682">
        <f>HLOOKUP(E2682,Inputs!$B$5:$C$8,MATCH(YEAR(B2682),Inputs!$A$5:$A$8,0),FALSE)</f>
        <v>11.25</v>
      </c>
      <c r="L2682" s="3">
        <f t="shared" si="82"/>
        <v>2790</v>
      </c>
      <c r="M2682" t="s">
        <v>3061</v>
      </c>
      <c r="N2682" t="s">
        <v>3087</v>
      </c>
      <c r="O2682" t="s">
        <v>3078</v>
      </c>
    </row>
    <row r="2683" spans="1:15" x14ac:dyDescent="0.35">
      <c r="A2683">
        <v>2682</v>
      </c>
      <c r="B2683" s="1">
        <v>45189</v>
      </c>
      <c r="C2683">
        <f t="shared" si="83"/>
        <v>2024</v>
      </c>
      <c r="D2683">
        <v>4001</v>
      </c>
      <c r="E2683" t="s">
        <v>0</v>
      </c>
      <c r="F2683" t="s">
        <v>27</v>
      </c>
      <c r="G2683" t="s">
        <v>11</v>
      </c>
      <c r="H2683" t="s">
        <v>2734</v>
      </c>
      <c r="I2683" t="s">
        <v>3056</v>
      </c>
      <c r="J2683">
        <v>40</v>
      </c>
      <c r="K2683">
        <f>HLOOKUP(E2683,Inputs!$B$5:$C$8,MATCH(YEAR(B2683),Inputs!$A$5:$A$8,0),FALSE)</f>
        <v>32.99</v>
      </c>
      <c r="L2683" s="3">
        <f t="shared" si="82"/>
        <v>1319.6000000000001</v>
      </c>
      <c r="M2683" t="s">
        <v>3064</v>
      </c>
      <c r="N2683" t="s">
        <v>3089</v>
      </c>
      <c r="O2683" t="s">
        <v>3076</v>
      </c>
    </row>
    <row r="2684" spans="1:15" hidden="1" x14ac:dyDescent="0.35">
      <c r="A2684">
        <v>2683</v>
      </c>
      <c r="B2684" s="1">
        <v>44946</v>
      </c>
      <c r="C2684">
        <f t="shared" si="83"/>
        <v>2023</v>
      </c>
      <c r="D2684">
        <v>4002</v>
      </c>
      <c r="E2684" t="s">
        <v>1</v>
      </c>
      <c r="F2684" t="s">
        <v>27</v>
      </c>
      <c r="G2684" t="s">
        <v>9</v>
      </c>
      <c r="H2684" t="s">
        <v>2735</v>
      </c>
      <c r="I2684" t="s">
        <v>3056</v>
      </c>
      <c r="J2684">
        <v>116</v>
      </c>
      <c r="K2684">
        <f>HLOOKUP(E2684,Inputs!$B$5:$C$8,MATCH(YEAR(B2684),Inputs!$A$5:$A$8,0),FALSE)</f>
        <v>11.25</v>
      </c>
      <c r="L2684" s="3">
        <f t="shared" si="82"/>
        <v>1305</v>
      </c>
      <c r="M2684" t="s">
        <v>3070</v>
      </c>
      <c r="N2684" t="s">
        <v>3089</v>
      </c>
      <c r="O2684" t="s">
        <v>3076</v>
      </c>
    </row>
    <row r="2685" spans="1:15" x14ac:dyDescent="0.35">
      <c r="A2685">
        <v>2684</v>
      </c>
      <c r="B2685" s="1">
        <v>45096</v>
      </c>
      <c r="C2685">
        <f t="shared" si="83"/>
        <v>2024</v>
      </c>
      <c r="D2685">
        <v>4002</v>
      </c>
      <c r="E2685" t="s">
        <v>1</v>
      </c>
      <c r="F2685" t="s">
        <v>27</v>
      </c>
      <c r="G2685" t="s">
        <v>21</v>
      </c>
      <c r="H2685" t="s">
        <v>2736</v>
      </c>
      <c r="I2685" t="s">
        <v>3056</v>
      </c>
      <c r="J2685">
        <v>140</v>
      </c>
      <c r="K2685">
        <f>HLOOKUP(E2685,Inputs!$B$5:$C$8,MATCH(YEAR(B2685),Inputs!$A$5:$A$8,0),FALSE)</f>
        <v>11.25</v>
      </c>
      <c r="L2685" s="3">
        <f t="shared" si="82"/>
        <v>1575</v>
      </c>
      <c r="M2685" t="s">
        <v>3068</v>
      </c>
      <c r="N2685" t="s">
        <v>3088</v>
      </c>
      <c r="O2685" t="s">
        <v>3075</v>
      </c>
    </row>
    <row r="2686" spans="1:15" x14ac:dyDescent="0.35">
      <c r="A2686">
        <v>2685</v>
      </c>
      <c r="B2686" s="1">
        <v>45248</v>
      </c>
      <c r="C2686">
        <f t="shared" si="83"/>
        <v>2024</v>
      </c>
      <c r="D2686">
        <v>4002</v>
      </c>
      <c r="E2686" t="s">
        <v>1</v>
      </c>
      <c r="F2686" t="s">
        <v>27</v>
      </c>
      <c r="G2686" t="s">
        <v>21</v>
      </c>
      <c r="H2686" t="s">
        <v>2737</v>
      </c>
      <c r="I2686" t="s">
        <v>3056</v>
      </c>
      <c r="J2686">
        <v>280</v>
      </c>
      <c r="K2686">
        <f>HLOOKUP(E2686,Inputs!$B$5:$C$8,MATCH(YEAR(B2686),Inputs!$A$5:$A$8,0),FALSE)</f>
        <v>11.25</v>
      </c>
      <c r="L2686" s="3">
        <f t="shared" si="82"/>
        <v>3150</v>
      </c>
      <c r="M2686" t="s">
        <v>3068</v>
      </c>
      <c r="N2686" t="s">
        <v>3088</v>
      </c>
      <c r="O2686" t="s">
        <v>3075</v>
      </c>
    </row>
    <row r="2687" spans="1:15" x14ac:dyDescent="0.35">
      <c r="A2687">
        <v>2686</v>
      </c>
      <c r="B2687" s="1">
        <v>45239</v>
      </c>
      <c r="C2687">
        <f t="shared" si="83"/>
        <v>2024</v>
      </c>
      <c r="D2687">
        <v>4001</v>
      </c>
      <c r="E2687" t="s">
        <v>0</v>
      </c>
      <c r="F2687" t="s">
        <v>27</v>
      </c>
      <c r="G2687" t="s">
        <v>12</v>
      </c>
      <c r="H2687" t="s">
        <v>2738</v>
      </c>
      <c r="I2687" t="s">
        <v>3057</v>
      </c>
      <c r="J2687">
        <v>224</v>
      </c>
      <c r="K2687">
        <f>HLOOKUP(E2687,Inputs!$B$5:$C$8,MATCH(YEAR(B2687),Inputs!$A$5:$A$8,0),FALSE)</f>
        <v>32.99</v>
      </c>
      <c r="L2687" s="3">
        <f t="shared" si="82"/>
        <v>7389.76</v>
      </c>
      <c r="M2687" t="s">
        <v>3061</v>
      </c>
      <c r="N2687" t="s">
        <v>3087</v>
      </c>
      <c r="O2687" t="s">
        <v>3078</v>
      </c>
    </row>
    <row r="2688" spans="1:15" x14ac:dyDescent="0.35">
      <c r="A2688">
        <v>2687</v>
      </c>
      <c r="B2688" s="1">
        <v>45111</v>
      </c>
      <c r="C2688">
        <f t="shared" si="83"/>
        <v>2024</v>
      </c>
      <c r="D2688">
        <v>4002</v>
      </c>
      <c r="E2688" t="s">
        <v>1</v>
      </c>
      <c r="F2688" t="s">
        <v>27</v>
      </c>
      <c r="G2688" t="s">
        <v>17</v>
      </c>
      <c r="H2688" t="s">
        <v>2739</v>
      </c>
      <c r="I2688" t="s">
        <v>3056</v>
      </c>
      <c r="J2688">
        <v>192</v>
      </c>
      <c r="K2688">
        <f>HLOOKUP(E2688,Inputs!$B$5:$C$8,MATCH(YEAR(B2688),Inputs!$A$5:$A$8,0),FALSE)</f>
        <v>11.25</v>
      </c>
      <c r="L2688" s="3">
        <f t="shared" si="82"/>
        <v>2160</v>
      </c>
      <c r="M2688" t="s">
        <v>3060</v>
      </c>
      <c r="N2688" t="s">
        <v>3095</v>
      </c>
      <c r="O2688" t="s">
        <v>3081</v>
      </c>
    </row>
    <row r="2689" spans="1:15" x14ac:dyDescent="0.35">
      <c r="A2689">
        <v>2688</v>
      </c>
      <c r="B2689" s="1">
        <v>45111</v>
      </c>
      <c r="C2689">
        <f t="shared" si="83"/>
        <v>2024</v>
      </c>
      <c r="D2689">
        <v>4002</v>
      </c>
      <c r="E2689" t="s">
        <v>1</v>
      </c>
      <c r="F2689" t="s">
        <v>27</v>
      </c>
      <c r="G2689" t="s">
        <v>12</v>
      </c>
      <c r="H2689" t="s">
        <v>2740</v>
      </c>
      <c r="I2689" t="s">
        <v>3057</v>
      </c>
      <c r="J2689">
        <v>208</v>
      </c>
      <c r="K2689">
        <f>HLOOKUP(E2689,Inputs!$B$5:$C$8,MATCH(YEAR(B2689),Inputs!$A$5:$A$8,0),FALSE)</f>
        <v>11.25</v>
      </c>
      <c r="L2689" s="3">
        <f t="shared" si="82"/>
        <v>2340</v>
      </c>
      <c r="M2689" t="s">
        <v>3061</v>
      </c>
      <c r="N2689" t="s">
        <v>3087</v>
      </c>
      <c r="O2689" t="s">
        <v>3078</v>
      </c>
    </row>
    <row r="2690" spans="1:15" x14ac:dyDescent="0.35">
      <c r="A2690">
        <v>2689</v>
      </c>
      <c r="B2690" s="1">
        <v>45122</v>
      </c>
      <c r="C2690">
        <f t="shared" si="83"/>
        <v>2024</v>
      </c>
      <c r="D2690">
        <v>4001</v>
      </c>
      <c r="E2690" t="s">
        <v>0</v>
      </c>
      <c r="F2690" t="s">
        <v>27</v>
      </c>
      <c r="G2690" t="s">
        <v>10</v>
      </c>
      <c r="H2690" t="s">
        <v>2741</v>
      </c>
      <c r="I2690" t="s">
        <v>3056</v>
      </c>
      <c r="J2690">
        <v>192</v>
      </c>
      <c r="K2690">
        <f>HLOOKUP(E2690,Inputs!$B$5:$C$8,MATCH(YEAR(B2690),Inputs!$A$5:$A$8,0),FALSE)</f>
        <v>32.99</v>
      </c>
      <c r="L2690" s="3">
        <f t="shared" ref="L2690:L2753" si="84">J2690*K2690</f>
        <v>6334.08</v>
      </c>
      <c r="M2690" t="s">
        <v>3059</v>
      </c>
      <c r="N2690" t="s">
        <v>3085</v>
      </c>
      <c r="O2690" t="s">
        <v>3073</v>
      </c>
    </row>
    <row r="2691" spans="1:15" x14ac:dyDescent="0.35">
      <c r="A2691">
        <v>2690</v>
      </c>
      <c r="B2691" s="1">
        <v>45261</v>
      </c>
      <c r="C2691">
        <f t="shared" ref="C2691:C2754" si="85">IF(MONTH(B2691)&gt;3,YEAR(B2691)+1,YEAR(B2691))</f>
        <v>2024</v>
      </c>
      <c r="D2691">
        <v>4001</v>
      </c>
      <c r="E2691" t="s">
        <v>0</v>
      </c>
      <c r="F2691" t="s">
        <v>27</v>
      </c>
      <c r="G2691" t="s">
        <v>11</v>
      </c>
      <c r="H2691" t="s">
        <v>2742</v>
      </c>
      <c r="I2691" t="s">
        <v>3056</v>
      </c>
      <c r="J2691">
        <v>196</v>
      </c>
      <c r="K2691">
        <f>HLOOKUP(E2691,Inputs!$B$5:$C$8,MATCH(YEAR(B2691),Inputs!$A$5:$A$8,0),FALSE)</f>
        <v>32.99</v>
      </c>
      <c r="L2691" s="3">
        <f t="shared" si="84"/>
        <v>6466.04</v>
      </c>
      <c r="M2691" t="s">
        <v>3064</v>
      </c>
      <c r="N2691" t="s">
        <v>3089</v>
      </c>
      <c r="O2691" t="s">
        <v>3076</v>
      </c>
    </row>
    <row r="2692" spans="1:15" x14ac:dyDescent="0.35">
      <c r="A2692">
        <v>2691</v>
      </c>
      <c r="B2692" s="1">
        <v>45028</v>
      </c>
      <c r="C2692">
        <f t="shared" si="85"/>
        <v>2024</v>
      </c>
      <c r="D2692">
        <v>4002</v>
      </c>
      <c r="E2692" t="s">
        <v>1</v>
      </c>
      <c r="F2692" t="s">
        <v>27</v>
      </c>
      <c r="G2692" t="s">
        <v>21</v>
      </c>
      <c r="H2692" t="s">
        <v>2743</v>
      </c>
      <c r="I2692" t="s">
        <v>3056</v>
      </c>
      <c r="J2692">
        <v>80</v>
      </c>
      <c r="K2692">
        <f>HLOOKUP(E2692,Inputs!$B$5:$C$8,MATCH(YEAR(B2692),Inputs!$A$5:$A$8,0),FALSE)</f>
        <v>11.25</v>
      </c>
      <c r="L2692" s="3">
        <f t="shared" si="84"/>
        <v>900</v>
      </c>
      <c r="M2692" t="s">
        <v>3068</v>
      </c>
      <c r="N2692" t="s">
        <v>3088</v>
      </c>
      <c r="O2692" t="s">
        <v>3075</v>
      </c>
    </row>
    <row r="2693" spans="1:15" x14ac:dyDescent="0.35">
      <c r="A2693">
        <v>2692</v>
      </c>
      <c r="B2693" s="1">
        <v>45166</v>
      </c>
      <c r="C2693">
        <f t="shared" si="85"/>
        <v>2024</v>
      </c>
      <c r="D2693">
        <v>4002</v>
      </c>
      <c r="E2693" t="s">
        <v>1</v>
      </c>
      <c r="F2693" t="s">
        <v>27</v>
      </c>
      <c r="G2693" t="s">
        <v>11</v>
      </c>
      <c r="H2693" t="s">
        <v>2744</v>
      </c>
      <c r="I2693" t="s">
        <v>3056</v>
      </c>
      <c r="J2693">
        <v>96</v>
      </c>
      <c r="K2693">
        <f>HLOOKUP(E2693,Inputs!$B$5:$C$8,MATCH(YEAR(B2693),Inputs!$A$5:$A$8,0),FALSE)</f>
        <v>11.25</v>
      </c>
      <c r="L2693" s="3">
        <f t="shared" si="84"/>
        <v>1080</v>
      </c>
      <c r="M2693" t="s">
        <v>3064</v>
      </c>
      <c r="N2693" t="s">
        <v>3089</v>
      </c>
      <c r="O2693" t="s">
        <v>3076</v>
      </c>
    </row>
    <row r="2694" spans="1:15" hidden="1" x14ac:dyDescent="0.35">
      <c r="A2694">
        <v>2693</v>
      </c>
      <c r="B2694" s="1">
        <v>44979</v>
      </c>
      <c r="C2694">
        <f t="shared" si="85"/>
        <v>2023</v>
      </c>
      <c r="D2694">
        <v>4002</v>
      </c>
      <c r="E2694" t="s">
        <v>1</v>
      </c>
      <c r="F2694" t="s">
        <v>27</v>
      </c>
      <c r="G2694" t="s">
        <v>5</v>
      </c>
      <c r="H2694" t="s">
        <v>2745</v>
      </c>
      <c r="I2694" t="s">
        <v>3057</v>
      </c>
      <c r="J2694">
        <v>96</v>
      </c>
      <c r="K2694">
        <f>HLOOKUP(E2694,Inputs!$B$5:$C$8,MATCH(YEAR(B2694),Inputs!$A$5:$A$8,0),FALSE)</f>
        <v>11.25</v>
      </c>
      <c r="L2694" s="3">
        <f t="shared" si="84"/>
        <v>1080</v>
      </c>
      <c r="M2694" t="s">
        <v>3059</v>
      </c>
      <c r="N2694" t="s">
        <v>3085</v>
      </c>
      <c r="O2694" t="s">
        <v>3073</v>
      </c>
    </row>
    <row r="2695" spans="1:15" x14ac:dyDescent="0.35">
      <c r="A2695">
        <v>2694</v>
      </c>
      <c r="B2695" s="1">
        <v>45051</v>
      </c>
      <c r="C2695">
        <f t="shared" si="85"/>
        <v>2024</v>
      </c>
      <c r="D2695">
        <v>4001</v>
      </c>
      <c r="E2695" t="s">
        <v>0</v>
      </c>
      <c r="F2695" t="s">
        <v>27</v>
      </c>
      <c r="G2695" t="s">
        <v>16</v>
      </c>
      <c r="H2695" t="s">
        <v>2746</v>
      </c>
      <c r="I2695" t="s">
        <v>3056</v>
      </c>
      <c r="J2695">
        <v>84</v>
      </c>
      <c r="K2695">
        <f>HLOOKUP(E2695,Inputs!$B$5:$C$8,MATCH(YEAR(B2695),Inputs!$A$5:$A$8,0),FALSE)</f>
        <v>32.99</v>
      </c>
      <c r="L2695" s="3">
        <f t="shared" si="84"/>
        <v>2771.1600000000003</v>
      </c>
      <c r="M2695" t="s">
        <v>3067</v>
      </c>
      <c r="N2695" t="s">
        <v>3092</v>
      </c>
      <c r="O2695" t="s">
        <v>3074</v>
      </c>
    </row>
    <row r="2696" spans="1:15" x14ac:dyDescent="0.35">
      <c r="A2696">
        <v>2695</v>
      </c>
      <c r="B2696" s="1">
        <v>45199</v>
      </c>
      <c r="C2696">
        <f t="shared" si="85"/>
        <v>2024</v>
      </c>
      <c r="D2696">
        <v>4002</v>
      </c>
      <c r="E2696" t="s">
        <v>1</v>
      </c>
      <c r="F2696" t="s">
        <v>27</v>
      </c>
      <c r="G2696" t="s">
        <v>6</v>
      </c>
      <c r="H2696" t="s">
        <v>2747</v>
      </c>
      <c r="I2696" t="s">
        <v>3056</v>
      </c>
      <c r="J2696">
        <v>236</v>
      </c>
      <c r="K2696">
        <f>HLOOKUP(E2696,Inputs!$B$5:$C$8,MATCH(YEAR(B2696),Inputs!$A$5:$A$8,0),FALSE)</f>
        <v>11.25</v>
      </c>
      <c r="L2696" s="3">
        <f t="shared" si="84"/>
        <v>2655</v>
      </c>
      <c r="M2696" t="s">
        <v>3059</v>
      </c>
      <c r="N2696" t="s">
        <v>3085</v>
      </c>
      <c r="O2696" t="s">
        <v>3073</v>
      </c>
    </row>
    <row r="2697" spans="1:15" x14ac:dyDescent="0.35">
      <c r="A2697">
        <v>2696</v>
      </c>
      <c r="B2697" s="1">
        <v>45278</v>
      </c>
      <c r="C2697">
        <f t="shared" si="85"/>
        <v>2024</v>
      </c>
      <c r="D2697">
        <v>4001</v>
      </c>
      <c r="E2697" t="s">
        <v>0</v>
      </c>
      <c r="F2697" t="s">
        <v>27</v>
      </c>
      <c r="G2697" t="s">
        <v>4</v>
      </c>
      <c r="H2697" t="s">
        <v>2748</v>
      </c>
      <c r="I2697" t="s">
        <v>3057</v>
      </c>
      <c r="J2697">
        <v>40</v>
      </c>
      <c r="K2697">
        <f>HLOOKUP(E2697,Inputs!$B$5:$C$8,MATCH(YEAR(B2697),Inputs!$A$5:$A$8,0),FALSE)</f>
        <v>32.99</v>
      </c>
      <c r="L2697" s="3">
        <f t="shared" si="84"/>
        <v>1319.6000000000001</v>
      </c>
      <c r="M2697" t="s">
        <v>3063</v>
      </c>
      <c r="N2697" t="s">
        <v>3092</v>
      </c>
      <c r="O2697" t="s">
        <v>3074</v>
      </c>
    </row>
    <row r="2698" spans="1:15" x14ac:dyDescent="0.35">
      <c r="A2698">
        <v>2697</v>
      </c>
      <c r="B2698" s="1">
        <v>45279</v>
      </c>
      <c r="C2698">
        <f t="shared" si="85"/>
        <v>2024</v>
      </c>
      <c r="D2698">
        <v>4002</v>
      </c>
      <c r="E2698" t="s">
        <v>1</v>
      </c>
      <c r="F2698" t="s">
        <v>27</v>
      </c>
      <c r="G2698" t="s">
        <v>21</v>
      </c>
      <c r="H2698" t="s">
        <v>2749</v>
      </c>
      <c r="I2698" t="s">
        <v>3056</v>
      </c>
      <c r="J2698">
        <v>100</v>
      </c>
      <c r="K2698">
        <f>HLOOKUP(E2698,Inputs!$B$5:$C$8,MATCH(YEAR(B2698),Inputs!$A$5:$A$8,0),FALSE)</f>
        <v>11.25</v>
      </c>
      <c r="L2698" s="3">
        <f t="shared" si="84"/>
        <v>1125</v>
      </c>
      <c r="M2698" t="s">
        <v>3068</v>
      </c>
      <c r="N2698" t="s">
        <v>3088</v>
      </c>
      <c r="O2698" t="s">
        <v>3075</v>
      </c>
    </row>
    <row r="2699" spans="1:15" x14ac:dyDescent="0.35">
      <c r="A2699">
        <v>2698</v>
      </c>
      <c r="B2699" s="1">
        <v>45162</v>
      </c>
      <c r="C2699">
        <f t="shared" si="85"/>
        <v>2024</v>
      </c>
      <c r="D2699">
        <v>4001</v>
      </c>
      <c r="E2699" t="s">
        <v>0</v>
      </c>
      <c r="F2699" t="s">
        <v>27</v>
      </c>
      <c r="G2699" t="s">
        <v>10</v>
      </c>
      <c r="H2699" t="s">
        <v>2750</v>
      </c>
      <c r="I2699" t="s">
        <v>3056</v>
      </c>
      <c r="J2699">
        <v>92</v>
      </c>
      <c r="K2699">
        <f>HLOOKUP(E2699,Inputs!$B$5:$C$8,MATCH(YEAR(B2699),Inputs!$A$5:$A$8,0),FALSE)</f>
        <v>32.99</v>
      </c>
      <c r="L2699" s="3">
        <f t="shared" si="84"/>
        <v>3035.0800000000004</v>
      </c>
      <c r="M2699" t="s">
        <v>3059</v>
      </c>
      <c r="N2699" t="s">
        <v>3085</v>
      </c>
      <c r="O2699" t="s">
        <v>3073</v>
      </c>
    </row>
    <row r="2700" spans="1:15" x14ac:dyDescent="0.35">
      <c r="A2700">
        <v>2699</v>
      </c>
      <c r="B2700" s="1">
        <v>45118</v>
      </c>
      <c r="C2700">
        <f t="shared" si="85"/>
        <v>2024</v>
      </c>
      <c r="D2700">
        <v>4001</v>
      </c>
      <c r="E2700" t="s">
        <v>0</v>
      </c>
      <c r="F2700" t="s">
        <v>27</v>
      </c>
      <c r="G2700" t="s">
        <v>6</v>
      </c>
      <c r="H2700" t="s">
        <v>2751</v>
      </c>
      <c r="I2700" t="s">
        <v>3056</v>
      </c>
      <c r="J2700">
        <v>40</v>
      </c>
      <c r="K2700">
        <f>HLOOKUP(E2700,Inputs!$B$5:$C$8,MATCH(YEAR(B2700),Inputs!$A$5:$A$8,0),FALSE)</f>
        <v>32.99</v>
      </c>
      <c r="L2700" s="3">
        <f t="shared" si="84"/>
        <v>1319.6000000000001</v>
      </c>
      <c r="M2700" t="s">
        <v>3059</v>
      </c>
      <c r="N2700" t="s">
        <v>3085</v>
      </c>
      <c r="O2700" t="s">
        <v>3073</v>
      </c>
    </row>
    <row r="2701" spans="1:15" hidden="1" x14ac:dyDescent="0.35">
      <c r="A2701">
        <v>2700</v>
      </c>
      <c r="B2701" s="1">
        <v>44989</v>
      </c>
      <c r="C2701">
        <f t="shared" si="85"/>
        <v>2023</v>
      </c>
      <c r="D2701">
        <v>4002</v>
      </c>
      <c r="E2701" t="s">
        <v>1</v>
      </c>
      <c r="F2701" t="s">
        <v>27</v>
      </c>
      <c r="G2701" t="s">
        <v>11</v>
      </c>
      <c r="H2701" t="s">
        <v>2752</v>
      </c>
      <c r="I2701" t="s">
        <v>3056</v>
      </c>
      <c r="J2701">
        <v>280</v>
      </c>
      <c r="K2701">
        <f>HLOOKUP(E2701,Inputs!$B$5:$C$8,MATCH(YEAR(B2701),Inputs!$A$5:$A$8,0),FALSE)</f>
        <v>11.25</v>
      </c>
      <c r="L2701" s="3">
        <f t="shared" si="84"/>
        <v>3150</v>
      </c>
      <c r="M2701" t="s">
        <v>3064</v>
      </c>
      <c r="N2701" t="s">
        <v>3089</v>
      </c>
      <c r="O2701" t="s">
        <v>3076</v>
      </c>
    </row>
    <row r="2702" spans="1:15" x14ac:dyDescent="0.35">
      <c r="A2702">
        <v>2701</v>
      </c>
      <c r="B2702" s="1">
        <v>45191</v>
      </c>
      <c r="C2702">
        <f t="shared" si="85"/>
        <v>2024</v>
      </c>
      <c r="D2702">
        <v>4001</v>
      </c>
      <c r="E2702" t="s">
        <v>0</v>
      </c>
      <c r="F2702" t="s">
        <v>27</v>
      </c>
      <c r="G2702" t="s">
        <v>11</v>
      </c>
      <c r="H2702" t="s">
        <v>2753</v>
      </c>
      <c r="I2702" t="s">
        <v>3056</v>
      </c>
      <c r="J2702">
        <v>132</v>
      </c>
      <c r="K2702">
        <f>HLOOKUP(E2702,Inputs!$B$5:$C$8,MATCH(YEAR(B2702),Inputs!$A$5:$A$8,0),FALSE)</f>
        <v>32.99</v>
      </c>
      <c r="L2702" s="3">
        <f t="shared" si="84"/>
        <v>4354.68</v>
      </c>
      <c r="M2702" t="s">
        <v>3064</v>
      </c>
      <c r="N2702" t="s">
        <v>3089</v>
      </c>
      <c r="O2702" t="s">
        <v>3076</v>
      </c>
    </row>
    <row r="2703" spans="1:15" hidden="1" x14ac:dyDescent="0.35">
      <c r="A2703">
        <v>2702</v>
      </c>
      <c r="B2703" s="1">
        <v>44981</v>
      </c>
      <c r="C2703">
        <f t="shared" si="85"/>
        <v>2023</v>
      </c>
      <c r="D2703">
        <v>4002</v>
      </c>
      <c r="E2703" t="s">
        <v>1</v>
      </c>
      <c r="F2703" t="s">
        <v>27</v>
      </c>
      <c r="G2703" t="s">
        <v>19</v>
      </c>
      <c r="H2703" t="s">
        <v>2754</v>
      </c>
      <c r="I2703" t="s">
        <v>3056</v>
      </c>
      <c r="J2703">
        <v>92</v>
      </c>
      <c r="K2703">
        <f>HLOOKUP(E2703,Inputs!$B$5:$C$8,MATCH(YEAR(B2703),Inputs!$A$5:$A$8,0),FALSE)</f>
        <v>11.25</v>
      </c>
      <c r="L2703" s="3">
        <f t="shared" si="84"/>
        <v>1035</v>
      </c>
      <c r="M2703" t="s">
        <v>3061</v>
      </c>
      <c r="N2703" t="s">
        <v>3087</v>
      </c>
      <c r="O2703" t="s">
        <v>3078</v>
      </c>
    </row>
    <row r="2704" spans="1:15" x14ac:dyDescent="0.35">
      <c r="A2704">
        <v>2703</v>
      </c>
      <c r="B2704" s="1">
        <v>45251</v>
      </c>
      <c r="C2704">
        <f t="shared" si="85"/>
        <v>2024</v>
      </c>
      <c r="D2704">
        <v>4001</v>
      </c>
      <c r="E2704" t="s">
        <v>0</v>
      </c>
      <c r="F2704" t="s">
        <v>27</v>
      </c>
      <c r="G2704" t="s">
        <v>20</v>
      </c>
      <c r="H2704" t="s">
        <v>2755</v>
      </c>
      <c r="I2704" t="s">
        <v>3056</v>
      </c>
      <c r="J2704">
        <v>148</v>
      </c>
      <c r="K2704">
        <f>HLOOKUP(E2704,Inputs!$B$5:$C$8,MATCH(YEAR(B2704),Inputs!$A$5:$A$8,0),FALSE)</f>
        <v>32.99</v>
      </c>
      <c r="L2704" s="3">
        <f t="shared" si="84"/>
        <v>4882.5200000000004</v>
      </c>
      <c r="M2704" t="s">
        <v>3059</v>
      </c>
      <c r="N2704" t="s">
        <v>3085</v>
      </c>
      <c r="O2704" t="s">
        <v>3073</v>
      </c>
    </row>
    <row r="2705" spans="1:15" hidden="1" x14ac:dyDescent="0.35">
      <c r="A2705">
        <v>2704</v>
      </c>
      <c r="B2705" s="1">
        <v>44929</v>
      </c>
      <c r="C2705">
        <f t="shared" si="85"/>
        <v>2023</v>
      </c>
      <c r="D2705">
        <v>4001</v>
      </c>
      <c r="E2705" t="s">
        <v>0</v>
      </c>
      <c r="F2705" t="s">
        <v>27</v>
      </c>
      <c r="G2705" t="s">
        <v>13</v>
      </c>
      <c r="H2705" t="s">
        <v>2756</v>
      </c>
      <c r="I2705" t="s">
        <v>3056</v>
      </c>
      <c r="J2705">
        <v>196</v>
      </c>
      <c r="K2705">
        <f>HLOOKUP(E2705,Inputs!$B$5:$C$8,MATCH(YEAR(B2705),Inputs!$A$5:$A$8,0),FALSE)</f>
        <v>32.99</v>
      </c>
      <c r="L2705" s="3">
        <f t="shared" si="84"/>
        <v>6466.04</v>
      </c>
      <c r="M2705" t="s">
        <v>3061</v>
      </c>
      <c r="N2705" t="s">
        <v>3087</v>
      </c>
      <c r="O2705" t="s">
        <v>3078</v>
      </c>
    </row>
    <row r="2706" spans="1:15" x14ac:dyDescent="0.35">
      <c r="A2706">
        <v>2705</v>
      </c>
      <c r="B2706" s="1">
        <v>45093</v>
      </c>
      <c r="C2706">
        <f t="shared" si="85"/>
        <v>2024</v>
      </c>
      <c r="D2706">
        <v>4001</v>
      </c>
      <c r="E2706" t="s">
        <v>0</v>
      </c>
      <c r="F2706" t="s">
        <v>27</v>
      </c>
      <c r="G2706" t="s">
        <v>11</v>
      </c>
      <c r="H2706" t="s">
        <v>2757</v>
      </c>
      <c r="I2706" t="s">
        <v>3056</v>
      </c>
      <c r="J2706">
        <v>168</v>
      </c>
      <c r="K2706">
        <f>HLOOKUP(E2706,Inputs!$B$5:$C$8,MATCH(YEAR(B2706),Inputs!$A$5:$A$8,0),FALSE)</f>
        <v>32.99</v>
      </c>
      <c r="L2706" s="3">
        <f t="shared" si="84"/>
        <v>5542.3200000000006</v>
      </c>
      <c r="M2706" t="s">
        <v>3064</v>
      </c>
      <c r="N2706" t="s">
        <v>3089</v>
      </c>
      <c r="O2706" t="s">
        <v>3076</v>
      </c>
    </row>
    <row r="2707" spans="1:15" x14ac:dyDescent="0.35">
      <c r="A2707">
        <v>2706</v>
      </c>
      <c r="B2707" s="1">
        <v>45187</v>
      </c>
      <c r="C2707">
        <f t="shared" si="85"/>
        <v>2024</v>
      </c>
      <c r="D2707">
        <v>4002</v>
      </c>
      <c r="E2707" t="s">
        <v>1</v>
      </c>
      <c r="F2707" t="s">
        <v>27</v>
      </c>
      <c r="G2707" t="s">
        <v>4</v>
      </c>
      <c r="H2707" t="s">
        <v>2758</v>
      </c>
      <c r="I2707" t="s">
        <v>3057</v>
      </c>
      <c r="J2707">
        <v>248</v>
      </c>
      <c r="K2707">
        <f>HLOOKUP(E2707,Inputs!$B$5:$C$8,MATCH(YEAR(B2707),Inputs!$A$5:$A$8,0),FALSE)</f>
        <v>11.25</v>
      </c>
      <c r="L2707" s="3">
        <f t="shared" si="84"/>
        <v>2790</v>
      </c>
      <c r="M2707" t="s">
        <v>3063</v>
      </c>
      <c r="N2707" t="s">
        <v>3092</v>
      </c>
      <c r="O2707" t="s">
        <v>3074</v>
      </c>
    </row>
    <row r="2708" spans="1:15" x14ac:dyDescent="0.35">
      <c r="A2708">
        <v>2707</v>
      </c>
      <c r="B2708" s="1">
        <v>45110</v>
      </c>
      <c r="C2708">
        <f t="shared" si="85"/>
        <v>2024</v>
      </c>
      <c r="D2708">
        <v>4002</v>
      </c>
      <c r="E2708" t="s">
        <v>1</v>
      </c>
      <c r="F2708" t="s">
        <v>27</v>
      </c>
      <c r="G2708" t="s">
        <v>8</v>
      </c>
      <c r="H2708" t="s">
        <v>2759</v>
      </c>
      <c r="I2708" t="s">
        <v>3056</v>
      </c>
      <c r="J2708">
        <v>84</v>
      </c>
      <c r="K2708">
        <f>HLOOKUP(E2708,Inputs!$B$5:$C$8,MATCH(YEAR(B2708),Inputs!$A$5:$A$8,0),FALSE)</f>
        <v>11.25</v>
      </c>
      <c r="L2708" s="3">
        <f t="shared" si="84"/>
        <v>945</v>
      </c>
      <c r="M2708" t="s">
        <v>3065</v>
      </c>
      <c r="N2708" t="s">
        <v>3085</v>
      </c>
      <c r="O2708" t="s">
        <v>3073</v>
      </c>
    </row>
    <row r="2709" spans="1:15" x14ac:dyDescent="0.35">
      <c r="A2709">
        <v>2708</v>
      </c>
      <c r="B2709" s="1">
        <v>45190</v>
      </c>
      <c r="C2709">
        <f t="shared" si="85"/>
        <v>2024</v>
      </c>
      <c r="D2709">
        <v>4002</v>
      </c>
      <c r="E2709" t="s">
        <v>1</v>
      </c>
      <c r="F2709" t="s">
        <v>27</v>
      </c>
      <c r="G2709" t="s">
        <v>5</v>
      </c>
      <c r="H2709" t="s">
        <v>2760</v>
      </c>
      <c r="I2709" t="s">
        <v>3057</v>
      </c>
      <c r="J2709">
        <v>88</v>
      </c>
      <c r="K2709">
        <f>HLOOKUP(E2709,Inputs!$B$5:$C$8,MATCH(YEAR(B2709),Inputs!$A$5:$A$8,0),FALSE)</f>
        <v>11.25</v>
      </c>
      <c r="L2709" s="3">
        <f t="shared" si="84"/>
        <v>990</v>
      </c>
      <c r="M2709" t="s">
        <v>3059</v>
      </c>
      <c r="N2709" t="s">
        <v>3085</v>
      </c>
      <c r="O2709" t="s">
        <v>3073</v>
      </c>
    </row>
    <row r="2710" spans="1:15" x14ac:dyDescent="0.35">
      <c r="A2710">
        <v>2709</v>
      </c>
      <c r="B2710" s="1">
        <v>45221</v>
      </c>
      <c r="C2710">
        <f t="shared" si="85"/>
        <v>2024</v>
      </c>
      <c r="D2710">
        <v>4002</v>
      </c>
      <c r="E2710" t="s">
        <v>1</v>
      </c>
      <c r="F2710" t="s">
        <v>27</v>
      </c>
      <c r="G2710" t="s">
        <v>13</v>
      </c>
      <c r="H2710" t="s">
        <v>2761</v>
      </c>
      <c r="I2710" t="s">
        <v>3056</v>
      </c>
      <c r="J2710">
        <v>192</v>
      </c>
      <c r="K2710">
        <f>HLOOKUP(E2710,Inputs!$B$5:$C$8,MATCH(YEAR(B2710),Inputs!$A$5:$A$8,0),FALSE)</f>
        <v>11.25</v>
      </c>
      <c r="L2710" s="3">
        <f t="shared" si="84"/>
        <v>2160</v>
      </c>
      <c r="M2710" t="s">
        <v>3061</v>
      </c>
      <c r="N2710" t="s">
        <v>3087</v>
      </c>
      <c r="O2710" t="s">
        <v>3078</v>
      </c>
    </row>
    <row r="2711" spans="1:15" x14ac:dyDescent="0.35">
      <c r="A2711">
        <v>2710</v>
      </c>
      <c r="B2711" s="1">
        <v>45217</v>
      </c>
      <c r="C2711">
        <f t="shared" si="85"/>
        <v>2024</v>
      </c>
      <c r="D2711">
        <v>4002</v>
      </c>
      <c r="E2711" t="s">
        <v>1</v>
      </c>
      <c r="F2711" t="s">
        <v>27</v>
      </c>
      <c r="G2711" t="s">
        <v>8</v>
      </c>
      <c r="H2711" t="s">
        <v>2762</v>
      </c>
      <c r="I2711" t="s">
        <v>3056</v>
      </c>
      <c r="J2711">
        <v>248</v>
      </c>
      <c r="K2711">
        <f>HLOOKUP(E2711,Inputs!$B$5:$C$8,MATCH(YEAR(B2711),Inputs!$A$5:$A$8,0),FALSE)</f>
        <v>11.25</v>
      </c>
      <c r="L2711" s="3">
        <f t="shared" si="84"/>
        <v>2790</v>
      </c>
      <c r="M2711" t="s">
        <v>3065</v>
      </c>
      <c r="N2711" t="s">
        <v>3085</v>
      </c>
      <c r="O2711" t="s">
        <v>3073</v>
      </c>
    </row>
    <row r="2712" spans="1:15" x14ac:dyDescent="0.35">
      <c r="A2712">
        <v>2711</v>
      </c>
      <c r="B2712" s="1">
        <v>45110</v>
      </c>
      <c r="C2712">
        <f t="shared" si="85"/>
        <v>2024</v>
      </c>
      <c r="D2712">
        <v>4002</v>
      </c>
      <c r="E2712" t="s">
        <v>1</v>
      </c>
      <c r="F2712" t="s">
        <v>27</v>
      </c>
      <c r="G2712" t="s">
        <v>6</v>
      </c>
      <c r="H2712" t="s">
        <v>2763</v>
      </c>
      <c r="I2712" t="s">
        <v>3056</v>
      </c>
      <c r="J2712">
        <v>148</v>
      </c>
      <c r="K2712">
        <f>HLOOKUP(E2712,Inputs!$B$5:$C$8,MATCH(YEAR(B2712),Inputs!$A$5:$A$8,0),FALSE)</f>
        <v>11.25</v>
      </c>
      <c r="L2712" s="3">
        <f t="shared" si="84"/>
        <v>1665</v>
      </c>
      <c r="M2712" t="s">
        <v>3059</v>
      </c>
      <c r="N2712" t="s">
        <v>3085</v>
      </c>
      <c r="O2712" t="s">
        <v>3073</v>
      </c>
    </row>
    <row r="2713" spans="1:15" x14ac:dyDescent="0.35">
      <c r="A2713">
        <v>2712</v>
      </c>
      <c r="B2713" s="1">
        <v>45251</v>
      </c>
      <c r="C2713">
        <f t="shared" si="85"/>
        <v>2024</v>
      </c>
      <c r="D2713">
        <v>4002</v>
      </c>
      <c r="E2713" t="s">
        <v>1</v>
      </c>
      <c r="F2713" t="s">
        <v>27</v>
      </c>
      <c r="G2713" t="s">
        <v>12</v>
      </c>
      <c r="H2713" t="s">
        <v>2764</v>
      </c>
      <c r="I2713" t="s">
        <v>3057</v>
      </c>
      <c r="J2713">
        <v>80</v>
      </c>
      <c r="K2713">
        <f>HLOOKUP(E2713,Inputs!$B$5:$C$8,MATCH(YEAR(B2713),Inputs!$A$5:$A$8,0),FALSE)</f>
        <v>11.25</v>
      </c>
      <c r="L2713" s="3">
        <f t="shared" si="84"/>
        <v>900</v>
      </c>
      <c r="M2713" t="s">
        <v>3061</v>
      </c>
      <c r="N2713" t="s">
        <v>3087</v>
      </c>
      <c r="O2713" t="s">
        <v>3078</v>
      </c>
    </row>
    <row r="2714" spans="1:15" x14ac:dyDescent="0.35">
      <c r="A2714">
        <v>2713</v>
      </c>
      <c r="B2714" s="1">
        <v>45255</v>
      </c>
      <c r="C2714">
        <f t="shared" si="85"/>
        <v>2024</v>
      </c>
      <c r="D2714">
        <v>4001</v>
      </c>
      <c r="E2714" t="s">
        <v>0</v>
      </c>
      <c r="F2714" t="s">
        <v>27</v>
      </c>
      <c r="G2714" t="s">
        <v>21</v>
      </c>
      <c r="H2714" t="s">
        <v>2765</v>
      </c>
      <c r="I2714" t="s">
        <v>3056</v>
      </c>
      <c r="J2714">
        <v>184</v>
      </c>
      <c r="K2714">
        <f>HLOOKUP(E2714,Inputs!$B$5:$C$8,MATCH(YEAR(B2714),Inputs!$A$5:$A$8,0),FALSE)</f>
        <v>32.99</v>
      </c>
      <c r="L2714" s="3">
        <f t="shared" si="84"/>
        <v>6070.1600000000008</v>
      </c>
      <c r="M2714" t="s">
        <v>3068</v>
      </c>
      <c r="N2714" t="s">
        <v>3088</v>
      </c>
      <c r="O2714" t="s">
        <v>3075</v>
      </c>
    </row>
    <row r="2715" spans="1:15" x14ac:dyDescent="0.35">
      <c r="A2715">
        <v>2714</v>
      </c>
      <c r="B2715" s="1">
        <v>45265</v>
      </c>
      <c r="C2715">
        <f t="shared" si="85"/>
        <v>2024</v>
      </c>
      <c r="D2715">
        <v>4001</v>
      </c>
      <c r="E2715" t="s">
        <v>0</v>
      </c>
      <c r="F2715" t="s">
        <v>27</v>
      </c>
      <c r="G2715" t="s">
        <v>4</v>
      </c>
      <c r="H2715" t="s">
        <v>2766</v>
      </c>
      <c r="I2715" t="s">
        <v>3057</v>
      </c>
      <c r="J2715">
        <v>68</v>
      </c>
      <c r="K2715">
        <f>HLOOKUP(E2715,Inputs!$B$5:$C$8,MATCH(YEAR(B2715),Inputs!$A$5:$A$8,0),FALSE)</f>
        <v>32.99</v>
      </c>
      <c r="L2715" s="3">
        <f t="shared" si="84"/>
        <v>2243.3200000000002</v>
      </c>
      <c r="M2715" t="s">
        <v>3063</v>
      </c>
      <c r="N2715" t="s">
        <v>3092</v>
      </c>
      <c r="O2715" t="s">
        <v>3074</v>
      </c>
    </row>
    <row r="2716" spans="1:15" x14ac:dyDescent="0.35">
      <c r="A2716">
        <v>2715</v>
      </c>
      <c r="B2716" s="1">
        <v>45088</v>
      </c>
      <c r="C2716">
        <f t="shared" si="85"/>
        <v>2024</v>
      </c>
      <c r="D2716">
        <v>4002</v>
      </c>
      <c r="E2716" t="s">
        <v>1</v>
      </c>
      <c r="F2716" t="s">
        <v>27</v>
      </c>
      <c r="G2716" t="s">
        <v>10</v>
      </c>
      <c r="H2716" t="s">
        <v>2767</v>
      </c>
      <c r="I2716" t="s">
        <v>3056</v>
      </c>
      <c r="J2716">
        <v>264</v>
      </c>
      <c r="K2716">
        <f>HLOOKUP(E2716,Inputs!$B$5:$C$8,MATCH(YEAR(B2716),Inputs!$A$5:$A$8,0),FALSE)</f>
        <v>11.25</v>
      </c>
      <c r="L2716" s="3">
        <f t="shared" si="84"/>
        <v>2970</v>
      </c>
      <c r="M2716" t="s">
        <v>3059</v>
      </c>
      <c r="N2716" t="s">
        <v>3085</v>
      </c>
      <c r="O2716" t="s">
        <v>3073</v>
      </c>
    </row>
    <row r="2717" spans="1:15" x14ac:dyDescent="0.35">
      <c r="A2717">
        <v>2716</v>
      </c>
      <c r="B2717" s="1">
        <v>45243</v>
      </c>
      <c r="C2717">
        <f t="shared" si="85"/>
        <v>2024</v>
      </c>
      <c r="D2717">
        <v>4001</v>
      </c>
      <c r="E2717" t="s">
        <v>0</v>
      </c>
      <c r="F2717" t="s">
        <v>27</v>
      </c>
      <c r="G2717" t="s">
        <v>17</v>
      </c>
      <c r="H2717" t="s">
        <v>2768</v>
      </c>
      <c r="I2717" t="s">
        <v>3056</v>
      </c>
      <c r="J2717">
        <v>64</v>
      </c>
      <c r="K2717">
        <f>HLOOKUP(E2717,Inputs!$B$5:$C$8,MATCH(YEAR(B2717),Inputs!$A$5:$A$8,0),FALSE)</f>
        <v>32.99</v>
      </c>
      <c r="L2717" s="3">
        <f t="shared" si="84"/>
        <v>2111.36</v>
      </c>
      <c r="M2717" t="s">
        <v>3060</v>
      </c>
      <c r="N2717" t="s">
        <v>3095</v>
      </c>
      <c r="O2717" t="s">
        <v>3081</v>
      </c>
    </row>
    <row r="2718" spans="1:15" hidden="1" x14ac:dyDescent="0.35">
      <c r="A2718">
        <v>2717</v>
      </c>
      <c r="B2718" s="1">
        <v>44934</v>
      </c>
      <c r="C2718">
        <f t="shared" si="85"/>
        <v>2023</v>
      </c>
      <c r="D2718">
        <v>4001</v>
      </c>
      <c r="E2718" t="s">
        <v>0</v>
      </c>
      <c r="F2718" t="s">
        <v>27</v>
      </c>
      <c r="G2718" t="s">
        <v>21</v>
      </c>
      <c r="H2718" t="s">
        <v>2769</v>
      </c>
      <c r="I2718" t="s">
        <v>3056</v>
      </c>
      <c r="J2718">
        <v>124</v>
      </c>
      <c r="K2718">
        <f>HLOOKUP(E2718,Inputs!$B$5:$C$8,MATCH(YEAR(B2718),Inputs!$A$5:$A$8,0),FALSE)</f>
        <v>32.99</v>
      </c>
      <c r="L2718" s="3">
        <f t="shared" si="84"/>
        <v>4090.76</v>
      </c>
      <c r="M2718" t="s">
        <v>3068</v>
      </c>
      <c r="N2718" t="s">
        <v>3088</v>
      </c>
      <c r="O2718" t="s">
        <v>3075</v>
      </c>
    </row>
    <row r="2719" spans="1:15" x14ac:dyDescent="0.35">
      <c r="A2719">
        <v>2718</v>
      </c>
      <c r="B2719" s="1">
        <v>45099</v>
      </c>
      <c r="C2719">
        <f t="shared" si="85"/>
        <v>2024</v>
      </c>
      <c r="D2719">
        <v>4001</v>
      </c>
      <c r="E2719" t="s">
        <v>0</v>
      </c>
      <c r="F2719" t="s">
        <v>27</v>
      </c>
      <c r="G2719" t="s">
        <v>4</v>
      </c>
      <c r="H2719" t="s">
        <v>2770</v>
      </c>
      <c r="I2719" t="s">
        <v>3057</v>
      </c>
      <c r="J2719">
        <v>88</v>
      </c>
      <c r="K2719">
        <f>HLOOKUP(E2719,Inputs!$B$5:$C$8,MATCH(YEAR(B2719),Inputs!$A$5:$A$8,0),FALSE)</f>
        <v>32.99</v>
      </c>
      <c r="L2719" s="3">
        <f t="shared" si="84"/>
        <v>2903.1200000000003</v>
      </c>
      <c r="M2719" t="s">
        <v>3063</v>
      </c>
      <c r="N2719" t="s">
        <v>3092</v>
      </c>
      <c r="O2719" t="s">
        <v>3074</v>
      </c>
    </row>
    <row r="2720" spans="1:15" x14ac:dyDescent="0.35">
      <c r="A2720">
        <v>2719</v>
      </c>
      <c r="B2720" s="1">
        <v>45278</v>
      </c>
      <c r="C2720">
        <f t="shared" si="85"/>
        <v>2024</v>
      </c>
      <c r="D2720">
        <v>4002</v>
      </c>
      <c r="E2720" t="s">
        <v>1</v>
      </c>
      <c r="F2720" t="s">
        <v>27</v>
      </c>
      <c r="G2720" t="s">
        <v>5</v>
      </c>
      <c r="H2720" t="s">
        <v>2771</v>
      </c>
      <c r="I2720" t="s">
        <v>3057</v>
      </c>
      <c r="J2720">
        <v>88</v>
      </c>
      <c r="K2720">
        <f>HLOOKUP(E2720,Inputs!$B$5:$C$8,MATCH(YEAR(B2720),Inputs!$A$5:$A$8,0),FALSE)</f>
        <v>11.25</v>
      </c>
      <c r="L2720" s="3">
        <f t="shared" si="84"/>
        <v>990</v>
      </c>
      <c r="M2720" t="s">
        <v>3059</v>
      </c>
      <c r="N2720" t="s">
        <v>3085</v>
      </c>
      <c r="O2720" t="s">
        <v>3073</v>
      </c>
    </row>
    <row r="2721" spans="1:15" x14ac:dyDescent="0.35">
      <c r="A2721">
        <v>2720</v>
      </c>
      <c r="B2721" s="1">
        <v>45176</v>
      </c>
      <c r="C2721">
        <f t="shared" si="85"/>
        <v>2024</v>
      </c>
      <c r="D2721">
        <v>4001</v>
      </c>
      <c r="E2721" t="s">
        <v>0</v>
      </c>
      <c r="F2721" t="s">
        <v>27</v>
      </c>
      <c r="G2721" t="s">
        <v>6</v>
      </c>
      <c r="H2721" t="s">
        <v>2772</v>
      </c>
      <c r="I2721" t="s">
        <v>3056</v>
      </c>
      <c r="J2721">
        <v>156</v>
      </c>
      <c r="K2721">
        <f>HLOOKUP(E2721,Inputs!$B$5:$C$8,MATCH(YEAR(B2721),Inputs!$A$5:$A$8,0),FALSE)</f>
        <v>32.99</v>
      </c>
      <c r="L2721" s="3">
        <f t="shared" si="84"/>
        <v>5146.4400000000005</v>
      </c>
      <c r="M2721" t="s">
        <v>3059</v>
      </c>
      <c r="N2721" t="s">
        <v>3085</v>
      </c>
      <c r="O2721" t="s">
        <v>3073</v>
      </c>
    </row>
    <row r="2722" spans="1:15" x14ac:dyDescent="0.35">
      <c r="A2722">
        <v>2721</v>
      </c>
      <c r="B2722" s="1">
        <v>45188</v>
      </c>
      <c r="C2722">
        <f t="shared" si="85"/>
        <v>2024</v>
      </c>
      <c r="D2722">
        <v>4001</v>
      </c>
      <c r="E2722" t="s">
        <v>0</v>
      </c>
      <c r="F2722" t="s">
        <v>27</v>
      </c>
      <c r="G2722" t="s">
        <v>22</v>
      </c>
      <c r="H2722" t="s">
        <v>2773</v>
      </c>
      <c r="I2722" t="s">
        <v>3056</v>
      </c>
      <c r="J2722">
        <v>164</v>
      </c>
      <c r="K2722">
        <f>HLOOKUP(E2722,Inputs!$B$5:$C$8,MATCH(YEAR(B2722),Inputs!$A$5:$A$8,0),FALSE)</f>
        <v>32.99</v>
      </c>
      <c r="L2722" s="3">
        <f t="shared" si="84"/>
        <v>5410.3600000000006</v>
      </c>
      <c r="M2722" t="s">
        <v>3064</v>
      </c>
      <c r="N2722" t="s">
        <v>3089</v>
      </c>
      <c r="O2722" t="s">
        <v>3076</v>
      </c>
    </row>
    <row r="2723" spans="1:15" x14ac:dyDescent="0.35">
      <c r="A2723">
        <v>2722</v>
      </c>
      <c r="B2723" s="1">
        <v>45018</v>
      </c>
      <c r="C2723">
        <f t="shared" si="85"/>
        <v>2024</v>
      </c>
      <c r="D2723">
        <v>4001</v>
      </c>
      <c r="E2723" t="s">
        <v>0</v>
      </c>
      <c r="F2723" t="s">
        <v>27</v>
      </c>
      <c r="G2723" t="s">
        <v>11</v>
      </c>
      <c r="H2723" t="s">
        <v>2774</v>
      </c>
      <c r="I2723" t="s">
        <v>3056</v>
      </c>
      <c r="J2723">
        <v>208</v>
      </c>
      <c r="K2723">
        <f>HLOOKUP(E2723,Inputs!$B$5:$C$8,MATCH(YEAR(B2723),Inputs!$A$5:$A$8,0),FALSE)</f>
        <v>32.99</v>
      </c>
      <c r="L2723" s="3">
        <f t="shared" si="84"/>
        <v>6861.92</v>
      </c>
      <c r="M2723" t="s">
        <v>3064</v>
      </c>
      <c r="N2723" t="s">
        <v>3089</v>
      </c>
      <c r="O2723" t="s">
        <v>3076</v>
      </c>
    </row>
    <row r="2724" spans="1:15" x14ac:dyDescent="0.35">
      <c r="A2724">
        <v>2723</v>
      </c>
      <c r="B2724" s="1">
        <v>45231</v>
      </c>
      <c r="C2724">
        <f t="shared" si="85"/>
        <v>2024</v>
      </c>
      <c r="D2724">
        <v>4001</v>
      </c>
      <c r="E2724" t="s">
        <v>0</v>
      </c>
      <c r="F2724" t="s">
        <v>27</v>
      </c>
      <c r="G2724" t="s">
        <v>10</v>
      </c>
      <c r="H2724" t="s">
        <v>2775</v>
      </c>
      <c r="I2724" t="s">
        <v>3056</v>
      </c>
      <c r="J2724">
        <v>152</v>
      </c>
      <c r="K2724">
        <f>HLOOKUP(E2724,Inputs!$B$5:$C$8,MATCH(YEAR(B2724),Inputs!$A$5:$A$8,0),FALSE)</f>
        <v>32.99</v>
      </c>
      <c r="L2724" s="3">
        <f t="shared" si="84"/>
        <v>5014.4800000000005</v>
      </c>
      <c r="M2724" t="s">
        <v>3059</v>
      </c>
      <c r="N2724" t="s">
        <v>3085</v>
      </c>
      <c r="O2724" t="s">
        <v>3073</v>
      </c>
    </row>
    <row r="2725" spans="1:15" x14ac:dyDescent="0.35">
      <c r="A2725">
        <v>2724</v>
      </c>
      <c r="B2725" s="1">
        <v>45144</v>
      </c>
      <c r="C2725">
        <f t="shared" si="85"/>
        <v>2024</v>
      </c>
      <c r="D2725">
        <v>4002</v>
      </c>
      <c r="E2725" t="s">
        <v>1</v>
      </c>
      <c r="F2725" t="s">
        <v>27</v>
      </c>
      <c r="G2725" t="s">
        <v>19</v>
      </c>
      <c r="H2725" t="s">
        <v>2776</v>
      </c>
      <c r="I2725" t="s">
        <v>3056</v>
      </c>
      <c r="J2725">
        <v>296</v>
      </c>
      <c r="K2725">
        <f>HLOOKUP(E2725,Inputs!$B$5:$C$8,MATCH(YEAR(B2725),Inputs!$A$5:$A$8,0),FALSE)</f>
        <v>11.25</v>
      </c>
      <c r="L2725" s="3">
        <f t="shared" si="84"/>
        <v>3330</v>
      </c>
      <c r="M2725" t="s">
        <v>3061</v>
      </c>
      <c r="N2725" t="s">
        <v>3087</v>
      </c>
      <c r="O2725" t="s">
        <v>3078</v>
      </c>
    </row>
    <row r="2726" spans="1:15" x14ac:dyDescent="0.35">
      <c r="A2726">
        <v>2725</v>
      </c>
      <c r="B2726" s="1">
        <v>45227</v>
      </c>
      <c r="C2726">
        <f t="shared" si="85"/>
        <v>2024</v>
      </c>
      <c r="D2726">
        <v>4001</v>
      </c>
      <c r="E2726" t="s">
        <v>0</v>
      </c>
      <c r="F2726" t="s">
        <v>27</v>
      </c>
      <c r="G2726" t="s">
        <v>9</v>
      </c>
      <c r="H2726" t="s">
        <v>2777</v>
      </c>
      <c r="I2726" t="s">
        <v>3056</v>
      </c>
      <c r="J2726">
        <v>56</v>
      </c>
      <c r="K2726">
        <f>HLOOKUP(E2726,Inputs!$B$5:$C$8,MATCH(YEAR(B2726),Inputs!$A$5:$A$8,0),FALSE)</f>
        <v>32.99</v>
      </c>
      <c r="L2726" s="3">
        <f t="shared" si="84"/>
        <v>1847.44</v>
      </c>
      <c r="M2726" t="s">
        <v>3070</v>
      </c>
      <c r="N2726" t="s">
        <v>3089</v>
      </c>
      <c r="O2726" t="s">
        <v>3076</v>
      </c>
    </row>
    <row r="2727" spans="1:15" x14ac:dyDescent="0.35">
      <c r="A2727">
        <v>2726</v>
      </c>
      <c r="B2727" s="1">
        <v>45190</v>
      </c>
      <c r="C2727">
        <f t="shared" si="85"/>
        <v>2024</v>
      </c>
      <c r="D2727">
        <v>4002</v>
      </c>
      <c r="E2727" t="s">
        <v>1</v>
      </c>
      <c r="F2727" t="s">
        <v>27</v>
      </c>
      <c r="G2727" t="s">
        <v>10</v>
      </c>
      <c r="H2727" t="s">
        <v>2778</v>
      </c>
      <c r="I2727" t="s">
        <v>3056</v>
      </c>
      <c r="J2727">
        <v>248</v>
      </c>
      <c r="K2727">
        <f>HLOOKUP(E2727,Inputs!$B$5:$C$8,MATCH(YEAR(B2727),Inputs!$A$5:$A$8,0),FALSE)</f>
        <v>11.25</v>
      </c>
      <c r="L2727" s="3">
        <f t="shared" si="84"/>
        <v>2790</v>
      </c>
      <c r="M2727" t="s">
        <v>3059</v>
      </c>
      <c r="N2727" t="s">
        <v>3085</v>
      </c>
      <c r="O2727" t="s">
        <v>3073</v>
      </c>
    </row>
    <row r="2728" spans="1:15" x14ac:dyDescent="0.35">
      <c r="A2728">
        <v>2727</v>
      </c>
      <c r="B2728" s="1">
        <v>45253</v>
      </c>
      <c r="C2728">
        <f t="shared" si="85"/>
        <v>2024</v>
      </c>
      <c r="D2728">
        <v>4002</v>
      </c>
      <c r="E2728" t="s">
        <v>1</v>
      </c>
      <c r="F2728" t="s">
        <v>27</v>
      </c>
      <c r="G2728" t="s">
        <v>16</v>
      </c>
      <c r="H2728" t="s">
        <v>2779</v>
      </c>
      <c r="I2728" t="s">
        <v>3056</v>
      </c>
      <c r="J2728">
        <v>296</v>
      </c>
      <c r="K2728">
        <f>HLOOKUP(E2728,Inputs!$B$5:$C$8,MATCH(YEAR(B2728),Inputs!$A$5:$A$8,0),FALSE)</f>
        <v>11.25</v>
      </c>
      <c r="L2728" s="3">
        <f t="shared" si="84"/>
        <v>3330</v>
      </c>
      <c r="M2728" t="s">
        <v>3067</v>
      </c>
      <c r="N2728" t="s">
        <v>3092</v>
      </c>
      <c r="O2728" t="s">
        <v>3074</v>
      </c>
    </row>
    <row r="2729" spans="1:15" x14ac:dyDescent="0.35">
      <c r="A2729">
        <v>2728</v>
      </c>
      <c r="B2729" s="1">
        <v>45113</v>
      </c>
      <c r="C2729">
        <f t="shared" si="85"/>
        <v>2024</v>
      </c>
      <c r="D2729">
        <v>4001</v>
      </c>
      <c r="E2729" t="s">
        <v>0</v>
      </c>
      <c r="F2729" t="s">
        <v>27</v>
      </c>
      <c r="G2729" t="s">
        <v>20</v>
      </c>
      <c r="H2729" t="s">
        <v>2780</v>
      </c>
      <c r="I2729" t="s">
        <v>3056</v>
      </c>
      <c r="J2729">
        <v>200</v>
      </c>
      <c r="K2729">
        <f>HLOOKUP(E2729,Inputs!$B$5:$C$8,MATCH(YEAR(B2729),Inputs!$A$5:$A$8,0),FALSE)</f>
        <v>32.99</v>
      </c>
      <c r="L2729" s="3">
        <f t="shared" si="84"/>
        <v>6598</v>
      </c>
      <c r="M2729" t="s">
        <v>3059</v>
      </c>
      <c r="N2729" t="s">
        <v>3085</v>
      </c>
      <c r="O2729" t="s">
        <v>3073</v>
      </c>
    </row>
    <row r="2730" spans="1:15" x14ac:dyDescent="0.35">
      <c r="A2730">
        <v>2729</v>
      </c>
      <c r="B2730" s="1">
        <v>45107</v>
      </c>
      <c r="C2730">
        <f t="shared" si="85"/>
        <v>2024</v>
      </c>
      <c r="D2730">
        <v>4001</v>
      </c>
      <c r="E2730" t="s">
        <v>0</v>
      </c>
      <c r="F2730" t="s">
        <v>27</v>
      </c>
      <c r="G2730" t="s">
        <v>10</v>
      </c>
      <c r="H2730" t="s">
        <v>2781</v>
      </c>
      <c r="I2730" t="s">
        <v>3056</v>
      </c>
      <c r="J2730">
        <v>224</v>
      </c>
      <c r="K2730">
        <f>HLOOKUP(E2730,Inputs!$B$5:$C$8,MATCH(YEAR(B2730),Inputs!$A$5:$A$8,0),FALSE)</f>
        <v>32.99</v>
      </c>
      <c r="L2730" s="3">
        <f t="shared" si="84"/>
        <v>7389.76</v>
      </c>
      <c r="M2730" t="s">
        <v>3059</v>
      </c>
      <c r="N2730" t="s">
        <v>3085</v>
      </c>
      <c r="O2730" t="s">
        <v>3073</v>
      </c>
    </row>
    <row r="2731" spans="1:15" x14ac:dyDescent="0.35">
      <c r="A2731">
        <v>2730</v>
      </c>
      <c r="B2731" s="1">
        <v>45183</v>
      </c>
      <c r="C2731">
        <f t="shared" si="85"/>
        <v>2024</v>
      </c>
      <c r="D2731">
        <v>4002</v>
      </c>
      <c r="E2731" t="s">
        <v>1</v>
      </c>
      <c r="F2731" t="s">
        <v>27</v>
      </c>
      <c r="G2731" t="s">
        <v>11</v>
      </c>
      <c r="H2731" t="s">
        <v>2782</v>
      </c>
      <c r="I2731" t="s">
        <v>3056</v>
      </c>
      <c r="J2731">
        <v>224</v>
      </c>
      <c r="K2731">
        <f>HLOOKUP(E2731,Inputs!$B$5:$C$8,MATCH(YEAR(B2731),Inputs!$A$5:$A$8,0),FALSE)</f>
        <v>11.25</v>
      </c>
      <c r="L2731" s="3">
        <f t="shared" si="84"/>
        <v>2520</v>
      </c>
      <c r="M2731" t="s">
        <v>3064</v>
      </c>
      <c r="N2731" t="s">
        <v>3089</v>
      </c>
      <c r="O2731" t="s">
        <v>3076</v>
      </c>
    </row>
    <row r="2732" spans="1:15" x14ac:dyDescent="0.35">
      <c r="A2732">
        <v>2731</v>
      </c>
      <c r="B2732" s="1">
        <v>45185</v>
      </c>
      <c r="C2732">
        <f t="shared" si="85"/>
        <v>2024</v>
      </c>
      <c r="D2732">
        <v>4002</v>
      </c>
      <c r="E2732" t="s">
        <v>1</v>
      </c>
      <c r="F2732" t="s">
        <v>27</v>
      </c>
      <c r="G2732" t="s">
        <v>13</v>
      </c>
      <c r="H2732" t="s">
        <v>2783</v>
      </c>
      <c r="I2732" t="s">
        <v>3056</v>
      </c>
      <c r="J2732">
        <v>248</v>
      </c>
      <c r="K2732">
        <f>HLOOKUP(E2732,Inputs!$B$5:$C$8,MATCH(YEAR(B2732),Inputs!$A$5:$A$8,0),FALSE)</f>
        <v>11.25</v>
      </c>
      <c r="L2732" s="3">
        <f t="shared" si="84"/>
        <v>2790</v>
      </c>
      <c r="M2732" t="s">
        <v>3061</v>
      </c>
      <c r="N2732" t="s">
        <v>3087</v>
      </c>
      <c r="O2732" t="s">
        <v>3078</v>
      </c>
    </row>
    <row r="2733" spans="1:15" hidden="1" x14ac:dyDescent="0.35">
      <c r="A2733">
        <v>2732</v>
      </c>
      <c r="B2733" s="1">
        <v>44952</v>
      </c>
      <c r="C2733">
        <f t="shared" si="85"/>
        <v>2023</v>
      </c>
      <c r="D2733">
        <v>4002</v>
      </c>
      <c r="E2733" t="s">
        <v>1</v>
      </c>
      <c r="F2733" t="s">
        <v>27</v>
      </c>
      <c r="G2733" t="s">
        <v>13</v>
      </c>
      <c r="H2733" t="s">
        <v>2784</v>
      </c>
      <c r="I2733" t="s">
        <v>3056</v>
      </c>
      <c r="J2733">
        <v>276</v>
      </c>
      <c r="K2733">
        <f>HLOOKUP(E2733,Inputs!$B$5:$C$8,MATCH(YEAR(B2733),Inputs!$A$5:$A$8,0),FALSE)</f>
        <v>11.25</v>
      </c>
      <c r="L2733" s="3">
        <f t="shared" si="84"/>
        <v>3105</v>
      </c>
      <c r="M2733" t="s">
        <v>3061</v>
      </c>
      <c r="N2733" t="s">
        <v>3087</v>
      </c>
      <c r="O2733" t="s">
        <v>3078</v>
      </c>
    </row>
    <row r="2734" spans="1:15" x14ac:dyDescent="0.35">
      <c r="A2734">
        <v>2733</v>
      </c>
      <c r="B2734" s="1">
        <v>45190</v>
      </c>
      <c r="C2734">
        <f t="shared" si="85"/>
        <v>2024</v>
      </c>
      <c r="D2734">
        <v>4001</v>
      </c>
      <c r="E2734" t="s">
        <v>0</v>
      </c>
      <c r="F2734" t="s">
        <v>27</v>
      </c>
      <c r="G2734" t="s">
        <v>7</v>
      </c>
      <c r="H2734" t="s">
        <v>2785</v>
      </c>
      <c r="I2734" t="s">
        <v>3056</v>
      </c>
      <c r="J2734">
        <v>124</v>
      </c>
      <c r="K2734">
        <f>HLOOKUP(E2734,Inputs!$B$5:$C$8,MATCH(YEAR(B2734),Inputs!$A$5:$A$8,0),FALSE)</f>
        <v>32.99</v>
      </c>
      <c r="L2734" s="3">
        <f t="shared" si="84"/>
        <v>4090.76</v>
      </c>
      <c r="M2734" t="s">
        <v>3063</v>
      </c>
      <c r="N2734" t="s">
        <v>3092</v>
      </c>
      <c r="O2734" t="s">
        <v>3074</v>
      </c>
    </row>
    <row r="2735" spans="1:15" x14ac:dyDescent="0.35">
      <c r="A2735">
        <v>2734</v>
      </c>
      <c r="B2735" s="1">
        <v>45273</v>
      </c>
      <c r="C2735">
        <f t="shared" si="85"/>
        <v>2024</v>
      </c>
      <c r="D2735">
        <v>4002</v>
      </c>
      <c r="E2735" t="s">
        <v>1</v>
      </c>
      <c r="F2735" t="s">
        <v>27</v>
      </c>
      <c r="G2735" t="s">
        <v>12</v>
      </c>
      <c r="H2735" t="s">
        <v>2786</v>
      </c>
      <c r="I2735" t="s">
        <v>3057</v>
      </c>
      <c r="J2735">
        <v>268</v>
      </c>
      <c r="K2735">
        <f>HLOOKUP(E2735,Inputs!$B$5:$C$8,MATCH(YEAR(B2735),Inputs!$A$5:$A$8,0),FALSE)</f>
        <v>11.25</v>
      </c>
      <c r="L2735" s="3">
        <f t="shared" si="84"/>
        <v>3015</v>
      </c>
      <c r="M2735" t="s">
        <v>3061</v>
      </c>
      <c r="N2735" t="s">
        <v>3087</v>
      </c>
      <c r="O2735" t="s">
        <v>3078</v>
      </c>
    </row>
    <row r="2736" spans="1:15" hidden="1" x14ac:dyDescent="0.35">
      <c r="A2736">
        <v>2735</v>
      </c>
      <c r="B2736" s="1">
        <v>44987</v>
      </c>
      <c r="C2736">
        <f t="shared" si="85"/>
        <v>2023</v>
      </c>
      <c r="D2736">
        <v>4001</v>
      </c>
      <c r="E2736" t="s">
        <v>0</v>
      </c>
      <c r="F2736" t="s">
        <v>27</v>
      </c>
      <c r="G2736" t="s">
        <v>16</v>
      </c>
      <c r="H2736" t="s">
        <v>2787</v>
      </c>
      <c r="I2736" t="s">
        <v>3056</v>
      </c>
      <c r="J2736">
        <v>232</v>
      </c>
      <c r="K2736">
        <f>HLOOKUP(E2736,Inputs!$B$5:$C$8,MATCH(YEAR(B2736),Inputs!$A$5:$A$8,0),FALSE)</f>
        <v>32.99</v>
      </c>
      <c r="L2736" s="3">
        <f t="shared" si="84"/>
        <v>7653.68</v>
      </c>
      <c r="M2736" t="s">
        <v>3067</v>
      </c>
      <c r="N2736" t="s">
        <v>3092</v>
      </c>
      <c r="O2736" t="s">
        <v>3074</v>
      </c>
    </row>
    <row r="2737" spans="1:15" x14ac:dyDescent="0.35">
      <c r="A2737">
        <v>2736</v>
      </c>
      <c r="B2737" s="1">
        <v>45129</v>
      </c>
      <c r="C2737">
        <f t="shared" si="85"/>
        <v>2024</v>
      </c>
      <c r="D2737">
        <v>4002</v>
      </c>
      <c r="E2737" t="s">
        <v>1</v>
      </c>
      <c r="F2737" t="s">
        <v>27</v>
      </c>
      <c r="G2737" t="s">
        <v>10</v>
      </c>
      <c r="H2737" t="s">
        <v>2788</v>
      </c>
      <c r="I2737" t="s">
        <v>3056</v>
      </c>
      <c r="J2737">
        <v>228</v>
      </c>
      <c r="K2737">
        <f>HLOOKUP(E2737,Inputs!$B$5:$C$8,MATCH(YEAR(B2737),Inputs!$A$5:$A$8,0),FALSE)</f>
        <v>11.25</v>
      </c>
      <c r="L2737" s="3">
        <f t="shared" si="84"/>
        <v>2565</v>
      </c>
      <c r="M2737" t="s">
        <v>3059</v>
      </c>
      <c r="N2737" t="s">
        <v>3085</v>
      </c>
      <c r="O2737" t="s">
        <v>3073</v>
      </c>
    </row>
    <row r="2738" spans="1:15" x14ac:dyDescent="0.35">
      <c r="A2738">
        <v>2737</v>
      </c>
      <c r="B2738" s="1">
        <v>45242</v>
      </c>
      <c r="C2738">
        <f t="shared" si="85"/>
        <v>2024</v>
      </c>
      <c r="D2738">
        <v>4001</v>
      </c>
      <c r="E2738" t="s">
        <v>0</v>
      </c>
      <c r="F2738" t="s">
        <v>27</v>
      </c>
      <c r="G2738" t="s">
        <v>18</v>
      </c>
      <c r="H2738" t="s">
        <v>2789</v>
      </c>
      <c r="I2738" t="s">
        <v>3056</v>
      </c>
      <c r="J2738">
        <v>156</v>
      </c>
      <c r="K2738">
        <f>HLOOKUP(E2738,Inputs!$B$5:$C$8,MATCH(YEAR(B2738),Inputs!$A$5:$A$8,0),FALSE)</f>
        <v>32.99</v>
      </c>
      <c r="L2738" s="3">
        <f t="shared" si="84"/>
        <v>5146.4400000000005</v>
      </c>
      <c r="M2738" t="s">
        <v>3069</v>
      </c>
      <c r="N2738" t="s">
        <v>3093</v>
      </c>
      <c r="O2738" t="s">
        <v>3077</v>
      </c>
    </row>
    <row r="2739" spans="1:15" x14ac:dyDescent="0.35">
      <c r="A2739">
        <v>2738</v>
      </c>
      <c r="B2739" s="1">
        <v>45115</v>
      </c>
      <c r="C2739">
        <f t="shared" si="85"/>
        <v>2024</v>
      </c>
      <c r="D2739">
        <v>4002</v>
      </c>
      <c r="E2739" t="s">
        <v>1</v>
      </c>
      <c r="F2739" t="s">
        <v>27</v>
      </c>
      <c r="G2739" t="s">
        <v>20</v>
      </c>
      <c r="H2739" t="s">
        <v>2790</v>
      </c>
      <c r="I2739" t="s">
        <v>3056</v>
      </c>
      <c r="J2739">
        <v>108</v>
      </c>
      <c r="K2739">
        <f>HLOOKUP(E2739,Inputs!$B$5:$C$8,MATCH(YEAR(B2739),Inputs!$A$5:$A$8,0),FALSE)</f>
        <v>11.25</v>
      </c>
      <c r="L2739" s="3">
        <f t="shared" si="84"/>
        <v>1215</v>
      </c>
      <c r="M2739" t="s">
        <v>3059</v>
      </c>
      <c r="N2739" t="s">
        <v>3085</v>
      </c>
      <c r="O2739" t="s">
        <v>3073</v>
      </c>
    </row>
    <row r="2740" spans="1:15" x14ac:dyDescent="0.35">
      <c r="A2740">
        <v>2739</v>
      </c>
      <c r="B2740" s="1">
        <v>45204</v>
      </c>
      <c r="C2740">
        <f t="shared" si="85"/>
        <v>2024</v>
      </c>
      <c r="D2740">
        <v>4001</v>
      </c>
      <c r="E2740" t="s">
        <v>0</v>
      </c>
      <c r="F2740" t="s">
        <v>27</v>
      </c>
      <c r="G2740" t="s">
        <v>21</v>
      </c>
      <c r="H2740" t="s">
        <v>2791</v>
      </c>
      <c r="I2740" t="s">
        <v>3056</v>
      </c>
      <c r="J2740">
        <v>72</v>
      </c>
      <c r="K2740">
        <f>HLOOKUP(E2740,Inputs!$B$5:$C$8,MATCH(YEAR(B2740),Inputs!$A$5:$A$8,0),FALSE)</f>
        <v>32.99</v>
      </c>
      <c r="L2740" s="3">
        <f t="shared" si="84"/>
        <v>2375.2800000000002</v>
      </c>
      <c r="M2740" t="s">
        <v>3068</v>
      </c>
      <c r="N2740" t="s">
        <v>3088</v>
      </c>
      <c r="O2740" t="s">
        <v>3075</v>
      </c>
    </row>
    <row r="2741" spans="1:15" x14ac:dyDescent="0.35">
      <c r="A2741">
        <v>2740</v>
      </c>
      <c r="B2741" s="1">
        <v>45232</v>
      </c>
      <c r="C2741">
        <f t="shared" si="85"/>
        <v>2024</v>
      </c>
      <c r="D2741">
        <v>4002</v>
      </c>
      <c r="E2741" t="s">
        <v>1</v>
      </c>
      <c r="F2741" t="s">
        <v>27</v>
      </c>
      <c r="G2741" t="s">
        <v>12</v>
      </c>
      <c r="H2741" t="s">
        <v>2792</v>
      </c>
      <c r="I2741" t="s">
        <v>3057</v>
      </c>
      <c r="J2741">
        <v>172</v>
      </c>
      <c r="K2741">
        <f>HLOOKUP(E2741,Inputs!$B$5:$C$8,MATCH(YEAR(B2741),Inputs!$A$5:$A$8,0),FALSE)</f>
        <v>11.25</v>
      </c>
      <c r="L2741" s="3">
        <f t="shared" si="84"/>
        <v>1935</v>
      </c>
      <c r="M2741" t="s">
        <v>3061</v>
      </c>
      <c r="N2741" t="s">
        <v>3087</v>
      </c>
      <c r="O2741" t="s">
        <v>3078</v>
      </c>
    </row>
    <row r="2742" spans="1:15" hidden="1" x14ac:dyDescent="0.35">
      <c r="A2742">
        <v>2741</v>
      </c>
      <c r="B2742" s="1">
        <v>45006</v>
      </c>
      <c r="C2742">
        <f t="shared" si="85"/>
        <v>2023</v>
      </c>
      <c r="D2742">
        <v>4002</v>
      </c>
      <c r="E2742" t="s">
        <v>1</v>
      </c>
      <c r="F2742" t="s">
        <v>27</v>
      </c>
      <c r="G2742" t="s">
        <v>6</v>
      </c>
      <c r="H2742" t="s">
        <v>2793</v>
      </c>
      <c r="I2742" t="s">
        <v>3056</v>
      </c>
      <c r="J2742">
        <v>228</v>
      </c>
      <c r="K2742">
        <f>HLOOKUP(E2742,Inputs!$B$5:$C$8,MATCH(YEAR(B2742),Inputs!$A$5:$A$8,0),FALSE)</f>
        <v>11.25</v>
      </c>
      <c r="L2742" s="3">
        <f t="shared" si="84"/>
        <v>2565</v>
      </c>
      <c r="M2742" t="s">
        <v>3059</v>
      </c>
      <c r="N2742" t="s">
        <v>3085</v>
      </c>
      <c r="O2742" t="s">
        <v>3073</v>
      </c>
    </row>
    <row r="2743" spans="1:15" x14ac:dyDescent="0.35">
      <c r="A2743">
        <v>2742</v>
      </c>
      <c r="B2743" s="1">
        <v>45133</v>
      </c>
      <c r="C2743">
        <f t="shared" si="85"/>
        <v>2024</v>
      </c>
      <c r="D2743">
        <v>4001</v>
      </c>
      <c r="E2743" t="s">
        <v>0</v>
      </c>
      <c r="F2743" t="s">
        <v>27</v>
      </c>
      <c r="G2743" t="s">
        <v>4</v>
      </c>
      <c r="H2743" t="s">
        <v>2794</v>
      </c>
      <c r="I2743" t="s">
        <v>3057</v>
      </c>
      <c r="J2743">
        <v>184</v>
      </c>
      <c r="K2743">
        <f>HLOOKUP(E2743,Inputs!$B$5:$C$8,MATCH(YEAR(B2743),Inputs!$A$5:$A$8,0),FALSE)</f>
        <v>32.99</v>
      </c>
      <c r="L2743" s="3">
        <f t="shared" si="84"/>
        <v>6070.1600000000008</v>
      </c>
      <c r="M2743" t="s">
        <v>3063</v>
      </c>
      <c r="N2743" t="s">
        <v>3092</v>
      </c>
      <c r="O2743" t="s">
        <v>3074</v>
      </c>
    </row>
    <row r="2744" spans="1:15" x14ac:dyDescent="0.35">
      <c r="A2744">
        <v>2743</v>
      </c>
      <c r="B2744" s="1">
        <v>45136</v>
      </c>
      <c r="C2744">
        <f t="shared" si="85"/>
        <v>2024</v>
      </c>
      <c r="D2744">
        <v>4002</v>
      </c>
      <c r="E2744" t="s">
        <v>1</v>
      </c>
      <c r="F2744" t="s">
        <v>27</v>
      </c>
      <c r="G2744" t="s">
        <v>16</v>
      </c>
      <c r="H2744" t="s">
        <v>2795</v>
      </c>
      <c r="I2744" t="s">
        <v>3056</v>
      </c>
      <c r="J2744">
        <v>212</v>
      </c>
      <c r="K2744">
        <f>HLOOKUP(E2744,Inputs!$B$5:$C$8,MATCH(YEAR(B2744),Inputs!$A$5:$A$8,0),FALSE)</f>
        <v>11.25</v>
      </c>
      <c r="L2744" s="3">
        <f t="shared" si="84"/>
        <v>2385</v>
      </c>
      <c r="M2744" t="s">
        <v>3067</v>
      </c>
      <c r="N2744" t="s">
        <v>3092</v>
      </c>
      <c r="O2744" t="s">
        <v>3074</v>
      </c>
    </row>
    <row r="2745" spans="1:15" x14ac:dyDescent="0.35">
      <c r="A2745">
        <v>2744</v>
      </c>
      <c r="B2745" s="1">
        <v>45277</v>
      </c>
      <c r="C2745">
        <f t="shared" si="85"/>
        <v>2024</v>
      </c>
      <c r="D2745">
        <v>4001</v>
      </c>
      <c r="E2745" t="s">
        <v>0</v>
      </c>
      <c r="F2745" t="s">
        <v>27</v>
      </c>
      <c r="G2745" t="s">
        <v>13</v>
      </c>
      <c r="H2745" t="s">
        <v>2796</v>
      </c>
      <c r="I2745" t="s">
        <v>3056</v>
      </c>
      <c r="J2745">
        <v>84</v>
      </c>
      <c r="K2745">
        <f>HLOOKUP(E2745,Inputs!$B$5:$C$8,MATCH(YEAR(B2745),Inputs!$A$5:$A$8,0),FALSE)</f>
        <v>32.99</v>
      </c>
      <c r="L2745" s="3">
        <f t="shared" si="84"/>
        <v>2771.1600000000003</v>
      </c>
      <c r="M2745" t="s">
        <v>3061</v>
      </c>
      <c r="N2745" t="s">
        <v>3087</v>
      </c>
      <c r="O2745" t="s">
        <v>3078</v>
      </c>
    </row>
    <row r="2746" spans="1:15" x14ac:dyDescent="0.35">
      <c r="A2746">
        <v>2745</v>
      </c>
      <c r="B2746" s="1">
        <v>45231</v>
      </c>
      <c r="C2746">
        <f t="shared" si="85"/>
        <v>2024</v>
      </c>
      <c r="D2746">
        <v>4002</v>
      </c>
      <c r="E2746" t="s">
        <v>1</v>
      </c>
      <c r="F2746" t="s">
        <v>27</v>
      </c>
      <c r="G2746" t="s">
        <v>10</v>
      </c>
      <c r="H2746" t="s">
        <v>2797</v>
      </c>
      <c r="I2746" t="s">
        <v>3056</v>
      </c>
      <c r="J2746">
        <v>80</v>
      </c>
      <c r="K2746">
        <f>HLOOKUP(E2746,Inputs!$B$5:$C$8,MATCH(YEAR(B2746),Inputs!$A$5:$A$8,0),FALSE)</f>
        <v>11.25</v>
      </c>
      <c r="L2746" s="3">
        <f t="shared" si="84"/>
        <v>900</v>
      </c>
      <c r="M2746" t="s">
        <v>3059</v>
      </c>
      <c r="N2746" t="s">
        <v>3085</v>
      </c>
      <c r="O2746" t="s">
        <v>3073</v>
      </c>
    </row>
    <row r="2747" spans="1:15" hidden="1" x14ac:dyDescent="0.35">
      <c r="A2747">
        <v>2746</v>
      </c>
      <c r="B2747" s="1">
        <v>44994</v>
      </c>
      <c r="C2747">
        <f t="shared" si="85"/>
        <v>2023</v>
      </c>
      <c r="D2747">
        <v>4001</v>
      </c>
      <c r="E2747" t="s">
        <v>0</v>
      </c>
      <c r="F2747" t="s">
        <v>27</v>
      </c>
      <c r="G2747" t="s">
        <v>10</v>
      </c>
      <c r="H2747" t="s">
        <v>2798</v>
      </c>
      <c r="I2747" t="s">
        <v>3056</v>
      </c>
      <c r="J2747">
        <v>84</v>
      </c>
      <c r="K2747">
        <f>HLOOKUP(E2747,Inputs!$B$5:$C$8,MATCH(YEAR(B2747),Inputs!$A$5:$A$8,0),FALSE)</f>
        <v>32.99</v>
      </c>
      <c r="L2747" s="3">
        <f t="shared" si="84"/>
        <v>2771.1600000000003</v>
      </c>
      <c r="M2747" t="s">
        <v>3059</v>
      </c>
      <c r="N2747" t="s">
        <v>3085</v>
      </c>
      <c r="O2747" t="s">
        <v>3073</v>
      </c>
    </row>
    <row r="2748" spans="1:15" x14ac:dyDescent="0.35">
      <c r="A2748">
        <v>2747</v>
      </c>
      <c r="B2748" s="1">
        <v>45079</v>
      </c>
      <c r="C2748">
        <f t="shared" si="85"/>
        <v>2024</v>
      </c>
      <c r="D2748">
        <v>4001</v>
      </c>
      <c r="E2748" t="s">
        <v>0</v>
      </c>
      <c r="F2748" t="s">
        <v>27</v>
      </c>
      <c r="G2748" t="s">
        <v>20</v>
      </c>
      <c r="H2748" t="s">
        <v>2799</v>
      </c>
      <c r="I2748" t="s">
        <v>3056</v>
      </c>
      <c r="J2748">
        <v>44</v>
      </c>
      <c r="K2748">
        <f>HLOOKUP(E2748,Inputs!$B$5:$C$8,MATCH(YEAR(B2748),Inputs!$A$5:$A$8,0),FALSE)</f>
        <v>32.99</v>
      </c>
      <c r="L2748" s="3">
        <f t="shared" si="84"/>
        <v>1451.5600000000002</v>
      </c>
      <c r="M2748" t="s">
        <v>3059</v>
      </c>
      <c r="N2748" t="s">
        <v>3085</v>
      </c>
      <c r="O2748" t="s">
        <v>3073</v>
      </c>
    </row>
    <row r="2749" spans="1:15" x14ac:dyDescent="0.35">
      <c r="A2749">
        <v>2748</v>
      </c>
      <c r="B2749" s="1">
        <v>45194</v>
      </c>
      <c r="C2749">
        <f t="shared" si="85"/>
        <v>2024</v>
      </c>
      <c r="D2749">
        <v>4002</v>
      </c>
      <c r="E2749" t="s">
        <v>1</v>
      </c>
      <c r="F2749" t="s">
        <v>27</v>
      </c>
      <c r="G2749" t="s">
        <v>12</v>
      </c>
      <c r="H2749" t="s">
        <v>2800</v>
      </c>
      <c r="I2749" t="s">
        <v>3057</v>
      </c>
      <c r="J2749">
        <v>256</v>
      </c>
      <c r="K2749">
        <f>HLOOKUP(E2749,Inputs!$B$5:$C$8,MATCH(YEAR(B2749),Inputs!$A$5:$A$8,0),FALSE)</f>
        <v>11.25</v>
      </c>
      <c r="L2749" s="3">
        <f t="shared" si="84"/>
        <v>2880</v>
      </c>
      <c r="M2749" t="s">
        <v>3061</v>
      </c>
      <c r="N2749" t="s">
        <v>3087</v>
      </c>
      <c r="O2749" t="s">
        <v>3078</v>
      </c>
    </row>
    <row r="2750" spans="1:15" x14ac:dyDescent="0.35">
      <c r="A2750">
        <v>2749</v>
      </c>
      <c r="B2750" s="1">
        <v>45193</v>
      </c>
      <c r="C2750">
        <f t="shared" si="85"/>
        <v>2024</v>
      </c>
      <c r="D2750">
        <v>4002</v>
      </c>
      <c r="E2750" t="s">
        <v>1</v>
      </c>
      <c r="F2750" t="s">
        <v>27</v>
      </c>
      <c r="G2750" t="s">
        <v>21</v>
      </c>
      <c r="H2750" t="s">
        <v>2801</v>
      </c>
      <c r="I2750" t="s">
        <v>3056</v>
      </c>
      <c r="J2750">
        <v>172</v>
      </c>
      <c r="K2750">
        <f>HLOOKUP(E2750,Inputs!$B$5:$C$8,MATCH(YEAR(B2750),Inputs!$A$5:$A$8,0),FALSE)</f>
        <v>11.25</v>
      </c>
      <c r="L2750" s="3">
        <f t="shared" si="84"/>
        <v>1935</v>
      </c>
      <c r="M2750" t="s">
        <v>3068</v>
      </c>
      <c r="N2750" t="s">
        <v>3088</v>
      </c>
      <c r="O2750" t="s">
        <v>3075</v>
      </c>
    </row>
    <row r="2751" spans="1:15" x14ac:dyDescent="0.35">
      <c r="A2751">
        <v>2750</v>
      </c>
      <c r="B2751" s="1">
        <v>45250</v>
      </c>
      <c r="C2751">
        <f t="shared" si="85"/>
        <v>2024</v>
      </c>
      <c r="D2751">
        <v>4001</v>
      </c>
      <c r="E2751" t="s">
        <v>0</v>
      </c>
      <c r="F2751" t="s">
        <v>27</v>
      </c>
      <c r="G2751" t="s">
        <v>11</v>
      </c>
      <c r="H2751" t="s">
        <v>2802</v>
      </c>
      <c r="I2751" t="s">
        <v>3056</v>
      </c>
      <c r="J2751">
        <v>172</v>
      </c>
      <c r="K2751">
        <f>HLOOKUP(E2751,Inputs!$B$5:$C$8,MATCH(YEAR(B2751),Inputs!$A$5:$A$8,0),FALSE)</f>
        <v>32.99</v>
      </c>
      <c r="L2751" s="3">
        <f t="shared" si="84"/>
        <v>5674.2800000000007</v>
      </c>
      <c r="M2751" t="s">
        <v>3064</v>
      </c>
      <c r="N2751" t="s">
        <v>3089</v>
      </c>
      <c r="O2751" t="s">
        <v>3076</v>
      </c>
    </row>
    <row r="2752" spans="1:15" x14ac:dyDescent="0.35">
      <c r="A2752">
        <v>2751</v>
      </c>
      <c r="B2752" s="1">
        <v>45244</v>
      </c>
      <c r="C2752">
        <f t="shared" si="85"/>
        <v>2024</v>
      </c>
      <c r="D2752">
        <v>4001</v>
      </c>
      <c r="E2752" t="s">
        <v>0</v>
      </c>
      <c r="F2752" t="s">
        <v>27</v>
      </c>
      <c r="G2752" t="s">
        <v>10</v>
      </c>
      <c r="H2752" t="s">
        <v>2803</v>
      </c>
      <c r="I2752" t="s">
        <v>3056</v>
      </c>
      <c r="J2752">
        <v>92</v>
      </c>
      <c r="K2752">
        <f>HLOOKUP(E2752,Inputs!$B$5:$C$8,MATCH(YEAR(B2752),Inputs!$A$5:$A$8,0),FALSE)</f>
        <v>32.99</v>
      </c>
      <c r="L2752" s="3">
        <f t="shared" si="84"/>
        <v>3035.0800000000004</v>
      </c>
      <c r="M2752" t="s">
        <v>3059</v>
      </c>
      <c r="N2752" t="s">
        <v>3085</v>
      </c>
      <c r="O2752" t="s">
        <v>3073</v>
      </c>
    </row>
    <row r="2753" spans="1:15" hidden="1" x14ac:dyDescent="0.35">
      <c r="A2753">
        <v>2752</v>
      </c>
      <c r="B2753" s="1">
        <v>44989</v>
      </c>
      <c r="C2753">
        <f t="shared" si="85"/>
        <v>2023</v>
      </c>
      <c r="D2753">
        <v>4002</v>
      </c>
      <c r="E2753" t="s">
        <v>1</v>
      </c>
      <c r="F2753" t="s">
        <v>27</v>
      </c>
      <c r="G2753" t="s">
        <v>8</v>
      </c>
      <c r="H2753" t="s">
        <v>2804</v>
      </c>
      <c r="I2753" t="s">
        <v>3056</v>
      </c>
      <c r="J2753">
        <v>84</v>
      </c>
      <c r="K2753">
        <f>HLOOKUP(E2753,Inputs!$B$5:$C$8,MATCH(YEAR(B2753),Inputs!$A$5:$A$8,0),FALSE)</f>
        <v>11.25</v>
      </c>
      <c r="L2753" s="3">
        <f t="shared" si="84"/>
        <v>945</v>
      </c>
      <c r="M2753" t="s">
        <v>3065</v>
      </c>
      <c r="N2753" t="s">
        <v>3085</v>
      </c>
      <c r="O2753" t="s">
        <v>3073</v>
      </c>
    </row>
    <row r="2754" spans="1:15" hidden="1" x14ac:dyDescent="0.35">
      <c r="A2754">
        <v>2753</v>
      </c>
      <c r="B2754" s="1">
        <v>44998</v>
      </c>
      <c r="C2754">
        <f t="shared" si="85"/>
        <v>2023</v>
      </c>
      <c r="D2754">
        <v>4002</v>
      </c>
      <c r="E2754" t="s">
        <v>1</v>
      </c>
      <c r="F2754" t="s">
        <v>27</v>
      </c>
      <c r="G2754" t="s">
        <v>22</v>
      </c>
      <c r="H2754" t="s">
        <v>2805</v>
      </c>
      <c r="I2754" t="s">
        <v>3056</v>
      </c>
      <c r="J2754">
        <v>116</v>
      </c>
      <c r="K2754">
        <f>HLOOKUP(E2754,Inputs!$B$5:$C$8,MATCH(YEAR(B2754),Inputs!$A$5:$A$8,0),FALSE)</f>
        <v>11.25</v>
      </c>
      <c r="L2754" s="3">
        <f t="shared" ref="L2754:L2817" si="86">J2754*K2754</f>
        <v>1305</v>
      </c>
      <c r="M2754" t="s">
        <v>3064</v>
      </c>
      <c r="N2754" t="s">
        <v>3089</v>
      </c>
      <c r="O2754" t="s">
        <v>3076</v>
      </c>
    </row>
    <row r="2755" spans="1:15" x14ac:dyDescent="0.35">
      <c r="A2755">
        <v>2754</v>
      </c>
      <c r="B2755" s="1">
        <v>45290</v>
      </c>
      <c r="C2755">
        <f t="shared" ref="C2755:C2818" si="87">IF(MONTH(B2755)&gt;3,YEAR(B2755)+1,YEAR(B2755))</f>
        <v>2024</v>
      </c>
      <c r="D2755">
        <v>4001</v>
      </c>
      <c r="E2755" t="s">
        <v>0</v>
      </c>
      <c r="F2755" t="s">
        <v>27</v>
      </c>
      <c r="G2755" t="s">
        <v>20</v>
      </c>
      <c r="H2755" t="s">
        <v>2806</v>
      </c>
      <c r="I2755" t="s">
        <v>3056</v>
      </c>
      <c r="J2755">
        <v>60</v>
      </c>
      <c r="K2755">
        <f>HLOOKUP(E2755,Inputs!$B$5:$C$8,MATCH(YEAR(B2755),Inputs!$A$5:$A$8,0),FALSE)</f>
        <v>32.99</v>
      </c>
      <c r="L2755" s="3">
        <f t="shared" si="86"/>
        <v>1979.4</v>
      </c>
      <c r="M2755" t="s">
        <v>3059</v>
      </c>
      <c r="N2755" t="s">
        <v>3085</v>
      </c>
      <c r="O2755" t="s">
        <v>3073</v>
      </c>
    </row>
    <row r="2756" spans="1:15" hidden="1" x14ac:dyDescent="0.35">
      <c r="A2756">
        <v>2755</v>
      </c>
      <c r="B2756" s="1">
        <v>45014</v>
      </c>
      <c r="C2756">
        <f t="shared" si="87"/>
        <v>2023</v>
      </c>
      <c r="D2756">
        <v>4002</v>
      </c>
      <c r="E2756" t="s">
        <v>1</v>
      </c>
      <c r="F2756" t="s">
        <v>27</v>
      </c>
      <c r="G2756" t="s">
        <v>4</v>
      </c>
      <c r="H2756" t="s">
        <v>2807</v>
      </c>
      <c r="I2756" t="s">
        <v>3057</v>
      </c>
      <c r="J2756">
        <v>252</v>
      </c>
      <c r="K2756">
        <f>HLOOKUP(E2756,Inputs!$B$5:$C$8,MATCH(YEAR(B2756),Inputs!$A$5:$A$8,0),FALSE)</f>
        <v>11.25</v>
      </c>
      <c r="L2756" s="3">
        <f t="shared" si="86"/>
        <v>2835</v>
      </c>
      <c r="M2756" t="s">
        <v>3063</v>
      </c>
      <c r="N2756" t="s">
        <v>3092</v>
      </c>
      <c r="O2756" t="s">
        <v>3074</v>
      </c>
    </row>
    <row r="2757" spans="1:15" x14ac:dyDescent="0.35">
      <c r="A2757">
        <v>2756</v>
      </c>
      <c r="B2757" s="1">
        <v>45277</v>
      </c>
      <c r="C2757">
        <f t="shared" si="87"/>
        <v>2024</v>
      </c>
      <c r="D2757">
        <v>4002</v>
      </c>
      <c r="E2757" t="s">
        <v>1</v>
      </c>
      <c r="F2757" t="s">
        <v>27</v>
      </c>
      <c r="G2757" t="s">
        <v>10</v>
      </c>
      <c r="H2757" t="s">
        <v>2808</v>
      </c>
      <c r="I2757" t="s">
        <v>3056</v>
      </c>
      <c r="J2757">
        <v>116</v>
      </c>
      <c r="K2757">
        <f>HLOOKUP(E2757,Inputs!$B$5:$C$8,MATCH(YEAR(B2757),Inputs!$A$5:$A$8,0),FALSE)</f>
        <v>11.25</v>
      </c>
      <c r="L2757" s="3">
        <f t="shared" si="86"/>
        <v>1305</v>
      </c>
      <c r="M2757" t="s">
        <v>3059</v>
      </c>
      <c r="N2757" t="s">
        <v>3085</v>
      </c>
      <c r="O2757" t="s">
        <v>3073</v>
      </c>
    </row>
    <row r="2758" spans="1:15" x14ac:dyDescent="0.35">
      <c r="A2758">
        <v>2757</v>
      </c>
      <c r="B2758" s="1">
        <v>45249</v>
      </c>
      <c r="C2758">
        <f t="shared" si="87"/>
        <v>2024</v>
      </c>
      <c r="D2758">
        <v>4001</v>
      </c>
      <c r="E2758" t="s">
        <v>0</v>
      </c>
      <c r="F2758" t="s">
        <v>27</v>
      </c>
      <c r="G2758" t="s">
        <v>13</v>
      </c>
      <c r="H2758" t="s">
        <v>2809</v>
      </c>
      <c r="I2758" t="s">
        <v>3056</v>
      </c>
      <c r="J2758">
        <v>100</v>
      </c>
      <c r="K2758">
        <f>HLOOKUP(E2758,Inputs!$B$5:$C$8,MATCH(YEAR(B2758),Inputs!$A$5:$A$8,0),FALSE)</f>
        <v>32.99</v>
      </c>
      <c r="L2758" s="3">
        <f t="shared" si="86"/>
        <v>3299</v>
      </c>
      <c r="M2758" t="s">
        <v>3061</v>
      </c>
      <c r="N2758" t="s">
        <v>3087</v>
      </c>
      <c r="O2758" t="s">
        <v>3078</v>
      </c>
    </row>
    <row r="2759" spans="1:15" x14ac:dyDescent="0.35">
      <c r="A2759">
        <v>2758</v>
      </c>
      <c r="B2759" s="1">
        <v>45181</v>
      </c>
      <c r="C2759">
        <f t="shared" si="87"/>
        <v>2024</v>
      </c>
      <c r="D2759">
        <v>4001</v>
      </c>
      <c r="E2759" t="s">
        <v>0</v>
      </c>
      <c r="F2759" t="s">
        <v>27</v>
      </c>
      <c r="G2759" t="s">
        <v>6</v>
      </c>
      <c r="H2759" t="s">
        <v>2810</v>
      </c>
      <c r="I2759" t="s">
        <v>3056</v>
      </c>
      <c r="J2759">
        <v>124</v>
      </c>
      <c r="K2759">
        <f>HLOOKUP(E2759,Inputs!$B$5:$C$8,MATCH(YEAR(B2759),Inputs!$A$5:$A$8,0),FALSE)</f>
        <v>32.99</v>
      </c>
      <c r="L2759" s="3">
        <f t="shared" si="86"/>
        <v>4090.76</v>
      </c>
      <c r="M2759" t="s">
        <v>3059</v>
      </c>
      <c r="N2759" t="s">
        <v>3085</v>
      </c>
      <c r="O2759" t="s">
        <v>3073</v>
      </c>
    </row>
    <row r="2760" spans="1:15" x14ac:dyDescent="0.35">
      <c r="A2760">
        <v>2759</v>
      </c>
      <c r="B2760" s="1">
        <v>45290</v>
      </c>
      <c r="C2760">
        <f t="shared" si="87"/>
        <v>2024</v>
      </c>
      <c r="D2760">
        <v>4002</v>
      </c>
      <c r="E2760" t="s">
        <v>1</v>
      </c>
      <c r="F2760" t="s">
        <v>27</v>
      </c>
      <c r="G2760" t="s">
        <v>21</v>
      </c>
      <c r="H2760" t="s">
        <v>2811</v>
      </c>
      <c r="I2760" t="s">
        <v>3056</v>
      </c>
      <c r="J2760">
        <v>144</v>
      </c>
      <c r="K2760">
        <f>HLOOKUP(E2760,Inputs!$B$5:$C$8,MATCH(YEAR(B2760),Inputs!$A$5:$A$8,0),FALSE)</f>
        <v>11.25</v>
      </c>
      <c r="L2760" s="3">
        <f t="shared" si="86"/>
        <v>1620</v>
      </c>
      <c r="M2760" t="s">
        <v>3068</v>
      </c>
      <c r="N2760" t="s">
        <v>3088</v>
      </c>
      <c r="O2760" t="s">
        <v>3075</v>
      </c>
    </row>
    <row r="2761" spans="1:15" hidden="1" x14ac:dyDescent="0.35">
      <c r="A2761">
        <v>2760</v>
      </c>
      <c r="B2761" s="1">
        <v>45006</v>
      </c>
      <c r="C2761">
        <f t="shared" si="87"/>
        <v>2023</v>
      </c>
      <c r="D2761">
        <v>4001</v>
      </c>
      <c r="E2761" t="s">
        <v>0</v>
      </c>
      <c r="F2761" t="s">
        <v>27</v>
      </c>
      <c r="G2761" t="s">
        <v>21</v>
      </c>
      <c r="H2761" t="s">
        <v>2812</v>
      </c>
      <c r="I2761" t="s">
        <v>3056</v>
      </c>
      <c r="J2761">
        <v>224</v>
      </c>
      <c r="K2761">
        <f>HLOOKUP(E2761,Inputs!$B$5:$C$8,MATCH(YEAR(B2761),Inputs!$A$5:$A$8,0),FALSE)</f>
        <v>32.99</v>
      </c>
      <c r="L2761" s="3">
        <f t="shared" si="86"/>
        <v>7389.76</v>
      </c>
      <c r="M2761" t="s">
        <v>3068</v>
      </c>
      <c r="N2761" t="s">
        <v>3088</v>
      </c>
      <c r="O2761" t="s">
        <v>3075</v>
      </c>
    </row>
    <row r="2762" spans="1:15" x14ac:dyDescent="0.35">
      <c r="A2762">
        <v>2761</v>
      </c>
      <c r="B2762" s="1">
        <v>45040</v>
      </c>
      <c r="C2762">
        <f t="shared" si="87"/>
        <v>2024</v>
      </c>
      <c r="D2762">
        <v>4002</v>
      </c>
      <c r="E2762" t="s">
        <v>1</v>
      </c>
      <c r="F2762" t="s">
        <v>27</v>
      </c>
      <c r="G2762" t="s">
        <v>14</v>
      </c>
      <c r="H2762" t="s">
        <v>2813</v>
      </c>
      <c r="I2762" t="s">
        <v>3056</v>
      </c>
      <c r="J2762">
        <v>108</v>
      </c>
      <c r="K2762">
        <f>HLOOKUP(E2762,Inputs!$B$5:$C$8,MATCH(YEAR(B2762),Inputs!$A$5:$A$8,0),FALSE)</f>
        <v>11.25</v>
      </c>
      <c r="L2762" s="3">
        <f t="shared" si="86"/>
        <v>1215</v>
      </c>
      <c r="M2762" t="s">
        <v>3066</v>
      </c>
      <c r="N2762" t="s">
        <v>3094</v>
      </c>
      <c r="O2762" t="s">
        <v>3080</v>
      </c>
    </row>
    <row r="2763" spans="1:15" x14ac:dyDescent="0.35">
      <c r="A2763">
        <v>2762</v>
      </c>
      <c r="B2763" s="1">
        <v>45120</v>
      </c>
      <c r="C2763">
        <f t="shared" si="87"/>
        <v>2024</v>
      </c>
      <c r="D2763">
        <v>4001</v>
      </c>
      <c r="E2763" t="s">
        <v>0</v>
      </c>
      <c r="F2763" t="s">
        <v>27</v>
      </c>
      <c r="G2763" t="s">
        <v>15</v>
      </c>
      <c r="H2763" t="s">
        <v>2814</v>
      </c>
      <c r="I2763" t="s">
        <v>3056</v>
      </c>
      <c r="J2763">
        <v>52</v>
      </c>
      <c r="K2763">
        <f>HLOOKUP(E2763,Inputs!$B$5:$C$8,MATCH(YEAR(B2763),Inputs!$A$5:$A$8,0),FALSE)</f>
        <v>32.99</v>
      </c>
      <c r="L2763" s="3">
        <f t="shared" si="86"/>
        <v>1715.48</v>
      </c>
      <c r="M2763" t="s">
        <v>3062</v>
      </c>
      <c r="N2763" t="s">
        <v>3090</v>
      </c>
      <c r="O2763" t="s">
        <v>3079</v>
      </c>
    </row>
    <row r="2764" spans="1:15" x14ac:dyDescent="0.35">
      <c r="A2764">
        <v>2763</v>
      </c>
      <c r="B2764" s="1">
        <v>45281</v>
      </c>
      <c r="C2764">
        <f t="shared" si="87"/>
        <v>2024</v>
      </c>
      <c r="D2764">
        <v>4002</v>
      </c>
      <c r="E2764" t="s">
        <v>1</v>
      </c>
      <c r="F2764" t="s">
        <v>27</v>
      </c>
      <c r="G2764" t="s">
        <v>11</v>
      </c>
      <c r="H2764" t="s">
        <v>2815</v>
      </c>
      <c r="I2764" t="s">
        <v>3056</v>
      </c>
      <c r="J2764">
        <v>112</v>
      </c>
      <c r="K2764">
        <f>HLOOKUP(E2764,Inputs!$B$5:$C$8,MATCH(YEAR(B2764),Inputs!$A$5:$A$8,0),FALSE)</f>
        <v>11.25</v>
      </c>
      <c r="L2764" s="3">
        <f t="shared" si="86"/>
        <v>1260</v>
      </c>
      <c r="M2764" t="s">
        <v>3064</v>
      </c>
      <c r="N2764" t="s">
        <v>3089</v>
      </c>
      <c r="O2764" t="s">
        <v>3076</v>
      </c>
    </row>
    <row r="2765" spans="1:15" x14ac:dyDescent="0.35">
      <c r="A2765">
        <v>2764</v>
      </c>
      <c r="B2765" s="1">
        <v>45137</v>
      </c>
      <c r="C2765">
        <f t="shared" si="87"/>
        <v>2024</v>
      </c>
      <c r="D2765">
        <v>4002</v>
      </c>
      <c r="E2765" t="s">
        <v>1</v>
      </c>
      <c r="F2765" t="s">
        <v>27</v>
      </c>
      <c r="G2765" t="s">
        <v>9</v>
      </c>
      <c r="H2765" t="s">
        <v>2816</v>
      </c>
      <c r="I2765" t="s">
        <v>3056</v>
      </c>
      <c r="J2765">
        <v>296</v>
      </c>
      <c r="K2765">
        <f>HLOOKUP(E2765,Inputs!$B$5:$C$8,MATCH(YEAR(B2765),Inputs!$A$5:$A$8,0),FALSE)</f>
        <v>11.25</v>
      </c>
      <c r="L2765" s="3">
        <f t="shared" si="86"/>
        <v>3330</v>
      </c>
      <c r="M2765" t="s">
        <v>3070</v>
      </c>
      <c r="N2765" t="s">
        <v>3089</v>
      </c>
      <c r="O2765" t="s">
        <v>3076</v>
      </c>
    </row>
    <row r="2766" spans="1:15" x14ac:dyDescent="0.35">
      <c r="A2766">
        <v>2765</v>
      </c>
      <c r="B2766" s="1">
        <v>45127</v>
      </c>
      <c r="C2766">
        <f t="shared" si="87"/>
        <v>2024</v>
      </c>
      <c r="D2766">
        <v>4001</v>
      </c>
      <c r="E2766" t="s">
        <v>0</v>
      </c>
      <c r="F2766" t="s">
        <v>27</v>
      </c>
      <c r="G2766" t="s">
        <v>19</v>
      </c>
      <c r="H2766" t="s">
        <v>2817</v>
      </c>
      <c r="I2766" t="s">
        <v>3056</v>
      </c>
      <c r="J2766">
        <v>240</v>
      </c>
      <c r="K2766">
        <f>HLOOKUP(E2766,Inputs!$B$5:$C$8,MATCH(YEAR(B2766),Inputs!$A$5:$A$8,0),FALSE)</f>
        <v>32.99</v>
      </c>
      <c r="L2766" s="3">
        <f t="shared" si="86"/>
        <v>7917.6</v>
      </c>
      <c r="M2766" t="s">
        <v>3061</v>
      </c>
      <c r="N2766" t="s">
        <v>3087</v>
      </c>
      <c r="O2766" t="s">
        <v>3078</v>
      </c>
    </row>
    <row r="2767" spans="1:15" x14ac:dyDescent="0.35">
      <c r="A2767">
        <v>2766</v>
      </c>
      <c r="B2767" s="1">
        <v>45200</v>
      </c>
      <c r="C2767">
        <f t="shared" si="87"/>
        <v>2024</v>
      </c>
      <c r="D2767">
        <v>4001</v>
      </c>
      <c r="E2767" t="s">
        <v>0</v>
      </c>
      <c r="F2767" t="s">
        <v>27</v>
      </c>
      <c r="G2767" t="s">
        <v>22</v>
      </c>
      <c r="H2767" t="s">
        <v>2818</v>
      </c>
      <c r="I2767" t="s">
        <v>3056</v>
      </c>
      <c r="J2767">
        <v>152</v>
      </c>
      <c r="K2767">
        <f>HLOOKUP(E2767,Inputs!$B$5:$C$8,MATCH(YEAR(B2767),Inputs!$A$5:$A$8,0),FALSE)</f>
        <v>32.99</v>
      </c>
      <c r="L2767" s="3">
        <f t="shared" si="86"/>
        <v>5014.4800000000005</v>
      </c>
      <c r="M2767" t="s">
        <v>3064</v>
      </c>
      <c r="N2767" t="s">
        <v>3089</v>
      </c>
      <c r="O2767" t="s">
        <v>3076</v>
      </c>
    </row>
    <row r="2768" spans="1:15" x14ac:dyDescent="0.35">
      <c r="A2768">
        <v>2767</v>
      </c>
      <c r="B2768" s="1">
        <v>45245</v>
      </c>
      <c r="C2768">
        <f t="shared" si="87"/>
        <v>2024</v>
      </c>
      <c r="D2768">
        <v>4001</v>
      </c>
      <c r="E2768" t="s">
        <v>0</v>
      </c>
      <c r="F2768" t="s">
        <v>27</v>
      </c>
      <c r="G2768" t="s">
        <v>14</v>
      </c>
      <c r="H2768" t="s">
        <v>2819</v>
      </c>
      <c r="I2768" t="s">
        <v>3056</v>
      </c>
      <c r="J2768">
        <v>108</v>
      </c>
      <c r="K2768">
        <f>HLOOKUP(E2768,Inputs!$B$5:$C$8,MATCH(YEAR(B2768),Inputs!$A$5:$A$8,0),FALSE)</f>
        <v>32.99</v>
      </c>
      <c r="L2768" s="3">
        <f t="shared" si="86"/>
        <v>3562.92</v>
      </c>
      <c r="M2768" t="s">
        <v>3066</v>
      </c>
      <c r="N2768" t="s">
        <v>3094</v>
      </c>
      <c r="O2768" t="s">
        <v>3080</v>
      </c>
    </row>
    <row r="2769" spans="1:15" x14ac:dyDescent="0.35">
      <c r="A2769">
        <v>2768</v>
      </c>
      <c r="B2769" s="1">
        <v>45017</v>
      </c>
      <c r="C2769">
        <f t="shared" si="87"/>
        <v>2024</v>
      </c>
      <c r="D2769">
        <v>4002</v>
      </c>
      <c r="E2769" t="s">
        <v>1</v>
      </c>
      <c r="F2769" t="s">
        <v>27</v>
      </c>
      <c r="G2769" t="s">
        <v>21</v>
      </c>
      <c r="H2769" t="s">
        <v>2820</v>
      </c>
      <c r="I2769" t="s">
        <v>3056</v>
      </c>
      <c r="J2769">
        <v>208</v>
      </c>
      <c r="K2769">
        <f>HLOOKUP(E2769,Inputs!$B$5:$C$8,MATCH(YEAR(B2769),Inputs!$A$5:$A$8,0),FALSE)</f>
        <v>11.25</v>
      </c>
      <c r="L2769" s="3">
        <f t="shared" si="86"/>
        <v>2340</v>
      </c>
      <c r="M2769" t="s">
        <v>3068</v>
      </c>
      <c r="N2769" t="s">
        <v>3088</v>
      </c>
      <c r="O2769" t="s">
        <v>3075</v>
      </c>
    </row>
    <row r="2770" spans="1:15" x14ac:dyDescent="0.35">
      <c r="A2770">
        <v>2769</v>
      </c>
      <c r="B2770" s="1">
        <v>45146</v>
      </c>
      <c r="C2770">
        <f t="shared" si="87"/>
        <v>2024</v>
      </c>
      <c r="D2770">
        <v>4001</v>
      </c>
      <c r="E2770" t="s">
        <v>0</v>
      </c>
      <c r="F2770" t="s">
        <v>27</v>
      </c>
      <c r="G2770" t="s">
        <v>10</v>
      </c>
      <c r="H2770" t="s">
        <v>2821</v>
      </c>
      <c r="I2770" t="s">
        <v>3056</v>
      </c>
      <c r="J2770">
        <v>68</v>
      </c>
      <c r="K2770">
        <f>HLOOKUP(E2770,Inputs!$B$5:$C$8,MATCH(YEAR(B2770),Inputs!$A$5:$A$8,0),FALSE)</f>
        <v>32.99</v>
      </c>
      <c r="L2770" s="3">
        <f t="shared" si="86"/>
        <v>2243.3200000000002</v>
      </c>
      <c r="M2770" t="s">
        <v>3059</v>
      </c>
      <c r="N2770" t="s">
        <v>3085</v>
      </c>
      <c r="O2770" t="s">
        <v>3073</v>
      </c>
    </row>
    <row r="2771" spans="1:15" x14ac:dyDescent="0.35">
      <c r="A2771">
        <v>2770</v>
      </c>
      <c r="B2771" s="1">
        <v>45215</v>
      </c>
      <c r="C2771">
        <f t="shared" si="87"/>
        <v>2024</v>
      </c>
      <c r="D2771">
        <v>4001</v>
      </c>
      <c r="E2771" t="s">
        <v>0</v>
      </c>
      <c r="F2771" t="s">
        <v>27</v>
      </c>
      <c r="G2771" t="s">
        <v>13</v>
      </c>
      <c r="H2771" t="s">
        <v>2822</v>
      </c>
      <c r="I2771" t="s">
        <v>3056</v>
      </c>
      <c r="J2771">
        <v>52</v>
      </c>
      <c r="K2771">
        <f>HLOOKUP(E2771,Inputs!$B$5:$C$8,MATCH(YEAR(B2771),Inputs!$A$5:$A$8,0),FALSE)</f>
        <v>32.99</v>
      </c>
      <c r="L2771" s="3">
        <f t="shared" si="86"/>
        <v>1715.48</v>
      </c>
      <c r="M2771" t="s">
        <v>3061</v>
      </c>
      <c r="N2771" t="s">
        <v>3087</v>
      </c>
      <c r="O2771" t="s">
        <v>3078</v>
      </c>
    </row>
    <row r="2772" spans="1:15" x14ac:dyDescent="0.35">
      <c r="A2772">
        <v>2771</v>
      </c>
      <c r="B2772" s="1">
        <v>45264</v>
      </c>
      <c r="C2772">
        <f t="shared" si="87"/>
        <v>2024</v>
      </c>
      <c r="D2772">
        <v>4001</v>
      </c>
      <c r="E2772" t="s">
        <v>0</v>
      </c>
      <c r="F2772" t="s">
        <v>27</v>
      </c>
      <c r="G2772" t="s">
        <v>21</v>
      </c>
      <c r="H2772" t="s">
        <v>2823</v>
      </c>
      <c r="I2772" t="s">
        <v>3056</v>
      </c>
      <c r="J2772">
        <v>172</v>
      </c>
      <c r="K2772">
        <f>HLOOKUP(E2772,Inputs!$B$5:$C$8,MATCH(YEAR(B2772),Inputs!$A$5:$A$8,0),FALSE)</f>
        <v>32.99</v>
      </c>
      <c r="L2772" s="3">
        <f t="shared" si="86"/>
        <v>5674.2800000000007</v>
      </c>
      <c r="M2772" t="s">
        <v>3068</v>
      </c>
      <c r="N2772" t="s">
        <v>3088</v>
      </c>
      <c r="O2772" t="s">
        <v>3075</v>
      </c>
    </row>
    <row r="2773" spans="1:15" x14ac:dyDescent="0.35">
      <c r="A2773">
        <v>2772</v>
      </c>
      <c r="B2773" s="1">
        <v>45205</v>
      </c>
      <c r="C2773">
        <f t="shared" si="87"/>
        <v>2024</v>
      </c>
      <c r="D2773">
        <v>4001</v>
      </c>
      <c r="E2773" t="s">
        <v>0</v>
      </c>
      <c r="F2773" t="s">
        <v>27</v>
      </c>
      <c r="G2773" t="s">
        <v>6</v>
      </c>
      <c r="H2773" t="s">
        <v>2824</v>
      </c>
      <c r="I2773" t="s">
        <v>3056</v>
      </c>
      <c r="J2773">
        <v>144</v>
      </c>
      <c r="K2773">
        <f>HLOOKUP(E2773,Inputs!$B$5:$C$8,MATCH(YEAR(B2773),Inputs!$A$5:$A$8,0),FALSE)</f>
        <v>32.99</v>
      </c>
      <c r="L2773" s="3">
        <f t="shared" si="86"/>
        <v>4750.5600000000004</v>
      </c>
      <c r="M2773" t="s">
        <v>3059</v>
      </c>
      <c r="N2773" t="s">
        <v>3085</v>
      </c>
      <c r="O2773" t="s">
        <v>3073</v>
      </c>
    </row>
    <row r="2774" spans="1:15" x14ac:dyDescent="0.35">
      <c r="A2774">
        <v>2773</v>
      </c>
      <c r="B2774" s="1">
        <v>45150</v>
      </c>
      <c r="C2774">
        <f t="shared" si="87"/>
        <v>2024</v>
      </c>
      <c r="D2774">
        <v>4002</v>
      </c>
      <c r="E2774" t="s">
        <v>1</v>
      </c>
      <c r="F2774" t="s">
        <v>27</v>
      </c>
      <c r="G2774" t="s">
        <v>20</v>
      </c>
      <c r="H2774" t="s">
        <v>2825</v>
      </c>
      <c r="I2774" t="s">
        <v>3056</v>
      </c>
      <c r="J2774">
        <v>180</v>
      </c>
      <c r="K2774">
        <f>HLOOKUP(E2774,Inputs!$B$5:$C$8,MATCH(YEAR(B2774),Inputs!$A$5:$A$8,0),FALSE)</f>
        <v>11.25</v>
      </c>
      <c r="L2774" s="3">
        <f t="shared" si="86"/>
        <v>2025</v>
      </c>
      <c r="M2774" t="s">
        <v>3059</v>
      </c>
      <c r="N2774" t="s">
        <v>3085</v>
      </c>
      <c r="O2774" t="s">
        <v>3073</v>
      </c>
    </row>
    <row r="2775" spans="1:15" x14ac:dyDescent="0.35">
      <c r="A2775">
        <v>2774</v>
      </c>
      <c r="B2775" s="1">
        <v>45161</v>
      </c>
      <c r="C2775">
        <f t="shared" si="87"/>
        <v>2024</v>
      </c>
      <c r="D2775">
        <v>4001</v>
      </c>
      <c r="E2775" t="s">
        <v>0</v>
      </c>
      <c r="F2775" t="s">
        <v>27</v>
      </c>
      <c r="G2775" t="s">
        <v>10</v>
      </c>
      <c r="H2775" t="s">
        <v>2826</v>
      </c>
      <c r="I2775" t="s">
        <v>3056</v>
      </c>
      <c r="J2775">
        <v>52</v>
      </c>
      <c r="K2775">
        <f>HLOOKUP(E2775,Inputs!$B$5:$C$8,MATCH(YEAR(B2775),Inputs!$A$5:$A$8,0),FALSE)</f>
        <v>32.99</v>
      </c>
      <c r="L2775" s="3">
        <f t="shared" si="86"/>
        <v>1715.48</v>
      </c>
      <c r="M2775" t="s">
        <v>3059</v>
      </c>
      <c r="N2775" t="s">
        <v>3085</v>
      </c>
      <c r="O2775" t="s">
        <v>3073</v>
      </c>
    </row>
    <row r="2776" spans="1:15" hidden="1" x14ac:dyDescent="0.35">
      <c r="A2776">
        <v>2775</v>
      </c>
      <c r="B2776" s="1">
        <v>45013</v>
      </c>
      <c r="C2776">
        <f t="shared" si="87"/>
        <v>2023</v>
      </c>
      <c r="D2776">
        <v>4001</v>
      </c>
      <c r="E2776" t="s">
        <v>0</v>
      </c>
      <c r="F2776" t="s">
        <v>27</v>
      </c>
      <c r="G2776" t="s">
        <v>11</v>
      </c>
      <c r="H2776" t="s">
        <v>2827</v>
      </c>
      <c r="I2776" t="s">
        <v>3056</v>
      </c>
      <c r="J2776">
        <v>200</v>
      </c>
      <c r="K2776">
        <f>HLOOKUP(E2776,Inputs!$B$5:$C$8,MATCH(YEAR(B2776),Inputs!$A$5:$A$8,0),FALSE)</f>
        <v>32.99</v>
      </c>
      <c r="L2776" s="3">
        <f t="shared" si="86"/>
        <v>6598</v>
      </c>
      <c r="M2776" t="s">
        <v>3064</v>
      </c>
      <c r="N2776" t="s">
        <v>3089</v>
      </c>
      <c r="O2776" t="s">
        <v>3076</v>
      </c>
    </row>
    <row r="2777" spans="1:15" hidden="1" x14ac:dyDescent="0.35">
      <c r="A2777">
        <v>2776</v>
      </c>
      <c r="B2777" s="1">
        <v>44961</v>
      </c>
      <c r="C2777">
        <f t="shared" si="87"/>
        <v>2023</v>
      </c>
      <c r="D2777">
        <v>4001</v>
      </c>
      <c r="E2777" t="s">
        <v>0</v>
      </c>
      <c r="F2777" t="s">
        <v>27</v>
      </c>
      <c r="G2777" t="s">
        <v>10</v>
      </c>
      <c r="H2777" t="s">
        <v>2828</v>
      </c>
      <c r="I2777" t="s">
        <v>3056</v>
      </c>
      <c r="J2777">
        <v>152</v>
      </c>
      <c r="K2777">
        <f>HLOOKUP(E2777,Inputs!$B$5:$C$8,MATCH(YEAR(B2777),Inputs!$A$5:$A$8,0),FALSE)</f>
        <v>32.99</v>
      </c>
      <c r="L2777" s="3">
        <f t="shared" si="86"/>
        <v>5014.4800000000005</v>
      </c>
      <c r="M2777" t="s">
        <v>3059</v>
      </c>
      <c r="N2777" t="s">
        <v>3085</v>
      </c>
      <c r="O2777" t="s">
        <v>3073</v>
      </c>
    </row>
    <row r="2778" spans="1:15" x14ac:dyDescent="0.35">
      <c r="A2778">
        <v>2777</v>
      </c>
      <c r="B2778" s="1">
        <v>45284</v>
      </c>
      <c r="C2778">
        <f t="shared" si="87"/>
        <v>2024</v>
      </c>
      <c r="D2778">
        <v>4002</v>
      </c>
      <c r="E2778" t="s">
        <v>1</v>
      </c>
      <c r="F2778" t="s">
        <v>27</v>
      </c>
      <c r="G2778" t="s">
        <v>6</v>
      </c>
      <c r="H2778" t="s">
        <v>2829</v>
      </c>
      <c r="I2778" t="s">
        <v>3056</v>
      </c>
      <c r="J2778">
        <v>220</v>
      </c>
      <c r="K2778">
        <f>HLOOKUP(E2778,Inputs!$B$5:$C$8,MATCH(YEAR(B2778),Inputs!$A$5:$A$8,0),FALSE)</f>
        <v>11.25</v>
      </c>
      <c r="L2778" s="3">
        <f t="shared" si="86"/>
        <v>2475</v>
      </c>
      <c r="M2778" t="s">
        <v>3059</v>
      </c>
      <c r="N2778" t="s">
        <v>3085</v>
      </c>
      <c r="O2778" t="s">
        <v>3073</v>
      </c>
    </row>
    <row r="2779" spans="1:15" hidden="1" x14ac:dyDescent="0.35">
      <c r="A2779">
        <v>2778</v>
      </c>
      <c r="B2779" s="1">
        <v>45009</v>
      </c>
      <c r="C2779">
        <f t="shared" si="87"/>
        <v>2023</v>
      </c>
      <c r="D2779">
        <v>4001</v>
      </c>
      <c r="E2779" t="s">
        <v>0</v>
      </c>
      <c r="F2779" t="s">
        <v>27</v>
      </c>
      <c r="G2779" t="s">
        <v>6</v>
      </c>
      <c r="H2779" t="s">
        <v>2830</v>
      </c>
      <c r="I2779" t="s">
        <v>3056</v>
      </c>
      <c r="J2779">
        <v>208</v>
      </c>
      <c r="K2779">
        <f>HLOOKUP(E2779,Inputs!$B$5:$C$8,MATCH(YEAR(B2779),Inputs!$A$5:$A$8,0),FALSE)</f>
        <v>32.99</v>
      </c>
      <c r="L2779" s="3">
        <f t="shared" si="86"/>
        <v>6861.92</v>
      </c>
      <c r="M2779" t="s">
        <v>3059</v>
      </c>
      <c r="N2779" t="s">
        <v>3085</v>
      </c>
      <c r="O2779" t="s">
        <v>3073</v>
      </c>
    </row>
    <row r="2780" spans="1:15" x14ac:dyDescent="0.35">
      <c r="A2780">
        <v>2779</v>
      </c>
      <c r="B2780" s="1">
        <v>45264</v>
      </c>
      <c r="C2780">
        <f t="shared" si="87"/>
        <v>2024</v>
      </c>
      <c r="D2780">
        <v>4002</v>
      </c>
      <c r="E2780" t="s">
        <v>1</v>
      </c>
      <c r="F2780" t="s">
        <v>27</v>
      </c>
      <c r="G2780" t="s">
        <v>9</v>
      </c>
      <c r="H2780" t="s">
        <v>2831</v>
      </c>
      <c r="I2780" t="s">
        <v>3056</v>
      </c>
      <c r="J2780">
        <v>92</v>
      </c>
      <c r="K2780">
        <f>HLOOKUP(E2780,Inputs!$B$5:$C$8,MATCH(YEAR(B2780),Inputs!$A$5:$A$8,0),FALSE)</f>
        <v>11.25</v>
      </c>
      <c r="L2780" s="3">
        <f t="shared" si="86"/>
        <v>1035</v>
      </c>
      <c r="M2780" t="s">
        <v>3070</v>
      </c>
      <c r="N2780" t="s">
        <v>3089</v>
      </c>
      <c r="O2780" t="s">
        <v>3076</v>
      </c>
    </row>
    <row r="2781" spans="1:15" x14ac:dyDescent="0.35">
      <c r="A2781">
        <v>2780</v>
      </c>
      <c r="B2781" s="1">
        <v>45170</v>
      </c>
      <c r="C2781">
        <f t="shared" si="87"/>
        <v>2024</v>
      </c>
      <c r="D2781">
        <v>4002</v>
      </c>
      <c r="E2781" t="s">
        <v>1</v>
      </c>
      <c r="F2781" t="s">
        <v>27</v>
      </c>
      <c r="G2781" t="s">
        <v>11</v>
      </c>
      <c r="H2781" t="s">
        <v>2832</v>
      </c>
      <c r="I2781" t="s">
        <v>3056</v>
      </c>
      <c r="J2781">
        <v>104</v>
      </c>
      <c r="K2781">
        <f>HLOOKUP(E2781,Inputs!$B$5:$C$8,MATCH(YEAR(B2781),Inputs!$A$5:$A$8,0),FALSE)</f>
        <v>11.25</v>
      </c>
      <c r="L2781" s="3">
        <f t="shared" si="86"/>
        <v>1170</v>
      </c>
      <c r="M2781" t="s">
        <v>3064</v>
      </c>
      <c r="N2781" t="s">
        <v>3089</v>
      </c>
      <c r="O2781" t="s">
        <v>3076</v>
      </c>
    </row>
    <row r="2782" spans="1:15" x14ac:dyDescent="0.35">
      <c r="A2782">
        <v>2781</v>
      </c>
      <c r="B2782" s="1">
        <v>45249</v>
      </c>
      <c r="C2782">
        <f t="shared" si="87"/>
        <v>2024</v>
      </c>
      <c r="D2782">
        <v>4001</v>
      </c>
      <c r="E2782" t="s">
        <v>0</v>
      </c>
      <c r="F2782" t="s">
        <v>27</v>
      </c>
      <c r="G2782" t="s">
        <v>11</v>
      </c>
      <c r="H2782" t="s">
        <v>2833</v>
      </c>
      <c r="I2782" t="s">
        <v>3056</v>
      </c>
      <c r="J2782">
        <v>96</v>
      </c>
      <c r="K2782">
        <f>HLOOKUP(E2782,Inputs!$B$5:$C$8,MATCH(YEAR(B2782),Inputs!$A$5:$A$8,0),FALSE)</f>
        <v>32.99</v>
      </c>
      <c r="L2782" s="3">
        <f t="shared" si="86"/>
        <v>3167.04</v>
      </c>
      <c r="M2782" t="s">
        <v>3064</v>
      </c>
      <c r="N2782" t="s">
        <v>3089</v>
      </c>
      <c r="O2782" t="s">
        <v>3076</v>
      </c>
    </row>
    <row r="2783" spans="1:15" hidden="1" x14ac:dyDescent="0.35">
      <c r="A2783">
        <v>2782</v>
      </c>
      <c r="B2783" s="1">
        <v>44971</v>
      </c>
      <c r="C2783">
        <f t="shared" si="87"/>
        <v>2023</v>
      </c>
      <c r="D2783">
        <v>4002</v>
      </c>
      <c r="E2783" t="s">
        <v>1</v>
      </c>
      <c r="F2783" t="s">
        <v>27</v>
      </c>
      <c r="G2783" t="s">
        <v>10</v>
      </c>
      <c r="H2783" t="s">
        <v>2834</v>
      </c>
      <c r="I2783" t="s">
        <v>3056</v>
      </c>
      <c r="J2783">
        <v>180</v>
      </c>
      <c r="K2783">
        <f>HLOOKUP(E2783,Inputs!$B$5:$C$8,MATCH(YEAR(B2783),Inputs!$A$5:$A$8,0),FALSE)</f>
        <v>11.25</v>
      </c>
      <c r="L2783" s="3">
        <f t="shared" si="86"/>
        <v>2025</v>
      </c>
      <c r="M2783" t="s">
        <v>3059</v>
      </c>
      <c r="N2783" t="s">
        <v>3085</v>
      </c>
      <c r="O2783" t="s">
        <v>3073</v>
      </c>
    </row>
    <row r="2784" spans="1:15" x14ac:dyDescent="0.35">
      <c r="A2784">
        <v>2783</v>
      </c>
      <c r="B2784" s="1">
        <v>45273</v>
      </c>
      <c r="C2784">
        <f t="shared" si="87"/>
        <v>2024</v>
      </c>
      <c r="D2784">
        <v>4002</v>
      </c>
      <c r="E2784" t="s">
        <v>1</v>
      </c>
      <c r="F2784" t="s">
        <v>27</v>
      </c>
      <c r="G2784" t="s">
        <v>13</v>
      </c>
      <c r="H2784" t="s">
        <v>2835</v>
      </c>
      <c r="I2784" t="s">
        <v>3056</v>
      </c>
      <c r="J2784">
        <v>224</v>
      </c>
      <c r="K2784">
        <f>HLOOKUP(E2784,Inputs!$B$5:$C$8,MATCH(YEAR(B2784),Inputs!$A$5:$A$8,0),FALSE)</f>
        <v>11.25</v>
      </c>
      <c r="L2784" s="3">
        <f t="shared" si="86"/>
        <v>2520</v>
      </c>
      <c r="M2784" t="s">
        <v>3061</v>
      </c>
      <c r="N2784" t="s">
        <v>3087</v>
      </c>
      <c r="O2784" t="s">
        <v>3078</v>
      </c>
    </row>
    <row r="2785" spans="1:15" x14ac:dyDescent="0.35">
      <c r="A2785">
        <v>2784</v>
      </c>
      <c r="B2785" s="1">
        <v>45273</v>
      </c>
      <c r="C2785">
        <f t="shared" si="87"/>
        <v>2024</v>
      </c>
      <c r="D2785">
        <v>4002</v>
      </c>
      <c r="E2785" t="s">
        <v>1</v>
      </c>
      <c r="F2785" t="s">
        <v>27</v>
      </c>
      <c r="G2785" t="s">
        <v>20</v>
      </c>
      <c r="H2785" t="s">
        <v>2836</v>
      </c>
      <c r="I2785" t="s">
        <v>3056</v>
      </c>
      <c r="J2785">
        <v>180</v>
      </c>
      <c r="K2785">
        <f>HLOOKUP(E2785,Inputs!$B$5:$C$8,MATCH(YEAR(B2785),Inputs!$A$5:$A$8,0),FALSE)</f>
        <v>11.25</v>
      </c>
      <c r="L2785" s="3">
        <f t="shared" si="86"/>
        <v>2025</v>
      </c>
      <c r="M2785" t="s">
        <v>3059</v>
      </c>
      <c r="N2785" t="s">
        <v>3085</v>
      </c>
      <c r="O2785" t="s">
        <v>3073</v>
      </c>
    </row>
    <row r="2786" spans="1:15" x14ac:dyDescent="0.35">
      <c r="A2786">
        <v>2785</v>
      </c>
      <c r="B2786" s="1">
        <v>45153</v>
      </c>
      <c r="C2786">
        <f t="shared" si="87"/>
        <v>2024</v>
      </c>
      <c r="D2786">
        <v>4002</v>
      </c>
      <c r="E2786" t="s">
        <v>1</v>
      </c>
      <c r="F2786" t="s">
        <v>27</v>
      </c>
      <c r="G2786" t="s">
        <v>11</v>
      </c>
      <c r="H2786" t="s">
        <v>2837</v>
      </c>
      <c r="I2786" t="s">
        <v>3056</v>
      </c>
      <c r="J2786">
        <v>248</v>
      </c>
      <c r="K2786">
        <f>HLOOKUP(E2786,Inputs!$B$5:$C$8,MATCH(YEAR(B2786),Inputs!$A$5:$A$8,0),FALSE)</f>
        <v>11.25</v>
      </c>
      <c r="L2786" s="3">
        <f t="shared" si="86"/>
        <v>2790</v>
      </c>
      <c r="M2786" t="s">
        <v>3064</v>
      </c>
      <c r="N2786" t="s">
        <v>3089</v>
      </c>
      <c r="O2786" t="s">
        <v>3076</v>
      </c>
    </row>
    <row r="2787" spans="1:15" x14ac:dyDescent="0.35">
      <c r="A2787">
        <v>2786</v>
      </c>
      <c r="B2787" s="1">
        <v>45086</v>
      </c>
      <c r="C2787">
        <f t="shared" si="87"/>
        <v>2024</v>
      </c>
      <c r="D2787">
        <v>4001</v>
      </c>
      <c r="E2787" t="s">
        <v>0</v>
      </c>
      <c r="F2787" t="s">
        <v>27</v>
      </c>
      <c r="G2787" t="s">
        <v>12</v>
      </c>
      <c r="H2787" t="s">
        <v>2838</v>
      </c>
      <c r="I2787" t="s">
        <v>3057</v>
      </c>
      <c r="J2787">
        <v>180</v>
      </c>
      <c r="K2787">
        <f>HLOOKUP(E2787,Inputs!$B$5:$C$8,MATCH(YEAR(B2787),Inputs!$A$5:$A$8,0),FALSE)</f>
        <v>32.99</v>
      </c>
      <c r="L2787" s="3">
        <f t="shared" si="86"/>
        <v>5938.2000000000007</v>
      </c>
      <c r="M2787" t="s">
        <v>3061</v>
      </c>
      <c r="N2787" t="s">
        <v>3087</v>
      </c>
      <c r="O2787" t="s">
        <v>3078</v>
      </c>
    </row>
    <row r="2788" spans="1:15" x14ac:dyDescent="0.35">
      <c r="A2788">
        <v>2787</v>
      </c>
      <c r="B2788" s="1">
        <v>45178</v>
      </c>
      <c r="C2788">
        <f t="shared" si="87"/>
        <v>2024</v>
      </c>
      <c r="D2788">
        <v>4001</v>
      </c>
      <c r="E2788" t="s">
        <v>0</v>
      </c>
      <c r="F2788" t="s">
        <v>27</v>
      </c>
      <c r="G2788" t="s">
        <v>10</v>
      </c>
      <c r="H2788" t="s">
        <v>2839</v>
      </c>
      <c r="I2788" t="s">
        <v>3056</v>
      </c>
      <c r="J2788">
        <v>84</v>
      </c>
      <c r="K2788">
        <f>HLOOKUP(E2788,Inputs!$B$5:$C$8,MATCH(YEAR(B2788),Inputs!$A$5:$A$8,0),FALSE)</f>
        <v>32.99</v>
      </c>
      <c r="L2788" s="3">
        <f t="shared" si="86"/>
        <v>2771.1600000000003</v>
      </c>
      <c r="M2788" t="s">
        <v>3059</v>
      </c>
      <c r="N2788" t="s">
        <v>3085</v>
      </c>
      <c r="O2788" t="s">
        <v>3073</v>
      </c>
    </row>
    <row r="2789" spans="1:15" x14ac:dyDescent="0.35">
      <c r="A2789">
        <v>2788</v>
      </c>
      <c r="B2789" s="1">
        <v>45183</v>
      </c>
      <c r="C2789">
        <f t="shared" si="87"/>
        <v>2024</v>
      </c>
      <c r="D2789">
        <v>4002</v>
      </c>
      <c r="E2789" t="s">
        <v>1</v>
      </c>
      <c r="F2789" t="s">
        <v>27</v>
      </c>
      <c r="G2789" t="s">
        <v>4</v>
      </c>
      <c r="H2789" t="s">
        <v>2840</v>
      </c>
      <c r="I2789" t="s">
        <v>3057</v>
      </c>
      <c r="J2789">
        <v>260</v>
      </c>
      <c r="K2789">
        <f>HLOOKUP(E2789,Inputs!$B$5:$C$8,MATCH(YEAR(B2789),Inputs!$A$5:$A$8,0),FALSE)</f>
        <v>11.25</v>
      </c>
      <c r="L2789" s="3">
        <f t="shared" si="86"/>
        <v>2925</v>
      </c>
      <c r="M2789" t="s">
        <v>3063</v>
      </c>
      <c r="N2789" t="s">
        <v>3092</v>
      </c>
      <c r="O2789" t="s">
        <v>3074</v>
      </c>
    </row>
    <row r="2790" spans="1:15" hidden="1" x14ac:dyDescent="0.35">
      <c r="A2790">
        <v>2789</v>
      </c>
      <c r="B2790" s="1">
        <v>44955</v>
      </c>
      <c r="C2790">
        <f t="shared" si="87"/>
        <v>2023</v>
      </c>
      <c r="D2790">
        <v>4002</v>
      </c>
      <c r="E2790" t="s">
        <v>1</v>
      </c>
      <c r="F2790" t="s">
        <v>27</v>
      </c>
      <c r="G2790" t="s">
        <v>8</v>
      </c>
      <c r="H2790" t="s">
        <v>2841</v>
      </c>
      <c r="I2790" t="s">
        <v>3056</v>
      </c>
      <c r="J2790">
        <v>172</v>
      </c>
      <c r="K2790">
        <f>HLOOKUP(E2790,Inputs!$B$5:$C$8,MATCH(YEAR(B2790),Inputs!$A$5:$A$8,0),FALSE)</f>
        <v>11.25</v>
      </c>
      <c r="L2790" s="3">
        <f t="shared" si="86"/>
        <v>1935</v>
      </c>
      <c r="M2790" t="s">
        <v>3065</v>
      </c>
      <c r="N2790" t="s">
        <v>3085</v>
      </c>
      <c r="O2790" t="s">
        <v>3073</v>
      </c>
    </row>
    <row r="2791" spans="1:15" x14ac:dyDescent="0.35">
      <c r="A2791">
        <v>2790</v>
      </c>
      <c r="B2791" s="1">
        <v>45241</v>
      </c>
      <c r="C2791">
        <f t="shared" si="87"/>
        <v>2024</v>
      </c>
      <c r="D2791">
        <v>4001</v>
      </c>
      <c r="E2791" t="s">
        <v>0</v>
      </c>
      <c r="F2791" t="s">
        <v>27</v>
      </c>
      <c r="G2791" t="s">
        <v>21</v>
      </c>
      <c r="H2791" t="s">
        <v>2842</v>
      </c>
      <c r="I2791" t="s">
        <v>3056</v>
      </c>
      <c r="J2791">
        <v>196</v>
      </c>
      <c r="K2791">
        <f>HLOOKUP(E2791,Inputs!$B$5:$C$8,MATCH(YEAR(B2791),Inputs!$A$5:$A$8,0),FALSE)</f>
        <v>32.99</v>
      </c>
      <c r="L2791" s="3">
        <f t="shared" si="86"/>
        <v>6466.04</v>
      </c>
      <c r="M2791" t="s">
        <v>3068</v>
      </c>
      <c r="N2791" t="s">
        <v>3088</v>
      </c>
      <c r="O2791" t="s">
        <v>3075</v>
      </c>
    </row>
    <row r="2792" spans="1:15" hidden="1" x14ac:dyDescent="0.35">
      <c r="A2792">
        <v>2791</v>
      </c>
      <c r="B2792" s="1">
        <v>44959</v>
      </c>
      <c r="C2792">
        <f t="shared" si="87"/>
        <v>2023</v>
      </c>
      <c r="D2792">
        <v>4001</v>
      </c>
      <c r="E2792" t="s">
        <v>0</v>
      </c>
      <c r="F2792" t="s">
        <v>27</v>
      </c>
      <c r="G2792" t="s">
        <v>20</v>
      </c>
      <c r="H2792" t="s">
        <v>2843</v>
      </c>
      <c r="I2792" t="s">
        <v>3056</v>
      </c>
      <c r="J2792">
        <v>60</v>
      </c>
      <c r="K2792">
        <f>HLOOKUP(E2792,Inputs!$B$5:$C$8,MATCH(YEAR(B2792),Inputs!$A$5:$A$8,0),FALSE)</f>
        <v>32.99</v>
      </c>
      <c r="L2792" s="3">
        <f t="shared" si="86"/>
        <v>1979.4</v>
      </c>
      <c r="M2792" t="s">
        <v>3059</v>
      </c>
      <c r="N2792" t="s">
        <v>3085</v>
      </c>
      <c r="O2792" t="s">
        <v>3073</v>
      </c>
    </row>
    <row r="2793" spans="1:15" x14ac:dyDescent="0.35">
      <c r="A2793">
        <v>2792</v>
      </c>
      <c r="B2793" s="1">
        <v>45192</v>
      </c>
      <c r="C2793">
        <f t="shared" si="87"/>
        <v>2024</v>
      </c>
      <c r="D2793">
        <v>4002</v>
      </c>
      <c r="E2793" t="s">
        <v>1</v>
      </c>
      <c r="F2793" t="s">
        <v>27</v>
      </c>
      <c r="G2793" t="s">
        <v>10</v>
      </c>
      <c r="H2793" t="s">
        <v>2844</v>
      </c>
      <c r="I2793" t="s">
        <v>3056</v>
      </c>
      <c r="J2793">
        <v>232</v>
      </c>
      <c r="K2793">
        <f>HLOOKUP(E2793,Inputs!$B$5:$C$8,MATCH(YEAR(B2793),Inputs!$A$5:$A$8,0),FALSE)</f>
        <v>11.25</v>
      </c>
      <c r="L2793" s="3">
        <f t="shared" si="86"/>
        <v>2610</v>
      </c>
      <c r="M2793" t="s">
        <v>3059</v>
      </c>
      <c r="N2793" t="s">
        <v>3085</v>
      </c>
      <c r="O2793" t="s">
        <v>3073</v>
      </c>
    </row>
    <row r="2794" spans="1:15" hidden="1" x14ac:dyDescent="0.35">
      <c r="A2794">
        <v>2793</v>
      </c>
      <c r="B2794" s="1">
        <v>44992</v>
      </c>
      <c r="C2794">
        <f t="shared" si="87"/>
        <v>2023</v>
      </c>
      <c r="D2794">
        <v>4001</v>
      </c>
      <c r="E2794" t="s">
        <v>0</v>
      </c>
      <c r="F2794" t="s">
        <v>27</v>
      </c>
      <c r="G2794" t="s">
        <v>20</v>
      </c>
      <c r="H2794" t="s">
        <v>2845</v>
      </c>
      <c r="I2794" t="s">
        <v>3056</v>
      </c>
      <c r="J2794">
        <v>44</v>
      </c>
      <c r="K2794">
        <f>HLOOKUP(E2794,Inputs!$B$5:$C$8,MATCH(YEAR(B2794),Inputs!$A$5:$A$8,0),FALSE)</f>
        <v>32.99</v>
      </c>
      <c r="L2794" s="3">
        <f t="shared" si="86"/>
        <v>1451.5600000000002</v>
      </c>
      <c r="M2794" t="s">
        <v>3059</v>
      </c>
      <c r="N2794" t="s">
        <v>3085</v>
      </c>
      <c r="O2794" t="s">
        <v>3073</v>
      </c>
    </row>
    <row r="2795" spans="1:15" x14ac:dyDescent="0.35">
      <c r="A2795">
        <v>2794</v>
      </c>
      <c r="B2795" s="1">
        <v>45289</v>
      </c>
      <c r="C2795">
        <f t="shared" si="87"/>
        <v>2024</v>
      </c>
      <c r="D2795">
        <v>4002</v>
      </c>
      <c r="E2795" t="s">
        <v>1</v>
      </c>
      <c r="F2795" t="s">
        <v>27</v>
      </c>
      <c r="G2795" t="s">
        <v>20</v>
      </c>
      <c r="H2795" t="s">
        <v>2846</v>
      </c>
      <c r="I2795" t="s">
        <v>3056</v>
      </c>
      <c r="J2795">
        <v>144</v>
      </c>
      <c r="K2795">
        <f>HLOOKUP(E2795,Inputs!$B$5:$C$8,MATCH(YEAR(B2795),Inputs!$A$5:$A$8,0),FALSE)</f>
        <v>11.25</v>
      </c>
      <c r="L2795" s="3">
        <f t="shared" si="86"/>
        <v>1620</v>
      </c>
      <c r="M2795" t="s">
        <v>3059</v>
      </c>
      <c r="N2795" t="s">
        <v>3085</v>
      </c>
      <c r="O2795" t="s">
        <v>3073</v>
      </c>
    </row>
    <row r="2796" spans="1:15" x14ac:dyDescent="0.35">
      <c r="A2796">
        <v>2795</v>
      </c>
      <c r="B2796" s="1">
        <v>45027</v>
      </c>
      <c r="C2796">
        <f t="shared" si="87"/>
        <v>2024</v>
      </c>
      <c r="D2796">
        <v>4001</v>
      </c>
      <c r="E2796" t="s">
        <v>0</v>
      </c>
      <c r="F2796" t="s">
        <v>27</v>
      </c>
      <c r="G2796" t="s">
        <v>11</v>
      </c>
      <c r="H2796" t="s">
        <v>2847</v>
      </c>
      <c r="I2796" t="s">
        <v>3056</v>
      </c>
      <c r="J2796">
        <v>48</v>
      </c>
      <c r="K2796">
        <f>HLOOKUP(E2796,Inputs!$B$5:$C$8,MATCH(YEAR(B2796),Inputs!$A$5:$A$8,0),FALSE)</f>
        <v>32.99</v>
      </c>
      <c r="L2796" s="3">
        <f t="shared" si="86"/>
        <v>1583.52</v>
      </c>
      <c r="M2796" t="s">
        <v>3064</v>
      </c>
      <c r="N2796" t="s">
        <v>3089</v>
      </c>
      <c r="O2796" t="s">
        <v>3076</v>
      </c>
    </row>
    <row r="2797" spans="1:15" x14ac:dyDescent="0.35">
      <c r="A2797">
        <v>2796</v>
      </c>
      <c r="B2797" s="1">
        <v>45268</v>
      </c>
      <c r="C2797">
        <f t="shared" si="87"/>
        <v>2024</v>
      </c>
      <c r="D2797">
        <v>4002</v>
      </c>
      <c r="E2797" t="s">
        <v>1</v>
      </c>
      <c r="F2797" t="s">
        <v>27</v>
      </c>
      <c r="G2797" t="s">
        <v>13</v>
      </c>
      <c r="H2797" t="s">
        <v>2848</v>
      </c>
      <c r="I2797" t="s">
        <v>3056</v>
      </c>
      <c r="J2797">
        <v>80</v>
      </c>
      <c r="K2797">
        <f>HLOOKUP(E2797,Inputs!$B$5:$C$8,MATCH(YEAR(B2797),Inputs!$A$5:$A$8,0),FALSE)</f>
        <v>11.25</v>
      </c>
      <c r="L2797" s="3">
        <f t="shared" si="86"/>
        <v>900</v>
      </c>
      <c r="M2797" t="s">
        <v>3061</v>
      </c>
      <c r="N2797" t="s">
        <v>3087</v>
      </c>
      <c r="O2797" t="s">
        <v>3078</v>
      </c>
    </row>
    <row r="2798" spans="1:15" x14ac:dyDescent="0.35">
      <c r="A2798">
        <v>2797</v>
      </c>
      <c r="B2798" s="1">
        <v>45181</v>
      </c>
      <c r="C2798">
        <f t="shared" si="87"/>
        <v>2024</v>
      </c>
      <c r="D2798">
        <v>4001</v>
      </c>
      <c r="E2798" t="s">
        <v>0</v>
      </c>
      <c r="F2798" t="s">
        <v>27</v>
      </c>
      <c r="G2798" t="s">
        <v>10</v>
      </c>
      <c r="H2798" t="s">
        <v>2849</v>
      </c>
      <c r="I2798" t="s">
        <v>3056</v>
      </c>
      <c r="J2798">
        <v>64</v>
      </c>
      <c r="K2798">
        <f>HLOOKUP(E2798,Inputs!$B$5:$C$8,MATCH(YEAR(B2798),Inputs!$A$5:$A$8,0),FALSE)</f>
        <v>32.99</v>
      </c>
      <c r="L2798" s="3">
        <f t="shared" si="86"/>
        <v>2111.36</v>
      </c>
      <c r="M2798" t="s">
        <v>3059</v>
      </c>
      <c r="N2798" t="s">
        <v>3085</v>
      </c>
      <c r="O2798" t="s">
        <v>3073</v>
      </c>
    </row>
    <row r="2799" spans="1:15" x14ac:dyDescent="0.35">
      <c r="A2799">
        <v>2798</v>
      </c>
      <c r="B2799" s="1">
        <v>45209</v>
      </c>
      <c r="C2799">
        <f t="shared" si="87"/>
        <v>2024</v>
      </c>
      <c r="D2799">
        <v>4001</v>
      </c>
      <c r="E2799" t="s">
        <v>0</v>
      </c>
      <c r="F2799" t="s">
        <v>27</v>
      </c>
      <c r="G2799" t="s">
        <v>16</v>
      </c>
      <c r="H2799" t="s">
        <v>2850</v>
      </c>
      <c r="I2799" t="s">
        <v>3056</v>
      </c>
      <c r="J2799">
        <v>116</v>
      </c>
      <c r="K2799">
        <f>HLOOKUP(E2799,Inputs!$B$5:$C$8,MATCH(YEAR(B2799),Inputs!$A$5:$A$8,0),FALSE)</f>
        <v>32.99</v>
      </c>
      <c r="L2799" s="3">
        <f t="shared" si="86"/>
        <v>3826.84</v>
      </c>
      <c r="M2799" t="s">
        <v>3067</v>
      </c>
      <c r="N2799" t="s">
        <v>3092</v>
      </c>
      <c r="O2799" t="s">
        <v>3074</v>
      </c>
    </row>
    <row r="2800" spans="1:15" x14ac:dyDescent="0.35">
      <c r="A2800">
        <v>2799</v>
      </c>
      <c r="B2800" s="1">
        <v>45212</v>
      </c>
      <c r="C2800">
        <f t="shared" si="87"/>
        <v>2024</v>
      </c>
      <c r="D2800">
        <v>4001</v>
      </c>
      <c r="E2800" t="s">
        <v>0</v>
      </c>
      <c r="F2800" t="s">
        <v>27</v>
      </c>
      <c r="G2800" t="s">
        <v>21</v>
      </c>
      <c r="H2800" t="s">
        <v>2851</v>
      </c>
      <c r="I2800" t="s">
        <v>3056</v>
      </c>
      <c r="J2800">
        <v>100</v>
      </c>
      <c r="K2800">
        <f>HLOOKUP(E2800,Inputs!$B$5:$C$8,MATCH(YEAR(B2800),Inputs!$A$5:$A$8,0),FALSE)</f>
        <v>32.99</v>
      </c>
      <c r="L2800" s="3">
        <f t="shared" si="86"/>
        <v>3299</v>
      </c>
      <c r="M2800" t="s">
        <v>3068</v>
      </c>
      <c r="N2800" t="s">
        <v>3088</v>
      </c>
      <c r="O2800" t="s">
        <v>3075</v>
      </c>
    </row>
    <row r="2801" spans="1:15" x14ac:dyDescent="0.35">
      <c r="A2801">
        <v>2800</v>
      </c>
      <c r="B2801" s="1">
        <v>45126</v>
      </c>
      <c r="C2801">
        <f t="shared" si="87"/>
        <v>2024</v>
      </c>
      <c r="D2801">
        <v>4002</v>
      </c>
      <c r="E2801" t="s">
        <v>1</v>
      </c>
      <c r="F2801" t="s">
        <v>27</v>
      </c>
      <c r="G2801" t="s">
        <v>19</v>
      </c>
      <c r="H2801" t="s">
        <v>2852</v>
      </c>
      <c r="I2801" t="s">
        <v>3056</v>
      </c>
      <c r="J2801">
        <v>168</v>
      </c>
      <c r="K2801">
        <f>HLOOKUP(E2801,Inputs!$B$5:$C$8,MATCH(YEAR(B2801),Inputs!$A$5:$A$8,0),FALSE)</f>
        <v>11.25</v>
      </c>
      <c r="L2801" s="3">
        <f t="shared" si="86"/>
        <v>1890</v>
      </c>
      <c r="M2801" t="s">
        <v>3061</v>
      </c>
      <c r="N2801" t="s">
        <v>3087</v>
      </c>
      <c r="O2801" t="s">
        <v>3078</v>
      </c>
    </row>
    <row r="2802" spans="1:15" x14ac:dyDescent="0.35">
      <c r="A2802">
        <v>2801</v>
      </c>
      <c r="B2802" s="1">
        <v>45168</v>
      </c>
      <c r="C2802">
        <f t="shared" si="87"/>
        <v>2024</v>
      </c>
      <c r="D2802">
        <v>4001</v>
      </c>
      <c r="E2802" t="s">
        <v>0</v>
      </c>
      <c r="F2802" t="s">
        <v>27</v>
      </c>
      <c r="G2802" t="s">
        <v>15</v>
      </c>
      <c r="H2802" t="s">
        <v>2853</v>
      </c>
      <c r="I2802" t="s">
        <v>3056</v>
      </c>
      <c r="J2802">
        <v>40</v>
      </c>
      <c r="K2802">
        <f>HLOOKUP(E2802,Inputs!$B$5:$C$8,MATCH(YEAR(B2802),Inputs!$A$5:$A$8,0),FALSE)</f>
        <v>32.99</v>
      </c>
      <c r="L2802" s="3">
        <f t="shared" si="86"/>
        <v>1319.6000000000001</v>
      </c>
      <c r="M2802" t="s">
        <v>3062</v>
      </c>
      <c r="N2802" t="s">
        <v>3090</v>
      </c>
      <c r="O2802" t="s">
        <v>3079</v>
      </c>
    </row>
    <row r="2803" spans="1:15" x14ac:dyDescent="0.35">
      <c r="A2803">
        <v>2802</v>
      </c>
      <c r="B2803" s="1">
        <v>45160</v>
      </c>
      <c r="C2803">
        <f t="shared" si="87"/>
        <v>2024</v>
      </c>
      <c r="D2803">
        <v>4002</v>
      </c>
      <c r="E2803" t="s">
        <v>1</v>
      </c>
      <c r="F2803" t="s">
        <v>27</v>
      </c>
      <c r="G2803" t="s">
        <v>5</v>
      </c>
      <c r="H2803" t="s">
        <v>2854</v>
      </c>
      <c r="I2803" t="s">
        <v>3057</v>
      </c>
      <c r="J2803">
        <v>188</v>
      </c>
      <c r="K2803">
        <f>HLOOKUP(E2803,Inputs!$B$5:$C$8,MATCH(YEAR(B2803),Inputs!$A$5:$A$8,0),FALSE)</f>
        <v>11.25</v>
      </c>
      <c r="L2803" s="3">
        <f t="shared" si="86"/>
        <v>2115</v>
      </c>
      <c r="M2803" t="s">
        <v>3059</v>
      </c>
      <c r="N2803" t="s">
        <v>3085</v>
      </c>
      <c r="O2803" t="s">
        <v>3073</v>
      </c>
    </row>
    <row r="2804" spans="1:15" x14ac:dyDescent="0.35">
      <c r="A2804">
        <v>2803</v>
      </c>
      <c r="B2804" s="1">
        <v>45133</v>
      </c>
      <c r="C2804">
        <f t="shared" si="87"/>
        <v>2024</v>
      </c>
      <c r="D2804">
        <v>4001</v>
      </c>
      <c r="E2804" t="s">
        <v>0</v>
      </c>
      <c r="F2804" t="s">
        <v>27</v>
      </c>
      <c r="G2804" t="s">
        <v>16</v>
      </c>
      <c r="H2804" t="s">
        <v>2855</v>
      </c>
      <c r="I2804" t="s">
        <v>3056</v>
      </c>
      <c r="J2804">
        <v>40</v>
      </c>
      <c r="K2804">
        <f>HLOOKUP(E2804,Inputs!$B$5:$C$8,MATCH(YEAR(B2804),Inputs!$A$5:$A$8,0),FALSE)</f>
        <v>32.99</v>
      </c>
      <c r="L2804" s="3">
        <f t="shared" si="86"/>
        <v>1319.6000000000001</v>
      </c>
      <c r="M2804" t="s">
        <v>3067</v>
      </c>
      <c r="N2804" t="s">
        <v>3092</v>
      </c>
      <c r="O2804" t="s">
        <v>3074</v>
      </c>
    </row>
    <row r="2805" spans="1:15" x14ac:dyDescent="0.35">
      <c r="A2805">
        <v>2804</v>
      </c>
      <c r="B2805" s="1">
        <v>45118</v>
      </c>
      <c r="C2805">
        <f t="shared" si="87"/>
        <v>2024</v>
      </c>
      <c r="D2805">
        <v>4001</v>
      </c>
      <c r="E2805" t="s">
        <v>0</v>
      </c>
      <c r="F2805" t="s">
        <v>27</v>
      </c>
      <c r="G2805" t="s">
        <v>20</v>
      </c>
      <c r="H2805" t="s">
        <v>2856</v>
      </c>
      <c r="I2805" t="s">
        <v>3056</v>
      </c>
      <c r="J2805">
        <v>96</v>
      </c>
      <c r="K2805">
        <f>HLOOKUP(E2805,Inputs!$B$5:$C$8,MATCH(YEAR(B2805),Inputs!$A$5:$A$8,0),FALSE)</f>
        <v>32.99</v>
      </c>
      <c r="L2805" s="3">
        <f t="shared" si="86"/>
        <v>3167.04</v>
      </c>
      <c r="M2805" t="s">
        <v>3059</v>
      </c>
      <c r="N2805" t="s">
        <v>3085</v>
      </c>
      <c r="O2805" t="s">
        <v>3073</v>
      </c>
    </row>
    <row r="2806" spans="1:15" x14ac:dyDescent="0.35">
      <c r="A2806">
        <v>2805</v>
      </c>
      <c r="B2806" s="1">
        <v>45144</v>
      </c>
      <c r="C2806">
        <f t="shared" si="87"/>
        <v>2024</v>
      </c>
      <c r="D2806">
        <v>4002</v>
      </c>
      <c r="E2806" t="s">
        <v>1</v>
      </c>
      <c r="F2806" t="s">
        <v>27</v>
      </c>
      <c r="G2806" t="s">
        <v>13</v>
      </c>
      <c r="H2806" t="s">
        <v>2857</v>
      </c>
      <c r="I2806" t="s">
        <v>3056</v>
      </c>
      <c r="J2806">
        <v>248</v>
      </c>
      <c r="K2806">
        <f>HLOOKUP(E2806,Inputs!$B$5:$C$8,MATCH(YEAR(B2806),Inputs!$A$5:$A$8,0),FALSE)</f>
        <v>11.25</v>
      </c>
      <c r="L2806" s="3">
        <f t="shared" si="86"/>
        <v>2790</v>
      </c>
      <c r="M2806" t="s">
        <v>3061</v>
      </c>
      <c r="N2806" t="s">
        <v>3087</v>
      </c>
      <c r="O2806" t="s">
        <v>3078</v>
      </c>
    </row>
    <row r="2807" spans="1:15" x14ac:dyDescent="0.35">
      <c r="A2807">
        <v>2806</v>
      </c>
      <c r="B2807" s="1">
        <v>45090</v>
      </c>
      <c r="C2807">
        <f t="shared" si="87"/>
        <v>2024</v>
      </c>
      <c r="D2807">
        <v>4001</v>
      </c>
      <c r="E2807" t="s">
        <v>0</v>
      </c>
      <c r="F2807" t="s">
        <v>27</v>
      </c>
      <c r="G2807" t="s">
        <v>12</v>
      </c>
      <c r="H2807" t="s">
        <v>2858</v>
      </c>
      <c r="I2807" t="s">
        <v>3057</v>
      </c>
      <c r="J2807">
        <v>216</v>
      </c>
      <c r="K2807">
        <f>HLOOKUP(E2807,Inputs!$B$5:$C$8,MATCH(YEAR(B2807),Inputs!$A$5:$A$8,0),FALSE)</f>
        <v>32.99</v>
      </c>
      <c r="L2807" s="3">
        <f t="shared" si="86"/>
        <v>7125.84</v>
      </c>
      <c r="M2807" t="s">
        <v>3061</v>
      </c>
      <c r="N2807" t="s">
        <v>3087</v>
      </c>
      <c r="O2807" t="s">
        <v>3078</v>
      </c>
    </row>
    <row r="2808" spans="1:15" x14ac:dyDescent="0.35">
      <c r="A2808">
        <v>2807</v>
      </c>
      <c r="B2808" s="1">
        <v>45143</v>
      </c>
      <c r="C2808">
        <f t="shared" si="87"/>
        <v>2024</v>
      </c>
      <c r="D2808">
        <v>4002</v>
      </c>
      <c r="E2808" t="s">
        <v>1</v>
      </c>
      <c r="F2808" t="s">
        <v>27</v>
      </c>
      <c r="G2808" t="s">
        <v>10</v>
      </c>
      <c r="H2808" t="s">
        <v>2859</v>
      </c>
      <c r="I2808" t="s">
        <v>3056</v>
      </c>
      <c r="J2808">
        <v>156</v>
      </c>
      <c r="K2808">
        <f>HLOOKUP(E2808,Inputs!$B$5:$C$8,MATCH(YEAR(B2808),Inputs!$A$5:$A$8,0),FALSE)</f>
        <v>11.25</v>
      </c>
      <c r="L2808" s="3">
        <f t="shared" si="86"/>
        <v>1755</v>
      </c>
      <c r="M2808" t="s">
        <v>3059</v>
      </c>
      <c r="N2808" t="s">
        <v>3085</v>
      </c>
      <c r="O2808" t="s">
        <v>3073</v>
      </c>
    </row>
    <row r="2809" spans="1:15" x14ac:dyDescent="0.35">
      <c r="A2809">
        <v>2808</v>
      </c>
      <c r="B2809" s="1">
        <v>45286</v>
      </c>
      <c r="C2809">
        <f t="shared" si="87"/>
        <v>2024</v>
      </c>
      <c r="D2809">
        <v>4002</v>
      </c>
      <c r="E2809" t="s">
        <v>1</v>
      </c>
      <c r="F2809" t="s">
        <v>27</v>
      </c>
      <c r="G2809" t="s">
        <v>20</v>
      </c>
      <c r="H2809" t="s">
        <v>2860</v>
      </c>
      <c r="I2809" t="s">
        <v>3056</v>
      </c>
      <c r="J2809">
        <v>228</v>
      </c>
      <c r="K2809">
        <f>HLOOKUP(E2809,Inputs!$B$5:$C$8,MATCH(YEAR(B2809),Inputs!$A$5:$A$8,0),FALSE)</f>
        <v>11.25</v>
      </c>
      <c r="L2809" s="3">
        <f t="shared" si="86"/>
        <v>2565</v>
      </c>
      <c r="M2809" t="s">
        <v>3059</v>
      </c>
      <c r="N2809" t="s">
        <v>3085</v>
      </c>
      <c r="O2809" t="s">
        <v>3073</v>
      </c>
    </row>
    <row r="2810" spans="1:15" hidden="1" x14ac:dyDescent="0.35">
      <c r="A2810">
        <v>2809</v>
      </c>
      <c r="B2810" s="1">
        <v>44997</v>
      </c>
      <c r="C2810">
        <f t="shared" si="87"/>
        <v>2023</v>
      </c>
      <c r="D2810">
        <v>4001</v>
      </c>
      <c r="E2810" t="s">
        <v>0</v>
      </c>
      <c r="F2810" t="s">
        <v>27</v>
      </c>
      <c r="G2810" t="s">
        <v>10</v>
      </c>
      <c r="H2810" t="s">
        <v>2861</v>
      </c>
      <c r="I2810" t="s">
        <v>3056</v>
      </c>
      <c r="J2810">
        <v>184</v>
      </c>
      <c r="K2810">
        <f>HLOOKUP(E2810,Inputs!$B$5:$C$8,MATCH(YEAR(B2810),Inputs!$A$5:$A$8,0),FALSE)</f>
        <v>32.99</v>
      </c>
      <c r="L2810" s="3">
        <f t="shared" si="86"/>
        <v>6070.1600000000008</v>
      </c>
      <c r="M2810" t="s">
        <v>3059</v>
      </c>
      <c r="N2810" t="s">
        <v>3085</v>
      </c>
      <c r="O2810" t="s">
        <v>3073</v>
      </c>
    </row>
    <row r="2811" spans="1:15" x14ac:dyDescent="0.35">
      <c r="A2811">
        <v>2810</v>
      </c>
      <c r="B2811" s="1">
        <v>45252</v>
      </c>
      <c r="C2811">
        <f t="shared" si="87"/>
        <v>2024</v>
      </c>
      <c r="D2811">
        <v>4002</v>
      </c>
      <c r="E2811" t="s">
        <v>1</v>
      </c>
      <c r="F2811" t="s">
        <v>27</v>
      </c>
      <c r="G2811" t="s">
        <v>12</v>
      </c>
      <c r="H2811" t="s">
        <v>2862</v>
      </c>
      <c r="I2811" t="s">
        <v>3057</v>
      </c>
      <c r="J2811">
        <v>124</v>
      </c>
      <c r="K2811">
        <f>HLOOKUP(E2811,Inputs!$B$5:$C$8,MATCH(YEAR(B2811),Inputs!$A$5:$A$8,0),FALSE)</f>
        <v>11.25</v>
      </c>
      <c r="L2811" s="3">
        <f t="shared" si="86"/>
        <v>1395</v>
      </c>
      <c r="M2811" t="s">
        <v>3061</v>
      </c>
      <c r="N2811" t="s">
        <v>3087</v>
      </c>
      <c r="O2811" t="s">
        <v>3078</v>
      </c>
    </row>
    <row r="2812" spans="1:15" x14ac:dyDescent="0.35">
      <c r="A2812">
        <v>2811</v>
      </c>
      <c r="B2812" s="1">
        <v>45038</v>
      </c>
      <c r="C2812">
        <f t="shared" si="87"/>
        <v>2024</v>
      </c>
      <c r="D2812">
        <v>4001</v>
      </c>
      <c r="E2812" t="s">
        <v>0</v>
      </c>
      <c r="F2812" t="s">
        <v>27</v>
      </c>
      <c r="G2812" t="s">
        <v>5</v>
      </c>
      <c r="H2812" t="s">
        <v>2863</v>
      </c>
      <c r="I2812" t="s">
        <v>3057</v>
      </c>
      <c r="J2812">
        <v>88</v>
      </c>
      <c r="K2812">
        <f>HLOOKUP(E2812,Inputs!$B$5:$C$8,MATCH(YEAR(B2812),Inputs!$A$5:$A$8,0),FALSE)</f>
        <v>32.99</v>
      </c>
      <c r="L2812" s="3">
        <f t="shared" si="86"/>
        <v>2903.1200000000003</v>
      </c>
      <c r="M2812" t="s">
        <v>3059</v>
      </c>
      <c r="N2812" t="s">
        <v>3085</v>
      </c>
      <c r="O2812" t="s">
        <v>3073</v>
      </c>
    </row>
    <row r="2813" spans="1:15" x14ac:dyDescent="0.35">
      <c r="A2813">
        <v>2812</v>
      </c>
      <c r="B2813" s="1">
        <v>45167</v>
      </c>
      <c r="C2813">
        <f t="shared" si="87"/>
        <v>2024</v>
      </c>
      <c r="D2813">
        <v>4001</v>
      </c>
      <c r="E2813" t="s">
        <v>0</v>
      </c>
      <c r="F2813" t="s">
        <v>27</v>
      </c>
      <c r="G2813" t="s">
        <v>8</v>
      </c>
      <c r="H2813" t="s">
        <v>2864</v>
      </c>
      <c r="I2813" t="s">
        <v>3056</v>
      </c>
      <c r="J2813">
        <v>116</v>
      </c>
      <c r="K2813">
        <f>HLOOKUP(E2813,Inputs!$B$5:$C$8,MATCH(YEAR(B2813),Inputs!$A$5:$A$8,0),FALSE)</f>
        <v>32.99</v>
      </c>
      <c r="L2813" s="3">
        <f t="shared" si="86"/>
        <v>3826.84</v>
      </c>
      <c r="M2813" t="s">
        <v>3065</v>
      </c>
      <c r="N2813" t="s">
        <v>3085</v>
      </c>
      <c r="O2813" t="s">
        <v>3073</v>
      </c>
    </row>
    <row r="2814" spans="1:15" x14ac:dyDescent="0.35">
      <c r="A2814">
        <v>2813</v>
      </c>
      <c r="B2814" s="1">
        <v>45247</v>
      </c>
      <c r="C2814">
        <f t="shared" si="87"/>
        <v>2024</v>
      </c>
      <c r="D2814">
        <v>4001</v>
      </c>
      <c r="E2814" t="s">
        <v>0</v>
      </c>
      <c r="F2814" t="s">
        <v>27</v>
      </c>
      <c r="G2814" t="s">
        <v>8</v>
      </c>
      <c r="H2814" t="s">
        <v>2865</v>
      </c>
      <c r="I2814" t="s">
        <v>3056</v>
      </c>
      <c r="J2814">
        <v>48</v>
      </c>
      <c r="K2814">
        <f>HLOOKUP(E2814,Inputs!$B$5:$C$8,MATCH(YEAR(B2814),Inputs!$A$5:$A$8,0),FALSE)</f>
        <v>32.99</v>
      </c>
      <c r="L2814" s="3">
        <f t="shared" si="86"/>
        <v>1583.52</v>
      </c>
      <c r="M2814" t="s">
        <v>3065</v>
      </c>
      <c r="N2814" t="s">
        <v>3085</v>
      </c>
      <c r="O2814" t="s">
        <v>3073</v>
      </c>
    </row>
    <row r="2815" spans="1:15" x14ac:dyDescent="0.35">
      <c r="A2815">
        <v>2814</v>
      </c>
      <c r="B2815" s="1">
        <v>45164</v>
      </c>
      <c r="C2815">
        <f t="shared" si="87"/>
        <v>2024</v>
      </c>
      <c r="D2815">
        <v>4001</v>
      </c>
      <c r="E2815" t="s">
        <v>0</v>
      </c>
      <c r="F2815" t="s">
        <v>27</v>
      </c>
      <c r="G2815" t="s">
        <v>8</v>
      </c>
      <c r="H2815" t="s">
        <v>2866</v>
      </c>
      <c r="I2815" t="s">
        <v>3056</v>
      </c>
      <c r="J2815">
        <v>64</v>
      </c>
      <c r="K2815">
        <f>HLOOKUP(E2815,Inputs!$B$5:$C$8,MATCH(YEAR(B2815),Inputs!$A$5:$A$8,0),FALSE)</f>
        <v>32.99</v>
      </c>
      <c r="L2815" s="3">
        <f t="shared" si="86"/>
        <v>2111.36</v>
      </c>
      <c r="M2815" t="s">
        <v>3065</v>
      </c>
      <c r="N2815" t="s">
        <v>3085</v>
      </c>
      <c r="O2815" t="s">
        <v>3073</v>
      </c>
    </row>
    <row r="2816" spans="1:15" x14ac:dyDescent="0.35">
      <c r="A2816">
        <v>2815</v>
      </c>
      <c r="B2816" s="1">
        <v>45275</v>
      </c>
      <c r="C2816">
        <f t="shared" si="87"/>
        <v>2024</v>
      </c>
      <c r="D2816">
        <v>4002</v>
      </c>
      <c r="E2816" t="s">
        <v>1</v>
      </c>
      <c r="F2816" t="s">
        <v>27</v>
      </c>
      <c r="G2816" t="s">
        <v>10</v>
      </c>
      <c r="H2816" t="s">
        <v>2867</v>
      </c>
      <c r="I2816" t="s">
        <v>3056</v>
      </c>
      <c r="J2816">
        <v>192</v>
      </c>
      <c r="K2816">
        <f>HLOOKUP(E2816,Inputs!$B$5:$C$8,MATCH(YEAR(B2816),Inputs!$A$5:$A$8,0),FALSE)</f>
        <v>11.25</v>
      </c>
      <c r="L2816" s="3">
        <f t="shared" si="86"/>
        <v>2160</v>
      </c>
      <c r="M2816" t="s">
        <v>3059</v>
      </c>
      <c r="N2816" t="s">
        <v>3085</v>
      </c>
      <c r="O2816" t="s">
        <v>3073</v>
      </c>
    </row>
    <row r="2817" spans="1:15" x14ac:dyDescent="0.35">
      <c r="A2817">
        <v>2816</v>
      </c>
      <c r="B2817" s="1">
        <v>45075</v>
      </c>
      <c r="C2817">
        <f t="shared" si="87"/>
        <v>2024</v>
      </c>
      <c r="D2817">
        <v>4001</v>
      </c>
      <c r="E2817" t="s">
        <v>0</v>
      </c>
      <c r="F2817" t="s">
        <v>27</v>
      </c>
      <c r="G2817" t="s">
        <v>5</v>
      </c>
      <c r="H2817" t="s">
        <v>2868</v>
      </c>
      <c r="I2817" t="s">
        <v>3057</v>
      </c>
      <c r="J2817">
        <v>112</v>
      </c>
      <c r="K2817">
        <f>HLOOKUP(E2817,Inputs!$B$5:$C$8,MATCH(YEAR(B2817),Inputs!$A$5:$A$8,0),FALSE)</f>
        <v>32.99</v>
      </c>
      <c r="L2817" s="3">
        <f t="shared" si="86"/>
        <v>3694.88</v>
      </c>
      <c r="M2817" t="s">
        <v>3059</v>
      </c>
      <c r="N2817" t="s">
        <v>3085</v>
      </c>
      <c r="O2817" t="s">
        <v>3073</v>
      </c>
    </row>
    <row r="2818" spans="1:15" x14ac:dyDescent="0.35">
      <c r="A2818">
        <v>2817</v>
      </c>
      <c r="B2818" s="1">
        <v>45269</v>
      </c>
      <c r="C2818">
        <f t="shared" si="87"/>
        <v>2024</v>
      </c>
      <c r="D2818">
        <v>4001</v>
      </c>
      <c r="E2818" t="s">
        <v>0</v>
      </c>
      <c r="F2818" t="s">
        <v>27</v>
      </c>
      <c r="G2818" t="s">
        <v>22</v>
      </c>
      <c r="H2818" t="s">
        <v>2869</v>
      </c>
      <c r="I2818" t="s">
        <v>3056</v>
      </c>
      <c r="J2818">
        <v>52</v>
      </c>
      <c r="K2818">
        <f>HLOOKUP(E2818,Inputs!$B$5:$C$8,MATCH(YEAR(B2818),Inputs!$A$5:$A$8,0),FALSE)</f>
        <v>32.99</v>
      </c>
      <c r="L2818" s="3">
        <f t="shared" ref="L2818:L2881" si="88">J2818*K2818</f>
        <v>1715.48</v>
      </c>
      <c r="M2818" t="s">
        <v>3064</v>
      </c>
      <c r="N2818" t="s">
        <v>3089</v>
      </c>
      <c r="O2818" t="s">
        <v>3076</v>
      </c>
    </row>
    <row r="2819" spans="1:15" x14ac:dyDescent="0.35">
      <c r="A2819">
        <v>2818</v>
      </c>
      <c r="B2819" s="1">
        <v>45055</v>
      </c>
      <c r="C2819">
        <f t="shared" ref="C2819:C2882" si="89">IF(MONTH(B2819)&gt;3,YEAR(B2819)+1,YEAR(B2819))</f>
        <v>2024</v>
      </c>
      <c r="D2819">
        <v>4001</v>
      </c>
      <c r="E2819" t="s">
        <v>0</v>
      </c>
      <c r="F2819" t="s">
        <v>27</v>
      </c>
      <c r="G2819" t="s">
        <v>4</v>
      </c>
      <c r="H2819" t="s">
        <v>2870</v>
      </c>
      <c r="I2819" t="s">
        <v>3057</v>
      </c>
      <c r="J2819">
        <v>72</v>
      </c>
      <c r="K2819">
        <f>HLOOKUP(E2819,Inputs!$B$5:$C$8,MATCH(YEAR(B2819),Inputs!$A$5:$A$8,0),FALSE)</f>
        <v>32.99</v>
      </c>
      <c r="L2819" s="3">
        <f t="shared" si="88"/>
        <v>2375.2800000000002</v>
      </c>
      <c r="M2819" t="s">
        <v>3063</v>
      </c>
      <c r="N2819" t="s">
        <v>3092</v>
      </c>
      <c r="O2819" t="s">
        <v>3074</v>
      </c>
    </row>
    <row r="2820" spans="1:15" x14ac:dyDescent="0.35">
      <c r="A2820">
        <v>2819</v>
      </c>
      <c r="B2820" s="1">
        <v>45265</v>
      </c>
      <c r="C2820">
        <f t="shared" si="89"/>
        <v>2024</v>
      </c>
      <c r="D2820">
        <v>4002</v>
      </c>
      <c r="E2820" t="s">
        <v>1</v>
      </c>
      <c r="F2820" t="s">
        <v>27</v>
      </c>
      <c r="G2820" t="s">
        <v>7</v>
      </c>
      <c r="H2820" t="s">
        <v>2871</v>
      </c>
      <c r="I2820" t="s">
        <v>3056</v>
      </c>
      <c r="J2820">
        <v>284</v>
      </c>
      <c r="K2820">
        <f>HLOOKUP(E2820,Inputs!$B$5:$C$8,MATCH(YEAR(B2820),Inputs!$A$5:$A$8,0),FALSE)</f>
        <v>11.25</v>
      </c>
      <c r="L2820" s="3">
        <f t="shared" si="88"/>
        <v>3195</v>
      </c>
      <c r="M2820" t="s">
        <v>3063</v>
      </c>
      <c r="N2820" t="s">
        <v>3092</v>
      </c>
      <c r="O2820" t="s">
        <v>3074</v>
      </c>
    </row>
    <row r="2821" spans="1:15" x14ac:dyDescent="0.35">
      <c r="A2821">
        <v>2820</v>
      </c>
      <c r="B2821" s="1">
        <v>45173</v>
      </c>
      <c r="C2821">
        <f t="shared" si="89"/>
        <v>2024</v>
      </c>
      <c r="D2821">
        <v>4001</v>
      </c>
      <c r="E2821" t="s">
        <v>0</v>
      </c>
      <c r="F2821" t="s">
        <v>27</v>
      </c>
      <c r="G2821" t="s">
        <v>12</v>
      </c>
      <c r="H2821" t="s">
        <v>2872</v>
      </c>
      <c r="I2821" t="s">
        <v>3057</v>
      </c>
      <c r="J2821">
        <v>72</v>
      </c>
      <c r="K2821">
        <f>HLOOKUP(E2821,Inputs!$B$5:$C$8,MATCH(YEAR(B2821),Inputs!$A$5:$A$8,0),FALSE)</f>
        <v>32.99</v>
      </c>
      <c r="L2821" s="3">
        <f t="shared" si="88"/>
        <v>2375.2800000000002</v>
      </c>
      <c r="M2821" t="s">
        <v>3061</v>
      </c>
      <c r="N2821" t="s">
        <v>3087</v>
      </c>
      <c r="O2821" t="s">
        <v>3078</v>
      </c>
    </row>
    <row r="2822" spans="1:15" hidden="1" x14ac:dyDescent="0.35">
      <c r="A2822">
        <v>2821</v>
      </c>
      <c r="B2822" s="1">
        <v>44994</v>
      </c>
      <c r="C2822">
        <f t="shared" si="89"/>
        <v>2023</v>
      </c>
      <c r="D2822">
        <v>4002</v>
      </c>
      <c r="E2822" t="s">
        <v>1</v>
      </c>
      <c r="F2822" t="s">
        <v>27</v>
      </c>
      <c r="G2822" t="s">
        <v>22</v>
      </c>
      <c r="H2822" t="s">
        <v>2873</v>
      </c>
      <c r="I2822" t="s">
        <v>3056</v>
      </c>
      <c r="J2822">
        <v>296</v>
      </c>
      <c r="K2822">
        <f>HLOOKUP(E2822,Inputs!$B$5:$C$8,MATCH(YEAR(B2822),Inputs!$A$5:$A$8,0),FALSE)</f>
        <v>11.25</v>
      </c>
      <c r="L2822" s="3">
        <f t="shared" si="88"/>
        <v>3330</v>
      </c>
      <c r="M2822" t="s">
        <v>3064</v>
      </c>
      <c r="N2822" t="s">
        <v>3089</v>
      </c>
      <c r="O2822" t="s">
        <v>3076</v>
      </c>
    </row>
    <row r="2823" spans="1:15" hidden="1" x14ac:dyDescent="0.35">
      <c r="A2823">
        <v>2822</v>
      </c>
      <c r="B2823" s="1">
        <v>45001</v>
      </c>
      <c r="C2823">
        <f t="shared" si="89"/>
        <v>2023</v>
      </c>
      <c r="D2823">
        <v>4002</v>
      </c>
      <c r="E2823" t="s">
        <v>1</v>
      </c>
      <c r="F2823" t="s">
        <v>27</v>
      </c>
      <c r="G2823" t="s">
        <v>12</v>
      </c>
      <c r="H2823" t="s">
        <v>2874</v>
      </c>
      <c r="I2823" t="s">
        <v>3057</v>
      </c>
      <c r="J2823">
        <v>256</v>
      </c>
      <c r="K2823">
        <f>HLOOKUP(E2823,Inputs!$B$5:$C$8,MATCH(YEAR(B2823),Inputs!$A$5:$A$8,0),FALSE)</f>
        <v>11.25</v>
      </c>
      <c r="L2823" s="3">
        <f t="shared" si="88"/>
        <v>2880</v>
      </c>
      <c r="M2823" t="s">
        <v>3061</v>
      </c>
      <c r="N2823" t="s">
        <v>3087</v>
      </c>
      <c r="O2823" t="s">
        <v>3078</v>
      </c>
    </row>
    <row r="2824" spans="1:15" x14ac:dyDescent="0.35">
      <c r="A2824">
        <v>2823</v>
      </c>
      <c r="B2824" s="1">
        <v>45038</v>
      </c>
      <c r="C2824">
        <f t="shared" si="89"/>
        <v>2024</v>
      </c>
      <c r="D2824">
        <v>4001</v>
      </c>
      <c r="E2824" t="s">
        <v>0</v>
      </c>
      <c r="F2824" t="s">
        <v>27</v>
      </c>
      <c r="G2824" t="s">
        <v>12</v>
      </c>
      <c r="H2824" t="s">
        <v>2875</v>
      </c>
      <c r="I2824" t="s">
        <v>3057</v>
      </c>
      <c r="J2824">
        <v>80</v>
      </c>
      <c r="K2824">
        <f>HLOOKUP(E2824,Inputs!$B$5:$C$8,MATCH(YEAR(B2824),Inputs!$A$5:$A$8,0),FALSE)</f>
        <v>32.99</v>
      </c>
      <c r="L2824" s="3">
        <f t="shared" si="88"/>
        <v>2639.2000000000003</v>
      </c>
      <c r="M2824" t="s">
        <v>3061</v>
      </c>
      <c r="N2824" t="s">
        <v>3087</v>
      </c>
      <c r="O2824" t="s">
        <v>3078</v>
      </c>
    </row>
    <row r="2825" spans="1:15" hidden="1" x14ac:dyDescent="0.35">
      <c r="A2825">
        <v>2824</v>
      </c>
      <c r="B2825" s="1">
        <v>44993</v>
      </c>
      <c r="C2825">
        <f t="shared" si="89"/>
        <v>2023</v>
      </c>
      <c r="D2825">
        <v>4002</v>
      </c>
      <c r="E2825" t="s">
        <v>1</v>
      </c>
      <c r="F2825" t="s">
        <v>27</v>
      </c>
      <c r="G2825" t="s">
        <v>10</v>
      </c>
      <c r="H2825" t="s">
        <v>2876</v>
      </c>
      <c r="I2825" t="s">
        <v>3056</v>
      </c>
      <c r="J2825">
        <v>124</v>
      </c>
      <c r="K2825">
        <f>HLOOKUP(E2825,Inputs!$B$5:$C$8,MATCH(YEAR(B2825),Inputs!$A$5:$A$8,0),FALSE)</f>
        <v>11.25</v>
      </c>
      <c r="L2825" s="3">
        <f t="shared" si="88"/>
        <v>1395</v>
      </c>
      <c r="M2825" t="s">
        <v>3059</v>
      </c>
      <c r="N2825" t="s">
        <v>3085</v>
      </c>
      <c r="O2825" t="s">
        <v>3073</v>
      </c>
    </row>
    <row r="2826" spans="1:15" x14ac:dyDescent="0.35">
      <c r="A2826">
        <v>2825</v>
      </c>
      <c r="B2826" s="1">
        <v>45267</v>
      </c>
      <c r="C2826">
        <f t="shared" si="89"/>
        <v>2024</v>
      </c>
      <c r="D2826">
        <v>4001</v>
      </c>
      <c r="E2826" t="s">
        <v>0</v>
      </c>
      <c r="F2826" t="s">
        <v>27</v>
      </c>
      <c r="G2826" t="s">
        <v>10</v>
      </c>
      <c r="H2826" t="s">
        <v>2877</v>
      </c>
      <c r="I2826" t="s">
        <v>3056</v>
      </c>
      <c r="J2826">
        <v>60</v>
      </c>
      <c r="K2826">
        <f>HLOOKUP(E2826,Inputs!$B$5:$C$8,MATCH(YEAR(B2826),Inputs!$A$5:$A$8,0),FALSE)</f>
        <v>32.99</v>
      </c>
      <c r="L2826" s="3">
        <f t="shared" si="88"/>
        <v>1979.4</v>
      </c>
      <c r="M2826" t="s">
        <v>3059</v>
      </c>
      <c r="N2826" t="s">
        <v>3085</v>
      </c>
      <c r="O2826" t="s">
        <v>3073</v>
      </c>
    </row>
    <row r="2827" spans="1:15" x14ac:dyDescent="0.35">
      <c r="A2827">
        <v>2826</v>
      </c>
      <c r="B2827" s="1">
        <v>45290</v>
      </c>
      <c r="C2827">
        <f t="shared" si="89"/>
        <v>2024</v>
      </c>
      <c r="D2827">
        <v>4002</v>
      </c>
      <c r="E2827" t="s">
        <v>1</v>
      </c>
      <c r="F2827" t="s">
        <v>27</v>
      </c>
      <c r="G2827" t="s">
        <v>4</v>
      </c>
      <c r="H2827" t="s">
        <v>2878</v>
      </c>
      <c r="I2827" t="s">
        <v>3057</v>
      </c>
      <c r="J2827">
        <v>192</v>
      </c>
      <c r="K2827">
        <f>HLOOKUP(E2827,Inputs!$B$5:$C$8,MATCH(YEAR(B2827),Inputs!$A$5:$A$8,0),FALSE)</f>
        <v>11.25</v>
      </c>
      <c r="L2827" s="3">
        <f t="shared" si="88"/>
        <v>2160</v>
      </c>
      <c r="M2827" t="s">
        <v>3063</v>
      </c>
      <c r="N2827" t="s">
        <v>3092</v>
      </c>
      <c r="O2827" t="s">
        <v>3074</v>
      </c>
    </row>
    <row r="2828" spans="1:15" x14ac:dyDescent="0.35">
      <c r="A2828">
        <v>2827</v>
      </c>
      <c r="B2828" s="1">
        <v>45159</v>
      </c>
      <c r="C2828">
        <f t="shared" si="89"/>
        <v>2024</v>
      </c>
      <c r="D2828">
        <v>4002</v>
      </c>
      <c r="E2828" t="s">
        <v>1</v>
      </c>
      <c r="F2828" t="s">
        <v>27</v>
      </c>
      <c r="G2828" t="s">
        <v>8</v>
      </c>
      <c r="H2828" t="s">
        <v>2879</v>
      </c>
      <c r="I2828" t="s">
        <v>3056</v>
      </c>
      <c r="J2828">
        <v>152</v>
      </c>
      <c r="K2828">
        <f>HLOOKUP(E2828,Inputs!$B$5:$C$8,MATCH(YEAR(B2828),Inputs!$A$5:$A$8,0),FALSE)</f>
        <v>11.25</v>
      </c>
      <c r="L2828" s="3">
        <f t="shared" si="88"/>
        <v>1710</v>
      </c>
      <c r="M2828" t="s">
        <v>3065</v>
      </c>
      <c r="N2828" t="s">
        <v>3085</v>
      </c>
      <c r="O2828" t="s">
        <v>3073</v>
      </c>
    </row>
    <row r="2829" spans="1:15" x14ac:dyDescent="0.35">
      <c r="A2829">
        <v>2828</v>
      </c>
      <c r="B2829" s="1">
        <v>45113</v>
      </c>
      <c r="C2829">
        <f t="shared" si="89"/>
        <v>2024</v>
      </c>
      <c r="D2829">
        <v>4002</v>
      </c>
      <c r="E2829" t="s">
        <v>1</v>
      </c>
      <c r="F2829" t="s">
        <v>27</v>
      </c>
      <c r="G2829" t="s">
        <v>6</v>
      </c>
      <c r="H2829" t="s">
        <v>2880</v>
      </c>
      <c r="I2829" t="s">
        <v>3056</v>
      </c>
      <c r="J2829">
        <v>112</v>
      </c>
      <c r="K2829">
        <f>HLOOKUP(E2829,Inputs!$B$5:$C$8,MATCH(YEAR(B2829),Inputs!$A$5:$A$8,0),FALSE)</f>
        <v>11.25</v>
      </c>
      <c r="L2829" s="3">
        <f t="shared" si="88"/>
        <v>1260</v>
      </c>
      <c r="M2829" t="s">
        <v>3059</v>
      </c>
      <c r="N2829" t="s">
        <v>3085</v>
      </c>
      <c r="O2829" t="s">
        <v>3073</v>
      </c>
    </row>
    <row r="2830" spans="1:15" x14ac:dyDescent="0.35">
      <c r="A2830">
        <v>2829</v>
      </c>
      <c r="B2830" s="1">
        <v>45285</v>
      </c>
      <c r="C2830">
        <f t="shared" si="89"/>
        <v>2024</v>
      </c>
      <c r="D2830">
        <v>4001</v>
      </c>
      <c r="E2830" t="s">
        <v>0</v>
      </c>
      <c r="F2830" t="s">
        <v>27</v>
      </c>
      <c r="G2830" t="s">
        <v>10</v>
      </c>
      <c r="H2830" t="s">
        <v>2881</v>
      </c>
      <c r="I2830" t="s">
        <v>3056</v>
      </c>
      <c r="J2830">
        <v>192</v>
      </c>
      <c r="K2830">
        <f>HLOOKUP(E2830,Inputs!$B$5:$C$8,MATCH(YEAR(B2830),Inputs!$A$5:$A$8,0),FALSE)</f>
        <v>32.99</v>
      </c>
      <c r="L2830" s="3">
        <f t="shared" si="88"/>
        <v>6334.08</v>
      </c>
      <c r="M2830" t="s">
        <v>3059</v>
      </c>
      <c r="N2830" t="s">
        <v>3085</v>
      </c>
      <c r="O2830" t="s">
        <v>3073</v>
      </c>
    </row>
    <row r="2831" spans="1:15" x14ac:dyDescent="0.35">
      <c r="A2831">
        <v>2830</v>
      </c>
      <c r="B2831" s="1">
        <v>45273</v>
      </c>
      <c r="C2831">
        <f t="shared" si="89"/>
        <v>2024</v>
      </c>
      <c r="D2831">
        <v>4001</v>
      </c>
      <c r="E2831" t="s">
        <v>0</v>
      </c>
      <c r="F2831" t="s">
        <v>27</v>
      </c>
      <c r="G2831" t="s">
        <v>11</v>
      </c>
      <c r="H2831" t="s">
        <v>2882</v>
      </c>
      <c r="I2831" t="s">
        <v>3056</v>
      </c>
      <c r="J2831">
        <v>120</v>
      </c>
      <c r="K2831">
        <f>HLOOKUP(E2831,Inputs!$B$5:$C$8,MATCH(YEAR(B2831),Inputs!$A$5:$A$8,0),FALSE)</f>
        <v>32.99</v>
      </c>
      <c r="L2831" s="3">
        <f t="shared" si="88"/>
        <v>3958.8</v>
      </c>
      <c r="M2831" t="s">
        <v>3064</v>
      </c>
      <c r="N2831" t="s">
        <v>3089</v>
      </c>
      <c r="O2831" t="s">
        <v>3076</v>
      </c>
    </row>
    <row r="2832" spans="1:15" x14ac:dyDescent="0.35">
      <c r="A2832">
        <v>2831</v>
      </c>
      <c r="B2832" s="1">
        <v>45254</v>
      </c>
      <c r="C2832">
        <f t="shared" si="89"/>
        <v>2024</v>
      </c>
      <c r="D2832">
        <v>4002</v>
      </c>
      <c r="E2832" t="s">
        <v>1</v>
      </c>
      <c r="F2832" t="s">
        <v>27</v>
      </c>
      <c r="G2832" t="s">
        <v>11</v>
      </c>
      <c r="H2832" t="s">
        <v>2883</v>
      </c>
      <c r="I2832" t="s">
        <v>3056</v>
      </c>
      <c r="J2832">
        <v>196</v>
      </c>
      <c r="K2832">
        <f>HLOOKUP(E2832,Inputs!$B$5:$C$8,MATCH(YEAR(B2832),Inputs!$A$5:$A$8,0),FALSE)</f>
        <v>11.25</v>
      </c>
      <c r="L2832" s="3">
        <f t="shared" si="88"/>
        <v>2205</v>
      </c>
      <c r="M2832" t="s">
        <v>3064</v>
      </c>
      <c r="N2832" t="s">
        <v>3089</v>
      </c>
      <c r="O2832" t="s">
        <v>3076</v>
      </c>
    </row>
    <row r="2833" spans="1:15" x14ac:dyDescent="0.35">
      <c r="A2833">
        <v>2832</v>
      </c>
      <c r="B2833" s="1">
        <v>45130</v>
      </c>
      <c r="C2833">
        <f t="shared" si="89"/>
        <v>2024</v>
      </c>
      <c r="D2833">
        <v>4001</v>
      </c>
      <c r="E2833" t="s">
        <v>0</v>
      </c>
      <c r="F2833" t="s">
        <v>27</v>
      </c>
      <c r="G2833" t="s">
        <v>12</v>
      </c>
      <c r="H2833" t="s">
        <v>2884</v>
      </c>
      <c r="I2833" t="s">
        <v>3057</v>
      </c>
      <c r="J2833">
        <v>152</v>
      </c>
      <c r="K2833">
        <f>HLOOKUP(E2833,Inputs!$B$5:$C$8,MATCH(YEAR(B2833),Inputs!$A$5:$A$8,0),FALSE)</f>
        <v>32.99</v>
      </c>
      <c r="L2833" s="3">
        <f t="shared" si="88"/>
        <v>5014.4800000000005</v>
      </c>
      <c r="M2833" t="s">
        <v>3061</v>
      </c>
      <c r="N2833" t="s">
        <v>3087</v>
      </c>
      <c r="O2833" t="s">
        <v>3078</v>
      </c>
    </row>
    <row r="2834" spans="1:15" x14ac:dyDescent="0.35">
      <c r="A2834">
        <v>2833</v>
      </c>
      <c r="B2834" s="1">
        <v>45151</v>
      </c>
      <c r="C2834">
        <f t="shared" si="89"/>
        <v>2024</v>
      </c>
      <c r="D2834">
        <v>4001</v>
      </c>
      <c r="E2834" t="s">
        <v>0</v>
      </c>
      <c r="F2834" t="s">
        <v>27</v>
      </c>
      <c r="G2834" t="s">
        <v>14</v>
      </c>
      <c r="H2834" t="s">
        <v>2885</v>
      </c>
      <c r="I2834" t="s">
        <v>3056</v>
      </c>
      <c r="J2834">
        <v>112</v>
      </c>
      <c r="K2834">
        <f>HLOOKUP(E2834,Inputs!$B$5:$C$8,MATCH(YEAR(B2834),Inputs!$A$5:$A$8,0),FALSE)</f>
        <v>32.99</v>
      </c>
      <c r="L2834" s="3">
        <f t="shared" si="88"/>
        <v>3694.88</v>
      </c>
      <c r="M2834" t="s">
        <v>3066</v>
      </c>
      <c r="N2834" t="s">
        <v>3094</v>
      </c>
      <c r="O2834" t="s">
        <v>3080</v>
      </c>
    </row>
    <row r="2835" spans="1:15" x14ac:dyDescent="0.35">
      <c r="A2835">
        <v>2834</v>
      </c>
      <c r="B2835" s="1">
        <v>45190</v>
      </c>
      <c r="C2835">
        <f t="shared" si="89"/>
        <v>2024</v>
      </c>
      <c r="D2835">
        <v>4001</v>
      </c>
      <c r="E2835" t="s">
        <v>0</v>
      </c>
      <c r="F2835" t="s">
        <v>27</v>
      </c>
      <c r="G2835" t="s">
        <v>20</v>
      </c>
      <c r="H2835" t="s">
        <v>2886</v>
      </c>
      <c r="I2835" t="s">
        <v>3056</v>
      </c>
      <c r="J2835">
        <v>104</v>
      </c>
      <c r="K2835">
        <f>HLOOKUP(E2835,Inputs!$B$5:$C$8,MATCH(YEAR(B2835),Inputs!$A$5:$A$8,0),FALSE)</f>
        <v>32.99</v>
      </c>
      <c r="L2835" s="3">
        <f t="shared" si="88"/>
        <v>3430.96</v>
      </c>
      <c r="M2835" t="s">
        <v>3059</v>
      </c>
      <c r="N2835" t="s">
        <v>3085</v>
      </c>
      <c r="O2835" t="s">
        <v>3073</v>
      </c>
    </row>
    <row r="2836" spans="1:15" x14ac:dyDescent="0.35">
      <c r="A2836">
        <v>2835</v>
      </c>
      <c r="B2836" s="1">
        <v>45078</v>
      </c>
      <c r="C2836">
        <f t="shared" si="89"/>
        <v>2024</v>
      </c>
      <c r="D2836">
        <v>4002</v>
      </c>
      <c r="E2836" t="s">
        <v>1</v>
      </c>
      <c r="F2836" t="s">
        <v>27</v>
      </c>
      <c r="G2836" t="s">
        <v>22</v>
      </c>
      <c r="H2836" t="s">
        <v>2887</v>
      </c>
      <c r="I2836" t="s">
        <v>3056</v>
      </c>
      <c r="J2836">
        <v>168</v>
      </c>
      <c r="K2836">
        <f>HLOOKUP(E2836,Inputs!$B$5:$C$8,MATCH(YEAR(B2836),Inputs!$A$5:$A$8,0),FALSE)</f>
        <v>11.25</v>
      </c>
      <c r="L2836" s="3">
        <f t="shared" si="88"/>
        <v>1890</v>
      </c>
      <c r="M2836" t="s">
        <v>3064</v>
      </c>
      <c r="N2836" t="s">
        <v>3089</v>
      </c>
      <c r="O2836" t="s">
        <v>3076</v>
      </c>
    </row>
    <row r="2837" spans="1:15" x14ac:dyDescent="0.35">
      <c r="A2837">
        <v>2836</v>
      </c>
      <c r="B2837" s="1">
        <v>45249</v>
      </c>
      <c r="C2837">
        <f t="shared" si="89"/>
        <v>2024</v>
      </c>
      <c r="D2837">
        <v>4001</v>
      </c>
      <c r="E2837" t="s">
        <v>0</v>
      </c>
      <c r="F2837" t="s">
        <v>27</v>
      </c>
      <c r="G2837" t="s">
        <v>10</v>
      </c>
      <c r="H2837" t="s">
        <v>2888</v>
      </c>
      <c r="I2837" t="s">
        <v>3056</v>
      </c>
      <c r="J2837">
        <v>208</v>
      </c>
      <c r="K2837">
        <f>HLOOKUP(E2837,Inputs!$B$5:$C$8,MATCH(YEAR(B2837),Inputs!$A$5:$A$8,0),FALSE)</f>
        <v>32.99</v>
      </c>
      <c r="L2837" s="3">
        <f t="shared" si="88"/>
        <v>6861.92</v>
      </c>
      <c r="M2837" t="s">
        <v>3059</v>
      </c>
      <c r="N2837" t="s">
        <v>3085</v>
      </c>
      <c r="O2837" t="s">
        <v>3073</v>
      </c>
    </row>
    <row r="2838" spans="1:15" x14ac:dyDescent="0.35">
      <c r="A2838">
        <v>2837</v>
      </c>
      <c r="B2838" s="1">
        <v>45139</v>
      </c>
      <c r="C2838">
        <f t="shared" si="89"/>
        <v>2024</v>
      </c>
      <c r="D2838">
        <v>4002</v>
      </c>
      <c r="E2838" t="s">
        <v>1</v>
      </c>
      <c r="F2838" t="s">
        <v>27</v>
      </c>
      <c r="G2838" t="s">
        <v>14</v>
      </c>
      <c r="H2838" t="s">
        <v>2889</v>
      </c>
      <c r="I2838" t="s">
        <v>3056</v>
      </c>
      <c r="J2838">
        <v>228</v>
      </c>
      <c r="K2838">
        <f>HLOOKUP(E2838,Inputs!$B$5:$C$8,MATCH(YEAR(B2838),Inputs!$A$5:$A$8,0),FALSE)</f>
        <v>11.25</v>
      </c>
      <c r="L2838" s="3">
        <f t="shared" si="88"/>
        <v>2565</v>
      </c>
      <c r="M2838" t="s">
        <v>3066</v>
      </c>
      <c r="N2838" t="s">
        <v>3094</v>
      </c>
      <c r="O2838" t="s">
        <v>3080</v>
      </c>
    </row>
    <row r="2839" spans="1:15" hidden="1" x14ac:dyDescent="0.35">
      <c r="A2839">
        <v>2838</v>
      </c>
      <c r="B2839" s="1">
        <v>44998</v>
      </c>
      <c r="C2839">
        <f t="shared" si="89"/>
        <v>2023</v>
      </c>
      <c r="D2839">
        <v>4002</v>
      </c>
      <c r="E2839" t="s">
        <v>1</v>
      </c>
      <c r="F2839" t="s">
        <v>27</v>
      </c>
      <c r="G2839" t="s">
        <v>20</v>
      </c>
      <c r="H2839" t="s">
        <v>2890</v>
      </c>
      <c r="I2839" t="s">
        <v>3056</v>
      </c>
      <c r="J2839">
        <v>240</v>
      </c>
      <c r="K2839">
        <f>HLOOKUP(E2839,Inputs!$B$5:$C$8,MATCH(YEAR(B2839),Inputs!$A$5:$A$8,0),FALSE)</f>
        <v>11.25</v>
      </c>
      <c r="L2839" s="3">
        <f t="shared" si="88"/>
        <v>2700</v>
      </c>
      <c r="M2839" t="s">
        <v>3059</v>
      </c>
      <c r="N2839" t="s">
        <v>3085</v>
      </c>
      <c r="O2839" t="s">
        <v>3073</v>
      </c>
    </row>
    <row r="2840" spans="1:15" x14ac:dyDescent="0.35">
      <c r="A2840">
        <v>2839</v>
      </c>
      <c r="B2840" s="1">
        <v>45104</v>
      </c>
      <c r="C2840">
        <f t="shared" si="89"/>
        <v>2024</v>
      </c>
      <c r="D2840">
        <v>4001</v>
      </c>
      <c r="E2840" t="s">
        <v>0</v>
      </c>
      <c r="F2840" t="s">
        <v>27</v>
      </c>
      <c r="G2840" t="s">
        <v>14</v>
      </c>
      <c r="H2840" t="s">
        <v>2891</v>
      </c>
      <c r="I2840" t="s">
        <v>3056</v>
      </c>
      <c r="J2840">
        <v>192</v>
      </c>
      <c r="K2840">
        <f>HLOOKUP(E2840,Inputs!$B$5:$C$8,MATCH(YEAR(B2840),Inputs!$A$5:$A$8,0),FALSE)</f>
        <v>32.99</v>
      </c>
      <c r="L2840" s="3">
        <f t="shared" si="88"/>
        <v>6334.08</v>
      </c>
      <c r="M2840" t="s">
        <v>3066</v>
      </c>
      <c r="N2840" t="s">
        <v>3094</v>
      </c>
      <c r="O2840" t="s">
        <v>3080</v>
      </c>
    </row>
    <row r="2841" spans="1:15" hidden="1" x14ac:dyDescent="0.35">
      <c r="A2841">
        <v>2840</v>
      </c>
      <c r="B2841" s="1">
        <v>44929</v>
      </c>
      <c r="C2841">
        <f t="shared" si="89"/>
        <v>2023</v>
      </c>
      <c r="D2841">
        <v>4001</v>
      </c>
      <c r="E2841" t="s">
        <v>0</v>
      </c>
      <c r="F2841" t="s">
        <v>27</v>
      </c>
      <c r="G2841" t="s">
        <v>20</v>
      </c>
      <c r="H2841" t="s">
        <v>2892</v>
      </c>
      <c r="I2841" t="s">
        <v>3056</v>
      </c>
      <c r="J2841">
        <v>216</v>
      </c>
      <c r="K2841">
        <f>HLOOKUP(E2841,Inputs!$B$5:$C$8,MATCH(YEAR(B2841),Inputs!$A$5:$A$8,0),FALSE)</f>
        <v>32.99</v>
      </c>
      <c r="L2841" s="3">
        <f t="shared" si="88"/>
        <v>7125.84</v>
      </c>
      <c r="M2841" t="s">
        <v>3059</v>
      </c>
      <c r="N2841" t="s">
        <v>3085</v>
      </c>
      <c r="O2841" t="s">
        <v>3073</v>
      </c>
    </row>
    <row r="2842" spans="1:15" x14ac:dyDescent="0.35">
      <c r="A2842">
        <v>2841</v>
      </c>
      <c r="B2842" s="1">
        <v>45128</v>
      </c>
      <c r="C2842">
        <f t="shared" si="89"/>
        <v>2024</v>
      </c>
      <c r="D2842">
        <v>4001</v>
      </c>
      <c r="E2842" t="s">
        <v>0</v>
      </c>
      <c r="F2842" t="s">
        <v>27</v>
      </c>
      <c r="G2842" t="s">
        <v>11</v>
      </c>
      <c r="H2842" t="s">
        <v>2893</v>
      </c>
      <c r="I2842" t="s">
        <v>3056</v>
      </c>
      <c r="J2842">
        <v>172</v>
      </c>
      <c r="K2842">
        <f>HLOOKUP(E2842,Inputs!$B$5:$C$8,MATCH(YEAR(B2842),Inputs!$A$5:$A$8,0),FALSE)</f>
        <v>32.99</v>
      </c>
      <c r="L2842" s="3">
        <f t="shared" si="88"/>
        <v>5674.2800000000007</v>
      </c>
      <c r="M2842" t="s">
        <v>3064</v>
      </c>
      <c r="N2842" t="s">
        <v>3089</v>
      </c>
      <c r="O2842" t="s">
        <v>3076</v>
      </c>
    </row>
    <row r="2843" spans="1:15" x14ac:dyDescent="0.35">
      <c r="A2843">
        <v>2842</v>
      </c>
      <c r="B2843" s="1">
        <v>45178</v>
      </c>
      <c r="C2843">
        <f t="shared" si="89"/>
        <v>2024</v>
      </c>
      <c r="D2843">
        <v>4001</v>
      </c>
      <c r="E2843" t="s">
        <v>0</v>
      </c>
      <c r="F2843" t="s">
        <v>27</v>
      </c>
      <c r="G2843" t="s">
        <v>9</v>
      </c>
      <c r="H2843" t="s">
        <v>2894</v>
      </c>
      <c r="I2843" t="s">
        <v>3056</v>
      </c>
      <c r="J2843">
        <v>160</v>
      </c>
      <c r="K2843">
        <f>HLOOKUP(E2843,Inputs!$B$5:$C$8,MATCH(YEAR(B2843),Inputs!$A$5:$A$8,0),FALSE)</f>
        <v>32.99</v>
      </c>
      <c r="L2843" s="3">
        <f t="shared" si="88"/>
        <v>5278.4000000000005</v>
      </c>
      <c r="M2843" t="s">
        <v>3070</v>
      </c>
      <c r="N2843" t="s">
        <v>3089</v>
      </c>
      <c r="O2843" t="s">
        <v>3076</v>
      </c>
    </row>
    <row r="2844" spans="1:15" x14ac:dyDescent="0.35">
      <c r="A2844">
        <v>2843</v>
      </c>
      <c r="B2844" s="1">
        <v>45261</v>
      </c>
      <c r="C2844">
        <f t="shared" si="89"/>
        <v>2024</v>
      </c>
      <c r="D2844">
        <v>4002</v>
      </c>
      <c r="E2844" t="s">
        <v>1</v>
      </c>
      <c r="F2844" t="s">
        <v>27</v>
      </c>
      <c r="G2844" t="s">
        <v>8</v>
      </c>
      <c r="H2844" t="s">
        <v>2895</v>
      </c>
      <c r="I2844" t="s">
        <v>3056</v>
      </c>
      <c r="J2844">
        <v>80</v>
      </c>
      <c r="K2844">
        <f>HLOOKUP(E2844,Inputs!$B$5:$C$8,MATCH(YEAR(B2844),Inputs!$A$5:$A$8,0),FALSE)</f>
        <v>11.25</v>
      </c>
      <c r="L2844" s="3">
        <f t="shared" si="88"/>
        <v>900</v>
      </c>
      <c r="M2844" t="s">
        <v>3065</v>
      </c>
      <c r="N2844" t="s">
        <v>3085</v>
      </c>
      <c r="O2844" t="s">
        <v>3073</v>
      </c>
    </row>
    <row r="2845" spans="1:15" hidden="1" x14ac:dyDescent="0.35">
      <c r="A2845">
        <v>2844</v>
      </c>
      <c r="B2845" s="1">
        <v>44989</v>
      </c>
      <c r="C2845">
        <f t="shared" si="89"/>
        <v>2023</v>
      </c>
      <c r="D2845">
        <v>4001</v>
      </c>
      <c r="E2845" t="s">
        <v>0</v>
      </c>
      <c r="F2845" t="s">
        <v>27</v>
      </c>
      <c r="G2845" t="s">
        <v>10</v>
      </c>
      <c r="H2845" t="s">
        <v>2896</v>
      </c>
      <c r="I2845" t="s">
        <v>3056</v>
      </c>
      <c r="J2845">
        <v>220</v>
      </c>
      <c r="K2845">
        <f>HLOOKUP(E2845,Inputs!$B$5:$C$8,MATCH(YEAR(B2845),Inputs!$A$5:$A$8,0),FALSE)</f>
        <v>32.99</v>
      </c>
      <c r="L2845" s="3">
        <f t="shared" si="88"/>
        <v>7257.8</v>
      </c>
      <c r="M2845" t="s">
        <v>3059</v>
      </c>
      <c r="N2845" t="s">
        <v>3085</v>
      </c>
      <c r="O2845" t="s">
        <v>3073</v>
      </c>
    </row>
    <row r="2846" spans="1:15" x14ac:dyDescent="0.35">
      <c r="A2846">
        <v>2845</v>
      </c>
      <c r="B2846" s="1">
        <v>45164</v>
      </c>
      <c r="C2846">
        <f t="shared" si="89"/>
        <v>2024</v>
      </c>
      <c r="D2846">
        <v>4002</v>
      </c>
      <c r="E2846" t="s">
        <v>1</v>
      </c>
      <c r="F2846" t="s">
        <v>27</v>
      </c>
      <c r="G2846" t="s">
        <v>10</v>
      </c>
      <c r="H2846" t="s">
        <v>2897</v>
      </c>
      <c r="I2846" t="s">
        <v>3056</v>
      </c>
      <c r="J2846">
        <v>172</v>
      </c>
      <c r="K2846">
        <f>HLOOKUP(E2846,Inputs!$B$5:$C$8,MATCH(YEAR(B2846),Inputs!$A$5:$A$8,0),FALSE)</f>
        <v>11.25</v>
      </c>
      <c r="L2846" s="3">
        <f t="shared" si="88"/>
        <v>1935</v>
      </c>
      <c r="M2846" t="s">
        <v>3059</v>
      </c>
      <c r="N2846" t="s">
        <v>3085</v>
      </c>
      <c r="O2846" t="s">
        <v>3073</v>
      </c>
    </row>
    <row r="2847" spans="1:15" x14ac:dyDescent="0.35">
      <c r="A2847">
        <v>2846</v>
      </c>
      <c r="B2847" s="1">
        <v>45105</v>
      </c>
      <c r="C2847">
        <f t="shared" si="89"/>
        <v>2024</v>
      </c>
      <c r="D2847">
        <v>4001</v>
      </c>
      <c r="E2847" t="s">
        <v>0</v>
      </c>
      <c r="F2847" t="s">
        <v>27</v>
      </c>
      <c r="G2847" t="s">
        <v>10</v>
      </c>
      <c r="H2847" t="s">
        <v>2898</v>
      </c>
      <c r="I2847" t="s">
        <v>3056</v>
      </c>
      <c r="J2847">
        <v>80</v>
      </c>
      <c r="K2847">
        <f>HLOOKUP(E2847,Inputs!$B$5:$C$8,MATCH(YEAR(B2847),Inputs!$A$5:$A$8,0),FALSE)</f>
        <v>32.99</v>
      </c>
      <c r="L2847" s="3">
        <f t="shared" si="88"/>
        <v>2639.2000000000003</v>
      </c>
      <c r="M2847" t="s">
        <v>3059</v>
      </c>
      <c r="N2847" t="s">
        <v>3085</v>
      </c>
      <c r="O2847" t="s">
        <v>3073</v>
      </c>
    </row>
    <row r="2848" spans="1:15" x14ac:dyDescent="0.35">
      <c r="A2848">
        <v>2847</v>
      </c>
      <c r="B2848" s="1">
        <v>45068</v>
      </c>
      <c r="C2848">
        <f t="shared" si="89"/>
        <v>2024</v>
      </c>
      <c r="D2848">
        <v>4002</v>
      </c>
      <c r="E2848" t="s">
        <v>1</v>
      </c>
      <c r="F2848" t="s">
        <v>27</v>
      </c>
      <c r="G2848" t="s">
        <v>20</v>
      </c>
      <c r="H2848" t="s">
        <v>2899</v>
      </c>
      <c r="I2848" t="s">
        <v>3056</v>
      </c>
      <c r="J2848">
        <v>248</v>
      </c>
      <c r="K2848">
        <f>HLOOKUP(E2848,Inputs!$B$5:$C$8,MATCH(YEAR(B2848),Inputs!$A$5:$A$8,0),FALSE)</f>
        <v>11.25</v>
      </c>
      <c r="L2848" s="3">
        <f t="shared" si="88"/>
        <v>2790</v>
      </c>
      <c r="M2848" t="s">
        <v>3059</v>
      </c>
      <c r="N2848" t="s">
        <v>3085</v>
      </c>
      <c r="O2848" t="s">
        <v>3073</v>
      </c>
    </row>
    <row r="2849" spans="1:15" x14ac:dyDescent="0.35">
      <c r="A2849">
        <v>2848</v>
      </c>
      <c r="B2849" s="1">
        <v>45274</v>
      </c>
      <c r="C2849">
        <f t="shared" si="89"/>
        <v>2024</v>
      </c>
      <c r="D2849">
        <v>4002</v>
      </c>
      <c r="E2849" t="s">
        <v>1</v>
      </c>
      <c r="F2849" t="s">
        <v>27</v>
      </c>
      <c r="G2849" t="s">
        <v>13</v>
      </c>
      <c r="H2849" t="s">
        <v>2900</v>
      </c>
      <c r="I2849" t="s">
        <v>3056</v>
      </c>
      <c r="J2849">
        <v>268</v>
      </c>
      <c r="K2849">
        <f>HLOOKUP(E2849,Inputs!$B$5:$C$8,MATCH(YEAR(B2849),Inputs!$A$5:$A$8,0),FALSE)</f>
        <v>11.25</v>
      </c>
      <c r="L2849" s="3">
        <f t="shared" si="88"/>
        <v>3015</v>
      </c>
      <c r="M2849" t="s">
        <v>3061</v>
      </c>
      <c r="N2849" t="s">
        <v>3087</v>
      </c>
      <c r="O2849" t="s">
        <v>3078</v>
      </c>
    </row>
    <row r="2850" spans="1:15" x14ac:dyDescent="0.35">
      <c r="A2850">
        <v>2849</v>
      </c>
      <c r="B2850" s="1">
        <v>45091</v>
      </c>
      <c r="C2850">
        <f t="shared" si="89"/>
        <v>2024</v>
      </c>
      <c r="D2850">
        <v>4001</v>
      </c>
      <c r="E2850" t="s">
        <v>0</v>
      </c>
      <c r="F2850" t="s">
        <v>27</v>
      </c>
      <c r="G2850" t="s">
        <v>13</v>
      </c>
      <c r="H2850" t="s">
        <v>2901</v>
      </c>
      <c r="I2850" t="s">
        <v>3056</v>
      </c>
      <c r="J2850">
        <v>40</v>
      </c>
      <c r="K2850">
        <f>HLOOKUP(E2850,Inputs!$B$5:$C$8,MATCH(YEAR(B2850),Inputs!$A$5:$A$8,0),FALSE)</f>
        <v>32.99</v>
      </c>
      <c r="L2850" s="3">
        <f t="shared" si="88"/>
        <v>1319.6000000000001</v>
      </c>
      <c r="M2850" t="s">
        <v>3061</v>
      </c>
      <c r="N2850" t="s">
        <v>3087</v>
      </c>
      <c r="O2850" t="s">
        <v>3078</v>
      </c>
    </row>
    <row r="2851" spans="1:15" x14ac:dyDescent="0.35">
      <c r="A2851">
        <v>2850</v>
      </c>
      <c r="B2851" s="1">
        <v>45178</v>
      </c>
      <c r="C2851">
        <f t="shared" si="89"/>
        <v>2024</v>
      </c>
      <c r="D2851">
        <v>4001</v>
      </c>
      <c r="E2851" t="s">
        <v>0</v>
      </c>
      <c r="F2851" t="s">
        <v>27</v>
      </c>
      <c r="G2851" t="s">
        <v>19</v>
      </c>
      <c r="H2851" t="s">
        <v>2902</v>
      </c>
      <c r="I2851" t="s">
        <v>3056</v>
      </c>
      <c r="J2851">
        <v>152</v>
      </c>
      <c r="K2851">
        <f>HLOOKUP(E2851,Inputs!$B$5:$C$8,MATCH(YEAR(B2851),Inputs!$A$5:$A$8,0),FALSE)</f>
        <v>32.99</v>
      </c>
      <c r="L2851" s="3">
        <f t="shared" si="88"/>
        <v>5014.4800000000005</v>
      </c>
      <c r="M2851" t="s">
        <v>3061</v>
      </c>
      <c r="N2851" t="s">
        <v>3087</v>
      </c>
      <c r="O2851" t="s">
        <v>3078</v>
      </c>
    </row>
    <row r="2852" spans="1:15" x14ac:dyDescent="0.35">
      <c r="A2852">
        <v>2851</v>
      </c>
      <c r="B2852" s="1">
        <v>45258</v>
      </c>
      <c r="C2852">
        <f t="shared" si="89"/>
        <v>2024</v>
      </c>
      <c r="D2852">
        <v>4002</v>
      </c>
      <c r="E2852" t="s">
        <v>1</v>
      </c>
      <c r="F2852" t="s">
        <v>27</v>
      </c>
      <c r="G2852" t="s">
        <v>11</v>
      </c>
      <c r="H2852" t="s">
        <v>2903</v>
      </c>
      <c r="I2852" t="s">
        <v>3056</v>
      </c>
      <c r="J2852">
        <v>188</v>
      </c>
      <c r="K2852">
        <f>HLOOKUP(E2852,Inputs!$B$5:$C$8,MATCH(YEAR(B2852),Inputs!$A$5:$A$8,0),FALSE)</f>
        <v>11.25</v>
      </c>
      <c r="L2852" s="3">
        <f t="shared" si="88"/>
        <v>2115</v>
      </c>
      <c r="M2852" t="s">
        <v>3064</v>
      </c>
      <c r="N2852" t="s">
        <v>3089</v>
      </c>
      <c r="O2852" t="s">
        <v>3076</v>
      </c>
    </row>
    <row r="2853" spans="1:15" x14ac:dyDescent="0.35">
      <c r="A2853">
        <v>2852</v>
      </c>
      <c r="B2853" s="1">
        <v>45150</v>
      </c>
      <c r="C2853">
        <f t="shared" si="89"/>
        <v>2024</v>
      </c>
      <c r="D2853">
        <v>4002</v>
      </c>
      <c r="E2853" t="s">
        <v>1</v>
      </c>
      <c r="F2853" t="s">
        <v>27</v>
      </c>
      <c r="G2853" t="s">
        <v>10</v>
      </c>
      <c r="H2853" t="s">
        <v>2904</v>
      </c>
      <c r="I2853" t="s">
        <v>3056</v>
      </c>
      <c r="J2853">
        <v>224</v>
      </c>
      <c r="K2853">
        <f>HLOOKUP(E2853,Inputs!$B$5:$C$8,MATCH(YEAR(B2853),Inputs!$A$5:$A$8,0),FALSE)</f>
        <v>11.25</v>
      </c>
      <c r="L2853" s="3">
        <f t="shared" si="88"/>
        <v>2520</v>
      </c>
      <c r="M2853" t="s">
        <v>3059</v>
      </c>
      <c r="N2853" t="s">
        <v>3085</v>
      </c>
      <c r="O2853" t="s">
        <v>3073</v>
      </c>
    </row>
    <row r="2854" spans="1:15" x14ac:dyDescent="0.35">
      <c r="A2854">
        <v>2853</v>
      </c>
      <c r="B2854" s="1">
        <v>45271</v>
      </c>
      <c r="C2854">
        <f t="shared" si="89"/>
        <v>2024</v>
      </c>
      <c r="D2854">
        <v>4001</v>
      </c>
      <c r="E2854" t="s">
        <v>0</v>
      </c>
      <c r="F2854" t="s">
        <v>27</v>
      </c>
      <c r="G2854" t="s">
        <v>13</v>
      </c>
      <c r="H2854" t="s">
        <v>2905</v>
      </c>
      <c r="I2854" t="s">
        <v>3056</v>
      </c>
      <c r="J2854">
        <v>44</v>
      </c>
      <c r="K2854">
        <f>HLOOKUP(E2854,Inputs!$B$5:$C$8,MATCH(YEAR(B2854),Inputs!$A$5:$A$8,0),FALSE)</f>
        <v>32.99</v>
      </c>
      <c r="L2854" s="3">
        <f t="shared" si="88"/>
        <v>1451.5600000000002</v>
      </c>
      <c r="M2854" t="s">
        <v>3061</v>
      </c>
      <c r="N2854" t="s">
        <v>3087</v>
      </c>
      <c r="O2854" t="s">
        <v>3078</v>
      </c>
    </row>
    <row r="2855" spans="1:15" x14ac:dyDescent="0.35">
      <c r="A2855">
        <v>2854</v>
      </c>
      <c r="B2855" s="1">
        <v>45287</v>
      </c>
      <c r="C2855">
        <f t="shared" si="89"/>
        <v>2024</v>
      </c>
      <c r="D2855">
        <v>4002</v>
      </c>
      <c r="E2855" t="s">
        <v>1</v>
      </c>
      <c r="F2855" t="s">
        <v>27</v>
      </c>
      <c r="G2855" t="s">
        <v>10</v>
      </c>
      <c r="H2855" t="s">
        <v>2906</v>
      </c>
      <c r="I2855" t="s">
        <v>3056</v>
      </c>
      <c r="J2855">
        <v>272</v>
      </c>
      <c r="K2855">
        <f>HLOOKUP(E2855,Inputs!$B$5:$C$8,MATCH(YEAR(B2855),Inputs!$A$5:$A$8,0),FALSE)</f>
        <v>11.25</v>
      </c>
      <c r="L2855" s="3">
        <f t="shared" si="88"/>
        <v>3060</v>
      </c>
      <c r="M2855" t="s">
        <v>3059</v>
      </c>
      <c r="N2855" t="s">
        <v>3085</v>
      </c>
      <c r="O2855" t="s">
        <v>3073</v>
      </c>
    </row>
    <row r="2856" spans="1:15" x14ac:dyDescent="0.35">
      <c r="A2856">
        <v>2855</v>
      </c>
      <c r="B2856" s="1">
        <v>45261</v>
      </c>
      <c r="C2856">
        <f t="shared" si="89"/>
        <v>2024</v>
      </c>
      <c r="D2856">
        <v>4001</v>
      </c>
      <c r="E2856" t="s">
        <v>0</v>
      </c>
      <c r="F2856" t="s">
        <v>27</v>
      </c>
      <c r="G2856" t="s">
        <v>6</v>
      </c>
      <c r="H2856" t="s">
        <v>2907</v>
      </c>
      <c r="I2856" t="s">
        <v>3056</v>
      </c>
      <c r="J2856">
        <v>84</v>
      </c>
      <c r="K2856">
        <f>HLOOKUP(E2856,Inputs!$B$5:$C$8,MATCH(YEAR(B2856),Inputs!$A$5:$A$8,0),FALSE)</f>
        <v>32.99</v>
      </c>
      <c r="L2856" s="3">
        <f t="shared" si="88"/>
        <v>2771.1600000000003</v>
      </c>
      <c r="M2856" t="s">
        <v>3059</v>
      </c>
      <c r="N2856" t="s">
        <v>3085</v>
      </c>
      <c r="O2856" t="s">
        <v>3073</v>
      </c>
    </row>
    <row r="2857" spans="1:15" x14ac:dyDescent="0.35">
      <c r="A2857">
        <v>2856</v>
      </c>
      <c r="B2857" s="1">
        <v>45186</v>
      </c>
      <c r="C2857">
        <f t="shared" si="89"/>
        <v>2024</v>
      </c>
      <c r="D2857">
        <v>4001</v>
      </c>
      <c r="E2857" t="s">
        <v>0</v>
      </c>
      <c r="F2857" t="s">
        <v>27</v>
      </c>
      <c r="G2857" t="s">
        <v>20</v>
      </c>
      <c r="H2857" t="s">
        <v>2908</v>
      </c>
      <c r="I2857" t="s">
        <v>3056</v>
      </c>
      <c r="J2857">
        <v>52</v>
      </c>
      <c r="K2857">
        <f>HLOOKUP(E2857,Inputs!$B$5:$C$8,MATCH(YEAR(B2857),Inputs!$A$5:$A$8,0),FALSE)</f>
        <v>32.99</v>
      </c>
      <c r="L2857" s="3">
        <f t="shared" si="88"/>
        <v>1715.48</v>
      </c>
      <c r="M2857" t="s">
        <v>3059</v>
      </c>
      <c r="N2857" t="s">
        <v>3085</v>
      </c>
      <c r="O2857" t="s">
        <v>3073</v>
      </c>
    </row>
    <row r="2858" spans="1:15" hidden="1" x14ac:dyDescent="0.35">
      <c r="A2858">
        <v>2857</v>
      </c>
      <c r="B2858" s="1">
        <v>45006</v>
      </c>
      <c r="C2858">
        <f t="shared" si="89"/>
        <v>2023</v>
      </c>
      <c r="D2858">
        <v>4001</v>
      </c>
      <c r="E2858" t="s">
        <v>0</v>
      </c>
      <c r="F2858" t="s">
        <v>27</v>
      </c>
      <c r="G2858" t="s">
        <v>13</v>
      </c>
      <c r="H2858" t="s">
        <v>2909</v>
      </c>
      <c r="I2858" t="s">
        <v>3056</v>
      </c>
      <c r="J2858">
        <v>88</v>
      </c>
      <c r="K2858">
        <f>HLOOKUP(E2858,Inputs!$B$5:$C$8,MATCH(YEAR(B2858),Inputs!$A$5:$A$8,0),FALSE)</f>
        <v>32.99</v>
      </c>
      <c r="L2858" s="3">
        <f t="shared" si="88"/>
        <v>2903.1200000000003</v>
      </c>
      <c r="M2858" t="s">
        <v>3061</v>
      </c>
      <c r="N2858" t="s">
        <v>3087</v>
      </c>
      <c r="O2858" t="s">
        <v>3078</v>
      </c>
    </row>
    <row r="2859" spans="1:15" hidden="1" x14ac:dyDescent="0.35">
      <c r="A2859">
        <v>2858</v>
      </c>
      <c r="B2859" s="1">
        <v>44960</v>
      </c>
      <c r="C2859">
        <f t="shared" si="89"/>
        <v>2023</v>
      </c>
      <c r="D2859">
        <v>4001</v>
      </c>
      <c r="E2859" t="s">
        <v>0</v>
      </c>
      <c r="F2859" t="s">
        <v>27</v>
      </c>
      <c r="G2859" t="s">
        <v>8</v>
      </c>
      <c r="H2859" t="s">
        <v>2910</v>
      </c>
      <c r="I2859" t="s">
        <v>3056</v>
      </c>
      <c r="J2859">
        <v>224</v>
      </c>
      <c r="K2859">
        <f>HLOOKUP(E2859,Inputs!$B$5:$C$8,MATCH(YEAR(B2859),Inputs!$A$5:$A$8,0),FALSE)</f>
        <v>32.99</v>
      </c>
      <c r="L2859" s="3">
        <f t="shared" si="88"/>
        <v>7389.76</v>
      </c>
      <c r="M2859" t="s">
        <v>3065</v>
      </c>
      <c r="N2859" t="s">
        <v>3085</v>
      </c>
      <c r="O2859" t="s">
        <v>3073</v>
      </c>
    </row>
    <row r="2860" spans="1:15" x14ac:dyDescent="0.35">
      <c r="A2860">
        <v>2859</v>
      </c>
      <c r="B2860" s="1">
        <v>45178</v>
      </c>
      <c r="C2860">
        <f t="shared" si="89"/>
        <v>2024</v>
      </c>
      <c r="D2860">
        <v>4001</v>
      </c>
      <c r="E2860" t="s">
        <v>0</v>
      </c>
      <c r="F2860" t="s">
        <v>27</v>
      </c>
      <c r="G2860" t="s">
        <v>21</v>
      </c>
      <c r="H2860" t="s">
        <v>2911</v>
      </c>
      <c r="I2860" t="s">
        <v>3056</v>
      </c>
      <c r="J2860">
        <v>88</v>
      </c>
      <c r="K2860">
        <f>HLOOKUP(E2860,Inputs!$B$5:$C$8,MATCH(YEAR(B2860),Inputs!$A$5:$A$8,0),FALSE)</f>
        <v>32.99</v>
      </c>
      <c r="L2860" s="3">
        <f t="shared" si="88"/>
        <v>2903.1200000000003</v>
      </c>
      <c r="M2860" t="s">
        <v>3068</v>
      </c>
      <c r="N2860" t="s">
        <v>3088</v>
      </c>
      <c r="O2860" t="s">
        <v>3075</v>
      </c>
    </row>
    <row r="2861" spans="1:15" x14ac:dyDescent="0.35">
      <c r="A2861">
        <v>2860</v>
      </c>
      <c r="B2861" s="1">
        <v>45282</v>
      </c>
      <c r="C2861">
        <f t="shared" si="89"/>
        <v>2024</v>
      </c>
      <c r="D2861">
        <v>4002</v>
      </c>
      <c r="E2861" t="s">
        <v>1</v>
      </c>
      <c r="F2861" t="s">
        <v>27</v>
      </c>
      <c r="G2861" t="s">
        <v>13</v>
      </c>
      <c r="H2861" t="s">
        <v>2912</v>
      </c>
      <c r="I2861" t="s">
        <v>3056</v>
      </c>
      <c r="J2861">
        <v>276</v>
      </c>
      <c r="K2861">
        <f>HLOOKUP(E2861,Inputs!$B$5:$C$8,MATCH(YEAR(B2861),Inputs!$A$5:$A$8,0),FALSE)</f>
        <v>11.25</v>
      </c>
      <c r="L2861" s="3">
        <f t="shared" si="88"/>
        <v>3105</v>
      </c>
      <c r="M2861" t="s">
        <v>3061</v>
      </c>
      <c r="N2861" t="s">
        <v>3087</v>
      </c>
      <c r="O2861" t="s">
        <v>3078</v>
      </c>
    </row>
    <row r="2862" spans="1:15" x14ac:dyDescent="0.35">
      <c r="A2862">
        <v>2861</v>
      </c>
      <c r="B2862" s="1">
        <v>45251</v>
      </c>
      <c r="C2862">
        <f t="shared" si="89"/>
        <v>2024</v>
      </c>
      <c r="D2862">
        <v>4001</v>
      </c>
      <c r="E2862" t="s">
        <v>0</v>
      </c>
      <c r="F2862" t="s">
        <v>27</v>
      </c>
      <c r="G2862" t="s">
        <v>22</v>
      </c>
      <c r="H2862" t="s">
        <v>2913</v>
      </c>
      <c r="I2862" t="s">
        <v>3056</v>
      </c>
      <c r="J2862">
        <v>212</v>
      </c>
      <c r="K2862">
        <f>HLOOKUP(E2862,Inputs!$B$5:$C$8,MATCH(YEAR(B2862),Inputs!$A$5:$A$8,0),FALSE)</f>
        <v>32.99</v>
      </c>
      <c r="L2862" s="3">
        <f t="shared" si="88"/>
        <v>6993.88</v>
      </c>
      <c r="M2862" t="s">
        <v>3064</v>
      </c>
      <c r="N2862" t="s">
        <v>3089</v>
      </c>
      <c r="O2862" t="s">
        <v>3076</v>
      </c>
    </row>
    <row r="2863" spans="1:15" x14ac:dyDescent="0.35">
      <c r="A2863">
        <v>2862</v>
      </c>
      <c r="B2863" s="1">
        <v>45019</v>
      </c>
      <c r="C2863">
        <f t="shared" si="89"/>
        <v>2024</v>
      </c>
      <c r="D2863">
        <v>4001</v>
      </c>
      <c r="E2863" t="s">
        <v>0</v>
      </c>
      <c r="F2863" t="s">
        <v>27</v>
      </c>
      <c r="G2863" t="s">
        <v>10</v>
      </c>
      <c r="H2863" t="s">
        <v>2914</v>
      </c>
      <c r="I2863" t="s">
        <v>3056</v>
      </c>
      <c r="J2863">
        <v>236</v>
      </c>
      <c r="K2863">
        <f>HLOOKUP(E2863,Inputs!$B$5:$C$8,MATCH(YEAR(B2863),Inputs!$A$5:$A$8,0),FALSE)</f>
        <v>32.99</v>
      </c>
      <c r="L2863" s="3">
        <f t="shared" si="88"/>
        <v>7785.64</v>
      </c>
      <c r="M2863" t="s">
        <v>3059</v>
      </c>
      <c r="N2863" t="s">
        <v>3085</v>
      </c>
      <c r="O2863" t="s">
        <v>3073</v>
      </c>
    </row>
    <row r="2864" spans="1:15" x14ac:dyDescent="0.35">
      <c r="A2864">
        <v>2863</v>
      </c>
      <c r="B2864" s="1">
        <v>45159</v>
      </c>
      <c r="C2864">
        <f t="shared" si="89"/>
        <v>2024</v>
      </c>
      <c r="D2864">
        <v>4002</v>
      </c>
      <c r="E2864" t="s">
        <v>1</v>
      </c>
      <c r="F2864" t="s">
        <v>27</v>
      </c>
      <c r="G2864" t="s">
        <v>11</v>
      </c>
      <c r="H2864" t="s">
        <v>2915</v>
      </c>
      <c r="I2864" t="s">
        <v>3056</v>
      </c>
      <c r="J2864">
        <v>220</v>
      </c>
      <c r="K2864">
        <f>HLOOKUP(E2864,Inputs!$B$5:$C$8,MATCH(YEAR(B2864),Inputs!$A$5:$A$8,0),FALSE)</f>
        <v>11.25</v>
      </c>
      <c r="L2864" s="3">
        <f t="shared" si="88"/>
        <v>2475</v>
      </c>
      <c r="M2864" t="s">
        <v>3064</v>
      </c>
      <c r="N2864" t="s">
        <v>3089</v>
      </c>
      <c r="O2864" t="s">
        <v>3076</v>
      </c>
    </row>
    <row r="2865" spans="1:15" x14ac:dyDescent="0.35">
      <c r="A2865">
        <v>2864</v>
      </c>
      <c r="B2865" s="1">
        <v>45260</v>
      </c>
      <c r="C2865">
        <f t="shared" si="89"/>
        <v>2024</v>
      </c>
      <c r="D2865">
        <v>4001</v>
      </c>
      <c r="E2865" t="s">
        <v>0</v>
      </c>
      <c r="F2865" t="s">
        <v>27</v>
      </c>
      <c r="G2865" t="s">
        <v>20</v>
      </c>
      <c r="H2865" t="s">
        <v>2916</v>
      </c>
      <c r="I2865" t="s">
        <v>3056</v>
      </c>
      <c r="J2865">
        <v>144</v>
      </c>
      <c r="K2865">
        <f>HLOOKUP(E2865,Inputs!$B$5:$C$8,MATCH(YEAR(B2865),Inputs!$A$5:$A$8,0),FALSE)</f>
        <v>32.99</v>
      </c>
      <c r="L2865" s="3">
        <f t="shared" si="88"/>
        <v>4750.5600000000004</v>
      </c>
      <c r="M2865" t="s">
        <v>3059</v>
      </c>
      <c r="N2865" t="s">
        <v>3085</v>
      </c>
      <c r="O2865" t="s">
        <v>3073</v>
      </c>
    </row>
    <row r="2866" spans="1:15" x14ac:dyDescent="0.35">
      <c r="A2866">
        <v>2865</v>
      </c>
      <c r="B2866" s="1">
        <v>45278</v>
      </c>
      <c r="C2866">
        <f t="shared" si="89"/>
        <v>2024</v>
      </c>
      <c r="D2866">
        <v>4001</v>
      </c>
      <c r="E2866" t="s">
        <v>0</v>
      </c>
      <c r="F2866" t="s">
        <v>27</v>
      </c>
      <c r="G2866" t="s">
        <v>10</v>
      </c>
      <c r="H2866" t="s">
        <v>2917</v>
      </c>
      <c r="I2866" t="s">
        <v>3056</v>
      </c>
      <c r="J2866">
        <v>204</v>
      </c>
      <c r="K2866">
        <f>HLOOKUP(E2866,Inputs!$B$5:$C$8,MATCH(YEAR(B2866),Inputs!$A$5:$A$8,0),FALSE)</f>
        <v>32.99</v>
      </c>
      <c r="L2866" s="3">
        <f t="shared" si="88"/>
        <v>6729.96</v>
      </c>
      <c r="M2866" t="s">
        <v>3059</v>
      </c>
      <c r="N2866" t="s">
        <v>3085</v>
      </c>
      <c r="O2866" t="s">
        <v>3073</v>
      </c>
    </row>
    <row r="2867" spans="1:15" hidden="1" x14ac:dyDescent="0.35">
      <c r="A2867">
        <v>2866</v>
      </c>
      <c r="B2867" s="1">
        <v>44955</v>
      </c>
      <c r="C2867">
        <f t="shared" si="89"/>
        <v>2023</v>
      </c>
      <c r="D2867">
        <v>4002</v>
      </c>
      <c r="E2867" t="s">
        <v>1</v>
      </c>
      <c r="F2867" t="s">
        <v>27</v>
      </c>
      <c r="G2867" t="s">
        <v>8</v>
      </c>
      <c r="H2867" t="s">
        <v>2918</v>
      </c>
      <c r="I2867" t="s">
        <v>3056</v>
      </c>
      <c r="J2867">
        <v>224</v>
      </c>
      <c r="K2867">
        <f>HLOOKUP(E2867,Inputs!$B$5:$C$8,MATCH(YEAR(B2867),Inputs!$A$5:$A$8,0),FALSE)</f>
        <v>11.25</v>
      </c>
      <c r="L2867" s="3">
        <f t="shared" si="88"/>
        <v>2520</v>
      </c>
      <c r="M2867" t="s">
        <v>3065</v>
      </c>
      <c r="N2867" t="s">
        <v>3085</v>
      </c>
      <c r="O2867" t="s">
        <v>3073</v>
      </c>
    </row>
    <row r="2868" spans="1:15" x14ac:dyDescent="0.35">
      <c r="A2868">
        <v>2867</v>
      </c>
      <c r="B2868" s="1">
        <v>45183</v>
      </c>
      <c r="C2868">
        <f t="shared" si="89"/>
        <v>2024</v>
      </c>
      <c r="D2868">
        <v>4002</v>
      </c>
      <c r="E2868" t="s">
        <v>1</v>
      </c>
      <c r="F2868" t="s">
        <v>27</v>
      </c>
      <c r="G2868" t="s">
        <v>6</v>
      </c>
      <c r="H2868" t="s">
        <v>2919</v>
      </c>
      <c r="I2868" t="s">
        <v>3056</v>
      </c>
      <c r="J2868">
        <v>232</v>
      </c>
      <c r="K2868">
        <f>HLOOKUP(E2868,Inputs!$B$5:$C$8,MATCH(YEAR(B2868),Inputs!$A$5:$A$8,0),FALSE)</f>
        <v>11.25</v>
      </c>
      <c r="L2868" s="3">
        <f t="shared" si="88"/>
        <v>2610</v>
      </c>
      <c r="M2868" t="s">
        <v>3059</v>
      </c>
      <c r="N2868" t="s">
        <v>3085</v>
      </c>
      <c r="O2868" t="s">
        <v>3073</v>
      </c>
    </row>
    <row r="2869" spans="1:15" x14ac:dyDescent="0.35">
      <c r="A2869">
        <v>2868</v>
      </c>
      <c r="B2869" s="1">
        <v>45089</v>
      </c>
      <c r="C2869">
        <f t="shared" si="89"/>
        <v>2024</v>
      </c>
      <c r="D2869">
        <v>4002</v>
      </c>
      <c r="E2869" t="s">
        <v>1</v>
      </c>
      <c r="F2869" t="s">
        <v>27</v>
      </c>
      <c r="G2869" t="s">
        <v>20</v>
      </c>
      <c r="H2869" t="s">
        <v>2920</v>
      </c>
      <c r="I2869" t="s">
        <v>3056</v>
      </c>
      <c r="J2869">
        <v>160</v>
      </c>
      <c r="K2869">
        <f>HLOOKUP(E2869,Inputs!$B$5:$C$8,MATCH(YEAR(B2869),Inputs!$A$5:$A$8,0),FALSE)</f>
        <v>11.25</v>
      </c>
      <c r="L2869" s="3">
        <f t="shared" si="88"/>
        <v>1800</v>
      </c>
      <c r="M2869" t="s">
        <v>3059</v>
      </c>
      <c r="N2869" t="s">
        <v>3085</v>
      </c>
      <c r="O2869" t="s">
        <v>3073</v>
      </c>
    </row>
    <row r="2870" spans="1:15" x14ac:dyDescent="0.35">
      <c r="A2870">
        <v>2869</v>
      </c>
      <c r="B2870" s="1">
        <v>45235</v>
      </c>
      <c r="C2870">
        <f t="shared" si="89"/>
        <v>2024</v>
      </c>
      <c r="D2870">
        <v>4001</v>
      </c>
      <c r="E2870" t="s">
        <v>0</v>
      </c>
      <c r="F2870" t="s">
        <v>27</v>
      </c>
      <c r="G2870" t="s">
        <v>10</v>
      </c>
      <c r="H2870" t="s">
        <v>2921</v>
      </c>
      <c r="I2870" t="s">
        <v>3056</v>
      </c>
      <c r="J2870">
        <v>184</v>
      </c>
      <c r="K2870">
        <f>HLOOKUP(E2870,Inputs!$B$5:$C$8,MATCH(YEAR(B2870),Inputs!$A$5:$A$8,0),FALSE)</f>
        <v>32.99</v>
      </c>
      <c r="L2870" s="3">
        <f t="shared" si="88"/>
        <v>6070.1600000000008</v>
      </c>
      <c r="M2870" t="s">
        <v>3059</v>
      </c>
      <c r="N2870" t="s">
        <v>3085</v>
      </c>
      <c r="O2870" t="s">
        <v>3073</v>
      </c>
    </row>
    <row r="2871" spans="1:15" x14ac:dyDescent="0.35">
      <c r="A2871">
        <v>2870</v>
      </c>
      <c r="B2871" s="1">
        <v>45133</v>
      </c>
      <c r="C2871">
        <f t="shared" si="89"/>
        <v>2024</v>
      </c>
      <c r="D2871">
        <v>4002</v>
      </c>
      <c r="E2871" t="s">
        <v>1</v>
      </c>
      <c r="F2871" t="s">
        <v>27</v>
      </c>
      <c r="G2871" t="s">
        <v>20</v>
      </c>
      <c r="H2871" t="s">
        <v>2922</v>
      </c>
      <c r="I2871" t="s">
        <v>3056</v>
      </c>
      <c r="J2871">
        <v>132</v>
      </c>
      <c r="K2871">
        <f>HLOOKUP(E2871,Inputs!$B$5:$C$8,MATCH(YEAR(B2871),Inputs!$A$5:$A$8,0),FALSE)</f>
        <v>11.25</v>
      </c>
      <c r="L2871" s="3">
        <f t="shared" si="88"/>
        <v>1485</v>
      </c>
      <c r="M2871" t="s">
        <v>3059</v>
      </c>
      <c r="N2871" t="s">
        <v>3085</v>
      </c>
      <c r="O2871" t="s">
        <v>3073</v>
      </c>
    </row>
    <row r="2872" spans="1:15" x14ac:dyDescent="0.35">
      <c r="A2872">
        <v>2871</v>
      </c>
      <c r="B2872" s="1">
        <v>45140</v>
      </c>
      <c r="C2872">
        <f t="shared" si="89"/>
        <v>2024</v>
      </c>
      <c r="D2872">
        <v>4002</v>
      </c>
      <c r="E2872" t="s">
        <v>1</v>
      </c>
      <c r="F2872" t="s">
        <v>27</v>
      </c>
      <c r="G2872" t="s">
        <v>19</v>
      </c>
      <c r="H2872" t="s">
        <v>2923</v>
      </c>
      <c r="I2872" t="s">
        <v>3056</v>
      </c>
      <c r="J2872">
        <v>176</v>
      </c>
      <c r="K2872">
        <f>HLOOKUP(E2872,Inputs!$B$5:$C$8,MATCH(YEAR(B2872),Inputs!$A$5:$A$8,0),FALSE)</f>
        <v>11.25</v>
      </c>
      <c r="L2872" s="3">
        <f t="shared" si="88"/>
        <v>1980</v>
      </c>
      <c r="M2872" t="s">
        <v>3061</v>
      </c>
      <c r="N2872" t="s">
        <v>3087</v>
      </c>
      <c r="O2872" t="s">
        <v>3078</v>
      </c>
    </row>
    <row r="2873" spans="1:15" x14ac:dyDescent="0.35">
      <c r="A2873">
        <v>2872</v>
      </c>
      <c r="B2873" s="1">
        <v>45255</v>
      </c>
      <c r="C2873">
        <f t="shared" si="89"/>
        <v>2024</v>
      </c>
      <c r="D2873">
        <v>4002</v>
      </c>
      <c r="E2873" t="s">
        <v>1</v>
      </c>
      <c r="F2873" t="s">
        <v>27</v>
      </c>
      <c r="G2873" t="s">
        <v>11</v>
      </c>
      <c r="H2873" t="s">
        <v>2924</v>
      </c>
      <c r="I2873" t="s">
        <v>3056</v>
      </c>
      <c r="J2873">
        <v>300</v>
      </c>
      <c r="K2873">
        <f>HLOOKUP(E2873,Inputs!$B$5:$C$8,MATCH(YEAR(B2873),Inputs!$A$5:$A$8,0),FALSE)</f>
        <v>11.25</v>
      </c>
      <c r="L2873" s="3">
        <f t="shared" si="88"/>
        <v>3375</v>
      </c>
      <c r="M2873" t="s">
        <v>3064</v>
      </c>
      <c r="N2873" t="s">
        <v>3089</v>
      </c>
      <c r="O2873" t="s">
        <v>3076</v>
      </c>
    </row>
    <row r="2874" spans="1:15" x14ac:dyDescent="0.35">
      <c r="A2874">
        <v>2873</v>
      </c>
      <c r="B2874" s="1">
        <v>45244</v>
      </c>
      <c r="C2874">
        <f t="shared" si="89"/>
        <v>2024</v>
      </c>
      <c r="D2874">
        <v>4002</v>
      </c>
      <c r="E2874" t="s">
        <v>1</v>
      </c>
      <c r="F2874" t="s">
        <v>27</v>
      </c>
      <c r="G2874" t="s">
        <v>12</v>
      </c>
      <c r="H2874" t="s">
        <v>2925</v>
      </c>
      <c r="I2874" t="s">
        <v>3057</v>
      </c>
      <c r="J2874">
        <v>284</v>
      </c>
      <c r="K2874">
        <f>HLOOKUP(E2874,Inputs!$B$5:$C$8,MATCH(YEAR(B2874),Inputs!$A$5:$A$8,0),FALSE)</f>
        <v>11.25</v>
      </c>
      <c r="L2874" s="3">
        <f t="shared" si="88"/>
        <v>3195</v>
      </c>
      <c r="M2874" t="s">
        <v>3061</v>
      </c>
      <c r="N2874" t="s">
        <v>3087</v>
      </c>
      <c r="O2874" t="s">
        <v>3078</v>
      </c>
    </row>
    <row r="2875" spans="1:15" hidden="1" x14ac:dyDescent="0.35">
      <c r="A2875">
        <v>2874</v>
      </c>
      <c r="B2875" s="1">
        <v>44991</v>
      </c>
      <c r="C2875">
        <f t="shared" si="89"/>
        <v>2023</v>
      </c>
      <c r="D2875">
        <v>4002</v>
      </c>
      <c r="E2875" t="s">
        <v>1</v>
      </c>
      <c r="F2875" t="s">
        <v>27</v>
      </c>
      <c r="G2875" t="s">
        <v>20</v>
      </c>
      <c r="H2875" t="s">
        <v>2926</v>
      </c>
      <c r="I2875" t="s">
        <v>3056</v>
      </c>
      <c r="J2875">
        <v>160</v>
      </c>
      <c r="K2875">
        <f>HLOOKUP(E2875,Inputs!$B$5:$C$8,MATCH(YEAR(B2875),Inputs!$A$5:$A$8,0),FALSE)</f>
        <v>11.25</v>
      </c>
      <c r="L2875" s="3">
        <f t="shared" si="88"/>
        <v>1800</v>
      </c>
      <c r="M2875" t="s">
        <v>3059</v>
      </c>
      <c r="N2875" t="s">
        <v>3085</v>
      </c>
      <c r="O2875" t="s">
        <v>3073</v>
      </c>
    </row>
    <row r="2876" spans="1:15" x14ac:dyDescent="0.35">
      <c r="A2876">
        <v>2875</v>
      </c>
      <c r="B2876" s="1">
        <v>45156</v>
      </c>
      <c r="C2876">
        <f t="shared" si="89"/>
        <v>2024</v>
      </c>
      <c r="D2876">
        <v>4002</v>
      </c>
      <c r="E2876" t="s">
        <v>1</v>
      </c>
      <c r="F2876" t="s">
        <v>27</v>
      </c>
      <c r="G2876" t="s">
        <v>14</v>
      </c>
      <c r="H2876" t="s">
        <v>2927</v>
      </c>
      <c r="I2876" t="s">
        <v>3056</v>
      </c>
      <c r="J2876">
        <v>100</v>
      </c>
      <c r="K2876">
        <f>HLOOKUP(E2876,Inputs!$B$5:$C$8,MATCH(YEAR(B2876),Inputs!$A$5:$A$8,0),FALSE)</f>
        <v>11.25</v>
      </c>
      <c r="L2876" s="3">
        <f t="shared" si="88"/>
        <v>1125</v>
      </c>
      <c r="M2876" t="s">
        <v>3066</v>
      </c>
      <c r="N2876" t="s">
        <v>3094</v>
      </c>
      <c r="O2876" t="s">
        <v>3080</v>
      </c>
    </row>
    <row r="2877" spans="1:15" x14ac:dyDescent="0.35">
      <c r="A2877">
        <v>2876</v>
      </c>
      <c r="B2877" s="1">
        <v>45163</v>
      </c>
      <c r="C2877">
        <f t="shared" si="89"/>
        <v>2024</v>
      </c>
      <c r="D2877">
        <v>4002</v>
      </c>
      <c r="E2877" t="s">
        <v>1</v>
      </c>
      <c r="F2877" t="s">
        <v>27</v>
      </c>
      <c r="G2877" t="s">
        <v>18</v>
      </c>
      <c r="H2877" t="s">
        <v>2928</v>
      </c>
      <c r="I2877" t="s">
        <v>3056</v>
      </c>
      <c r="J2877">
        <v>212</v>
      </c>
      <c r="K2877">
        <f>HLOOKUP(E2877,Inputs!$B$5:$C$8,MATCH(YEAR(B2877),Inputs!$A$5:$A$8,0),FALSE)</f>
        <v>11.25</v>
      </c>
      <c r="L2877" s="3">
        <f t="shared" si="88"/>
        <v>2385</v>
      </c>
      <c r="M2877" t="s">
        <v>3069</v>
      </c>
      <c r="N2877" t="s">
        <v>3093</v>
      </c>
      <c r="O2877" t="s">
        <v>3077</v>
      </c>
    </row>
    <row r="2878" spans="1:15" x14ac:dyDescent="0.35">
      <c r="A2878">
        <v>2877</v>
      </c>
      <c r="B2878" s="1">
        <v>45108</v>
      </c>
      <c r="C2878">
        <f t="shared" si="89"/>
        <v>2024</v>
      </c>
      <c r="D2878">
        <v>4001</v>
      </c>
      <c r="E2878" t="s">
        <v>0</v>
      </c>
      <c r="F2878" t="s">
        <v>27</v>
      </c>
      <c r="G2878" t="s">
        <v>21</v>
      </c>
      <c r="H2878" t="s">
        <v>2929</v>
      </c>
      <c r="I2878" t="s">
        <v>3056</v>
      </c>
      <c r="J2878">
        <v>124</v>
      </c>
      <c r="K2878">
        <f>HLOOKUP(E2878,Inputs!$B$5:$C$8,MATCH(YEAR(B2878),Inputs!$A$5:$A$8,0),FALSE)</f>
        <v>32.99</v>
      </c>
      <c r="L2878" s="3">
        <f t="shared" si="88"/>
        <v>4090.76</v>
      </c>
      <c r="M2878" t="s">
        <v>3068</v>
      </c>
      <c r="N2878" t="s">
        <v>3088</v>
      </c>
      <c r="O2878" t="s">
        <v>3075</v>
      </c>
    </row>
    <row r="2879" spans="1:15" hidden="1" x14ac:dyDescent="0.35">
      <c r="A2879">
        <v>2878</v>
      </c>
      <c r="B2879" s="1">
        <v>44998</v>
      </c>
      <c r="C2879">
        <f t="shared" si="89"/>
        <v>2023</v>
      </c>
      <c r="D2879">
        <v>4001</v>
      </c>
      <c r="E2879" t="s">
        <v>0</v>
      </c>
      <c r="F2879" t="s">
        <v>27</v>
      </c>
      <c r="G2879" t="s">
        <v>20</v>
      </c>
      <c r="H2879" t="s">
        <v>2930</v>
      </c>
      <c r="I2879" t="s">
        <v>3056</v>
      </c>
      <c r="J2879">
        <v>80</v>
      </c>
      <c r="K2879">
        <f>HLOOKUP(E2879,Inputs!$B$5:$C$8,MATCH(YEAR(B2879),Inputs!$A$5:$A$8,0),FALSE)</f>
        <v>32.99</v>
      </c>
      <c r="L2879" s="3">
        <f t="shared" si="88"/>
        <v>2639.2000000000003</v>
      </c>
      <c r="M2879" t="s">
        <v>3059</v>
      </c>
      <c r="N2879" t="s">
        <v>3085</v>
      </c>
      <c r="O2879" t="s">
        <v>3073</v>
      </c>
    </row>
    <row r="2880" spans="1:15" x14ac:dyDescent="0.35">
      <c r="A2880">
        <v>2879</v>
      </c>
      <c r="B2880" s="1">
        <v>45287</v>
      </c>
      <c r="C2880">
        <f t="shared" si="89"/>
        <v>2024</v>
      </c>
      <c r="D2880">
        <v>4002</v>
      </c>
      <c r="E2880" t="s">
        <v>1</v>
      </c>
      <c r="F2880" t="s">
        <v>27</v>
      </c>
      <c r="G2880" t="s">
        <v>12</v>
      </c>
      <c r="H2880" t="s">
        <v>2931</v>
      </c>
      <c r="I2880" t="s">
        <v>3057</v>
      </c>
      <c r="J2880">
        <v>284</v>
      </c>
      <c r="K2880">
        <f>HLOOKUP(E2880,Inputs!$B$5:$C$8,MATCH(YEAR(B2880),Inputs!$A$5:$A$8,0),FALSE)</f>
        <v>11.25</v>
      </c>
      <c r="L2880" s="3">
        <f t="shared" si="88"/>
        <v>3195</v>
      </c>
      <c r="M2880" t="s">
        <v>3061</v>
      </c>
      <c r="N2880" t="s">
        <v>3087</v>
      </c>
      <c r="O2880" t="s">
        <v>3078</v>
      </c>
    </row>
    <row r="2881" spans="1:15" x14ac:dyDescent="0.35">
      <c r="A2881">
        <v>2880</v>
      </c>
      <c r="B2881" s="1">
        <v>45183</v>
      </c>
      <c r="C2881">
        <f t="shared" si="89"/>
        <v>2024</v>
      </c>
      <c r="D2881">
        <v>4001</v>
      </c>
      <c r="E2881" t="s">
        <v>0</v>
      </c>
      <c r="F2881" t="s">
        <v>27</v>
      </c>
      <c r="G2881" t="s">
        <v>10</v>
      </c>
      <c r="H2881" t="s">
        <v>2932</v>
      </c>
      <c r="I2881" t="s">
        <v>3056</v>
      </c>
      <c r="J2881">
        <v>156</v>
      </c>
      <c r="K2881">
        <f>HLOOKUP(E2881,Inputs!$B$5:$C$8,MATCH(YEAR(B2881),Inputs!$A$5:$A$8,0),FALSE)</f>
        <v>32.99</v>
      </c>
      <c r="L2881" s="3">
        <f t="shared" si="88"/>
        <v>5146.4400000000005</v>
      </c>
      <c r="M2881" t="s">
        <v>3059</v>
      </c>
      <c r="N2881" t="s">
        <v>3085</v>
      </c>
      <c r="O2881" t="s">
        <v>3073</v>
      </c>
    </row>
    <row r="2882" spans="1:15" x14ac:dyDescent="0.35">
      <c r="A2882">
        <v>2881</v>
      </c>
      <c r="B2882" s="1">
        <v>45170</v>
      </c>
      <c r="C2882">
        <f t="shared" si="89"/>
        <v>2024</v>
      </c>
      <c r="D2882">
        <v>4002</v>
      </c>
      <c r="E2882" t="s">
        <v>1</v>
      </c>
      <c r="F2882" t="s">
        <v>27</v>
      </c>
      <c r="G2882" t="s">
        <v>10</v>
      </c>
      <c r="H2882" t="s">
        <v>2933</v>
      </c>
      <c r="I2882" t="s">
        <v>3056</v>
      </c>
      <c r="J2882">
        <v>200</v>
      </c>
      <c r="K2882">
        <f>HLOOKUP(E2882,Inputs!$B$5:$C$8,MATCH(YEAR(B2882),Inputs!$A$5:$A$8,0),FALSE)</f>
        <v>11.25</v>
      </c>
      <c r="L2882" s="3">
        <f t="shared" ref="L2882:L2945" si="90">J2882*K2882</f>
        <v>2250</v>
      </c>
      <c r="M2882" t="s">
        <v>3059</v>
      </c>
      <c r="N2882" t="s">
        <v>3085</v>
      </c>
      <c r="O2882" t="s">
        <v>3073</v>
      </c>
    </row>
    <row r="2883" spans="1:15" x14ac:dyDescent="0.35">
      <c r="A2883">
        <v>2882</v>
      </c>
      <c r="B2883" s="1">
        <v>45152</v>
      </c>
      <c r="C2883">
        <f t="shared" ref="C2883:C2946" si="91">IF(MONTH(B2883)&gt;3,YEAR(B2883)+1,YEAR(B2883))</f>
        <v>2024</v>
      </c>
      <c r="D2883">
        <v>4001</v>
      </c>
      <c r="E2883" t="s">
        <v>0</v>
      </c>
      <c r="F2883" t="s">
        <v>27</v>
      </c>
      <c r="G2883" t="s">
        <v>16</v>
      </c>
      <c r="H2883" t="s">
        <v>2934</v>
      </c>
      <c r="I2883" t="s">
        <v>3056</v>
      </c>
      <c r="J2883">
        <v>164</v>
      </c>
      <c r="K2883">
        <f>HLOOKUP(E2883,Inputs!$B$5:$C$8,MATCH(YEAR(B2883),Inputs!$A$5:$A$8,0),FALSE)</f>
        <v>32.99</v>
      </c>
      <c r="L2883" s="3">
        <f t="shared" si="90"/>
        <v>5410.3600000000006</v>
      </c>
      <c r="M2883" t="s">
        <v>3067</v>
      </c>
      <c r="N2883" t="s">
        <v>3092</v>
      </c>
      <c r="O2883" t="s">
        <v>3074</v>
      </c>
    </row>
    <row r="2884" spans="1:15" x14ac:dyDescent="0.35">
      <c r="A2884">
        <v>2883</v>
      </c>
      <c r="B2884" s="1">
        <v>45184</v>
      </c>
      <c r="C2884">
        <f t="shared" si="91"/>
        <v>2024</v>
      </c>
      <c r="D2884">
        <v>4002</v>
      </c>
      <c r="E2884" t="s">
        <v>1</v>
      </c>
      <c r="F2884" t="s">
        <v>27</v>
      </c>
      <c r="G2884" t="s">
        <v>11</v>
      </c>
      <c r="H2884" t="s">
        <v>2935</v>
      </c>
      <c r="I2884" t="s">
        <v>3056</v>
      </c>
      <c r="J2884">
        <v>224</v>
      </c>
      <c r="K2884">
        <f>HLOOKUP(E2884,Inputs!$B$5:$C$8,MATCH(YEAR(B2884),Inputs!$A$5:$A$8,0),FALSE)</f>
        <v>11.25</v>
      </c>
      <c r="L2884" s="3">
        <f t="shared" si="90"/>
        <v>2520</v>
      </c>
      <c r="M2884" t="s">
        <v>3064</v>
      </c>
      <c r="N2884" t="s">
        <v>3089</v>
      </c>
      <c r="O2884" t="s">
        <v>3076</v>
      </c>
    </row>
    <row r="2885" spans="1:15" x14ac:dyDescent="0.35">
      <c r="A2885">
        <v>2884</v>
      </c>
      <c r="B2885" s="1">
        <v>45227</v>
      </c>
      <c r="C2885">
        <f t="shared" si="91"/>
        <v>2024</v>
      </c>
      <c r="D2885">
        <v>4001</v>
      </c>
      <c r="E2885" t="s">
        <v>0</v>
      </c>
      <c r="F2885" t="s">
        <v>27</v>
      </c>
      <c r="G2885" t="s">
        <v>15</v>
      </c>
      <c r="H2885" t="s">
        <v>2936</v>
      </c>
      <c r="I2885" t="s">
        <v>3056</v>
      </c>
      <c r="J2885">
        <v>76</v>
      </c>
      <c r="K2885">
        <f>HLOOKUP(E2885,Inputs!$B$5:$C$8,MATCH(YEAR(B2885),Inputs!$A$5:$A$8,0),FALSE)</f>
        <v>32.99</v>
      </c>
      <c r="L2885" s="3">
        <f t="shared" si="90"/>
        <v>2507.2400000000002</v>
      </c>
      <c r="M2885" t="s">
        <v>3062</v>
      </c>
      <c r="N2885" t="s">
        <v>3090</v>
      </c>
      <c r="O2885" t="s">
        <v>3079</v>
      </c>
    </row>
    <row r="2886" spans="1:15" x14ac:dyDescent="0.35">
      <c r="A2886">
        <v>2885</v>
      </c>
      <c r="B2886" s="1">
        <v>45176</v>
      </c>
      <c r="C2886">
        <f t="shared" si="91"/>
        <v>2024</v>
      </c>
      <c r="D2886">
        <v>4001</v>
      </c>
      <c r="E2886" t="s">
        <v>0</v>
      </c>
      <c r="F2886" t="s">
        <v>27</v>
      </c>
      <c r="G2886" t="s">
        <v>10</v>
      </c>
      <c r="H2886" t="s">
        <v>2937</v>
      </c>
      <c r="I2886" t="s">
        <v>3056</v>
      </c>
      <c r="J2886">
        <v>216</v>
      </c>
      <c r="K2886">
        <f>HLOOKUP(E2886,Inputs!$B$5:$C$8,MATCH(YEAR(B2886),Inputs!$A$5:$A$8,0),FALSE)</f>
        <v>32.99</v>
      </c>
      <c r="L2886" s="3">
        <f t="shared" si="90"/>
        <v>7125.84</v>
      </c>
      <c r="M2886" t="s">
        <v>3059</v>
      </c>
      <c r="N2886" t="s">
        <v>3085</v>
      </c>
      <c r="O2886" t="s">
        <v>3073</v>
      </c>
    </row>
    <row r="2887" spans="1:15" x14ac:dyDescent="0.35">
      <c r="A2887">
        <v>2886</v>
      </c>
      <c r="B2887" s="1">
        <v>45100</v>
      </c>
      <c r="C2887">
        <f t="shared" si="91"/>
        <v>2024</v>
      </c>
      <c r="D2887">
        <v>4002</v>
      </c>
      <c r="E2887" t="s">
        <v>1</v>
      </c>
      <c r="F2887" t="s">
        <v>27</v>
      </c>
      <c r="G2887" t="s">
        <v>7</v>
      </c>
      <c r="H2887" t="s">
        <v>2938</v>
      </c>
      <c r="I2887" t="s">
        <v>3056</v>
      </c>
      <c r="J2887">
        <v>188</v>
      </c>
      <c r="K2887">
        <f>HLOOKUP(E2887,Inputs!$B$5:$C$8,MATCH(YEAR(B2887),Inputs!$A$5:$A$8,0),FALSE)</f>
        <v>11.25</v>
      </c>
      <c r="L2887" s="3">
        <f t="shared" si="90"/>
        <v>2115</v>
      </c>
      <c r="M2887" t="s">
        <v>3063</v>
      </c>
      <c r="N2887" t="s">
        <v>3092</v>
      </c>
      <c r="O2887" t="s">
        <v>3074</v>
      </c>
    </row>
    <row r="2888" spans="1:15" x14ac:dyDescent="0.35">
      <c r="A2888">
        <v>2887</v>
      </c>
      <c r="B2888" s="1">
        <v>45283</v>
      </c>
      <c r="C2888">
        <f t="shared" si="91"/>
        <v>2024</v>
      </c>
      <c r="D2888">
        <v>4002</v>
      </c>
      <c r="E2888" t="s">
        <v>1</v>
      </c>
      <c r="F2888" t="s">
        <v>27</v>
      </c>
      <c r="G2888" t="s">
        <v>22</v>
      </c>
      <c r="H2888" t="s">
        <v>2939</v>
      </c>
      <c r="I2888" t="s">
        <v>3056</v>
      </c>
      <c r="J2888">
        <v>244</v>
      </c>
      <c r="K2888">
        <f>HLOOKUP(E2888,Inputs!$B$5:$C$8,MATCH(YEAR(B2888),Inputs!$A$5:$A$8,0),FALSE)</f>
        <v>11.25</v>
      </c>
      <c r="L2888" s="3">
        <f t="shared" si="90"/>
        <v>2745</v>
      </c>
      <c r="M2888" t="s">
        <v>3064</v>
      </c>
      <c r="N2888" t="s">
        <v>3089</v>
      </c>
      <c r="O2888" t="s">
        <v>3076</v>
      </c>
    </row>
    <row r="2889" spans="1:15" x14ac:dyDescent="0.35">
      <c r="A2889">
        <v>2888</v>
      </c>
      <c r="B2889" s="1">
        <v>45272</v>
      </c>
      <c r="C2889">
        <f t="shared" si="91"/>
        <v>2024</v>
      </c>
      <c r="D2889">
        <v>4002</v>
      </c>
      <c r="E2889" t="s">
        <v>1</v>
      </c>
      <c r="F2889" t="s">
        <v>27</v>
      </c>
      <c r="G2889" t="s">
        <v>11</v>
      </c>
      <c r="H2889" t="s">
        <v>2940</v>
      </c>
      <c r="I2889" t="s">
        <v>3056</v>
      </c>
      <c r="J2889">
        <v>244</v>
      </c>
      <c r="K2889">
        <f>HLOOKUP(E2889,Inputs!$B$5:$C$8,MATCH(YEAR(B2889),Inputs!$A$5:$A$8,0),FALSE)</f>
        <v>11.25</v>
      </c>
      <c r="L2889" s="3">
        <f t="shared" si="90"/>
        <v>2745</v>
      </c>
      <c r="M2889" t="s">
        <v>3064</v>
      </c>
      <c r="N2889" t="s">
        <v>3089</v>
      </c>
      <c r="O2889" t="s">
        <v>3076</v>
      </c>
    </row>
    <row r="2890" spans="1:15" x14ac:dyDescent="0.35">
      <c r="A2890">
        <v>2889</v>
      </c>
      <c r="B2890" s="1">
        <v>45279</v>
      </c>
      <c r="C2890">
        <f t="shared" si="91"/>
        <v>2024</v>
      </c>
      <c r="D2890">
        <v>4001</v>
      </c>
      <c r="E2890" t="s">
        <v>0</v>
      </c>
      <c r="F2890" t="s">
        <v>27</v>
      </c>
      <c r="G2890" t="s">
        <v>11</v>
      </c>
      <c r="H2890" t="s">
        <v>2941</v>
      </c>
      <c r="I2890" t="s">
        <v>3056</v>
      </c>
      <c r="J2890">
        <v>96</v>
      </c>
      <c r="K2890">
        <f>HLOOKUP(E2890,Inputs!$B$5:$C$8,MATCH(YEAR(B2890),Inputs!$A$5:$A$8,0),FALSE)</f>
        <v>32.99</v>
      </c>
      <c r="L2890" s="3">
        <f t="shared" si="90"/>
        <v>3167.04</v>
      </c>
      <c r="M2890" t="s">
        <v>3064</v>
      </c>
      <c r="N2890" t="s">
        <v>3089</v>
      </c>
      <c r="O2890" t="s">
        <v>3076</v>
      </c>
    </row>
    <row r="2891" spans="1:15" x14ac:dyDescent="0.35">
      <c r="A2891">
        <v>2890</v>
      </c>
      <c r="B2891" s="1">
        <v>45055</v>
      </c>
      <c r="C2891">
        <f t="shared" si="91"/>
        <v>2024</v>
      </c>
      <c r="D2891">
        <v>4001</v>
      </c>
      <c r="E2891" t="s">
        <v>0</v>
      </c>
      <c r="F2891" t="s">
        <v>27</v>
      </c>
      <c r="G2891" t="s">
        <v>21</v>
      </c>
      <c r="H2891" t="s">
        <v>2942</v>
      </c>
      <c r="I2891" t="s">
        <v>3056</v>
      </c>
      <c r="J2891">
        <v>188</v>
      </c>
      <c r="K2891">
        <f>HLOOKUP(E2891,Inputs!$B$5:$C$8,MATCH(YEAR(B2891),Inputs!$A$5:$A$8,0),FALSE)</f>
        <v>32.99</v>
      </c>
      <c r="L2891" s="3">
        <f t="shared" si="90"/>
        <v>6202.1200000000008</v>
      </c>
      <c r="M2891" t="s">
        <v>3068</v>
      </c>
      <c r="N2891" t="s">
        <v>3088</v>
      </c>
      <c r="O2891" t="s">
        <v>3075</v>
      </c>
    </row>
    <row r="2892" spans="1:15" x14ac:dyDescent="0.35">
      <c r="A2892">
        <v>2891</v>
      </c>
      <c r="B2892" s="1">
        <v>45100</v>
      </c>
      <c r="C2892">
        <f t="shared" si="91"/>
        <v>2024</v>
      </c>
      <c r="D2892">
        <v>4002</v>
      </c>
      <c r="E2892" t="s">
        <v>1</v>
      </c>
      <c r="F2892" t="s">
        <v>27</v>
      </c>
      <c r="G2892" t="s">
        <v>11</v>
      </c>
      <c r="H2892" t="s">
        <v>2943</v>
      </c>
      <c r="I2892" t="s">
        <v>3056</v>
      </c>
      <c r="J2892">
        <v>292</v>
      </c>
      <c r="K2892">
        <f>HLOOKUP(E2892,Inputs!$B$5:$C$8,MATCH(YEAR(B2892),Inputs!$A$5:$A$8,0),FALSE)</f>
        <v>11.25</v>
      </c>
      <c r="L2892" s="3">
        <f t="shared" si="90"/>
        <v>3285</v>
      </c>
      <c r="M2892" t="s">
        <v>3064</v>
      </c>
      <c r="N2892" t="s">
        <v>3089</v>
      </c>
      <c r="O2892" t="s">
        <v>3076</v>
      </c>
    </row>
    <row r="2893" spans="1:15" x14ac:dyDescent="0.35">
      <c r="A2893">
        <v>2892</v>
      </c>
      <c r="B2893" s="1">
        <v>45272</v>
      </c>
      <c r="C2893">
        <f t="shared" si="91"/>
        <v>2024</v>
      </c>
      <c r="D2893">
        <v>4002</v>
      </c>
      <c r="E2893" t="s">
        <v>1</v>
      </c>
      <c r="F2893" t="s">
        <v>27</v>
      </c>
      <c r="G2893" t="s">
        <v>10</v>
      </c>
      <c r="H2893" t="s">
        <v>2944</v>
      </c>
      <c r="I2893" t="s">
        <v>3056</v>
      </c>
      <c r="J2893">
        <v>152</v>
      </c>
      <c r="K2893">
        <f>HLOOKUP(E2893,Inputs!$B$5:$C$8,MATCH(YEAR(B2893),Inputs!$A$5:$A$8,0),FALSE)</f>
        <v>11.25</v>
      </c>
      <c r="L2893" s="3">
        <f t="shared" si="90"/>
        <v>1710</v>
      </c>
      <c r="M2893" t="s">
        <v>3059</v>
      </c>
      <c r="N2893" t="s">
        <v>3085</v>
      </c>
      <c r="O2893" t="s">
        <v>3073</v>
      </c>
    </row>
    <row r="2894" spans="1:15" x14ac:dyDescent="0.35">
      <c r="A2894">
        <v>2893</v>
      </c>
      <c r="B2894" s="1">
        <v>45097</v>
      </c>
      <c r="C2894">
        <f t="shared" si="91"/>
        <v>2024</v>
      </c>
      <c r="D2894">
        <v>4002</v>
      </c>
      <c r="E2894" t="s">
        <v>1</v>
      </c>
      <c r="F2894" t="s">
        <v>27</v>
      </c>
      <c r="G2894" t="s">
        <v>8</v>
      </c>
      <c r="H2894" t="s">
        <v>2945</v>
      </c>
      <c r="I2894" t="s">
        <v>3056</v>
      </c>
      <c r="J2894">
        <v>84</v>
      </c>
      <c r="K2894">
        <f>HLOOKUP(E2894,Inputs!$B$5:$C$8,MATCH(YEAR(B2894),Inputs!$A$5:$A$8,0),FALSE)</f>
        <v>11.25</v>
      </c>
      <c r="L2894" s="3">
        <f t="shared" si="90"/>
        <v>945</v>
      </c>
      <c r="M2894" t="s">
        <v>3065</v>
      </c>
      <c r="N2894" t="s">
        <v>3085</v>
      </c>
      <c r="O2894" t="s">
        <v>3073</v>
      </c>
    </row>
    <row r="2895" spans="1:15" x14ac:dyDescent="0.35">
      <c r="A2895">
        <v>2894</v>
      </c>
      <c r="B2895" s="1">
        <v>45223</v>
      </c>
      <c r="C2895">
        <f t="shared" si="91"/>
        <v>2024</v>
      </c>
      <c r="D2895">
        <v>4002</v>
      </c>
      <c r="E2895" t="s">
        <v>1</v>
      </c>
      <c r="F2895" t="s">
        <v>27</v>
      </c>
      <c r="G2895" t="s">
        <v>10</v>
      </c>
      <c r="H2895" t="s">
        <v>2946</v>
      </c>
      <c r="I2895" t="s">
        <v>3056</v>
      </c>
      <c r="J2895">
        <v>144</v>
      </c>
      <c r="K2895">
        <f>HLOOKUP(E2895,Inputs!$B$5:$C$8,MATCH(YEAR(B2895),Inputs!$A$5:$A$8,0),FALSE)</f>
        <v>11.25</v>
      </c>
      <c r="L2895" s="3">
        <f t="shared" si="90"/>
        <v>1620</v>
      </c>
      <c r="M2895" t="s">
        <v>3059</v>
      </c>
      <c r="N2895" t="s">
        <v>3085</v>
      </c>
      <c r="O2895" t="s">
        <v>3073</v>
      </c>
    </row>
    <row r="2896" spans="1:15" x14ac:dyDescent="0.35">
      <c r="A2896">
        <v>2895</v>
      </c>
      <c r="B2896" s="1">
        <v>45098</v>
      </c>
      <c r="C2896">
        <f t="shared" si="91"/>
        <v>2024</v>
      </c>
      <c r="D2896">
        <v>4002</v>
      </c>
      <c r="E2896" t="s">
        <v>1</v>
      </c>
      <c r="F2896" t="s">
        <v>27</v>
      </c>
      <c r="G2896" t="s">
        <v>18</v>
      </c>
      <c r="H2896" t="s">
        <v>2947</v>
      </c>
      <c r="I2896" t="s">
        <v>3056</v>
      </c>
      <c r="J2896">
        <v>236</v>
      </c>
      <c r="K2896">
        <f>HLOOKUP(E2896,Inputs!$B$5:$C$8,MATCH(YEAR(B2896),Inputs!$A$5:$A$8,0),FALSE)</f>
        <v>11.25</v>
      </c>
      <c r="L2896" s="3">
        <f t="shared" si="90"/>
        <v>2655</v>
      </c>
      <c r="M2896" t="s">
        <v>3069</v>
      </c>
      <c r="N2896" t="s">
        <v>3093</v>
      </c>
      <c r="O2896" t="s">
        <v>3077</v>
      </c>
    </row>
    <row r="2897" spans="1:15" x14ac:dyDescent="0.35">
      <c r="A2897">
        <v>2896</v>
      </c>
      <c r="B2897" s="1">
        <v>45282</v>
      </c>
      <c r="C2897">
        <f t="shared" si="91"/>
        <v>2024</v>
      </c>
      <c r="D2897">
        <v>4001</v>
      </c>
      <c r="E2897" t="s">
        <v>0</v>
      </c>
      <c r="F2897" t="s">
        <v>27</v>
      </c>
      <c r="G2897" t="s">
        <v>4</v>
      </c>
      <c r="H2897" t="s">
        <v>2948</v>
      </c>
      <c r="I2897" t="s">
        <v>3057</v>
      </c>
      <c r="J2897">
        <v>224</v>
      </c>
      <c r="K2897">
        <f>HLOOKUP(E2897,Inputs!$B$5:$C$8,MATCH(YEAR(B2897),Inputs!$A$5:$A$8,0),FALSE)</f>
        <v>32.99</v>
      </c>
      <c r="L2897" s="3">
        <f t="shared" si="90"/>
        <v>7389.76</v>
      </c>
      <c r="M2897" t="s">
        <v>3063</v>
      </c>
      <c r="N2897" t="s">
        <v>3092</v>
      </c>
      <c r="O2897" t="s">
        <v>3074</v>
      </c>
    </row>
    <row r="2898" spans="1:15" x14ac:dyDescent="0.35">
      <c r="A2898">
        <v>2897</v>
      </c>
      <c r="B2898" s="1">
        <v>45280</v>
      </c>
      <c r="C2898">
        <f t="shared" si="91"/>
        <v>2024</v>
      </c>
      <c r="D2898">
        <v>4001</v>
      </c>
      <c r="E2898" t="s">
        <v>0</v>
      </c>
      <c r="F2898" t="s">
        <v>27</v>
      </c>
      <c r="G2898" t="s">
        <v>8</v>
      </c>
      <c r="H2898" t="s">
        <v>2949</v>
      </c>
      <c r="I2898" t="s">
        <v>3056</v>
      </c>
      <c r="J2898">
        <v>180</v>
      </c>
      <c r="K2898">
        <f>HLOOKUP(E2898,Inputs!$B$5:$C$8,MATCH(YEAR(B2898),Inputs!$A$5:$A$8,0),FALSE)</f>
        <v>32.99</v>
      </c>
      <c r="L2898" s="3">
        <f t="shared" si="90"/>
        <v>5938.2000000000007</v>
      </c>
      <c r="M2898" t="s">
        <v>3065</v>
      </c>
      <c r="N2898" t="s">
        <v>3085</v>
      </c>
      <c r="O2898" t="s">
        <v>3073</v>
      </c>
    </row>
    <row r="2899" spans="1:15" x14ac:dyDescent="0.35">
      <c r="A2899">
        <v>2898</v>
      </c>
      <c r="B2899" s="1">
        <v>45048</v>
      </c>
      <c r="C2899">
        <f t="shared" si="91"/>
        <v>2024</v>
      </c>
      <c r="D2899">
        <v>4001</v>
      </c>
      <c r="E2899" t="s">
        <v>0</v>
      </c>
      <c r="F2899" t="s">
        <v>27</v>
      </c>
      <c r="G2899" t="s">
        <v>6</v>
      </c>
      <c r="H2899" t="s">
        <v>2950</v>
      </c>
      <c r="I2899" t="s">
        <v>3056</v>
      </c>
      <c r="J2899">
        <v>152</v>
      </c>
      <c r="K2899">
        <f>HLOOKUP(E2899,Inputs!$B$5:$C$8,MATCH(YEAR(B2899),Inputs!$A$5:$A$8,0),FALSE)</f>
        <v>32.99</v>
      </c>
      <c r="L2899" s="3">
        <f t="shared" si="90"/>
        <v>5014.4800000000005</v>
      </c>
      <c r="M2899" t="s">
        <v>3059</v>
      </c>
      <c r="N2899" t="s">
        <v>3085</v>
      </c>
      <c r="O2899" t="s">
        <v>3073</v>
      </c>
    </row>
    <row r="2900" spans="1:15" x14ac:dyDescent="0.35">
      <c r="A2900">
        <v>2899</v>
      </c>
      <c r="B2900" s="1">
        <v>45242</v>
      </c>
      <c r="C2900">
        <f t="shared" si="91"/>
        <v>2024</v>
      </c>
      <c r="D2900">
        <v>4002</v>
      </c>
      <c r="E2900" t="s">
        <v>1</v>
      </c>
      <c r="F2900" t="s">
        <v>27</v>
      </c>
      <c r="G2900" t="s">
        <v>20</v>
      </c>
      <c r="H2900" t="s">
        <v>2951</v>
      </c>
      <c r="I2900" t="s">
        <v>3056</v>
      </c>
      <c r="J2900">
        <v>116</v>
      </c>
      <c r="K2900">
        <f>HLOOKUP(E2900,Inputs!$B$5:$C$8,MATCH(YEAR(B2900),Inputs!$A$5:$A$8,0),FALSE)</f>
        <v>11.25</v>
      </c>
      <c r="L2900" s="3">
        <f t="shared" si="90"/>
        <v>1305</v>
      </c>
      <c r="M2900" t="s">
        <v>3059</v>
      </c>
      <c r="N2900" t="s">
        <v>3085</v>
      </c>
      <c r="O2900" t="s">
        <v>3073</v>
      </c>
    </row>
    <row r="2901" spans="1:15" x14ac:dyDescent="0.35">
      <c r="A2901">
        <v>2900</v>
      </c>
      <c r="B2901" s="1">
        <v>45144</v>
      </c>
      <c r="C2901">
        <f t="shared" si="91"/>
        <v>2024</v>
      </c>
      <c r="D2901">
        <v>4001</v>
      </c>
      <c r="E2901" t="s">
        <v>0</v>
      </c>
      <c r="F2901" t="s">
        <v>27</v>
      </c>
      <c r="G2901" t="s">
        <v>12</v>
      </c>
      <c r="H2901" t="s">
        <v>2952</v>
      </c>
      <c r="I2901" t="s">
        <v>3057</v>
      </c>
      <c r="J2901">
        <v>196</v>
      </c>
      <c r="K2901">
        <f>HLOOKUP(E2901,Inputs!$B$5:$C$8,MATCH(YEAR(B2901),Inputs!$A$5:$A$8,0),FALSE)</f>
        <v>32.99</v>
      </c>
      <c r="L2901" s="3">
        <f t="shared" si="90"/>
        <v>6466.04</v>
      </c>
      <c r="M2901" t="s">
        <v>3061</v>
      </c>
      <c r="N2901" t="s">
        <v>3087</v>
      </c>
      <c r="O2901" t="s">
        <v>3078</v>
      </c>
    </row>
    <row r="2902" spans="1:15" x14ac:dyDescent="0.35">
      <c r="A2902">
        <v>2901</v>
      </c>
      <c r="B2902" s="1">
        <v>45170</v>
      </c>
      <c r="C2902">
        <f t="shared" si="91"/>
        <v>2024</v>
      </c>
      <c r="D2902">
        <v>4002</v>
      </c>
      <c r="E2902" t="s">
        <v>1</v>
      </c>
      <c r="F2902" t="s">
        <v>27</v>
      </c>
      <c r="G2902" t="s">
        <v>8</v>
      </c>
      <c r="H2902" t="s">
        <v>2953</v>
      </c>
      <c r="I2902" t="s">
        <v>3056</v>
      </c>
      <c r="J2902">
        <v>184</v>
      </c>
      <c r="K2902">
        <f>HLOOKUP(E2902,Inputs!$B$5:$C$8,MATCH(YEAR(B2902),Inputs!$A$5:$A$8,0),FALSE)</f>
        <v>11.25</v>
      </c>
      <c r="L2902" s="3">
        <f t="shared" si="90"/>
        <v>2070</v>
      </c>
      <c r="M2902" t="s">
        <v>3065</v>
      </c>
      <c r="N2902" t="s">
        <v>3085</v>
      </c>
      <c r="O2902" t="s">
        <v>3073</v>
      </c>
    </row>
    <row r="2903" spans="1:15" x14ac:dyDescent="0.35">
      <c r="A2903">
        <v>2902</v>
      </c>
      <c r="B2903" s="1">
        <v>45194</v>
      </c>
      <c r="C2903">
        <f t="shared" si="91"/>
        <v>2024</v>
      </c>
      <c r="D2903">
        <v>4002</v>
      </c>
      <c r="E2903" t="s">
        <v>1</v>
      </c>
      <c r="F2903" t="s">
        <v>27</v>
      </c>
      <c r="G2903" t="s">
        <v>10</v>
      </c>
      <c r="H2903" t="s">
        <v>2954</v>
      </c>
      <c r="I2903" t="s">
        <v>3056</v>
      </c>
      <c r="J2903">
        <v>300</v>
      </c>
      <c r="K2903">
        <f>HLOOKUP(E2903,Inputs!$B$5:$C$8,MATCH(YEAR(B2903),Inputs!$A$5:$A$8,0),FALSE)</f>
        <v>11.25</v>
      </c>
      <c r="L2903" s="3">
        <f t="shared" si="90"/>
        <v>3375</v>
      </c>
      <c r="M2903" t="s">
        <v>3059</v>
      </c>
      <c r="N2903" t="s">
        <v>3085</v>
      </c>
      <c r="O2903" t="s">
        <v>3073</v>
      </c>
    </row>
    <row r="2904" spans="1:15" x14ac:dyDescent="0.35">
      <c r="A2904">
        <v>2903</v>
      </c>
      <c r="B2904" s="1">
        <v>45276</v>
      </c>
      <c r="C2904">
        <f t="shared" si="91"/>
        <v>2024</v>
      </c>
      <c r="D2904">
        <v>4002</v>
      </c>
      <c r="E2904" t="s">
        <v>1</v>
      </c>
      <c r="F2904" t="s">
        <v>27</v>
      </c>
      <c r="G2904" t="s">
        <v>21</v>
      </c>
      <c r="H2904" t="s">
        <v>2955</v>
      </c>
      <c r="I2904" t="s">
        <v>3056</v>
      </c>
      <c r="J2904">
        <v>300</v>
      </c>
      <c r="K2904">
        <f>HLOOKUP(E2904,Inputs!$B$5:$C$8,MATCH(YEAR(B2904),Inputs!$A$5:$A$8,0),FALSE)</f>
        <v>11.25</v>
      </c>
      <c r="L2904" s="3">
        <f t="shared" si="90"/>
        <v>3375</v>
      </c>
      <c r="M2904" t="s">
        <v>3068</v>
      </c>
      <c r="N2904" t="s">
        <v>3088</v>
      </c>
      <c r="O2904" t="s">
        <v>3075</v>
      </c>
    </row>
    <row r="2905" spans="1:15" hidden="1" x14ac:dyDescent="0.35">
      <c r="A2905">
        <v>2904</v>
      </c>
      <c r="B2905" s="1">
        <v>44991</v>
      </c>
      <c r="C2905">
        <f t="shared" si="91"/>
        <v>2023</v>
      </c>
      <c r="D2905">
        <v>4002</v>
      </c>
      <c r="E2905" t="s">
        <v>1</v>
      </c>
      <c r="F2905" t="s">
        <v>27</v>
      </c>
      <c r="G2905" t="s">
        <v>22</v>
      </c>
      <c r="H2905" t="s">
        <v>2956</v>
      </c>
      <c r="I2905" t="s">
        <v>3056</v>
      </c>
      <c r="J2905">
        <v>284</v>
      </c>
      <c r="K2905">
        <f>HLOOKUP(E2905,Inputs!$B$5:$C$8,MATCH(YEAR(B2905),Inputs!$A$5:$A$8,0),FALSE)</f>
        <v>11.25</v>
      </c>
      <c r="L2905" s="3">
        <f t="shared" si="90"/>
        <v>3195</v>
      </c>
      <c r="M2905" t="s">
        <v>3064</v>
      </c>
      <c r="N2905" t="s">
        <v>3089</v>
      </c>
      <c r="O2905" t="s">
        <v>3076</v>
      </c>
    </row>
    <row r="2906" spans="1:15" x14ac:dyDescent="0.35">
      <c r="A2906">
        <v>2905</v>
      </c>
      <c r="B2906" s="1">
        <v>45156</v>
      </c>
      <c r="C2906">
        <f t="shared" si="91"/>
        <v>2024</v>
      </c>
      <c r="D2906">
        <v>4002</v>
      </c>
      <c r="E2906" t="s">
        <v>1</v>
      </c>
      <c r="F2906" t="s">
        <v>27</v>
      </c>
      <c r="G2906" t="s">
        <v>10</v>
      </c>
      <c r="H2906" t="s">
        <v>2957</v>
      </c>
      <c r="I2906" t="s">
        <v>3056</v>
      </c>
      <c r="J2906">
        <v>172</v>
      </c>
      <c r="K2906">
        <f>HLOOKUP(E2906,Inputs!$B$5:$C$8,MATCH(YEAR(B2906),Inputs!$A$5:$A$8,0),FALSE)</f>
        <v>11.25</v>
      </c>
      <c r="L2906" s="3">
        <f t="shared" si="90"/>
        <v>1935</v>
      </c>
      <c r="M2906" t="s">
        <v>3059</v>
      </c>
      <c r="N2906" t="s">
        <v>3085</v>
      </c>
      <c r="O2906" t="s">
        <v>3073</v>
      </c>
    </row>
    <row r="2907" spans="1:15" hidden="1" x14ac:dyDescent="0.35">
      <c r="A2907">
        <v>2906</v>
      </c>
      <c r="B2907" s="1">
        <v>45002</v>
      </c>
      <c r="C2907">
        <f t="shared" si="91"/>
        <v>2023</v>
      </c>
      <c r="D2907">
        <v>4001</v>
      </c>
      <c r="E2907" t="s">
        <v>0</v>
      </c>
      <c r="F2907" t="s">
        <v>27</v>
      </c>
      <c r="G2907" t="s">
        <v>9</v>
      </c>
      <c r="H2907" t="s">
        <v>2958</v>
      </c>
      <c r="I2907" t="s">
        <v>3056</v>
      </c>
      <c r="J2907">
        <v>228</v>
      </c>
      <c r="K2907">
        <f>HLOOKUP(E2907,Inputs!$B$5:$C$8,MATCH(YEAR(B2907),Inputs!$A$5:$A$8,0),FALSE)</f>
        <v>32.99</v>
      </c>
      <c r="L2907" s="3">
        <f t="shared" si="90"/>
        <v>7521.72</v>
      </c>
      <c r="M2907" t="s">
        <v>3070</v>
      </c>
      <c r="N2907" t="s">
        <v>3089</v>
      </c>
      <c r="O2907" t="s">
        <v>3076</v>
      </c>
    </row>
    <row r="2908" spans="1:15" x14ac:dyDescent="0.35">
      <c r="A2908">
        <v>2907</v>
      </c>
      <c r="B2908" s="1">
        <v>45189</v>
      </c>
      <c r="C2908">
        <f t="shared" si="91"/>
        <v>2024</v>
      </c>
      <c r="D2908">
        <v>4001</v>
      </c>
      <c r="E2908" t="s">
        <v>0</v>
      </c>
      <c r="F2908" t="s">
        <v>27</v>
      </c>
      <c r="G2908" t="s">
        <v>14</v>
      </c>
      <c r="H2908" t="s">
        <v>2959</v>
      </c>
      <c r="I2908" t="s">
        <v>3056</v>
      </c>
      <c r="J2908">
        <v>232</v>
      </c>
      <c r="K2908">
        <f>HLOOKUP(E2908,Inputs!$B$5:$C$8,MATCH(YEAR(B2908),Inputs!$A$5:$A$8,0),FALSE)</f>
        <v>32.99</v>
      </c>
      <c r="L2908" s="3">
        <f t="shared" si="90"/>
        <v>7653.68</v>
      </c>
      <c r="M2908" t="s">
        <v>3066</v>
      </c>
      <c r="N2908" t="s">
        <v>3094</v>
      </c>
      <c r="O2908" t="s">
        <v>3080</v>
      </c>
    </row>
    <row r="2909" spans="1:15" x14ac:dyDescent="0.35">
      <c r="A2909">
        <v>2908</v>
      </c>
      <c r="B2909" s="1">
        <v>45284</v>
      </c>
      <c r="C2909">
        <f t="shared" si="91"/>
        <v>2024</v>
      </c>
      <c r="D2909">
        <v>4001</v>
      </c>
      <c r="E2909" t="s">
        <v>0</v>
      </c>
      <c r="F2909" t="s">
        <v>27</v>
      </c>
      <c r="G2909" t="s">
        <v>22</v>
      </c>
      <c r="H2909" t="s">
        <v>2960</v>
      </c>
      <c r="I2909" t="s">
        <v>3056</v>
      </c>
      <c r="J2909">
        <v>48</v>
      </c>
      <c r="K2909">
        <f>HLOOKUP(E2909,Inputs!$B$5:$C$8,MATCH(YEAR(B2909),Inputs!$A$5:$A$8,0),FALSE)</f>
        <v>32.99</v>
      </c>
      <c r="L2909" s="3">
        <f t="shared" si="90"/>
        <v>1583.52</v>
      </c>
      <c r="M2909" t="s">
        <v>3064</v>
      </c>
      <c r="N2909" t="s">
        <v>3089</v>
      </c>
      <c r="O2909" t="s">
        <v>3076</v>
      </c>
    </row>
    <row r="2910" spans="1:15" x14ac:dyDescent="0.35">
      <c r="A2910">
        <v>2909</v>
      </c>
      <c r="B2910" s="1">
        <v>45159</v>
      </c>
      <c r="C2910">
        <f t="shared" si="91"/>
        <v>2024</v>
      </c>
      <c r="D2910">
        <v>4002</v>
      </c>
      <c r="E2910" t="s">
        <v>1</v>
      </c>
      <c r="F2910" t="s">
        <v>27</v>
      </c>
      <c r="G2910" t="s">
        <v>19</v>
      </c>
      <c r="H2910" t="s">
        <v>2961</v>
      </c>
      <c r="I2910" t="s">
        <v>3056</v>
      </c>
      <c r="J2910">
        <v>284</v>
      </c>
      <c r="K2910">
        <f>HLOOKUP(E2910,Inputs!$B$5:$C$8,MATCH(YEAR(B2910),Inputs!$A$5:$A$8,0),FALSE)</f>
        <v>11.25</v>
      </c>
      <c r="L2910" s="3">
        <f t="shared" si="90"/>
        <v>3195</v>
      </c>
      <c r="M2910" t="s">
        <v>3061</v>
      </c>
      <c r="N2910" t="s">
        <v>3087</v>
      </c>
      <c r="O2910" t="s">
        <v>3078</v>
      </c>
    </row>
    <row r="2911" spans="1:15" x14ac:dyDescent="0.35">
      <c r="A2911">
        <v>2910</v>
      </c>
      <c r="B2911" s="1">
        <v>45285</v>
      </c>
      <c r="C2911">
        <f t="shared" si="91"/>
        <v>2024</v>
      </c>
      <c r="D2911">
        <v>4001</v>
      </c>
      <c r="E2911" t="s">
        <v>0</v>
      </c>
      <c r="F2911" t="s">
        <v>27</v>
      </c>
      <c r="G2911" t="s">
        <v>10</v>
      </c>
      <c r="H2911" t="s">
        <v>2962</v>
      </c>
      <c r="I2911" t="s">
        <v>3056</v>
      </c>
      <c r="J2911">
        <v>44</v>
      </c>
      <c r="K2911">
        <f>HLOOKUP(E2911,Inputs!$B$5:$C$8,MATCH(YEAR(B2911),Inputs!$A$5:$A$8,0),FALSE)</f>
        <v>32.99</v>
      </c>
      <c r="L2911" s="3">
        <f t="shared" si="90"/>
        <v>1451.5600000000002</v>
      </c>
      <c r="M2911" t="s">
        <v>3059</v>
      </c>
      <c r="N2911" t="s">
        <v>3085</v>
      </c>
      <c r="O2911" t="s">
        <v>3073</v>
      </c>
    </row>
    <row r="2912" spans="1:15" x14ac:dyDescent="0.35">
      <c r="A2912">
        <v>2911</v>
      </c>
      <c r="B2912" s="1">
        <v>45170</v>
      </c>
      <c r="C2912">
        <f t="shared" si="91"/>
        <v>2024</v>
      </c>
      <c r="D2912">
        <v>4001</v>
      </c>
      <c r="E2912" t="s">
        <v>0</v>
      </c>
      <c r="F2912" t="s">
        <v>27</v>
      </c>
      <c r="G2912" t="s">
        <v>14</v>
      </c>
      <c r="H2912" t="s">
        <v>2963</v>
      </c>
      <c r="I2912" t="s">
        <v>3056</v>
      </c>
      <c r="J2912">
        <v>224</v>
      </c>
      <c r="K2912">
        <f>HLOOKUP(E2912,Inputs!$B$5:$C$8,MATCH(YEAR(B2912),Inputs!$A$5:$A$8,0),FALSE)</f>
        <v>32.99</v>
      </c>
      <c r="L2912" s="3">
        <f t="shared" si="90"/>
        <v>7389.76</v>
      </c>
      <c r="M2912" t="s">
        <v>3066</v>
      </c>
      <c r="N2912" t="s">
        <v>3094</v>
      </c>
      <c r="O2912" t="s">
        <v>3080</v>
      </c>
    </row>
    <row r="2913" spans="1:15" x14ac:dyDescent="0.35">
      <c r="A2913">
        <v>2912</v>
      </c>
      <c r="B2913" s="1">
        <v>45274</v>
      </c>
      <c r="C2913">
        <f t="shared" si="91"/>
        <v>2024</v>
      </c>
      <c r="D2913">
        <v>4002</v>
      </c>
      <c r="E2913" t="s">
        <v>1</v>
      </c>
      <c r="F2913" t="s">
        <v>27</v>
      </c>
      <c r="G2913" t="s">
        <v>6</v>
      </c>
      <c r="H2913" t="s">
        <v>2964</v>
      </c>
      <c r="I2913" t="s">
        <v>3056</v>
      </c>
      <c r="J2913">
        <v>84</v>
      </c>
      <c r="K2913">
        <f>HLOOKUP(E2913,Inputs!$B$5:$C$8,MATCH(YEAR(B2913),Inputs!$A$5:$A$8,0),FALSE)</f>
        <v>11.25</v>
      </c>
      <c r="L2913" s="3">
        <f t="shared" si="90"/>
        <v>945</v>
      </c>
      <c r="M2913" t="s">
        <v>3059</v>
      </c>
      <c r="N2913" t="s">
        <v>3085</v>
      </c>
      <c r="O2913" t="s">
        <v>3073</v>
      </c>
    </row>
    <row r="2914" spans="1:15" x14ac:dyDescent="0.35">
      <c r="A2914">
        <v>2913</v>
      </c>
      <c r="B2914" s="1">
        <v>45284</v>
      </c>
      <c r="C2914">
        <f t="shared" si="91"/>
        <v>2024</v>
      </c>
      <c r="D2914">
        <v>4001</v>
      </c>
      <c r="E2914" t="s">
        <v>0</v>
      </c>
      <c r="F2914" t="s">
        <v>27</v>
      </c>
      <c r="G2914" t="s">
        <v>17</v>
      </c>
      <c r="H2914" t="s">
        <v>2965</v>
      </c>
      <c r="I2914" t="s">
        <v>3056</v>
      </c>
      <c r="J2914">
        <v>68</v>
      </c>
      <c r="K2914">
        <f>HLOOKUP(E2914,Inputs!$B$5:$C$8,MATCH(YEAR(B2914),Inputs!$A$5:$A$8,0),FALSE)</f>
        <v>32.99</v>
      </c>
      <c r="L2914" s="3">
        <f t="shared" si="90"/>
        <v>2243.3200000000002</v>
      </c>
      <c r="M2914" t="s">
        <v>3060</v>
      </c>
      <c r="N2914" t="s">
        <v>3095</v>
      </c>
      <c r="O2914" t="s">
        <v>3081</v>
      </c>
    </row>
    <row r="2915" spans="1:15" x14ac:dyDescent="0.35">
      <c r="A2915">
        <v>2914</v>
      </c>
      <c r="B2915" s="1">
        <v>45156</v>
      </c>
      <c r="C2915">
        <f t="shared" si="91"/>
        <v>2024</v>
      </c>
      <c r="D2915">
        <v>4001</v>
      </c>
      <c r="E2915" t="s">
        <v>0</v>
      </c>
      <c r="F2915" t="s">
        <v>27</v>
      </c>
      <c r="G2915" t="s">
        <v>18</v>
      </c>
      <c r="H2915" t="s">
        <v>2966</v>
      </c>
      <c r="I2915" t="s">
        <v>3056</v>
      </c>
      <c r="J2915">
        <v>84</v>
      </c>
      <c r="K2915">
        <f>HLOOKUP(E2915,Inputs!$B$5:$C$8,MATCH(YEAR(B2915),Inputs!$A$5:$A$8,0),FALSE)</f>
        <v>32.99</v>
      </c>
      <c r="L2915" s="3">
        <f t="shared" si="90"/>
        <v>2771.1600000000003</v>
      </c>
      <c r="M2915" t="s">
        <v>3069</v>
      </c>
      <c r="N2915" t="s">
        <v>3093</v>
      </c>
      <c r="O2915" t="s">
        <v>3077</v>
      </c>
    </row>
    <row r="2916" spans="1:15" x14ac:dyDescent="0.35">
      <c r="A2916">
        <v>2915</v>
      </c>
      <c r="B2916" s="1">
        <v>45269</v>
      </c>
      <c r="C2916">
        <f t="shared" si="91"/>
        <v>2024</v>
      </c>
      <c r="D2916">
        <v>4002</v>
      </c>
      <c r="E2916" t="s">
        <v>1</v>
      </c>
      <c r="F2916" t="s">
        <v>27</v>
      </c>
      <c r="G2916" t="s">
        <v>8</v>
      </c>
      <c r="H2916" t="s">
        <v>2967</v>
      </c>
      <c r="I2916" t="s">
        <v>3056</v>
      </c>
      <c r="J2916">
        <v>204</v>
      </c>
      <c r="K2916">
        <f>HLOOKUP(E2916,Inputs!$B$5:$C$8,MATCH(YEAR(B2916),Inputs!$A$5:$A$8,0),FALSE)</f>
        <v>11.25</v>
      </c>
      <c r="L2916" s="3">
        <f t="shared" si="90"/>
        <v>2295</v>
      </c>
      <c r="M2916" t="s">
        <v>3065</v>
      </c>
      <c r="N2916" t="s">
        <v>3085</v>
      </c>
      <c r="O2916" t="s">
        <v>3073</v>
      </c>
    </row>
    <row r="2917" spans="1:15" x14ac:dyDescent="0.35">
      <c r="A2917">
        <v>2916</v>
      </c>
      <c r="B2917" s="1">
        <v>45172</v>
      </c>
      <c r="C2917">
        <f t="shared" si="91"/>
        <v>2024</v>
      </c>
      <c r="D2917">
        <v>4001</v>
      </c>
      <c r="E2917" t="s">
        <v>0</v>
      </c>
      <c r="F2917" t="s">
        <v>27</v>
      </c>
      <c r="G2917" t="s">
        <v>14</v>
      </c>
      <c r="H2917" t="s">
        <v>2968</v>
      </c>
      <c r="I2917" t="s">
        <v>3056</v>
      </c>
      <c r="J2917">
        <v>72</v>
      </c>
      <c r="K2917">
        <f>HLOOKUP(E2917,Inputs!$B$5:$C$8,MATCH(YEAR(B2917),Inputs!$A$5:$A$8,0),FALSE)</f>
        <v>32.99</v>
      </c>
      <c r="L2917" s="3">
        <f t="shared" si="90"/>
        <v>2375.2800000000002</v>
      </c>
      <c r="M2917" t="s">
        <v>3066</v>
      </c>
      <c r="N2917" t="s">
        <v>3094</v>
      </c>
      <c r="O2917" t="s">
        <v>3080</v>
      </c>
    </row>
    <row r="2918" spans="1:15" x14ac:dyDescent="0.35">
      <c r="A2918">
        <v>2917</v>
      </c>
      <c r="B2918" s="1">
        <v>45109</v>
      </c>
      <c r="C2918">
        <f t="shared" si="91"/>
        <v>2024</v>
      </c>
      <c r="D2918">
        <v>4002</v>
      </c>
      <c r="E2918" t="s">
        <v>1</v>
      </c>
      <c r="F2918" t="s">
        <v>27</v>
      </c>
      <c r="G2918" t="s">
        <v>13</v>
      </c>
      <c r="H2918" t="s">
        <v>2969</v>
      </c>
      <c r="I2918" t="s">
        <v>3056</v>
      </c>
      <c r="J2918">
        <v>172</v>
      </c>
      <c r="K2918">
        <f>HLOOKUP(E2918,Inputs!$B$5:$C$8,MATCH(YEAR(B2918),Inputs!$A$5:$A$8,0),FALSE)</f>
        <v>11.25</v>
      </c>
      <c r="L2918" s="3">
        <f t="shared" si="90"/>
        <v>1935</v>
      </c>
      <c r="M2918" t="s">
        <v>3061</v>
      </c>
      <c r="N2918" t="s">
        <v>3087</v>
      </c>
      <c r="O2918" t="s">
        <v>3078</v>
      </c>
    </row>
    <row r="2919" spans="1:15" x14ac:dyDescent="0.35">
      <c r="A2919">
        <v>2918</v>
      </c>
      <c r="B2919" s="1">
        <v>45162</v>
      </c>
      <c r="C2919">
        <f t="shared" si="91"/>
        <v>2024</v>
      </c>
      <c r="D2919">
        <v>4002</v>
      </c>
      <c r="E2919" t="s">
        <v>1</v>
      </c>
      <c r="F2919" t="s">
        <v>27</v>
      </c>
      <c r="G2919" t="s">
        <v>18</v>
      </c>
      <c r="H2919" t="s">
        <v>2970</v>
      </c>
      <c r="I2919" t="s">
        <v>3056</v>
      </c>
      <c r="J2919">
        <v>248</v>
      </c>
      <c r="K2919">
        <f>HLOOKUP(E2919,Inputs!$B$5:$C$8,MATCH(YEAR(B2919),Inputs!$A$5:$A$8,0),FALSE)</f>
        <v>11.25</v>
      </c>
      <c r="L2919" s="3">
        <f t="shared" si="90"/>
        <v>2790</v>
      </c>
      <c r="M2919" t="s">
        <v>3069</v>
      </c>
      <c r="N2919" t="s">
        <v>3093</v>
      </c>
      <c r="O2919" t="s">
        <v>3077</v>
      </c>
    </row>
    <row r="2920" spans="1:15" x14ac:dyDescent="0.35">
      <c r="A2920">
        <v>2919</v>
      </c>
      <c r="B2920" s="1">
        <v>45144</v>
      </c>
      <c r="C2920">
        <f t="shared" si="91"/>
        <v>2024</v>
      </c>
      <c r="D2920">
        <v>4001</v>
      </c>
      <c r="E2920" t="s">
        <v>0</v>
      </c>
      <c r="F2920" t="s">
        <v>27</v>
      </c>
      <c r="G2920" t="s">
        <v>22</v>
      </c>
      <c r="H2920" t="s">
        <v>2971</v>
      </c>
      <c r="I2920" t="s">
        <v>3056</v>
      </c>
      <c r="J2920">
        <v>168</v>
      </c>
      <c r="K2920">
        <f>HLOOKUP(E2920,Inputs!$B$5:$C$8,MATCH(YEAR(B2920),Inputs!$A$5:$A$8,0),FALSE)</f>
        <v>32.99</v>
      </c>
      <c r="L2920" s="3">
        <f t="shared" si="90"/>
        <v>5542.3200000000006</v>
      </c>
      <c r="M2920" t="s">
        <v>3064</v>
      </c>
      <c r="N2920" t="s">
        <v>3089</v>
      </c>
      <c r="O2920" t="s">
        <v>3076</v>
      </c>
    </row>
    <row r="2921" spans="1:15" x14ac:dyDescent="0.35">
      <c r="A2921">
        <v>2920</v>
      </c>
      <c r="B2921" s="1">
        <v>45180</v>
      </c>
      <c r="C2921">
        <f t="shared" si="91"/>
        <v>2024</v>
      </c>
      <c r="D2921">
        <v>4001</v>
      </c>
      <c r="E2921" t="s">
        <v>0</v>
      </c>
      <c r="F2921" t="s">
        <v>27</v>
      </c>
      <c r="G2921" t="s">
        <v>13</v>
      </c>
      <c r="H2921" t="s">
        <v>2972</v>
      </c>
      <c r="I2921" t="s">
        <v>3056</v>
      </c>
      <c r="J2921">
        <v>236</v>
      </c>
      <c r="K2921">
        <f>HLOOKUP(E2921,Inputs!$B$5:$C$8,MATCH(YEAR(B2921),Inputs!$A$5:$A$8,0),FALSE)</f>
        <v>32.99</v>
      </c>
      <c r="L2921" s="3">
        <f t="shared" si="90"/>
        <v>7785.64</v>
      </c>
      <c r="M2921" t="s">
        <v>3061</v>
      </c>
      <c r="N2921" t="s">
        <v>3087</v>
      </c>
      <c r="O2921" t="s">
        <v>3078</v>
      </c>
    </row>
    <row r="2922" spans="1:15" x14ac:dyDescent="0.35">
      <c r="A2922">
        <v>2921</v>
      </c>
      <c r="B2922" s="1">
        <v>45070</v>
      </c>
      <c r="C2922">
        <f t="shared" si="91"/>
        <v>2024</v>
      </c>
      <c r="D2922">
        <v>4001</v>
      </c>
      <c r="E2922" t="s">
        <v>0</v>
      </c>
      <c r="F2922" t="s">
        <v>27</v>
      </c>
      <c r="G2922" t="s">
        <v>13</v>
      </c>
      <c r="H2922" t="s">
        <v>2973</v>
      </c>
      <c r="I2922" t="s">
        <v>3056</v>
      </c>
      <c r="J2922">
        <v>184</v>
      </c>
      <c r="K2922">
        <f>HLOOKUP(E2922,Inputs!$B$5:$C$8,MATCH(YEAR(B2922),Inputs!$A$5:$A$8,0),FALSE)</f>
        <v>32.99</v>
      </c>
      <c r="L2922" s="3">
        <f t="shared" si="90"/>
        <v>6070.1600000000008</v>
      </c>
      <c r="M2922" t="s">
        <v>3061</v>
      </c>
      <c r="N2922" t="s">
        <v>3087</v>
      </c>
      <c r="O2922" t="s">
        <v>3078</v>
      </c>
    </row>
    <row r="2923" spans="1:15" x14ac:dyDescent="0.35">
      <c r="A2923">
        <v>2922</v>
      </c>
      <c r="B2923" s="1">
        <v>45187</v>
      </c>
      <c r="C2923">
        <f t="shared" si="91"/>
        <v>2024</v>
      </c>
      <c r="D2923">
        <v>4001</v>
      </c>
      <c r="E2923" t="s">
        <v>0</v>
      </c>
      <c r="F2923" t="s">
        <v>27</v>
      </c>
      <c r="G2923" t="s">
        <v>10</v>
      </c>
      <c r="H2923" t="s">
        <v>2974</v>
      </c>
      <c r="I2923" t="s">
        <v>3056</v>
      </c>
      <c r="J2923">
        <v>164</v>
      </c>
      <c r="K2923">
        <f>HLOOKUP(E2923,Inputs!$B$5:$C$8,MATCH(YEAR(B2923),Inputs!$A$5:$A$8,0),FALSE)</f>
        <v>32.99</v>
      </c>
      <c r="L2923" s="3">
        <f t="shared" si="90"/>
        <v>5410.3600000000006</v>
      </c>
      <c r="M2923" t="s">
        <v>3059</v>
      </c>
      <c r="N2923" t="s">
        <v>3085</v>
      </c>
      <c r="O2923" t="s">
        <v>3073</v>
      </c>
    </row>
    <row r="2924" spans="1:15" x14ac:dyDescent="0.35">
      <c r="A2924">
        <v>2923</v>
      </c>
      <c r="B2924" s="1">
        <v>45286</v>
      </c>
      <c r="C2924">
        <f t="shared" si="91"/>
        <v>2024</v>
      </c>
      <c r="D2924">
        <v>4002</v>
      </c>
      <c r="E2924" t="s">
        <v>1</v>
      </c>
      <c r="F2924" t="s">
        <v>27</v>
      </c>
      <c r="G2924" t="s">
        <v>5</v>
      </c>
      <c r="H2924" t="s">
        <v>2975</v>
      </c>
      <c r="I2924" t="s">
        <v>3057</v>
      </c>
      <c r="J2924">
        <v>80</v>
      </c>
      <c r="K2924">
        <f>HLOOKUP(E2924,Inputs!$B$5:$C$8,MATCH(YEAR(B2924),Inputs!$A$5:$A$8,0),FALSE)</f>
        <v>11.25</v>
      </c>
      <c r="L2924" s="3">
        <f t="shared" si="90"/>
        <v>900</v>
      </c>
      <c r="M2924" t="s">
        <v>3059</v>
      </c>
      <c r="N2924" t="s">
        <v>3085</v>
      </c>
      <c r="O2924" t="s">
        <v>3073</v>
      </c>
    </row>
    <row r="2925" spans="1:15" x14ac:dyDescent="0.35">
      <c r="A2925">
        <v>2924</v>
      </c>
      <c r="B2925" s="1">
        <v>45177</v>
      </c>
      <c r="C2925">
        <f t="shared" si="91"/>
        <v>2024</v>
      </c>
      <c r="D2925">
        <v>4002</v>
      </c>
      <c r="E2925" t="s">
        <v>1</v>
      </c>
      <c r="F2925" t="s">
        <v>27</v>
      </c>
      <c r="G2925" t="s">
        <v>10</v>
      </c>
      <c r="H2925" t="s">
        <v>2976</v>
      </c>
      <c r="I2925" t="s">
        <v>3056</v>
      </c>
      <c r="J2925">
        <v>200</v>
      </c>
      <c r="K2925">
        <f>HLOOKUP(E2925,Inputs!$B$5:$C$8,MATCH(YEAR(B2925),Inputs!$A$5:$A$8,0),FALSE)</f>
        <v>11.25</v>
      </c>
      <c r="L2925" s="3">
        <f t="shared" si="90"/>
        <v>2250</v>
      </c>
      <c r="M2925" t="s">
        <v>3059</v>
      </c>
      <c r="N2925" t="s">
        <v>3085</v>
      </c>
      <c r="O2925" t="s">
        <v>3073</v>
      </c>
    </row>
    <row r="2926" spans="1:15" x14ac:dyDescent="0.35">
      <c r="A2926">
        <v>2925</v>
      </c>
      <c r="B2926" s="1">
        <v>45279</v>
      </c>
      <c r="C2926">
        <f t="shared" si="91"/>
        <v>2024</v>
      </c>
      <c r="D2926">
        <v>4002</v>
      </c>
      <c r="E2926" t="s">
        <v>1</v>
      </c>
      <c r="F2926" t="s">
        <v>27</v>
      </c>
      <c r="G2926" t="s">
        <v>8</v>
      </c>
      <c r="H2926" t="s">
        <v>2977</v>
      </c>
      <c r="I2926" t="s">
        <v>3056</v>
      </c>
      <c r="J2926">
        <v>152</v>
      </c>
      <c r="K2926">
        <f>HLOOKUP(E2926,Inputs!$B$5:$C$8,MATCH(YEAR(B2926),Inputs!$A$5:$A$8,0),FALSE)</f>
        <v>11.25</v>
      </c>
      <c r="L2926" s="3">
        <f t="shared" si="90"/>
        <v>1710</v>
      </c>
      <c r="M2926" t="s">
        <v>3065</v>
      </c>
      <c r="N2926" t="s">
        <v>3085</v>
      </c>
      <c r="O2926" t="s">
        <v>3073</v>
      </c>
    </row>
    <row r="2927" spans="1:15" x14ac:dyDescent="0.35">
      <c r="A2927">
        <v>2926</v>
      </c>
      <c r="B2927" s="1">
        <v>45275</v>
      </c>
      <c r="C2927">
        <f t="shared" si="91"/>
        <v>2024</v>
      </c>
      <c r="D2927">
        <v>4001</v>
      </c>
      <c r="E2927" t="s">
        <v>0</v>
      </c>
      <c r="F2927" t="s">
        <v>27</v>
      </c>
      <c r="G2927" t="s">
        <v>14</v>
      </c>
      <c r="H2927" t="s">
        <v>2978</v>
      </c>
      <c r="I2927" t="s">
        <v>3056</v>
      </c>
      <c r="J2927">
        <v>76</v>
      </c>
      <c r="K2927">
        <f>HLOOKUP(E2927,Inputs!$B$5:$C$8,MATCH(YEAR(B2927),Inputs!$A$5:$A$8,0),FALSE)</f>
        <v>32.99</v>
      </c>
      <c r="L2927" s="3">
        <f t="shared" si="90"/>
        <v>2507.2400000000002</v>
      </c>
      <c r="M2927" t="s">
        <v>3066</v>
      </c>
      <c r="N2927" t="s">
        <v>3094</v>
      </c>
      <c r="O2927" t="s">
        <v>3080</v>
      </c>
    </row>
    <row r="2928" spans="1:15" x14ac:dyDescent="0.35">
      <c r="A2928">
        <v>2927</v>
      </c>
      <c r="B2928" s="1">
        <v>45038</v>
      </c>
      <c r="C2928">
        <f t="shared" si="91"/>
        <v>2024</v>
      </c>
      <c r="D2928">
        <v>4002</v>
      </c>
      <c r="E2928" t="s">
        <v>1</v>
      </c>
      <c r="F2928" t="s">
        <v>27</v>
      </c>
      <c r="G2928" t="s">
        <v>14</v>
      </c>
      <c r="H2928" t="s">
        <v>2979</v>
      </c>
      <c r="I2928" t="s">
        <v>3056</v>
      </c>
      <c r="J2928">
        <v>160</v>
      </c>
      <c r="K2928">
        <f>HLOOKUP(E2928,Inputs!$B$5:$C$8,MATCH(YEAR(B2928),Inputs!$A$5:$A$8,0),FALSE)</f>
        <v>11.25</v>
      </c>
      <c r="L2928" s="3">
        <f t="shared" si="90"/>
        <v>1800</v>
      </c>
      <c r="M2928" t="s">
        <v>3066</v>
      </c>
      <c r="N2928" t="s">
        <v>3094</v>
      </c>
      <c r="O2928" t="s">
        <v>3080</v>
      </c>
    </row>
    <row r="2929" spans="1:15" x14ac:dyDescent="0.35">
      <c r="A2929">
        <v>2928</v>
      </c>
      <c r="B2929" s="1">
        <v>45148</v>
      </c>
      <c r="C2929">
        <f t="shared" si="91"/>
        <v>2024</v>
      </c>
      <c r="D2929">
        <v>4001</v>
      </c>
      <c r="E2929" t="s">
        <v>0</v>
      </c>
      <c r="F2929" t="s">
        <v>27</v>
      </c>
      <c r="G2929" t="s">
        <v>10</v>
      </c>
      <c r="H2929" t="s">
        <v>2980</v>
      </c>
      <c r="I2929" t="s">
        <v>3056</v>
      </c>
      <c r="J2929">
        <v>84</v>
      </c>
      <c r="K2929">
        <f>HLOOKUP(E2929,Inputs!$B$5:$C$8,MATCH(YEAR(B2929),Inputs!$A$5:$A$8,0),FALSE)</f>
        <v>32.99</v>
      </c>
      <c r="L2929" s="3">
        <f t="shared" si="90"/>
        <v>2771.1600000000003</v>
      </c>
      <c r="M2929" t="s">
        <v>3059</v>
      </c>
      <c r="N2929" t="s">
        <v>3085</v>
      </c>
      <c r="O2929" t="s">
        <v>3073</v>
      </c>
    </row>
    <row r="2930" spans="1:15" x14ac:dyDescent="0.35">
      <c r="A2930">
        <v>2929</v>
      </c>
      <c r="B2930" s="1">
        <v>45164</v>
      </c>
      <c r="C2930">
        <f t="shared" si="91"/>
        <v>2024</v>
      </c>
      <c r="D2930">
        <v>4002</v>
      </c>
      <c r="E2930" t="s">
        <v>1</v>
      </c>
      <c r="F2930" t="s">
        <v>27</v>
      </c>
      <c r="G2930" t="s">
        <v>9</v>
      </c>
      <c r="H2930" t="s">
        <v>2981</v>
      </c>
      <c r="I2930" t="s">
        <v>3056</v>
      </c>
      <c r="J2930">
        <v>288</v>
      </c>
      <c r="K2930">
        <f>HLOOKUP(E2930,Inputs!$B$5:$C$8,MATCH(YEAR(B2930),Inputs!$A$5:$A$8,0),FALSE)</f>
        <v>11.25</v>
      </c>
      <c r="L2930" s="3">
        <f t="shared" si="90"/>
        <v>3240</v>
      </c>
      <c r="M2930" t="s">
        <v>3070</v>
      </c>
      <c r="N2930" t="s">
        <v>3089</v>
      </c>
      <c r="O2930" t="s">
        <v>3076</v>
      </c>
    </row>
    <row r="2931" spans="1:15" x14ac:dyDescent="0.35">
      <c r="A2931">
        <v>2930</v>
      </c>
      <c r="B2931" s="1">
        <v>45232</v>
      </c>
      <c r="C2931">
        <f t="shared" si="91"/>
        <v>2024</v>
      </c>
      <c r="D2931">
        <v>4001</v>
      </c>
      <c r="E2931" t="s">
        <v>0</v>
      </c>
      <c r="F2931" t="s">
        <v>27</v>
      </c>
      <c r="G2931" t="s">
        <v>20</v>
      </c>
      <c r="H2931" t="s">
        <v>2982</v>
      </c>
      <c r="I2931" t="s">
        <v>3056</v>
      </c>
      <c r="J2931">
        <v>204</v>
      </c>
      <c r="K2931">
        <f>HLOOKUP(E2931,Inputs!$B$5:$C$8,MATCH(YEAR(B2931),Inputs!$A$5:$A$8,0),FALSE)</f>
        <v>32.99</v>
      </c>
      <c r="L2931" s="3">
        <f t="shared" si="90"/>
        <v>6729.96</v>
      </c>
      <c r="M2931" t="s">
        <v>3059</v>
      </c>
      <c r="N2931" t="s">
        <v>3085</v>
      </c>
      <c r="O2931" t="s">
        <v>3073</v>
      </c>
    </row>
    <row r="2932" spans="1:15" hidden="1" x14ac:dyDescent="0.35">
      <c r="A2932">
        <v>2931</v>
      </c>
      <c r="B2932" s="1">
        <v>44958</v>
      </c>
      <c r="C2932">
        <f t="shared" si="91"/>
        <v>2023</v>
      </c>
      <c r="D2932">
        <v>4001</v>
      </c>
      <c r="E2932" t="s">
        <v>0</v>
      </c>
      <c r="F2932" t="s">
        <v>27</v>
      </c>
      <c r="G2932" t="s">
        <v>5</v>
      </c>
      <c r="H2932" t="s">
        <v>2983</v>
      </c>
      <c r="I2932" t="s">
        <v>3057</v>
      </c>
      <c r="J2932">
        <v>124</v>
      </c>
      <c r="K2932">
        <f>HLOOKUP(E2932,Inputs!$B$5:$C$8,MATCH(YEAR(B2932),Inputs!$A$5:$A$8,0),FALSE)</f>
        <v>32.99</v>
      </c>
      <c r="L2932" s="3">
        <f t="shared" si="90"/>
        <v>4090.76</v>
      </c>
      <c r="M2932" t="s">
        <v>3059</v>
      </c>
      <c r="N2932" t="s">
        <v>3085</v>
      </c>
      <c r="O2932" t="s">
        <v>3073</v>
      </c>
    </row>
    <row r="2933" spans="1:15" x14ac:dyDescent="0.35">
      <c r="A2933">
        <v>2932</v>
      </c>
      <c r="B2933" s="1">
        <v>45165</v>
      </c>
      <c r="C2933">
        <f t="shared" si="91"/>
        <v>2024</v>
      </c>
      <c r="D2933">
        <v>4001</v>
      </c>
      <c r="E2933" t="s">
        <v>0</v>
      </c>
      <c r="F2933" t="s">
        <v>27</v>
      </c>
      <c r="G2933" t="s">
        <v>9</v>
      </c>
      <c r="H2933" t="s">
        <v>2984</v>
      </c>
      <c r="I2933" t="s">
        <v>3056</v>
      </c>
      <c r="J2933">
        <v>80</v>
      </c>
      <c r="K2933">
        <f>HLOOKUP(E2933,Inputs!$B$5:$C$8,MATCH(YEAR(B2933),Inputs!$A$5:$A$8,0),FALSE)</f>
        <v>32.99</v>
      </c>
      <c r="L2933" s="3">
        <f t="shared" si="90"/>
        <v>2639.2000000000003</v>
      </c>
      <c r="M2933" t="s">
        <v>3070</v>
      </c>
      <c r="N2933" t="s">
        <v>3089</v>
      </c>
      <c r="O2933" t="s">
        <v>3076</v>
      </c>
    </row>
    <row r="2934" spans="1:15" hidden="1" x14ac:dyDescent="0.35">
      <c r="A2934">
        <v>2933</v>
      </c>
      <c r="B2934" s="1">
        <v>44949</v>
      </c>
      <c r="C2934">
        <f t="shared" si="91"/>
        <v>2023</v>
      </c>
      <c r="D2934">
        <v>4002</v>
      </c>
      <c r="E2934" t="s">
        <v>1</v>
      </c>
      <c r="F2934" t="s">
        <v>27</v>
      </c>
      <c r="G2934" t="s">
        <v>15</v>
      </c>
      <c r="H2934" t="s">
        <v>2985</v>
      </c>
      <c r="I2934" t="s">
        <v>3056</v>
      </c>
      <c r="J2934">
        <v>224</v>
      </c>
      <c r="K2934">
        <f>HLOOKUP(E2934,Inputs!$B$5:$C$8,MATCH(YEAR(B2934),Inputs!$A$5:$A$8,0),FALSE)</f>
        <v>11.25</v>
      </c>
      <c r="L2934" s="3">
        <f t="shared" si="90"/>
        <v>2520</v>
      </c>
      <c r="M2934" t="s">
        <v>3062</v>
      </c>
      <c r="N2934" t="s">
        <v>3090</v>
      </c>
      <c r="O2934" t="s">
        <v>3079</v>
      </c>
    </row>
    <row r="2935" spans="1:15" x14ac:dyDescent="0.35">
      <c r="A2935">
        <v>2934</v>
      </c>
      <c r="B2935" s="1">
        <v>45063</v>
      </c>
      <c r="C2935">
        <f t="shared" si="91"/>
        <v>2024</v>
      </c>
      <c r="D2935">
        <v>4002</v>
      </c>
      <c r="E2935" t="s">
        <v>1</v>
      </c>
      <c r="F2935" t="s">
        <v>27</v>
      </c>
      <c r="G2935" t="s">
        <v>11</v>
      </c>
      <c r="H2935" t="s">
        <v>2986</v>
      </c>
      <c r="I2935" t="s">
        <v>3056</v>
      </c>
      <c r="J2935">
        <v>88</v>
      </c>
      <c r="K2935">
        <f>HLOOKUP(E2935,Inputs!$B$5:$C$8,MATCH(YEAR(B2935),Inputs!$A$5:$A$8,0),FALSE)</f>
        <v>11.25</v>
      </c>
      <c r="L2935" s="3">
        <f t="shared" si="90"/>
        <v>990</v>
      </c>
      <c r="M2935" t="s">
        <v>3064</v>
      </c>
      <c r="N2935" t="s">
        <v>3089</v>
      </c>
      <c r="O2935" t="s">
        <v>3076</v>
      </c>
    </row>
    <row r="2936" spans="1:15" x14ac:dyDescent="0.35">
      <c r="A2936">
        <v>2935</v>
      </c>
      <c r="B2936" s="1">
        <v>45252</v>
      </c>
      <c r="C2936">
        <f t="shared" si="91"/>
        <v>2024</v>
      </c>
      <c r="D2936">
        <v>4002</v>
      </c>
      <c r="E2936" t="s">
        <v>1</v>
      </c>
      <c r="F2936" t="s">
        <v>27</v>
      </c>
      <c r="G2936" t="s">
        <v>9</v>
      </c>
      <c r="H2936" t="s">
        <v>2987</v>
      </c>
      <c r="I2936" t="s">
        <v>3056</v>
      </c>
      <c r="J2936">
        <v>180</v>
      </c>
      <c r="K2936">
        <f>HLOOKUP(E2936,Inputs!$B$5:$C$8,MATCH(YEAR(B2936),Inputs!$A$5:$A$8,0),FALSE)</f>
        <v>11.25</v>
      </c>
      <c r="L2936" s="3">
        <f t="shared" si="90"/>
        <v>2025</v>
      </c>
      <c r="M2936" t="s">
        <v>3070</v>
      </c>
      <c r="N2936" t="s">
        <v>3089</v>
      </c>
      <c r="O2936" t="s">
        <v>3076</v>
      </c>
    </row>
    <row r="2937" spans="1:15" x14ac:dyDescent="0.35">
      <c r="A2937">
        <v>2936</v>
      </c>
      <c r="B2937" s="1">
        <v>45028</v>
      </c>
      <c r="C2937">
        <f t="shared" si="91"/>
        <v>2024</v>
      </c>
      <c r="D2937">
        <v>4002</v>
      </c>
      <c r="E2937" t="s">
        <v>1</v>
      </c>
      <c r="F2937" t="s">
        <v>27</v>
      </c>
      <c r="G2937" t="s">
        <v>14</v>
      </c>
      <c r="H2937" t="s">
        <v>2988</v>
      </c>
      <c r="I2937" t="s">
        <v>3056</v>
      </c>
      <c r="J2937">
        <v>180</v>
      </c>
      <c r="K2937">
        <f>HLOOKUP(E2937,Inputs!$B$5:$C$8,MATCH(YEAR(B2937),Inputs!$A$5:$A$8,0),FALSE)</f>
        <v>11.25</v>
      </c>
      <c r="L2937" s="3">
        <f t="shared" si="90"/>
        <v>2025</v>
      </c>
      <c r="M2937" t="s">
        <v>3066</v>
      </c>
      <c r="N2937" t="s">
        <v>3094</v>
      </c>
      <c r="O2937" t="s">
        <v>3080</v>
      </c>
    </row>
    <row r="2938" spans="1:15" hidden="1" x14ac:dyDescent="0.35">
      <c r="A2938">
        <v>2937</v>
      </c>
      <c r="B2938" s="1">
        <v>44937</v>
      </c>
      <c r="C2938">
        <f t="shared" si="91"/>
        <v>2023</v>
      </c>
      <c r="D2938">
        <v>4002</v>
      </c>
      <c r="E2938" t="s">
        <v>1</v>
      </c>
      <c r="F2938" t="s">
        <v>27</v>
      </c>
      <c r="G2938" t="s">
        <v>10</v>
      </c>
      <c r="H2938" t="s">
        <v>2989</v>
      </c>
      <c r="I2938" t="s">
        <v>3056</v>
      </c>
      <c r="J2938">
        <v>224</v>
      </c>
      <c r="K2938">
        <f>HLOOKUP(E2938,Inputs!$B$5:$C$8,MATCH(YEAR(B2938),Inputs!$A$5:$A$8,0),FALSE)</f>
        <v>11.25</v>
      </c>
      <c r="L2938" s="3">
        <f t="shared" si="90"/>
        <v>2520</v>
      </c>
      <c r="M2938" t="s">
        <v>3059</v>
      </c>
      <c r="N2938" t="s">
        <v>3085</v>
      </c>
      <c r="O2938" t="s">
        <v>3073</v>
      </c>
    </row>
    <row r="2939" spans="1:15" x14ac:dyDescent="0.35">
      <c r="A2939">
        <v>2938</v>
      </c>
      <c r="B2939" s="1">
        <v>45232</v>
      </c>
      <c r="C2939">
        <f t="shared" si="91"/>
        <v>2024</v>
      </c>
      <c r="D2939">
        <v>4001</v>
      </c>
      <c r="E2939" t="s">
        <v>0</v>
      </c>
      <c r="F2939" t="s">
        <v>27</v>
      </c>
      <c r="G2939" t="s">
        <v>19</v>
      </c>
      <c r="H2939" t="s">
        <v>2990</v>
      </c>
      <c r="I2939" t="s">
        <v>3056</v>
      </c>
      <c r="J2939">
        <v>128</v>
      </c>
      <c r="K2939">
        <f>HLOOKUP(E2939,Inputs!$B$5:$C$8,MATCH(YEAR(B2939),Inputs!$A$5:$A$8,0),FALSE)</f>
        <v>32.99</v>
      </c>
      <c r="L2939" s="3">
        <f t="shared" si="90"/>
        <v>4222.72</v>
      </c>
      <c r="M2939" t="s">
        <v>3061</v>
      </c>
      <c r="N2939" t="s">
        <v>3087</v>
      </c>
      <c r="O2939" t="s">
        <v>3078</v>
      </c>
    </row>
    <row r="2940" spans="1:15" x14ac:dyDescent="0.35">
      <c r="A2940">
        <v>2939</v>
      </c>
      <c r="B2940" s="1">
        <v>45153</v>
      </c>
      <c r="C2940">
        <f t="shared" si="91"/>
        <v>2024</v>
      </c>
      <c r="D2940">
        <v>4002</v>
      </c>
      <c r="E2940" t="s">
        <v>1</v>
      </c>
      <c r="F2940" t="s">
        <v>27</v>
      </c>
      <c r="G2940" t="s">
        <v>8</v>
      </c>
      <c r="H2940" t="s">
        <v>2991</v>
      </c>
      <c r="I2940" t="s">
        <v>3056</v>
      </c>
      <c r="J2940">
        <v>300</v>
      </c>
      <c r="K2940">
        <f>HLOOKUP(E2940,Inputs!$B$5:$C$8,MATCH(YEAR(B2940),Inputs!$A$5:$A$8,0),FALSE)</f>
        <v>11.25</v>
      </c>
      <c r="L2940" s="3">
        <f t="shared" si="90"/>
        <v>3375</v>
      </c>
      <c r="M2940" t="s">
        <v>3065</v>
      </c>
      <c r="N2940" t="s">
        <v>3085</v>
      </c>
      <c r="O2940" t="s">
        <v>3073</v>
      </c>
    </row>
    <row r="2941" spans="1:15" hidden="1" x14ac:dyDescent="0.35">
      <c r="A2941">
        <v>2940</v>
      </c>
      <c r="B2941" s="1">
        <v>44940</v>
      </c>
      <c r="C2941">
        <f t="shared" si="91"/>
        <v>2023</v>
      </c>
      <c r="D2941">
        <v>4002</v>
      </c>
      <c r="E2941" t="s">
        <v>1</v>
      </c>
      <c r="F2941" t="s">
        <v>27</v>
      </c>
      <c r="G2941" t="s">
        <v>10</v>
      </c>
      <c r="H2941" t="s">
        <v>2992</v>
      </c>
      <c r="I2941" t="s">
        <v>3056</v>
      </c>
      <c r="J2941">
        <v>260</v>
      </c>
      <c r="K2941">
        <f>HLOOKUP(E2941,Inputs!$B$5:$C$8,MATCH(YEAR(B2941),Inputs!$A$5:$A$8,0),FALSE)</f>
        <v>11.25</v>
      </c>
      <c r="L2941" s="3">
        <f t="shared" si="90"/>
        <v>2925</v>
      </c>
      <c r="M2941" t="s">
        <v>3059</v>
      </c>
      <c r="N2941" t="s">
        <v>3085</v>
      </c>
      <c r="O2941" t="s">
        <v>3073</v>
      </c>
    </row>
    <row r="2942" spans="1:15" x14ac:dyDescent="0.35">
      <c r="A2942">
        <v>2941</v>
      </c>
      <c r="B2942" s="1">
        <v>45127</v>
      </c>
      <c r="C2942">
        <f t="shared" si="91"/>
        <v>2024</v>
      </c>
      <c r="D2942">
        <v>4002</v>
      </c>
      <c r="E2942" t="s">
        <v>1</v>
      </c>
      <c r="F2942" t="s">
        <v>27</v>
      </c>
      <c r="G2942" t="s">
        <v>20</v>
      </c>
      <c r="H2942" t="s">
        <v>2993</v>
      </c>
      <c r="I2942" t="s">
        <v>3056</v>
      </c>
      <c r="J2942">
        <v>292</v>
      </c>
      <c r="K2942">
        <f>HLOOKUP(E2942,Inputs!$B$5:$C$8,MATCH(YEAR(B2942),Inputs!$A$5:$A$8,0),FALSE)</f>
        <v>11.25</v>
      </c>
      <c r="L2942" s="3">
        <f t="shared" si="90"/>
        <v>3285</v>
      </c>
      <c r="M2942" t="s">
        <v>3059</v>
      </c>
      <c r="N2942" t="s">
        <v>3085</v>
      </c>
      <c r="O2942" t="s">
        <v>3073</v>
      </c>
    </row>
    <row r="2943" spans="1:15" hidden="1" x14ac:dyDescent="0.35">
      <c r="A2943">
        <v>2942</v>
      </c>
      <c r="B2943" s="1">
        <v>44975</v>
      </c>
      <c r="C2943">
        <f t="shared" si="91"/>
        <v>2023</v>
      </c>
      <c r="D2943">
        <v>4002</v>
      </c>
      <c r="E2943" t="s">
        <v>1</v>
      </c>
      <c r="F2943" t="s">
        <v>27</v>
      </c>
      <c r="G2943" t="s">
        <v>20</v>
      </c>
      <c r="H2943" t="s">
        <v>2994</v>
      </c>
      <c r="I2943" t="s">
        <v>3056</v>
      </c>
      <c r="J2943">
        <v>288</v>
      </c>
      <c r="K2943">
        <f>HLOOKUP(E2943,Inputs!$B$5:$C$8,MATCH(YEAR(B2943),Inputs!$A$5:$A$8,0),FALSE)</f>
        <v>11.25</v>
      </c>
      <c r="L2943" s="3">
        <f t="shared" si="90"/>
        <v>3240</v>
      </c>
      <c r="M2943" t="s">
        <v>3059</v>
      </c>
      <c r="N2943" t="s">
        <v>3085</v>
      </c>
      <c r="O2943" t="s">
        <v>3073</v>
      </c>
    </row>
    <row r="2944" spans="1:15" x14ac:dyDescent="0.35">
      <c r="A2944">
        <v>2943</v>
      </c>
      <c r="B2944" s="1">
        <v>45223</v>
      </c>
      <c r="C2944">
        <f t="shared" si="91"/>
        <v>2024</v>
      </c>
      <c r="D2944">
        <v>4002</v>
      </c>
      <c r="E2944" t="s">
        <v>1</v>
      </c>
      <c r="F2944" t="s">
        <v>27</v>
      </c>
      <c r="G2944" t="s">
        <v>4</v>
      </c>
      <c r="H2944" t="s">
        <v>2995</v>
      </c>
      <c r="I2944" t="s">
        <v>3057</v>
      </c>
      <c r="J2944">
        <v>100</v>
      </c>
      <c r="K2944">
        <f>HLOOKUP(E2944,Inputs!$B$5:$C$8,MATCH(YEAR(B2944),Inputs!$A$5:$A$8,0),FALSE)</f>
        <v>11.25</v>
      </c>
      <c r="L2944" s="3">
        <f t="shared" si="90"/>
        <v>1125</v>
      </c>
      <c r="M2944" t="s">
        <v>3063</v>
      </c>
      <c r="N2944" t="s">
        <v>3092</v>
      </c>
      <c r="O2944" t="s">
        <v>3074</v>
      </c>
    </row>
    <row r="2945" spans="1:15" x14ac:dyDescent="0.35">
      <c r="A2945">
        <v>2944</v>
      </c>
      <c r="B2945" s="1">
        <v>45193</v>
      </c>
      <c r="C2945">
        <f t="shared" si="91"/>
        <v>2024</v>
      </c>
      <c r="D2945">
        <v>4001</v>
      </c>
      <c r="E2945" t="s">
        <v>0</v>
      </c>
      <c r="F2945" t="s">
        <v>27</v>
      </c>
      <c r="G2945" t="s">
        <v>5</v>
      </c>
      <c r="H2945" t="s">
        <v>2996</v>
      </c>
      <c r="I2945" t="s">
        <v>3057</v>
      </c>
      <c r="J2945">
        <v>88</v>
      </c>
      <c r="K2945">
        <f>HLOOKUP(E2945,Inputs!$B$5:$C$8,MATCH(YEAR(B2945),Inputs!$A$5:$A$8,0),FALSE)</f>
        <v>32.99</v>
      </c>
      <c r="L2945" s="3">
        <f t="shared" si="90"/>
        <v>2903.1200000000003</v>
      </c>
      <c r="M2945" t="s">
        <v>3059</v>
      </c>
      <c r="N2945" t="s">
        <v>3085</v>
      </c>
      <c r="O2945" t="s">
        <v>3073</v>
      </c>
    </row>
    <row r="2946" spans="1:15" x14ac:dyDescent="0.35">
      <c r="A2946">
        <v>2945</v>
      </c>
      <c r="B2946" s="1">
        <v>45039</v>
      </c>
      <c r="C2946">
        <f t="shared" si="91"/>
        <v>2024</v>
      </c>
      <c r="D2946">
        <v>4002</v>
      </c>
      <c r="E2946" t="s">
        <v>1</v>
      </c>
      <c r="F2946" t="s">
        <v>27</v>
      </c>
      <c r="G2946" t="s">
        <v>10</v>
      </c>
      <c r="H2946" t="s">
        <v>2997</v>
      </c>
      <c r="I2946" t="s">
        <v>3056</v>
      </c>
      <c r="J2946">
        <v>140</v>
      </c>
      <c r="K2946">
        <f>HLOOKUP(E2946,Inputs!$B$5:$C$8,MATCH(YEAR(B2946),Inputs!$A$5:$A$8,0),FALSE)</f>
        <v>11.25</v>
      </c>
      <c r="L2946" s="3">
        <f t="shared" ref="L2946:L3001" si="92">J2946*K2946</f>
        <v>1575</v>
      </c>
      <c r="M2946" t="s">
        <v>3059</v>
      </c>
      <c r="N2946" t="s">
        <v>3085</v>
      </c>
      <c r="O2946" t="s">
        <v>3073</v>
      </c>
    </row>
    <row r="2947" spans="1:15" hidden="1" x14ac:dyDescent="0.35">
      <c r="A2947">
        <v>2946</v>
      </c>
      <c r="B2947" s="1">
        <v>44992</v>
      </c>
      <c r="C2947">
        <f t="shared" ref="C2947:C3001" si="93">IF(MONTH(B2947)&gt;3,YEAR(B2947)+1,YEAR(B2947))</f>
        <v>2023</v>
      </c>
      <c r="D2947">
        <v>4002</v>
      </c>
      <c r="E2947" t="s">
        <v>1</v>
      </c>
      <c r="F2947" t="s">
        <v>27</v>
      </c>
      <c r="G2947" t="s">
        <v>10</v>
      </c>
      <c r="H2947" t="s">
        <v>2998</v>
      </c>
      <c r="I2947" t="s">
        <v>3056</v>
      </c>
      <c r="J2947">
        <v>288</v>
      </c>
      <c r="K2947">
        <f>HLOOKUP(E2947,Inputs!$B$5:$C$8,MATCH(YEAR(B2947),Inputs!$A$5:$A$8,0),FALSE)</f>
        <v>11.25</v>
      </c>
      <c r="L2947" s="3">
        <f t="shared" si="92"/>
        <v>3240</v>
      </c>
      <c r="M2947" t="s">
        <v>3059</v>
      </c>
      <c r="N2947" t="s">
        <v>3085</v>
      </c>
      <c r="O2947" t="s">
        <v>3073</v>
      </c>
    </row>
    <row r="2948" spans="1:15" x14ac:dyDescent="0.35">
      <c r="A2948">
        <v>2947</v>
      </c>
      <c r="B2948" s="1">
        <v>45187</v>
      </c>
      <c r="C2948">
        <f t="shared" si="93"/>
        <v>2024</v>
      </c>
      <c r="D2948">
        <v>4002</v>
      </c>
      <c r="E2948" t="s">
        <v>1</v>
      </c>
      <c r="F2948" t="s">
        <v>27</v>
      </c>
      <c r="G2948" t="s">
        <v>10</v>
      </c>
      <c r="H2948" t="s">
        <v>2999</v>
      </c>
      <c r="I2948" t="s">
        <v>3056</v>
      </c>
      <c r="J2948">
        <v>292</v>
      </c>
      <c r="K2948">
        <f>HLOOKUP(E2948,Inputs!$B$5:$C$8,MATCH(YEAR(B2948),Inputs!$A$5:$A$8,0),FALSE)</f>
        <v>11.25</v>
      </c>
      <c r="L2948" s="3">
        <f t="shared" si="92"/>
        <v>3285</v>
      </c>
      <c r="M2948" t="s">
        <v>3059</v>
      </c>
      <c r="N2948" t="s">
        <v>3085</v>
      </c>
      <c r="O2948" t="s">
        <v>3073</v>
      </c>
    </row>
    <row r="2949" spans="1:15" x14ac:dyDescent="0.35">
      <c r="A2949">
        <v>2948</v>
      </c>
      <c r="B2949" s="1">
        <v>45196</v>
      </c>
      <c r="C2949">
        <f t="shared" si="93"/>
        <v>2024</v>
      </c>
      <c r="D2949">
        <v>4001</v>
      </c>
      <c r="E2949" t="s">
        <v>0</v>
      </c>
      <c r="F2949" t="s">
        <v>27</v>
      </c>
      <c r="G2949" t="s">
        <v>6</v>
      </c>
      <c r="H2949" t="s">
        <v>3000</v>
      </c>
      <c r="I2949" t="s">
        <v>3056</v>
      </c>
      <c r="J2949">
        <v>68</v>
      </c>
      <c r="K2949">
        <f>HLOOKUP(E2949,Inputs!$B$5:$C$8,MATCH(YEAR(B2949),Inputs!$A$5:$A$8,0),FALSE)</f>
        <v>32.99</v>
      </c>
      <c r="L2949" s="3">
        <f t="shared" si="92"/>
        <v>2243.3200000000002</v>
      </c>
      <c r="M2949" t="s">
        <v>3059</v>
      </c>
      <c r="N2949" t="s">
        <v>3085</v>
      </c>
      <c r="O2949" t="s">
        <v>3073</v>
      </c>
    </row>
    <row r="2950" spans="1:15" x14ac:dyDescent="0.35">
      <c r="A2950">
        <v>2949</v>
      </c>
      <c r="B2950" s="1">
        <v>45256</v>
      </c>
      <c r="C2950">
        <f t="shared" si="93"/>
        <v>2024</v>
      </c>
      <c r="D2950">
        <v>4002</v>
      </c>
      <c r="E2950" t="s">
        <v>1</v>
      </c>
      <c r="F2950" t="s">
        <v>27</v>
      </c>
      <c r="G2950" t="s">
        <v>11</v>
      </c>
      <c r="H2950" t="s">
        <v>3001</v>
      </c>
      <c r="I2950" t="s">
        <v>3056</v>
      </c>
      <c r="J2950">
        <v>244</v>
      </c>
      <c r="K2950">
        <f>HLOOKUP(E2950,Inputs!$B$5:$C$8,MATCH(YEAR(B2950),Inputs!$A$5:$A$8,0),FALSE)</f>
        <v>11.25</v>
      </c>
      <c r="L2950" s="3">
        <f t="shared" si="92"/>
        <v>2745</v>
      </c>
      <c r="M2950" t="s">
        <v>3064</v>
      </c>
      <c r="N2950" t="s">
        <v>3089</v>
      </c>
      <c r="O2950" t="s">
        <v>3076</v>
      </c>
    </row>
    <row r="2951" spans="1:15" x14ac:dyDescent="0.35">
      <c r="A2951">
        <v>2950</v>
      </c>
      <c r="B2951" s="1">
        <v>45043</v>
      </c>
      <c r="C2951">
        <f t="shared" si="93"/>
        <v>2024</v>
      </c>
      <c r="D2951">
        <v>4002</v>
      </c>
      <c r="E2951" t="s">
        <v>1</v>
      </c>
      <c r="F2951" t="s">
        <v>27</v>
      </c>
      <c r="G2951" t="s">
        <v>10</v>
      </c>
      <c r="H2951" t="s">
        <v>3002</v>
      </c>
      <c r="I2951" t="s">
        <v>3056</v>
      </c>
      <c r="J2951">
        <v>240</v>
      </c>
      <c r="K2951">
        <f>HLOOKUP(E2951,Inputs!$B$5:$C$8,MATCH(YEAR(B2951),Inputs!$A$5:$A$8,0),FALSE)</f>
        <v>11.25</v>
      </c>
      <c r="L2951" s="3">
        <f t="shared" si="92"/>
        <v>2700</v>
      </c>
      <c r="M2951" t="s">
        <v>3059</v>
      </c>
      <c r="N2951" t="s">
        <v>3085</v>
      </c>
      <c r="O2951" t="s">
        <v>3073</v>
      </c>
    </row>
    <row r="2952" spans="1:15" x14ac:dyDescent="0.35">
      <c r="A2952">
        <v>2951</v>
      </c>
      <c r="B2952" s="1">
        <v>45193</v>
      </c>
      <c r="C2952">
        <f t="shared" si="93"/>
        <v>2024</v>
      </c>
      <c r="D2952">
        <v>4001</v>
      </c>
      <c r="E2952" t="s">
        <v>0</v>
      </c>
      <c r="F2952" t="s">
        <v>27</v>
      </c>
      <c r="G2952" t="s">
        <v>10</v>
      </c>
      <c r="H2952" t="s">
        <v>3003</v>
      </c>
      <c r="I2952" t="s">
        <v>3056</v>
      </c>
      <c r="J2952">
        <v>120</v>
      </c>
      <c r="K2952">
        <f>HLOOKUP(E2952,Inputs!$B$5:$C$8,MATCH(YEAR(B2952),Inputs!$A$5:$A$8,0),FALSE)</f>
        <v>32.99</v>
      </c>
      <c r="L2952" s="3">
        <f t="shared" si="92"/>
        <v>3958.8</v>
      </c>
      <c r="M2952" t="s">
        <v>3059</v>
      </c>
      <c r="N2952" t="s">
        <v>3085</v>
      </c>
      <c r="O2952" t="s">
        <v>3073</v>
      </c>
    </row>
    <row r="2953" spans="1:15" x14ac:dyDescent="0.35">
      <c r="A2953">
        <v>2952</v>
      </c>
      <c r="B2953" s="1">
        <v>45130</v>
      </c>
      <c r="C2953">
        <f t="shared" si="93"/>
        <v>2024</v>
      </c>
      <c r="D2953">
        <v>4002</v>
      </c>
      <c r="E2953" t="s">
        <v>1</v>
      </c>
      <c r="F2953" t="s">
        <v>27</v>
      </c>
      <c r="G2953" t="s">
        <v>18</v>
      </c>
      <c r="H2953" t="s">
        <v>3004</v>
      </c>
      <c r="I2953" t="s">
        <v>3056</v>
      </c>
      <c r="J2953">
        <v>224</v>
      </c>
      <c r="K2953">
        <f>HLOOKUP(E2953,Inputs!$B$5:$C$8,MATCH(YEAR(B2953),Inputs!$A$5:$A$8,0),FALSE)</f>
        <v>11.25</v>
      </c>
      <c r="L2953" s="3">
        <f t="shared" si="92"/>
        <v>2520</v>
      </c>
      <c r="M2953" t="s">
        <v>3069</v>
      </c>
      <c r="N2953" t="s">
        <v>3093</v>
      </c>
      <c r="O2953" t="s">
        <v>3077</v>
      </c>
    </row>
    <row r="2954" spans="1:15" x14ac:dyDescent="0.35">
      <c r="A2954">
        <v>2953</v>
      </c>
      <c r="B2954" s="1">
        <v>45045</v>
      </c>
      <c r="C2954">
        <f t="shared" si="93"/>
        <v>2024</v>
      </c>
      <c r="D2954">
        <v>4002</v>
      </c>
      <c r="E2954" t="s">
        <v>1</v>
      </c>
      <c r="F2954" t="s">
        <v>27</v>
      </c>
      <c r="G2954" t="s">
        <v>22</v>
      </c>
      <c r="H2954" t="s">
        <v>3005</v>
      </c>
      <c r="I2954" t="s">
        <v>3056</v>
      </c>
      <c r="J2954">
        <v>196</v>
      </c>
      <c r="K2954">
        <f>HLOOKUP(E2954,Inputs!$B$5:$C$8,MATCH(YEAR(B2954),Inputs!$A$5:$A$8,0),FALSE)</f>
        <v>11.25</v>
      </c>
      <c r="L2954" s="3">
        <f t="shared" si="92"/>
        <v>2205</v>
      </c>
      <c r="M2954" t="s">
        <v>3064</v>
      </c>
      <c r="N2954" t="s">
        <v>3089</v>
      </c>
      <c r="O2954" t="s">
        <v>3076</v>
      </c>
    </row>
    <row r="2955" spans="1:15" x14ac:dyDescent="0.35">
      <c r="A2955">
        <v>2954</v>
      </c>
      <c r="B2955" s="1">
        <v>45135</v>
      </c>
      <c r="C2955">
        <f t="shared" si="93"/>
        <v>2024</v>
      </c>
      <c r="D2955">
        <v>4002</v>
      </c>
      <c r="E2955" t="s">
        <v>1</v>
      </c>
      <c r="F2955" t="s">
        <v>27</v>
      </c>
      <c r="G2955" t="s">
        <v>18</v>
      </c>
      <c r="H2955" t="s">
        <v>3006</v>
      </c>
      <c r="I2955" t="s">
        <v>3056</v>
      </c>
      <c r="J2955">
        <v>224</v>
      </c>
      <c r="K2955">
        <f>HLOOKUP(E2955,Inputs!$B$5:$C$8,MATCH(YEAR(B2955),Inputs!$A$5:$A$8,0),FALSE)</f>
        <v>11.25</v>
      </c>
      <c r="L2955" s="3">
        <f t="shared" si="92"/>
        <v>2520</v>
      </c>
      <c r="M2955" t="s">
        <v>3069</v>
      </c>
      <c r="N2955" t="s">
        <v>3093</v>
      </c>
      <c r="O2955" t="s">
        <v>3077</v>
      </c>
    </row>
    <row r="2956" spans="1:15" x14ac:dyDescent="0.35">
      <c r="A2956">
        <v>2955</v>
      </c>
      <c r="B2956" s="1">
        <v>45276</v>
      </c>
      <c r="C2956">
        <f t="shared" si="93"/>
        <v>2024</v>
      </c>
      <c r="D2956">
        <v>4001</v>
      </c>
      <c r="E2956" t="s">
        <v>0</v>
      </c>
      <c r="F2956" t="s">
        <v>27</v>
      </c>
      <c r="G2956" t="s">
        <v>14</v>
      </c>
      <c r="H2956" t="s">
        <v>3007</v>
      </c>
      <c r="I2956" t="s">
        <v>3056</v>
      </c>
      <c r="J2956">
        <v>156</v>
      </c>
      <c r="K2956">
        <f>HLOOKUP(E2956,Inputs!$B$5:$C$8,MATCH(YEAR(B2956),Inputs!$A$5:$A$8,0),FALSE)</f>
        <v>32.99</v>
      </c>
      <c r="L2956" s="3">
        <f t="shared" si="92"/>
        <v>5146.4400000000005</v>
      </c>
      <c r="M2956" t="s">
        <v>3066</v>
      </c>
      <c r="N2956" t="s">
        <v>3094</v>
      </c>
      <c r="O2956" t="s">
        <v>3080</v>
      </c>
    </row>
    <row r="2957" spans="1:15" x14ac:dyDescent="0.35">
      <c r="A2957">
        <v>2956</v>
      </c>
      <c r="B2957" s="1">
        <v>45140</v>
      </c>
      <c r="C2957">
        <f t="shared" si="93"/>
        <v>2024</v>
      </c>
      <c r="D2957">
        <v>4002</v>
      </c>
      <c r="E2957" t="s">
        <v>1</v>
      </c>
      <c r="F2957" t="s">
        <v>27</v>
      </c>
      <c r="G2957" t="s">
        <v>12</v>
      </c>
      <c r="H2957" t="s">
        <v>3008</v>
      </c>
      <c r="I2957" t="s">
        <v>3057</v>
      </c>
      <c r="J2957">
        <v>172</v>
      </c>
      <c r="K2957">
        <f>HLOOKUP(E2957,Inputs!$B$5:$C$8,MATCH(YEAR(B2957),Inputs!$A$5:$A$8,0),FALSE)</f>
        <v>11.25</v>
      </c>
      <c r="L2957" s="3">
        <f t="shared" si="92"/>
        <v>1935</v>
      </c>
      <c r="M2957" t="s">
        <v>3061</v>
      </c>
      <c r="N2957" t="s">
        <v>3087</v>
      </c>
      <c r="O2957" t="s">
        <v>3078</v>
      </c>
    </row>
    <row r="2958" spans="1:15" x14ac:dyDescent="0.35">
      <c r="A2958">
        <v>2957</v>
      </c>
      <c r="B2958" s="1">
        <v>45118</v>
      </c>
      <c r="C2958">
        <f t="shared" si="93"/>
        <v>2024</v>
      </c>
      <c r="D2958">
        <v>4001</v>
      </c>
      <c r="E2958" t="s">
        <v>0</v>
      </c>
      <c r="F2958" t="s">
        <v>27</v>
      </c>
      <c r="G2958" t="s">
        <v>22</v>
      </c>
      <c r="H2958" t="s">
        <v>3009</v>
      </c>
      <c r="I2958" t="s">
        <v>3056</v>
      </c>
      <c r="J2958">
        <v>180</v>
      </c>
      <c r="K2958">
        <f>HLOOKUP(E2958,Inputs!$B$5:$C$8,MATCH(YEAR(B2958),Inputs!$A$5:$A$8,0),FALSE)</f>
        <v>32.99</v>
      </c>
      <c r="L2958" s="3">
        <f t="shared" si="92"/>
        <v>5938.2000000000007</v>
      </c>
      <c r="M2958" t="s">
        <v>3064</v>
      </c>
      <c r="N2958" t="s">
        <v>3089</v>
      </c>
      <c r="O2958" t="s">
        <v>3076</v>
      </c>
    </row>
    <row r="2959" spans="1:15" x14ac:dyDescent="0.35">
      <c r="A2959">
        <v>2958</v>
      </c>
      <c r="B2959" s="1">
        <v>45265</v>
      </c>
      <c r="C2959">
        <f t="shared" si="93"/>
        <v>2024</v>
      </c>
      <c r="D2959">
        <v>4002</v>
      </c>
      <c r="E2959" t="s">
        <v>1</v>
      </c>
      <c r="F2959" t="s">
        <v>27</v>
      </c>
      <c r="G2959" t="s">
        <v>11</v>
      </c>
      <c r="H2959" t="s">
        <v>3010</v>
      </c>
      <c r="I2959" t="s">
        <v>3056</v>
      </c>
      <c r="J2959">
        <v>104</v>
      </c>
      <c r="K2959">
        <f>HLOOKUP(E2959,Inputs!$B$5:$C$8,MATCH(YEAR(B2959),Inputs!$A$5:$A$8,0),FALSE)</f>
        <v>11.25</v>
      </c>
      <c r="L2959" s="3">
        <f t="shared" si="92"/>
        <v>1170</v>
      </c>
      <c r="M2959" t="s">
        <v>3064</v>
      </c>
      <c r="N2959" t="s">
        <v>3089</v>
      </c>
      <c r="O2959" t="s">
        <v>3076</v>
      </c>
    </row>
    <row r="2960" spans="1:15" x14ac:dyDescent="0.35">
      <c r="A2960">
        <v>2959</v>
      </c>
      <c r="B2960" s="1">
        <v>45152</v>
      </c>
      <c r="C2960">
        <f t="shared" si="93"/>
        <v>2024</v>
      </c>
      <c r="D2960">
        <v>4001</v>
      </c>
      <c r="E2960" t="s">
        <v>0</v>
      </c>
      <c r="F2960" t="s">
        <v>27</v>
      </c>
      <c r="G2960" t="s">
        <v>10</v>
      </c>
      <c r="H2960" t="s">
        <v>3011</v>
      </c>
      <c r="I2960" t="s">
        <v>3056</v>
      </c>
      <c r="J2960">
        <v>100</v>
      </c>
      <c r="K2960">
        <f>HLOOKUP(E2960,Inputs!$B$5:$C$8,MATCH(YEAR(B2960),Inputs!$A$5:$A$8,0),FALSE)</f>
        <v>32.99</v>
      </c>
      <c r="L2960" s="3">
        <f t="shared" si="92"/>
        <v>3299</v>
      </c>
      <c r="M2960" t="s">
        <v>3059</v>
      </c>
      <c r="N2960" t="s">
        <v>3085</v>
      </c>
      <c r="O2960" t="s">
        <v>3073</v>
      </c>
    </row>
    <row r="2961" spans="1:15" x14ac:dyDescent="0.35">
      <c r="A2961">
        <v>2960</v>
      </c>
      <c r="B2961" s="1">
        <v>45232</v>
      </c>
      <c r="C2961">
        <f t="shared" si="93"/>
        <v>2024</v>
      </c>
      <c r="D2961">
        <v>4001</v>
      </c>
      <c r="E2961" t="s">
        <v>0</v>
      </c>
      <c r="F2961" t="s">
        <v>27</v>
      </c>
      <c r="G2961" t="s">
        <v>20</v>
      </c>
      <c r="H2961" t="s">
        <v>3012</v>
      </c>
      <c r="I2961" t="s">
        <v>3056</v>
      </c>
      <c r="J2961">
        <v>180</v>
      </c>
      <c r="K2961">
        <f>HLOOKUP(E2961,Inputs!$B$5:$C$8,MATCH(YEAR(B2961),Inputs!$A$5:$A$8,0),FALSE)</f>
        <v>32.99</v>
      </c>
      <c r="L2961" s="3">
        <f t="shared" si="92"/>
        <v>5938.2000000000007</v>
      </c>
      <c r="M2961" t="s">
        <v>3059</v>
      </c>
      <c r="N2961" t="s">
        <v>3085</v>
      </c>
      <c r="O2961" t="s">
        <v>3073</v>
      </c>
    </row>
    <row r="2962" spans="1:15" x14ac:dyDescent="0.35">
      <c r="A2962">
        <v>2961</v>
      </c>
      <c r="B2962" s="1">
        <v>45205</v>
      </c>
      <c r="C2962">
        <f t="shared" si="93"/>
        <v>2024</v>
      </c>
      <c r="D2962">
        <v>4001</v>
      </c>
      <c r="E2962" t="s">
        <v>0</v>
      </c>
      <c r="F2962" t="s">
        <v>27</v>
      </c>
      <c r="G2962" t="s">
        <v>15</v>
      </c>
      <c r="H2962" t="s">
        <v>3013</v>
      </c>
      <c r="I2962" t="s">
        <v>3056</v>
      </c>
      <c r="J2962">
        <v>180</v>
      </c>
      <c r="K2962">
        <f>HLOOKUP(E2962,Inputs!$B$5:$C$8,MATCH(YEAR(B2962),Inputs!$A$5:$A$8,0),FALSE)</f>
        <v>32.99</v>
      </c>
      <c r="L2962" s="3">
        <f t="shared" si="92"/>
        <v>5938.2000000000007</v>
      </c>
      <c r="M2962" t="s">
        <v>3062</v>
      </c>
      <c r="N2962" t="s">
        <v>3090</v>
      </c>
      <c r="O2962" t="s">
        <v>3079</v>
      </c>
    </row>
    <row r="2963" spans="1:15" x14ac:dyDescent="0.35">
      <c r="A2963">
        <v>2962</v>
      </c>
      <c r="B2963" s="1">
        <v>45172</v>
      </c>
      <c r="C2963">
        <f t="shared" si="93"/>
        <v>2024</v>
      </c>
      <c r="D2963">
        <v>4001</v>
      </c>
      <c r="E2963" t="s">
        <v>0</v>
      </c>
      <c r="F2963" t="s">
        <v>27</v>
      </c>
      <c r="G2963" t="s">
        <v>10</v>
      </c>
      <c r="H2963" t="s">
        <v>3014</v>
      </c>
      <c r="I2963" t="s">
        <v>3056</v>
      </c>
      <c r="J2963">
        <v>232</v>
      </c>
      <c r="K2963">
        <f>HLOOKUP(E2963,Inputs!$B$5:$C$8,MATCH(YEAR(B2963),Inputs!$A$5:$A$8,0),FALSE)</f>
        <v>32.99</v>
      </c>
      <c r="L2963" s="3">
        <f t="shared" si="92"/>
        <v>7653.68</v>
      </c>
      <c r="M2963" t="s">
        <v>3059</v>
      </c>
      <c r="N2963" t="s">
        <v>3085</v>
      </c>
      <c r="O2963" t="s">
        <v>3073</v>
      </c>
    </row>
    <row r="2964" spans="1:15" x14ac:dyDescent="0.35">
      <c r="A2964">
        <v>2963</v>
      </c>
      <c r="B2964" s="1">
        <v>45017</v>
      </c>
      <c r="C2964">
        <f t="shared" si="93"/>
        <v>2024</v>
      </c>
      <c r="D2964">
        <v>4002</v>
      </c>
      <c r="E2964" t="s">
        <v>1</v>
      </c>
      <c r="F2964" t="s">
        <v>27</v>
      </c>
      <c r="G2964" t="s">
        <v>7</v>
      </c>
      <c r="H2964" t="s">
        <v>3015</v>
      </c>
      <c r="I2964" t="s">
        <v>3056</v>
      </c>
      <c r="J2964">
        <v>204</v>
      </c>
      <c r="K2964">
        <f>HLOOKUP(E2964,Inputs!$B$5:$C$8,MATCH(YEAR(B2964),Inputs!$A$5:$A$8,0),FALSE)</f>
        <v>11.25</v>
      </c>
      <c r="L2964" s="3">
        <f t="shared" si="92"/>
        <v>2295</v>
      </c>
      <c r="M2964" t="s">
        <v>3063</v>
      </c>
      <c r="N2964" t="s">
        <v>3092</v>
      </c>
      <c r="O2964" t="s">
        <v>3074</v>
      </c>
    </row>
    <row r="2965" spans="1:15" x14ac:dyDescent="0.35">
      <c r="A2965">
        <v>2964</v>
      </c>
      <c r="B2965" s="1">
        <v>45269</v>
      </c>
      <c r="C2965">
        <f t="shared" si="93"/>
        <v>2024</v>
      </c>
      <c r="D2965">
        <v>4002</v>
      </c>
      <c r="E2965" t="s">
        <v>1</v>
      </c>
      <c r="F2965" t="s">
        <v>27</v>
      </c>
      <c r="G2965" t="s">
        <v>12</v>
      </c>
      <c r="H2965" t="s">
        <v>3016</v>
      </c>
      <c r="I2965" t="s">
        <v>3057</v>
      </c>
      <c r="J2965">
        <v>108</v>
      </c>
      <c r="K2965">
        <f>HLOOKUP(E2965,Inputs!$B$5:$C$8,MATCH(YEAR(B2965),Inputs!$A$5:$A$8,0),FALSE)</f>
        <v>11.25</v>
      </c>
      <c r="L2965" s="3">
        <f t="shared" si="92"/>
        <v>1215</v>
      </c>
      <c r="M2965" t="s">
        <v>3061</v>
      </c>
      <c r="N2965" t="s">
        <v>3087</v>
      </c>
      <c r="O2965" t="s">
        <v>3078</v>
      </c>
    </row>
    <row r="2966" spans="1:15" hidden="1" x14ac:dyDescent="0.35">
      <c r="A2966">
        <v>2965</v>
      </c>
      <c r="B2966" s="1">
        <v>44986</v>
      </c>
      <c r="C2966">
        <f t="shared" si="93"/>
        <v>2023</v>
      </c>
      <c r="D2966">
        <v>4002</v>
      </c>
      <c r="E2966" t="s">
        <v>1</v>
      </c>
      <c r="F2966" t="s">
        <v>27</v>
      </c>
      <c r="G2966" t="s">
        <v>13</v>
      </c>
      <c r="H2966" t="s">
        <v>3017</v>
      </c>
      <c r="I2966" t="s">
        <v>3056</v>
      </c>
      <c r="J2966">
        <v>224</v>
      </c>
      <c r="K2966">
        <f>HLOOKUP(E2966,Inputs!$B$5:$C$8,MATCH(YEAR(B2966),Inputs!$A$5:$A$8,0),FALSE)</f>
        <v>11.25</v>
      </c>
      <c r="L2966" s="3">
        <f t="shared" si="92"/>
        <v>2520</v>
      </c>
      <c r="M2966" t="s">
        <v>3061</v>
      </c>
      <c r="N2966" t="s">
        <v>3087</v>
      </c>
      <c r="O2966" t="s">
        <v>3078</v>
      </c>
    </row>
    <row r="2967" spans="1:15" x14ac:dyDescent="0.35">
      <c r="A2967">
        <v>2966</v>
      </c>
      <c r="B2967" s="1">
        <v>45039</v>
      </c>
      <c r="C2967">
        <f t="shared" si="93"/>
        <v>2024</v>
      </c>
      <c r="D2967">
        <v>4001</v>
      </c>
      <c r="E2967" t="s">
        <v>0</v>
      </c>
      <c r="F2967" t="s">
        <v>27</v>
      </c>
      <c r="G2967" t="s">
        <v>10</v>
      </c>
      <c r="H2967" t="s">
        <v>3018</v>
      </c>
      <c r="I2967" t="s">
        <v>3056</v>
      </c>
      <c r="J2967">
        <v>152</v>
      </c>
      <c r="K2967">
        <f>HLOOKUP(E2967,Inputs!$B$5:$C$8,MATCH(YEAR(B2967),Inputs!$A$5:$A$8,0),FALSE)</f>
        <v>32.99</v>
      </c>
      <c r="L2967" s="3">
        <f t="shared" si="92"/>
        <v>5014.4800000000005</v>
      </c>
      <c r="M2967" t="s">
        <v>3059</v>
      </c>
      <c r="N2967" t="s">
        <v>3085</v>
      </c>
      <c r="O2967" t="s">
        <v>3073</v>
      </c>
    </row>
    <row r="2968" spans="1:15" x14ac:dyDescent="0.35">
      <c r="A2968">
        <v>2967</v>
      </c>
      <c r="B2968" s="1">
        <v>45147</v>
      </c>
      <c r="C2968">
        <f t="shared" si="93"/>
        <v>2024</v>
      </c>
      <c r="D2968">
        <v>4001</v>
      </c>
      <c r="E2968" t="s">
        <v>0</v>
      </c>
      <c r="F2968" t="s">
        <v>27</v>
      </c>
      <c r="G2968" t="s">
        <v>15</v>
      </c>
      <c r="H2968" t="s">
        <v>3019</v>
      </c>
      <c r="I2968" t="s">
        <v>3056</v>
      </c>
      <c r="J2968">
        <v>144</v>
      </c>
      <c r="K2968">
        <f>HLOOKUP(E2968,Inputs!$B$5:$C$8,MATCH(YEAR(B2968),Inputs!$A$5:$A$8,0),FALSE)</f>
        <v>32.99</v>
      </c>
      <c r="L2968" s="3">
        <f t="shared" si="92"/>
        <v>4750.5600000000004</v>
      </c>
      <c r="M2968" t="s">
        <v>3062</v>
      </c>
      <c r="N2968" t="s">
        <v>3090</v>
      </c>
      <c r="O2968" t="s">
        <v>3079</v>
      </c>
    </row>
    <row r="2969" spans="1:15" x14ac:dyDescent="0.35">
      <c r="A2969">
        <v>2968</v>
      </c>
      <c r="B2969" s="1">
        <v>45060</v>
      </c>
      <c r="C2969">
        <f t="shared" si="93"/>
        <v>2024</v>
      </c>
      <c r="D2969">
        <v>4002</v>
      </c>
      <c r="E2969" t="s">
        <v>1</v>
      </c>
      <c r="F2969" t="s">
        <v>27</v>
      </c>
      <c r="G2969" t="s">
        <v>9</v>
      </c>
      <c r="H2969" t="s">
        <v>3020</v>
      </c>
      <c r="I2969" t="s">
        <v>3056</v>
      </c>
      <c r="J2969">
        <v>160</v>
      </c>
      <c r="K2969">
        <f>HLOOKUP(E2969,Inputs!$B$5:$C$8,MATCH(YEAR(B2969),Inputs!$A$5:$A$8,0),FALSE)</f>
        <v>11.25</v>
      </c>
      <c r="L2969" s="3">
        <f t="shared" si="92"/>
        <v>1800</v>
      </c>
      <c r="M2969" t="s">
        <v>3070</v>
      </c>
      <c r="N2969" t="s">
        <v>3089</v>
      </c>
      <c r="O2969" t="s">
        <v>3076</v>
      </c>
    </row>
    <row r="2970" spans="1:15" x14ac:dyDescent="0.35">
      <c r="A2970">
        <v>2969</v>
      </c>
      <c r="B2970" s="1">
        <v>45205</v>
      </c>
      <c r="C2970">
        <f t="shared" si="93"/>
        <v>2024</v>
      </c>
      <c r="D2970">
        <v>4002</v>
      </c>
      <c r="E2970" t="s">
        <v>1</v>
      </c>
      <c r="F2970" t="s">
        <v>27</v>
      </c>
      <c r="G2970" t="s">
        <v>9</v>
      </c>
      <c r="H2970" t="s">
        <v>3021</v>
      </c>
      <c r="I2970" t="s">
        <v>3056</v>
      </c>
      <c r="J2970">
        <v>80</v>
      </c>
      <c r="K2970">
        <f>HLOOKUP(E2970,Inputs!$B$5:$C$8,MATCH(YEAR(B2970),Inputs!$A$5:$A$8,0),FALSE)</f>
        <v>11.25</v>
      </c>
      <c r="L2970" s="3">
        <f t="shared" si="92"/>
        <v>900</v>
      </c>
      <c r="M2970" t="s">
        <v>3070</v>
      </c>
      <c r="N2970" t="s">
        <v>3089</v>
      </c>
      <c r="O2970" t="s">
        <v>3076</v>
      </c>
    </row>
    <row r="2971" spans="1:15" x14ac:dyDescent="0.35">
      <c r="A2971">
        <v>2970</v>
      </c>
      <c r="B2971" s="1">
        <v>45265</v>
      </c>
      <c r="C2971">
        <f t="shared" si="93"/>
        <v>2024</v>
      </c>
      <c r="D2971">
        <v>4002</v>
      </c>
      <c r="E2971" t="s">
        <v>1</v>
      </c>
      <c r="F2971" t="s">
        <v>27</v>
      </c>
      <c r="G2971" t="s">
        <v>11</v>
      </c>
      <c r="H2971" t="s">
        <v>3022</v>
      </c>
      <c r="I2971" t="s">
        <v>3056</v>
      </c>
      <c r="J2971">
        <v>276</v>
      </c>
      <c r="K2971">
        <f>HLOOKUP(E2971,Inputs!$B$5:$C$8,MATCH(YEAR(B2971),Inputs!$A$5:$A$8,0),FALSE)</f>
        <v>11.25</v>
      </c>
      <c r="L2971" s="3">
        <f t="shared" si="92"/>
        <v>3105</v>
      </c>
      <c r="M2971" t="s">
        <v>3064</v>
      </c>
      <c r="N2971" t="s">
        <v>3089</v>
      </c>
      <c r="O2971" t="s">
        <v>3076</v>
      </c>
    </row>
    <row r="2972" spans="1:15" x14ac:dyDescent="0.35">
      <c r="A2972">
        <v>2971</v>
      </c>
      <c r="B2972" s="1">
        <v>45168</v>
      </c>
      <c r="C2972">
        <f t="shared" si="93"/>
        <v>2024</v>
      </c>
      <c r="D2972">
        <v>4001</v>
      </c>
      <c r="E2972" t="s">
        <v>0</v>
      </c>
      <c r="F2972" t="s">
        <v>27</v>
      </c>
      <c r="G2972" t="s">
        <v>20</v>
      </c>
      <c r="H2972" t="s">
        <v>3023</v>
      </c>
      <c r="I2972" t="s">
        <v>3056</v>
      </c>
      <c r="J2972">
        <v>184</v>
      </c>
      <c r="K2972">
        <f>HLOOKUP(E2972,Inputs!$B$5:$C$8,MATCH(YEAR(B2972),Inputs!$A$5:$A$8,0),FALSE)</f>
        <v>32.99</v>
      </c>
      <c r="L2972" s="3">
        <f t="shared" si="92"/>
        <v>6070.1600000000008</v>
      </c>
      <c r="M2972" t="s">
        <v>3059</v>
      </c>
      <c r="N2972" t="s">
        <v>3085</v>
      </c>
      <c r="O2972" t="s">
        <v>3073</v>
      </c>
    </row>
    <row r="2973" spans="1:15" x14ac:dyDescent="0.35">
      <c r="A2973">
        <v>2972</v>
      </c>
      <c r="B2973" s="1">
        <v>45281</v>
      </c>
      <c r="C2973">
        <f t="shared" si="93"/>
        <v>2024</v>
      </c>
      <c r="D2973">
        <v>4001</v>
      </c>
      <c r="E2973" t="s">
        <v>0</v>
      </c>
      <c r="F2973" t="s">
        <v>27</v>
      </c>
      <c r="G2973" t="s">
        <v>12</v>
      </c>
      <c r="H2973" t="s">
        <v>3024</v>
      </c>
      <c r="I2973" t="s">
        <v>3057</v>
      </c>
      <c r="J2973">
        <v>156</v>
      </c>
      <c r="K2973">
        <f>HLOOKUP(E2973,Inputs!$B$5:$C$8,MATCH(YEAR(B2973),Inputs!$A$5:$A$8,0),FALSE)</f>
        <v>32.99</v>
      </c>
      <c r="L2973" s="3">
        <f t="shared" si="92"/>
        <v>5146.4400000000005</v>
      </c>
      <c r="M2973" t="s">
        <v>3061</v>
      </c>
      <c r="N2973" t="s">
        <v>3087</v>
      </c>
      <c r="O2973" t="s">
        <v>3078</v>
      </c>
    </row>
    <row r="2974" spans="1:15" x14ac:dyDescent="0.35">
      <c r="A2974">
        <v>2973</v>
      </c>
      <c r="B2974" s="1">
        <v>45266</v>
      </c>
      <c r="C2974">
        <f t="shared" si="93"/>
        <v>2024</v>
      </c>
      <c r="D2974">
        <v>4001</v>
      </c>
      <c r="E2974" t="s">
        <v>0</v>
      </c>
      <c r="F2974" t="s">
        <v>27</v>
      </c>
      <c r="G2974" t="s">
        <v>18</v>
      </c>
      <c r="H2974" t="s">
        <v>3025</v>
      </c>
      <c r="I2974" t="s">
        <v>3056</v>
      </c>
      <c r="J2974">
        <v>176</v>
      </c>
      <c r="K2974">
        <f>HLOOKUP(E2974,Inputs!$B$5:$C$8,MATCH(YEAR(B2974),Inputs!$A$5:$A$8,0),FALSE)</f>
        <v>32.99</v>
      </c>
      <c r="L2974" s="3">
        <f t="shared" si="92"/>
        <v>5806.2400000000007</v>
      </c>
      <c r="M2974" t="s">
        <v>3069</v>
      </c>
      <c r="N2974" t="s">
        <v>3093</v>
      </c>
      <c r="O2974" t="s">
        <v>3077</v>
      </c>
    </row>
    <row r="2975" spans="1:15" x14ac:dyDescent="0.35">
      <c r="A2975">
        <v>2974</v>
      </c>
      <c r="B2975" s="1">
        <v>45184</v>
      </c>
      <c r="C2975">
        <f t="shared" si="93"/>
        <v>2024</v>
      </c>
      <c r="D2975">
        <v>4001</v>
      </c>
      <c r="E2975" t="s">
        <v>0</v>
      </c>
      <c r="F2975" t="s">
        <v>27</v>
      </c>
      <c r="G2975" t="s">
        <v>12</v>
      </c>
      <c r="H2975" t="s">
        <v>3026</v>
      </c>
      <c r="I2975" t="s">
        <v>3057</v>
      </c>
      <c r="J2975">
        <v>160</v>
      </c>
      <c r="K2975">
        <f>HLOOKUP(E2975,Inputs!$B$5:$C$8,MATCH(YEAR(B2975),Inputs!$A$5:$A$8,0),FALSE)</f>
        <v>32.99</v>
      </c>
      <c r="L2975" s="3">
        <f t="shared" si="92"/>
        <v>5278.4000000000005</v>
      </c>
      <c r="M2975" t="s">
        <v>3061</v>
      </c>
      <c r="N2975" t="s">
        <v>3087</v>
      </c>
      <c r="O2975" t="s">
        <v>3078</v>
      </c>
    </row>
    <row r="2976" spans="1:15" hidden="1" x14ac:dyDescent="0.35">
      <c r="A2976">
        <v>2975</v>
      </c>
      <c r="B2976" s="1">
        <v>45009</v>
      </c>
      <c r="C2976">
        <f t="shared" si="93"/>
        <v>2023</v>
      </c>
      <c r="D2976">
        <v>4002</v>
      </c>
      <c r="E2976" t="s">
        <v>1</v>
      </c>
      <c r="F2976" t="s">
        <v>27</v>
      </c>
      <c r="G2976" t="s">
        <v>5</v>
      </c>
      <c r="H2976" t="s">
        <v>3027</v>
      </c>
      <c r="I2976" t="s">
        <v>3057</v>
      </c>
      <c r="J2976">
        <v>192</v>
      </c>
      <c r="K2976">
        <f>HLOOKUP(E2976,Inputs!$B$5:$C$8,MATCH(YEAR(B2976),Inputs!$A$5:$A$8,0),FALSE)</f>
        <v>11.25</v>
      </c>
      <c r="L2976" s="3">
        <f t="shared" si="92"/>
        <v>2160</v>
      </c>
      <c r="M2976" t="s">
        <v>3059</v>
      </c>
      <c r="N2976" t="s">
        <v>3085</v>
      </c>
      <c r="O2976" t="s">
        <v>3073</v>
      </c>
    </row>
    <row r="2977" spans="1:15" hidden="1" x14ac:dyDescent="0.35">
      <c r="A2977">
        <v>2976</v>
      </c>
      <c r="B2977" s="1">
        <v>44987</v>
      </c>
      <c r="C2977">
        <f t="shared" si="93"/>
        <v>2023</v>
      </c>
      <c r="D2977">
        <v>4001</v>
      </c>
      <c r="E2977" t="s">
        <v>0</v>
      </c>
      <c r="F2977" t="s">
        <v>27</v>
      </c>
      <c r="G2977" t="s">
        <v>15</v>
      </c>
      <c r="H2977" t="s">
        <v>3028</v>
      </c>
      <c r="I2977" t="s">
        <v>3056</v>
      </c>
      <c r="J2977">
        <v>124</v>
      </c>
      <c r="K2977">
        <f>HLOOKUP(E2977,Inputs!$B$5:$C$8,MATCH(YEAR(B2977),Inputs!$A$5:$A$8,0),FALSE)</f>
        <v>32.99</v>
      </c>
      <c r="L2977" s="3">
        <f t="shared" si="92"/>
        <v>4090.76</v>
      </c>
      <c r="M2977" t="s">
        <v>3062</v>
      </c>
      <c r="N2977" t="s">
        <v>3090</v>
      </c>
      <c r="O2977" t="s">
        <v>3079</v>
      </c>
    </row>
    <row r="2978" spans="1:15" x14ac:dyDescent="0.35">
      <c r="A2978">
        <v>2977</v>
      </c>
      <c r="B2978" s="1">
        <v>45079</v>
      </c>
      <c r="C2978">
        <f t="shared" si="93"/>
        <v>2024</v>
      </c>
      <c r="D2978">
        <v>4002</v>
      </c>
      <c r="E2978" t="s">
        <v>1</v>
      </c>
      <c r="F2978" t="s">
        <v>27</v>
      </c>
      <c r="G2978" t="s">
        <v>11</v>
      </c>
      <c r="H2978" t="s">
        <v>3029</v>
      </c>
      <c r="I2978" t="s">
        <v>3056</v>
      </c>
      <c r="J2978">
        <v>260</v>
      </c>
      <c r="K2978">
        <f>HLOOKUP(E2978,Inputs!$B$5:$C$8,MATCH(YEAR(B2978),Inputs!$A$5:$A$8,0),FALSE)</f>
        <v>11.25</v>
      </c>
      <c r="L2978" s="3">
        <f t="shared" si="92"/>
        <v>2925</v>
      </c>
      <c r="M2978" t="s">
        <v>3064</v>
      </c>
      <c r="N2978" t="s">
        <v>3089</v>
      </c>
      <c r="O2978" t="s">
        <v>3076</v>
      </c>
    </row>
    <row r="2979" spans="1:15" x14ac:dyDescent="0.35">
      <c r="A2979">
        <v>2978</v>
      </c>
      <c r="B2979" s="1">
        <v>45040</v>
      </c>
      <c r="C2979">
        <f t="shared" si="93"/>
        <v>2024</v>
      </c>
      <c r="D2979">
        <v>4002</v>
      </c>
      <c r="E2979" t="s">
        <v>1</v>
      </c>
      <c r="F2979" t="s">
        <v>27</v>
      </c>
      <c r="G2979" t="s">
        <v>11</v>
      </c>
      <c r="H2979" t="s">
        <v>3030</v>
      </c>
      <c r="I2979" t="s">
        <v>3056</v>
      </c>
      <c r="J2979">
        <v>276</v>
      </c>
      <c r="K2979">
        <f>HLOOKUP(E2979,Inputs!$B$5:$C$8,MATCH(YEAR(B2979),Inputs!$A$5:$A$8,0),FALSE)</f>
        <v>11.25</v>
      </c>
      <c r="L2979" s="3">
        <f t="shared" si="92"/>
        <v>3105</v>
      </c>
      <c r="M2979" t="s">
        <v>3064</v>
      </c>
      <c r="N2979" t="s">
        <v>3089</v>
      </c>
      <c r="O2979" t="s">
        <v>3076</v>
      </c>
    </row>
    <row r="2980" spans="1:15" x14ac:dyDescent="0.35">
      <c r="A2980">
        <v>2979</v>
      </c>
      <c r="B2980" s="1">
        <v>45267</v>
      </c>
      <c r="C2980">
        <f t="shared" si="93"/>
        <v>2024</v>
      </c>
      <c r="D2980">
        <v>4001</v>
      </c>
      <c r="E2980" t="s">
        <v>0</v>
      </c>
      <c r="F2980" t="s">
        <v>27</v>
      </c>
      <c r="G2980" t="s">
        <v>13</v>
      </c>
      <c r="H2980" t="s">
        <v>3031</v>
      </c>
      <c r="I2980" t="s">
        <v>3056</v>
      </c>
      <c r="J2980">
        <v>148</v>
      </c>
      <c r="K2980">
        <f>HLOOKUP(E2980,Inputs!$B$5:$C$8,MATCH(YEAR(B2980),Inputs!$A$5:$A$8,0),FALSE)</f>
        <v>32.99</v>
      </c>
      <c r="L2980" s="3">
        <f t="shared" si="92"/>
        <v>4882.5200000000004</v>
      </c>
      <c r="M2980" t="s">
        <v>3061</v>
      </c>
      <c r="N2980" t="s">
        <v>3087</v>
      </c>
      <c r="O2980" t="s">
        <v>3078</v>
      </c>
    </row>
    <row r="2981" spans="1:15" x14ac:dyDescent="0.35">
      <c r="A2981">
        <v>2980</v>
      </c>
      <c r="B2981" s="1">
        <v>45286</v>
      </c>
      <c r="C2981">
        <f t="shared" si="93"/>
        <v>2024</v>
      </c>
      <c r="D2981">
        <v>4002</v>
      </c>
      <c r="E2981" t="s">
        <v>1</v>
      </c>
      <c r="F2981" t="s">
        <v>27</v>
      </c>
      <c r="G2981" t="s">
        <v>6</v>
      </c>
      <c r="H2981" t="s">
        <v>3032</v>
      </c>
      <c r="I2981" t="s">
        <v>3056</v>
      </c>
      <c r="J2981">
        <v>212</v>
      </c>
      <c r="K2981">
        <f>HLOOKUP(E2981,Inputs!$B$5:$C$8,MATCH(YEAR(B2981),Inputs!$A$5:$A$8,0),FALSE)</f>
        <v>11.25</v>
      </c>
      <c r="L2981" s="3">
        <f t="shared" si="92"/>
        <v>2385</v>
      </c>
      <c r="M2981" t="s">
        <v>3059</v>
      </c>
      <c r="N2981" t="s">
        <v>3085</v>
      </c>
      <c r="O2981" t="s">
        <v>3073</v>
      </c>
    </row>
    <row r="2982" spans="1:15" x14ac:dyDescent="0.35">
      <c r="A2982">
        <v>2981</v>
      </c>
      <c r="B2982" s="1">
        <v>45098</v>
      </c>
      <c r="C2982">
        <f t="shared" si="93"/>
        <v>2024</v>
      </c>
      <c r="D2982">
        <v>4002</v>
      </c>
      <c r="E2982" t="s">
        <v>1</v>
      </c>
      <c r="F2982" t="s">
        <v>27</v>
      </c>
      <c r="G2982" t="s">
        <v>20</v>
      </c>
      <c r="H2982" t="s">
        <v>3033</v>
      </c>
      <c r="I2982" t="s">
        <v>3056</v>
      </c>
      <c r="J2982">
        <v>164</v>
      </c>
      <c r="K2982">
        <f>HLOOKUP(E2982,Inputs!$B$5:$C$8,MATCH(YEAR(B2982),Inputs!$A$5:$A$8,0),FALSE)</f>
        <v>11.25</v>
      </c>
      <c r="L2982" s="3">
        <f t="shared" si="92"/>
        <v>1845</v>
      </c>
      <c r="M2982" t="s">
        <v>3059</v>
      </c>
      <c r="N2982" t="s">
        <v>3085</v>
      </c>
      <c r="O2982" t="s">
        <v>3073</v>
      </c>
    </row>
    <row r="2983" spans="1:15" x14ac:dyDescent="0.35">
      <c r="A2983">
        <v>2982</v>
      </c>
      <c r="B2983" s="1">
        <v>45084</v>
      </c>
      <c r="C2983">
        <f t="shared" si="93"/>
        <v>2024</v>
      </c>
      <c r="D2983">
        <v>4001</v>
      </c>
      <c r="E2983" t="s">
        <v>0</v>
      </c>
      <c r="F2983" t="s">
        <v>27</v>
      </c>
      <c r="G2983" t="s">
        <v>20</v>
      </c>
      <c r="H2983" t="s">
        <v>3034</v>
      </c>
      <c r="I2983" t="s">
        <v>3056</v>
      </c>
      <c r="J2983">
        <v>52</v>
      </c>
      <c r="K2983">
        <f>HLOOKUP(E2983,Inputs!$B$5:$C$8,MATCH(YEAR(B2983),Inputs!$A$5:$A$8,0),FALSE)</f>
        <v>32.99</v>
      </c>
      <c r="L2983" s="3">
        <f t="shared" si="92"/>
        <v>1715.48</v>
      </c>
      <c r="M2983" t="s">
        <v>3059</v>
      </c>
      <c r="N2983" t="s">
        <v>3085</v>
      </c>
      <c r="O2983" t="s">
        <v>3073</v>
      </c>
    </row>
    <row r="2984" spans="1:15" x14ac:dyDescent="0.35">
      <c r="A2984">
        <v>2983</v>
      </c>
      <c r="B2984" s="1">
        <v>45050</v>
      </c>
      <c r="C2984">
        <f t="shared" si="93"/>
        <v>2024</v>
      </c>
      <c r="D2984">
        <v>4002</v>
      </c>
      <c r="E2984" t="s">
        <v>1</v>
      </c>
      <c r="F2984" t="s">
        <v>27</v>
      </c>
      <c r="G2984" t="s">
        <v>10</v>
      </c>
      <c r="H2984" t="s">
        <v>3035</v>
      </c>
      <c r="I2984" t="s">
        <v>3056</v>
      </c>
      <c r="J2984">
        <v>108</v>
      </c>
      <c r="K2984">
        <f>HLOOKUP(E2984,Inputs!$B$5:$C$8,MATCH(YEAR(B2984),Inputs!$A$5:$A$8,0),FALSE)</f>
        <v>11.25</v>
      </c>
      <c r="L2984" s="3">
        <f t="shared" si="92"/>
        <v>1215</v>
      </c>
      <c r="M2984" t="s">
        <v>3059</v>
      </c>
      <c r="N2984" t="s">
        <v>3085</v>
      </c>
      <c r="O2984" t="s">
        <v>3073</v>
      </c>
    </row>
    <row r="2985" spans="1:15" x14ac:dyDescent="0.35">
      <c r="A2985">
        <v>2984</v>
      </c>
      <c r="B2985" s="1">
        <v>45157</v>
      </c>
      <c r="C2985">
        <f t="shared" si="93"/>
        <v>2024</v>
      </c>
      <c r="D2985">
        <v>4001</v>
      </c>
      <c r="E2985" t="s">
        <v>0</v>
      </c>
      <c r="F2985" t="s">
        <v>27</v>
      </c>
      <c r="G2985" t="s">
        <v>12</v>
      </c>
      <c r="H2985" t="s">
        <v>3036</v>
      </c>
      <c r="I2985" t="s">
        <v>3057</v>
      </c>
      <c r="J2985">
        <v>108</v>
      </c>
      <c r="K2985">
        <f>HLOOKUP(E2985,Inputs!$B$5:$C$8,MATCH(YEAR(B2985),Inputs!$A$5:$A$8,0),FALSE)</f>
        <v>32.99</v>
      </c>
      <c r="L2985" s="3">
        <f t="shared" si="92"/>
        <v>3562.92</v>
      </c>
      <c r="M2985" t="s">
        <v>3061</v>
      </c>
      <c r="N2985" t="s">
        <v>3087</v>
      </c>
      <c r="O2985" t="s">
        <v>3078</v>
      </c>
    </row>
    <row r="2986" spans="1:15" hidden="1" x14ac:dyDescent="0.35">
      <c r="A2986">
        <v>2985</v>
      </c>
      <c r="B2986" s="1">
        <v>44983</v>
      </c>
      <c r="C2986">
        <f t="shared" si="93"/>
        <v>2023</v>
      </c>
      <c r="D2986">
        <v>4001</v>
      </c>
      <c r="E2986" t="s">
        <v>0</v>
      </c>
      <c r="F2986" t="s">
        <v>27</v>
      </c>
      <c r="G2986" t="s">
        <v>11</v>
      </c>
      <c r="H2986" t="s">
        <v>3037</v>
      </c>
      <c r="I2986" t="s">
        <v>3056</v>
      </c>
      <c r="J2986">
        <v>212</v>
      </c>
      <c r="K2986">
        <f>HLOOKUP(E2986,Inputs!$B$5:$C$8,MATCH(YEAR(B2986),Inputs!$A$5:$A$8,0),FALSE)</f>
        <v>32.99</v>
      </c>
      <c r="L2986" s="3">
        <f t="shared" si="92"/>
        <v>6993.88</v>
      </c>
      <c r="M2986" t="s">
        <v>3064</v>
      </c>
      <c r="N2986" t="s">
        <v>3089</v>
      </c>
      <c r="O2986" t="s">
        <v>3076</v>
      </c>
    </row>
    <row r="2987" spans="1:15" x14ac:dyDescent="0.35">
      <c r="A2987">
        <v>2986</v>
      </c>
      <c r="B2987" s="1">
        <v>45041</v>
      </c>
      <c r="C2987">
        <f t="shared" si="93"/>
        <v>2024</v>
      </c>
      <c r="D2987">
        <v>4002</v>
      </c>
      <c r="E2987" t="s">
        <v>1</v>
      </c>
      <c r="F2987" t="s">
        <v>27</v>
      </c>
      <c r="G2987" t="s">
        <v>6</v>
      </c>
      <c r="H2987" t="s">
        <v>3038</v>
      </c>
      <c r="I2987" t="s">
        <v>3056</v>
      </c>
      <c r="J2987">
        <v>240</v>
      </c>
      <c r="K2987">
        <f>HLOOKUP(E2987,Inputs!$B$5:$C$8,MATCH(YEAR(B2987),Inputs!$A$5:$A$8,0),FALSE)</f>
        <v>11.25</v>
      </c>
      <c r="L2987" s="3">
        <f t="shared" si="92"/>
        <v>2700</v>
      </c>
      <c r="M2987" t="s">
        <v>3059</v>
      </c>
      <c r="N2987" t="s">
        <v>3085</v>
      </c>
      <c r="O2987" t="s">
        <v>3073</v>
      </c>
    </row>
    <row r="2988" spans="1:15" x14ac:dyDescent="0.35">
      <c r="A2988">
        <v>2987</v>
      </c>
      <c r="B2988" s="1">
        <v>45062</v>
      </c>
      <c r="C2988">
        <f t="shared" si="93"/>
        <v>2024</v>
      </c>
      <c r="D2988">
        <v>4001</v>
      </c>
      <c r="E2988" t="s">
        <v>0</v>
      </c>
      <c r="F2988" t="s">
        <v>27</v>
      </c>
      <c r="G2988" t="s">
        <v>12</v>
      </c>
      <c r="H2988" t="s">
        <v>3039</v>
      </c>
      <c r="I2988" t="s">
        <v>3057</v>
      </c>
      <c r="J2988">
        <v>196</v>
      </c>
      <c r="K2988">
        <f>HLOOKUP(E2988,Inputs!$B$5:$C$8,MATCH(YEAR(B2988),Inputs!$A$5:$A$8,0),FALSE)</f>
        <v>32.99</v>
      </c>
      <c r="L2988" s="3">
        <f t="shared" si="92"/>
        <v>6466.04</v>
      </c>
      <c r="M2988" t="s">
        <v>3061</v>
      </c>
      <c r="N2988" t="s">
        <v>3087</v>
      </c>
      <c r="O2988" t="s">
        <v>3078</v>
      </c>
    </row>
    <row r="2989" spans="1:15" x14ac:dyDescent="0.35">
      <c r="A2989">
        <v>2988</v>
      </c>
      <c r="B2989" s="1">
        <v>45083</v>
      </c>
      <c r="C2989">
        <f t="shared" si="93"/>
        <v>2024</v>
      </c>
      <c r="D2989">
        <v>4002</v>
      </c>
      <c r="E2989" t="s">
        <v>1</v>
      </c>
      <c r="F2989" t="s">
        <v>27</v>
      </c>
      <c r="G2989" t="s">
        <v>13</v>
      </c>
      <c r="H2989" t="s">
        <v>3040</v>
      </c>
      <c r="I2989" t="s">
        <v>3056</v>
      </c>
      <c r="J2989">
        <v>92</v>
      </c>
      <c r="K2989">
        <f>HLOOKUP(E2989,Inputs!$B$5:$C$8,MATCH(YEAR(B2989),Inputs!$A$5:$A$8,0),FALSE)</f>
        <v>11.25</v>
      </c>
      <c r="L2989" s="3">
        <f t="shared" si="92"/>
        <v>1035</v>
      </c>
      <c r="M2989" t="s">
        <v>3061</v>
      </c>
      <c r="N2989" t="s">
        <v>3087</v>
      </c>
      <c r="O2989" t="s">
        <v>3078</v>
      </c>
    </row>
    <row r="2990" spans="1:15" x14ac:dyDescent="0.35">
      <c r="A2990">
        <v>2989</v>
      </c>
      <c r="B2990" s="1">
        <v>45172</v>
      </c>
      <c r="C2990">
        <f t="shared" si="93"/>
        <v>2024</v>
      </c>
      <c r="D2990">
        <v>4001</v>
      </c>
      <c r="E2990" t="s">
        <v>0</v>
      </c>
      <c r="F2990" t="s">
        <v>27</v>
      </c>
      <c r="G2990" t="s">
        <v>18</v>
      </c>
      <c r="H2990" t="s">
        <v>3041</v>
      </c>
      <c r="I2990" t="s">
        <v>3056</v>
      </c>
      <c r="J2990">
        <v>192</v>
      </c>
      <c r="K2990">
        <f>HLOOKUP(E2990,Inputs!$B$5:$C$8,MATCH(YEAR(B2990),Inputs!$A$5:$A$8,0),FALSE)</f>
        <v>32.99</v>
      </c>
      <c r="L2990" s="3">
        <f t="shared" si="92"/>
        <v>6334.08</v>
      </c>
      <c r="M2990" t="s">
        <v>3069</v>
      </c>
      <c r="N2990" t="s">
        <v>3093</v>
      </c>
      <c r="O2990" t="s">
        <v>3077</v>
      </c>
    </row>
    <row r="2991" spans="1:15" hidden="1" x14ac:dyDescent="0.35">
      <c r="A2991">
        <v>2990</v>
      </c>
      <c r="B2991" s="1">
        <v>44993</v>
      </c>
      <c r="C2991">
        <f t="shared" si="93"/>
        <v>2023</v>
      </c>
      <c r="D2991">
        <v>4001</v>
      </c>
      <c r="E2991" t="s">
        <v>0</v>
      </c>
      <c r="F2991" t="s">
        <v>27</v>
      </c>
      <c r="G2991" t="s">
        <v>21</v>
      </c>
      <c r="H2991" t="s">
        <v>3042</v>
      </c>
      <c r="I2991" t="s">
        <v>3056</v>
      </c>
      <c r="J2991">
        <v>152</v>
      </c>
      <c r="K2991">
        <f>HLOOKUP(E2991,Inputs!$B$5:$C$8,MATCH(YEAR(B2991),Inputs!$A$5:$A$8,0),FALSE)</f>
        <v>32.99</v>
      </c>
      <c r="L2991" s="3">
        <f t="shared" si="92"/>
        <v>5014.4800000000005</v>
      </c>
      <c r="M2991" t="s">
        <v>3068</v>
      </c>
      <c r="N2991" t="s">
        <v>3088</v>
      </c>
      <c r="O2991" t="s">
        <v>3075</v>
      </c>
    </row>
    <row r="2992" spans="1:15" x14ac:dyDescent="0.35">
      <c r="A2992">
        <v>2991</v>
      </c>
      <c r="B2992" s="1">
        <v>45132</v>
      </c>
      <c r="C2992">
        <f t="shared" si="93"/>
        <v>2024</v>
      </c>
      <c r="D2992">
        <v>4001</v>
      </c>
      <c r="E2992" t="s">
        <v>0</v>
      </c>
      <c r="F2992" t="s">
        <v>27</v>
      </c>
      <c r="G2992" t="s">
        <v>5</v>
      </c>
      <c r="H2992" t="s">
        <v>3043</v>
      </c>
      <c r="I2992" t="s">
        <v>3057</v>
      </c>
      <c r="J2992">
        <v>136</v>
      </c>
      <c r="K2992">
        <f>HLOOKUP(E2992,Inputs!$B$5:$C$8,MATCH(YEAR(B2992),Inputs!$A$5:$A$8,0),FALSE)</f>
        <v>32.99</v>
      </c>
      <c r="L2992" s="3">
        <f t="shared" si="92"/>
        <v>4486.6400000000003</v>
      </c>
      <c r="M2992" t="s">
        <v>3059</v>
      </c>
      <c r="N2992" t="s">
        <v>3085</v>
      </c>
      <c r="O2992" t="s">
        <v>3073</v>
      </c>
    </row>
    <row r="2993" spans="1:15" x14ac:dyDescent="0.35">
      <c r="A2993">
        <v>2992</v>
      </c>
      <c r="B2993" s="1">
        <v>45110</v>
      </c>
      <c r="C2993">
        <f t="shared" si="93"/>
        <v>2024</v>
      </c>
      <c r="D2993">
        <v>4002</v>
      </c>
      <c r="E2993" t="s">
        <v>1</v>
      </c>
      <c r="F2993" t="s">
        <v>27</v>
      </c>
      <c r="G2993" t="s">
        <v>12</v>
      </c>
      <c r="H2993" t="s">
        <v>3044</v>
      </c>
      <c r="I2993" t="s">
        <v>3057</v>
      </c>
      <c r="J2993">
        <v>252</v>
      </c>
      <c r="K2993">
        <f>HLOOKUP(E2993,Inputs!$B$5:$C$8,MATCH(YEAR(B2993),Inputs!$A$5:$A$8,0),FALSE)</f>
        <v>11.25</v>
      </c>
      <c r="L2993" s="3">
        <f t="shared" si="92"/>
        <v>2835</v>
      </c>
      <c r="M2993" t="s">
        <v>3061</v>
      </c>
      <c r="N2993" t="s">
        <v>3087</v>
      </c>
      <c r="O2993" t="s">
        <v>3078</v>
      </c>
    </row>
    <row r="2994" spans="1:15" x14ac:dyDescent="0.35">
      <c r="A2994">
        <v>2993</v>
      </c>
      <c r="B2994" s="1">
        <v>45268</v>
      </c>
      <c r="C2994">
        <f t="shared" si="93"/>
        <v>2024</v>
      </c>
      <c r="D2994">
        <v>4001</v>
      </c>
      <c r="E2994" t="s">
        <v>0</v>
      </c>
      <c r="F2994" t="s">
        <v>27</v>
      </c>
      <c r="G2994" t="s">
        <v>21</v>
      </c>
      <c r="H2994" t="s">
        <v>3045</v>
      </c>
      <c r="I2994" t="s">
        <v>3056</v>
      </c>
      <c r="J2994">
        <v>80</v>
      </c>
      <c r="K2994">
        <f>HLOOKUP(E2994,Inputs!$B$5:$C$8,MATCH(YEAR(B2994),Inputs!$A$5:$A$8,0),FALSE)</f>
        <v>32.99</v>
      </c>
      <c r="L2994" s="3">
        <f t="shared" si="92"/>
        <v>2639.2000000000003</v>
      </c>
      <c r="M2994" t="s">
        <v>3068</v>
      </c>
      <c r="N2994" t="s">
        <v>3088</v>
      </c>
      <c r="O2994" t="s">
        <v>3075</v>
      </c>
    </row>
    <row r="2995" spans="1:15" hidden="1" x14ac:dyDescent="0.35">
      <c r="A2995">
        <v>2994</v>
      </c>
      <c r="B2995" s="1">
        <v>44955</v>
      </c>
      <c r="C2995">
        <f t="shared" si="93"/>
        <v>2023</v>
      </c>
      <c r="D2995">
        <v>4001</v>
      </c>
      <c r="E2995" t="s">
        <v>0</v>
      </c>
      <c r="F2995" t="s">
        <v>27</v>
      </c>
      <c r="G2995" t="s">
        <v>10</v>
      </c>
      <c r="H2995" t="s">
        <v>3046</v>
      </c>
      <c r="I2995" t="s">
        <v>3056</v>
      </c>
      <c r="J2995">
        <v>104</v>
      </c>
      <c r="K2995">
        <f>HLOOKUP(E2995,Inputs!$B$5:$C$8,MATCH(YEAR(B2995),Inputs!$A$5:$A$8,0),FALSE)</f>
        <v>32.99</v>
      </c>
      <c r="L2995" s="3">
        <f t="shared" si="92"/>
        <v>3430.96</v>
      </c>
      <c r="M2995" t="s">
        <v>3059</v>
      </c>
      <c r="N2995" t="s">
        <v>3085</v>
      </c>
      <c r="O2995" t="s">
        <v>3073</v>
      </c>
    </row>
    <row r="2996" spans="1:15" x14ac:dyDescent="0.35">
      <c r="A2996">
        <v>2995</v>
      </c>
      <c r="B2996" s="1">
        <v>45242</v>
      </c>
      <c r="C2996">
        <f t="shared" si="93"/>
        <v>2024</v>
      </c>
      <c r="D2996">
        <v>4002</v>
      </c>
      <c r="E2996" t="s">
        <v>1</v>
      </c>
      <c r="F2996" t="s">
        <v>27</v>
      </c>
      <c r="G2996" t="s">
        <v>6</v>
      </c>
      <c r="H2996" t="s">
        <v>3047</v>
      </c>
      <c r="I2996" t="s">
        <v>3056</v>
      </c>
      <c r="J2996">
        <v>156</v>
      </c>
      <c r="K2996">
        <f>HLOOKUP(E2996,Inputs!$B$5:$C$8,MATCH(YEAR(B2996),Inputs!$A$5:$A$8,0),FALSE)</f>
        <v>11.25</v>
      </c>
      <c r="L2996" s="3">
        <f t="shared" si="92"/>
        <v>1755</v>
      </c>
      <c r="M2996" t="s">
        <v>3059</v>
      </c>
      <c r="N2996" t="s">
        <v>3085</v>
      </c>
      <c r="O2996" t="s">
        <v>3073</v>
      </c>
    </row>
    <row r="2997" spans="1:15" x14ac:dyDescent="0.35">
      <c r="A2997">
        <v>2996</v>
      </c>
      <c r="B2997" s="1">
        <v>45286</v>
      </c>
      <c r="C2997">
        <f t="shared" si="93"/>
        <v>2024</v>
      </c>
      <c r="D2997">
        <v>4002</v>
      </c>
      <c r="E2997" t="s">
        <v>1</v>
      </c>
      <c r="F2997" t="s">
        <v>27</v>
      </c>
      <c r="G2997" t="s">
        <v>11</v>
      </c>
      <c r="H2997" t="s">
        <v>3048</v>
      </c>
      <c r="I2997" t="s">
        <v>3056</v>
      </c>
      <c r="J2997">
        <v>232</v>
      </c>
      <c r="K2997">
        <f>HLOOKUP(E2997,Inputs!$B$5:$C$8,MATCH(YEAR(B2997),Inputs!$A$5:$A$8,0),FALSE)</f>
        <v>11.25</v>
      </c>
      <c r="L2997" s="3">
        <f t="shared" si="92"/>
        <v>2610</v>
      </c>
      <c r="M2997" t="s">
        <v>3064</v>
      </c>
      <c r="N2997" t="s">
        <v>3089</v>
      </c>
      <c r="O2997" t="s">
        <v>3076</v>
      </c>
    </row>
    <row r="2998" spans="1:15" x14ac:dyDescent="0.35">
      <c r="A2998">
        <v>2997</v>
      </c>
      <c r="B2998" s="1">
        <v>45181</v>
      </c>
      <c r="C2998">
        <f t="shared" si="93"/>
        <v>2024</v>
      </c>
      <c r="D2998">
        <v>4002</v>
      </c>
      <c r="E2998" t="s">
        <v>1</v>
      </c>
      <c r="F2998" t="s">
        <v>27</v>
      </c>
      <c r="G2998" t="s">
        <v>13</v>
      </c>
      <c r="H2998" t="s">
        <v>3049</v>
      </c>
      <c r="I2998" t="s">
        <v>3056</v>
      </c>
      <c r="J2998">
        <v>264</v>
      </c>
      <c r="K2998">
        <f>HLOOKUP(E2998,Inputs!$B$5:$C$8,MATCH(YEAR(B2998),Inputs!$A$5:$A$8,0),FALSE)</f>
        <v>11.25</v>
      </c>
      <c r="L2998" s="3">
        <f t="shared" si="92"/>
        <v>2970</v>
      </c>
      <c r="M2998" t="s">
        <v>3061</v>
      </c>
      <c r="N2998" t="s">
        <v>3087</v>
      </c>
      <c r="O2998" t="s">
        <v>3078</v>
      </c>
    </row>
    <row r="2999" spans="1:15" x14ac:dyDescent="0.35">
      <c r="A2999">
        <v>2998</v>
      </c>
      <c r="B2999" s="1">
        <v>45150</v>
      </c>
      <c r="C2999">
        <f t="shared" si="93"/>
        <v>2024</v>
      </c>
      <c r="D2999">
        <v>4001</v>
      </c>
      <c r="E2999" t="s">
        <v>0</v>
      </c>
      <c r="F2999" t="s">
        <v>27</v>
      </c>
      <c r="G2999" t="s">
        <v>11</v>
      </c>
      <c r="H2999" t="s">
        <v>3050</v>
      </c>
      <c r="I2999" t="s">
        <v>3056</v>
      </c>
      <c r="J2999">
        <v>92</v>
      </c>
      <c r="K2999">
        <f>HLOOKUP(E2999,Inputs!$B$5:$C$8,MATCH(YEAR(B2999),Inputs!$A$5:$A$8,0),FALSE)</f>
        <v>32.99</v>
      </c>
      <c r="L2999" s="3">
        <f t="shared" si="92"/>
        <v>3035.0800000000004</v>
      </c>
      <c r="M2999" t="s">
        <v>3064</v>
      </c>
      <c r="N2999" t="s">
        <v>3089</v>
      </c>
      <c r="O2999" t="s">
        <v>3076</v>
      </c>
    </row>
    <row r="3000" spans="1:15" x14ac:dyDescent="0.35">
      <c r="A3000">
        <v>2999</v>
      </c>
      <c r="B3000" s="1">
        <v>45174</v>
      </c>
      <c r="C3000">
        <f t="shared" si="93"/>
        <v>2024</v>
      </c>
      <c r="D3000">
        <v>4002</v>
      </c>
      <c r="E3000" t="s">
        <v>1</v>
      </c>
      <c r="F3000" t="s">
        <v>27</v>
      </c>
      <c r="G3000" t="s">
        <v>11</v>
      </c>
      <c r="H3000" t="s">
        <v>3051</v>
      </c>
      <c r="I3000" t="s">
        <v>3056</v>
      </c>
      <c r="J3000">
        <v>208</v>
      </c>
      <c r="K3000">
        <f>HLOOKUP(E3000,Inputs!$B$5:$C$8,MATCH(YEAR(B3000),Inputs!$A$5:$A$8,0),FALSE)</f>
        <v>11.25</v>
      </c>
      <c r="L3000" s="3">
        <f t="shared" si="92"/>
        <v>2340</v>
      </c>
      <c r="M3000" t="s">
        <v>3064</v>
      </c>
      <c r="N3000" t="s">
        <v>3089</v>
      </c>
      <c r="O3000" t="s">
        <v>3076</v>
      </c>
    </row>
    <row r="3001" spans="1:15" x14ac:dyDescent="0.35">
      <c r="A3001">
        <v>3000</v>
      </c>
      <c r="B3001" s="1">
        <v>45234</v>
      </c>
      <c r="C3001">
        <f t="shared" si="93"/>
        <v>2024</v>
      </c>
      <c r="D3001">
        <v>4002</v>
      </c>
      <c r="E3001" t="s">
        <v>1</v>
      </c>
      <c r="F3001" t="s">
        <v>27</v>
      </c>
      <c r="G3001" t="s">
        <v>10</v>
      </c>
      <c r="H3001" t="s">
        <v>3052</v>
      </c>
      <c r="I3001" t="s">
        <v>3056</v>
      </c>
      <c r="J3001">
        <v>284</v>
      </c>
      <c r="K3001">
        <f>HLOOKUP(E3001,Inputs!$B$5:$C$8,MATCH(YEAR(B3001),Inputs!$A$5:$A$8,0),FALSE)</f>
        <v>11.25</v>
      </c>
      <c r="L3001" s="3">
        <f t="shared" si="92"/>
        <v>3195</v>
      </c>
      <c r="M3001" t="s">
        <v>3059</v>
      </c>
      <c r="N3001" t="s">
        <v>3085</v>
      </c>
      <c r="O3001" t="s">
        <v>3073</v>
      </c>
    </row>
  </sheetData>
  <autoFilter ref="A1:O3001" xr:uid="{00000000-0001-0000-0000-000000000000}">
    <filterColumn colId="2">
      <filters>
        <filter val="202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8C87-3529-4278-A92A-ACF5B9C99117}">
  <dimension ref="F9:F17"/>
  <sheetViews>
    <sheetView workbookViewId="0">
      <selection activeCell="F6" sqref="F6:F17"/>
    </sheetView>
  </sheetViews>
  <sheetFormatPr defaultRowHeight="14.5" x14ac:dyDescent="0.35"/>
  <sheetData>
    <row r="9" spans="6:6" x14ac:dyDescent="0.35">
      <c r="F9" t="str" cm="1">
        <f t="array" ref="F9:F17">_xlfn.UNIQUE(Data!N2:N3001)</f>
        <v>ON</v>
      </c>
    </row>
    <row r="10" spans="6:6" x14ac:dyDescent="0.35">
      <c r="F10" t="str">
        <v>BC</v>
      </c>
    </row>
    <row r="11" spans="6:6" x14ac:dyDescent="0.35">
      <c r="F11" t="str">
        <v>MB</v>
      </c>
    </row>
    <row r="12" spans="6:6" x14ac:dyDescent="0.35">
      <c r="F12" t="str">
        <v>QC</v>
      </c>
    </row>
    <row r="13" spans="6:6" x14ac:dyDescent="0.35">
      <c r="F13" t="str">
        <v>CA</v>
      </c>
    </row>
    <row r="14" spans="6:6" x14ac:dyDescent="0.35">
      <c r="F14" t="str">
        <v>AB</v>
      </c>
    </row>
    <row r="15" spans="6:6" x14ac:dyDescent="0.35">
      <c r="F15" t="str">
        <v>NS</v>
      </c>
    </row>
    <row r="16" spans="6:6" x14ac:dyDescent="0.35">
      <c r="F16" t="str">
        <v>FL</v>
      </c>
    </row>
    <row r="17" spans="6:6" x14ac:dyDescent="0.35">
      <c r="F17" t="str">
        <v>NY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86D0-B441-4A23-86FB-9392E10A2F0A}">
  <dimension ref="A1:C10"/>
  <sheetViews>
    <sheetView workbookViewId="0">
      <selection activeCell="D2" sqref="D2"/>
    </sheetView>
  </sheetViews>
  <sheetFormatPr defaultRowHeight="14.5" x14ac:dyDescent="0.35"/>
  <sheetData>
    <row r="1" spans="1:3" ht="43.5" x14ac:dyDescent="0.35">
      <c r="A1" s="11" t="s">
        <v>3072</v>
      </c>
      <c r="B1" s="11" t="s">
        <v>3083</v>
      </c>
      <c r="C1" s="11" t="s">
        <v>3084</v>
      </c>
    </row>
    <row r="2" spans="1:3" x14ac:dyDescent="0.35">
      <c r="A2" s="12" t="s">
        <v>3073</v>
      </c>
      <c r="B2" s="12" t="s">
        <v>3085</v>
      </c>
      <c r="C2" s="12" t="s">
        <v>3086</v>
      </c>
    </row>
    <row r="3" spans="1:3" ht="29" x14ac:dyDescent="0.35">
      <c r="A3" s="12" t="s">
        <v>3078</v>
      </c>
      <c r="B3" s="12" t="s">
        <v>3087</v>
      </c>
      <c r="C3" s="12" t="s">
        <v>3086</v>
      </c>
    </row>
    <row r="4" spans="1:3" ht="29" x14ac:dyDescent="0.35">
      <c r="A4" s="12" t="s">
        <v>3075</v>
      </c>
      <c r="B4" s="12" t="s">
        <v>3088</v>
      </c>
      <c r="C4" s="12" t="s">
        <v>3086</v>
      </c>
    </row>
    <row r="5" spans="1:3" x14ac:dyDescent="0.35">
      <c r="A5" s="12" t="s">
        <v>3076</v>
      </c>
      <c r="B5" s="12" t="s">
        <v>3089</v>
      </c>
      <c r="C5" s="12" t="s">
        <v>3086</v>
      </c>
    </row>
    <row r="6" spans="1:3" ht="29" x14ac:dyDescent="0.35">
      <c r="A6" s="12" t="s">
        <v>3079</v>
      </c>
      <c r="B6" s="12" t="s">
        <v>3090</v>
      </c>
      <c r="C6" s="12" t="s">
        <v>3091</v>
      </c>
    </row>
    <row r="7" spans="1:3" x14ac:dyDescent="0.35">
      <c r="A7" s="12" t="s">
        <v>3074</v>
      </c>
      <c r="B7" s="12" t="s">
        <v>3092</v>
      </c>
      <c r="C7" s="12" t="s">
        <v>3086</v>
      </c>
    </row>
    <row r="8" spans="1:3" ht="29" x14ac:dyDescent="0.35">
      <c r="A8" s="12" t="s">
        <v>3077</v>
      </c>
      <c r="B8" s="12" t="s">
        <v>3093</v>
      </c>
      <c r="C8" s="12" t="s">
        <v>3086</v>
      </c>
    </row>
    <row r="9" spans="1:3" x14ac:dyDescent="0.35">
      <c r="A9" s="12" t="s">
        <v>3080</v>
      </c>
      <c r="B9" s="12" t="s">
        <v>3094</v>
      </c>
      <c r="C9" s="12" t="s">
        <v>3091</v>
      </c>
    </row>
    <row r="10" spans="1:3" x14ac:dyDescent="0.35">
      <c r="A10" s="12" t="s">
        <v>3081</v>
      </c>
      <c r="B10" s="12" t="s">
        <v>3095</v>
      </c>
      <c r="C10" s="12" t="s">
        <v>3091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7265-EB9C-4EDE-8518-D5C448CD2966}">
  <dimension ref="A1:T99"/>
  <sheetViews>
    <sheetView topLeftCell="A80" workbookViewId="0">
      <selection activeCell="A81" sqref="A81"/>
    </sheetView>
  </sheetViews>
  <sheetFormatPr defaultRowHeight="14.5" x14ac:dyDescent="0.35"/>
  <cols>
    <col min="1" max="1" width="39.54296875" customWidth="1"/>
    <col min="2" max="3" width="9.26953125" bestFit="1" customWidth="1"/>
  </cols>
  <sheetData>
    <row r="1" spans="1:20" x14ac:dyDescent="0.35">
      <c r="A1" t="s">
        <v>2</v>
      </c>
      <c r="B1" t="s">
        <v>3</v>
      </c>
    </row>
    <row r="2" spans="1:20" x14ac:dyDescent="0.35">
      <c r="A2">
        <v>4001</v>
      </c>
      <c r="B2" t="s">
        <v>0</v>
      </c>
      <c r="F2" s="1"/>
      <c r="G2" s="1"/>
      <c r="H2" s="1"/>
    </row>
    <row r="3" spans="1:20" x14ac:dyDescent="0.35">
      <c r="A3">
        <v>4002</v>
      </c>
      <c r="B3" t="s">
        <v>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5" spans="1:20" x14ac:dyDescent="0.35">
      <c r="A5" t="s">
        <v>30</v>
      </c>
      <c r="B5" t="s">
        <v>0</v>
      </c>
      <c r="C5" t="s">
        <v>1</v>
      </c>
    </row>
    <row r="6" spans="1:20" x14ac:dyDescent="0.35">
      <c r="A6">
        <v>2021</v>
      </c>
      <c r="B6">
        <v>20.99</v>
      </c>
      <c r="C6">
        <v>10.49</v>
      </c>
    </row>
    <row r="7" spans="1:20" x14ac:dyDescent="0.35">
      <c r="A7">
        <v>2022</v>
      </c>
      <c r="B7">
        <v>25.99</v>
      </c>
      <c r="C7">
        <v>10.89</v>
      </c>
    </row>
    <row r="8" spans="1:20" x14ac:dyDescent="0.35">
      <c r="A8">
        <v>2023</v>
      </c>
      <c r="B8">
        <v>32.99</v>
      </c>
      <c r="C8">
        <v>11.25</v>
      </c>
    </row>
    <row r="10" spans="1:20" x14ac:dyDescent="0.35">
      <c r="A10">
        <v>2021</v>
      </c>
      <c r="B10" s="1">
        <v>44197</v>
      </c>
      <c r="C10" s="1">
        <v>44561</v>
      </c>
    </row>
    <row r="11" spans="1:20" x14ac:dyDescent="0.35">
      <c r="A11">
        <v>2022</v>
      </c>
      <c r="B11" s="1">
        <v>44562</v>
      </c>
      <c r="C11" s="1">
        <v>44926</v>
      </c>
    </row>
    <row r="12" spans="1:20" x14ac:dyDescent="0.35">
      <c r="A12">
        <v>2023</v>
      </c>
      <c r="B12" s="1">
        <v>44927</v>
      </c>
      <c r="C12" s="1">
        <v>45291</v>
      </c>
    </row>
    <row r="14" spans="1:20" x14ac:dyDescent="0.35">
      <c r="A14" s="2" t="s">
        <v>45</v>
      </c>
    </row>
    <row r="15" spans="1:20" x14ac:dyDescent="0.35">
      <c r="A15">
        <v>0</v>
      </c>
      <c r="B15" t="s">
        <v>4</v>
      </c>
    </row>
    <row r="16" spans="1:20" x14ac:dyDescent="0.35">
      <c r="A16">
        <v>1</v>
      </c>
      <c r="B16" t="s">
        <v>4</v>
      </c>
    </row>
    <row r="17" spans="1:2" x14ac:dyDescent="0.35">
      <c r="A17">
        <v>2</v>
      </c>
      <c r="B17" t="s">
        <v>5</v>
      </c>
    </row>
    <row r="18" spans="1:2" x14ac:dyDescent="0.35">
      <c r="A18">
        <v>5</v>
      </c>
      <c r="B18" t="s">
        <v>5</v>
      </c>
    </row>
    <row r="19" spans="1:2" x14ac:dyDescent="0.35">
      <c r="A19">
        <v>6</v>
      </c>
      <c r="B19" t="s">
        <v>6</v>
      </c>
    </row>
    <row r="20" spans="1:2" x14ac:dyDescent="0.35">
      <c r="A20">
        <v>11</v>
      </c>
      <c r="B20" t="s">
        <v>6</v>
      </c>
    </row>
    <row r="21" spans="1:2" x14ac:dyDescent="0.35">
      <c r="A21">
        <v>12</v>
      </c>
      <c r="B21" t="s">
        <v>7</v>
      </c>
    </row>
    <row r="22" spans="1:2" x14ac:dyDescent="0.35">
      <c r="A22">
        <v>13</v>
      </c>
      <c r="B22" t="s">
        <v>7</v>
      </c>
    </row>
    <row r="23" spans="1:2" x14ac:dyDescent="0.35">
      <c r="A23">
        <v>14</v>
      </c>
      <c r="B23" t="s">
        <v>8</v>
      </c>
    </row>
    <row r="24" spans="1:2" x14ac:dyDescent="0.35">
      <c r="A24">
        <v>16</v>
      </c>
      <c r="B24" t="s">
        <v>8</v>
      </c>
    </row>
    <row r="25" spans="1:2" x14ac:dyDescent="0.35">
      <c r="A25">
        <v>17</v>
      </c>
      <c r="B25" t="s">
        <v>9</v>
      </c>
    </row>
    <row r="26" spans="1:2" x14ac:dyDescent="0.35">
      <c r="A26">
        <v>20</v>
      </c>
      <c r="B26" t="s">
        <v>9</v>
      </c>
    </row>
    <row r="27" spans="1:2" x14ac:dyDescent="0.35">
      <c r="A27">
        <v>21</v>
      </c>
      <c r="B27" t="s">
        <v>10</v>
      </c>
    </row>
    <row r="28" spans="1:2" x14ac:dyDescent="0.35">
      <c r="A28">
        <v>38</v>
      </c>
      <c r="B28" t="s">
        <v>10</v>
      </c>
    </row>
    <row r="29" spans="1:2" x14ac:dyDescent="0.35">
      <c r="A29">
        <v>39</v>
      </c>
      <c r="B29" t="s">
        <v>11</v>
      </c>
    </row>
    <row r="30" spans="1:2" x14ac:dyDescent="0.35">
      <c r="A30">
        <v>48</v>
      </c>
      <c r="B30" t="s">
        <v>11</v>
      </c>
    </row>
    <row r="31" spans="1:2" x14ac:dyDescent="0.35">
      <c r="A31">
        <v>49</v>
      </c>
      <c r="B31" t="s">
        <v>12</v>
      </c>
    </row>
    <row r="32" spans="1:2" x14ac:dyDescent="0.35">
      <c r="A32">
        <v>56</v>
      </c>
      <c r="B32" t="s">
        <v>12</v>
      </c>
    </row>
    <row r="33" spans="1:2" x14ac:dyDescent="0.35">
      <c r="A33">
        <v>57</v>
      </c>
      <c r="B33" t="s">
        <v>13</v>
      </c>
    </row>
    <row r="34" spans="1:2" x14ac:dyDescent="0.35">
      <c r="A34">
        <v>63</v>
      </c>
      <c r="B34" t="s">
        <v>13</v>
      </c>
    </row>
    <row r="35" spans="1:2" x14ac:dyDescent="0.35">
      <c r="A35">
        <v>64</v>
      </c>
      <c r="B35" t="s">
        <v>14</v>
      </c>
    </row>
    <row r="36" spans="1:2" x14ac:dyDescent="0.35">
      <c r="A36">
        <v>68</v>
      </c>
      <c r="B36" t="s">
        <v>14</v>
      </c>
    </row>
    <row r="37" spans="1:2" x14ac:dyDescent="0.35">
      <c r="A37">
        <v>69</v>
      </c>
      <c r="B37" t="s">
        <v>15</v>
      </c>
    </row>
    <row r="38" spans="1:2" x14ac:dyDescent="0.35">
      <c r="A38">
        <v>70</v>
      </c>
      <c r="B38" t="s">
        <v>15</v>
      </c>
    </row>
    <row r="39" spans="1:2" x14ac:dyDescent="0.35">
      <c r="A39">
        <v>71</v>
      </c>
      <c r="B39" t="s">
        <v>16</v>
      </c>
    </row>
    <row r="40" spans="1:2" x14ac:dyDescent="0.35">
      <c r="A40">
        <v>72</v>
      </c>
      <c r="B40" t="s">
        <v>16</v>
      </c>
    </row>
    <row r="41" spans="1:2" x14ac:dyDescent="0.35">
      <c r="A41">
        <v>73</v>
      </c>
      <c r="B41" t="s">
        <v>17</v>
      </c>
    </row>
    <row r="42" spans="1:2" x14ac:dyDescent="0.35">
      <c r="A42">
        <v>73</v>
      </c>
      <c r="B42" t="s">
        <v>17</v>
      </c>
    </row>
    <row r="43" spans="1:2" x14ac:dyDescent="0.35">
      <c r="A43">
        <v>74</v>
      </c>
      <c r="B43" t="s">
        <v>18</v>
      </c>
    </row>
    <row r="44" spans="1:2" x14ac:dyDescent="0.35">
      <c r="A44">
        <v>76</v>
      </c>
      <c r="B44" t="s">
        <v>18</v>
      </c>
    </row>
    <row r="45" spans="1:2" x14ac:dyDescent="0.35">
      <c r="A45">
        <v>77</v>
      </c>
      <c r="B45" t="s">
        <v>19</v>
      </c>
    </row>
    <row r="46" spans="1:2" x14ac:dyDescent="0.35">
      <c r="A46">
        <v>80</v>
      </c>
      <c r="B46" t="s">
        <v>19</v>
      </c>
    </row>
    <row r="47" spans="1:2" x14ac:dyDescent="0.35">
      <c r="A47">
        <v>81</v>
      </c>
      <c r="B47" t="s">
        <v>20</v>
      </c>
    </row>
    <row r="48" spans="1:2" x14ac:dyDescent="0.35">
      <c r="A48">
        <v>90</v>
      </c>
      <c r="B48" t="s">
        <v>20</v>
      </c>
    </row>
    <row r="49" spans="1:3" x14ac:dyDescent="0.35">
      <c r="A49">
        <v>91</v>
      </c>
      <c r="B49" t="s">
        <v>21</v>
      </c>
    </row>
    <row r="50" spans="1:3" x14ac:dyDescent="0.35">
      <c r="A50">
        <v>97</v>
      </c>
      <c r="B50" t="s">
        <v>21</v>
      </c>
    </row>
    <row r="51" spans="1:3" x14ac:dyDescent="0.35">
      <c r="A51">
        <v>98</v>
      </c>
      <c r="B51" t="s">
        <v>22</v>
      </c>
    </row>
    <row r="52" spans="1:3" x14ac:dyDescent="0.35">
      <c r="A52">
        <v>100</v>
      </c>
      <c r="B52" t="s">
        <v>22</v>
      </c>
    </row>
    <row r="54" spans="1:3" x14ac:dyDescent="0.35">
      <c r="A54" s="7" t="s">
        <v>44</v>
      </c>
      <c r="B54" s="4"/>
    </row>
    <row r="55" spans="1:3" x14ac:dyDescent="0.35">
      <c r="A55">
        <v>0</v>
      </c>
      <c r="B55" t="s">
        <v>32</v>
      </c>
      <c r="C55">
        <f>MONTH(DATEVALUE(B55&amp;" 1"))</f>
        <v>1</v>
      </c>
    </row>
    <row r="56" spans="1:3" x14ac:dyDescent="0.35">
      <c r="A56">
        <v>2</v>
      </c>
      <c r="B56" t="s">
        <v>32</v>
      </c>
      <c r="C56">
        <f t="shared" ref="C56:C78" si="0">MONTH(DATEVALUE(B56&amp;" 1"))</f>
        <v>1</v>
      </c>
    </row>
    <row r="57" spans="1:3" x14ac:dyDescent="0.35">
      <c r="A57">
        <v>3</v>
      </c>
      <c r="B57" t="s">
        <v>34</v>
      </c>
      <c r="C57">
        <f t="shared" si="0"/>
        <v>2</v>
      </c>
    </row>
    <row r="58" spans="1:3" x14ac:dyDescent="0.35">
      <c r="A58">
        <v>5</v>
      </c>
      <c r="B58" t="s">
        <v>34</v>
      </c>
      <c r="C58">
        <f t="shared" si="0"/>
        <v>2</v>
      </c>
    </row>
    <row r="59" spans="1:3" x14ac:dyDescent="0.35">
      <c r="A59">
        <v>6</v>
      </c>
      <c r="B59" t="s">
        <v>35</v>
      </c>
      <c r="C59">
        <f t="shared" si="0"/>
        <v>3</v>
      </c>
    </row>
    <row r="60" spans="1:3" x14ac:dyDescent="0.35">
      <c r="A60">
        <v>10</v>
      </c>
      <c r="B60" t="s">
        <v>35</v>
      </c>
      <c r="C60">
        <f t="shared" si="0"/>
        <v>3</v>
      </c>
    </row>
    <row r="61" spans="1:3" x14ac:dyDescent="0.35">
      <c r="A61">
        <v>11</v>
      </c>
      <c r="B61" t="s">
        <v>36</v>
      </c>
      <c r="C61">
        <f t="shared" si="0"/>
        <v>4</v>
      </c>
    </row>
    <row r="62" spans="1:3" x14ac:dyDescent="0.35">
      <c r="A62">
        <v>15</v>
      </c>
      <c r="B62" t="s">
        <v>36</v>
      </c>
      <c r="C62">
        <f t="shared" si="0"/>
        <v>4</v>
      </c>
    </row>
    <row r="63" spans="1:3" x14ac:dyDescent="0.35">
      <c r="A63">
        <v>16</v>
      </c>
      <c r="B63" t="s">
        <v>37</v>
      </c>
      <c r="C63">
        <f t="shared" si="0"/>
        <v>5</v>
      </c>
    </row>
    <row r="64" spans="1:3" x14ac:dyDescent="0.35">
      <c r="A64">
        <v>20</v>
      </c>
      <c r="B64" t="s">
        <v>37</v>
      </c>
      <c r="C64">
        <f t="shared" si="0"/>
        <v>5</v>
      </c>
    </row>
    <row r="65" spans="1:3" x14ac:dyDescent="0.35">
      <c r="A65">
        <v>21</v>
      </c>
      <c r="B65" t="s">
        <v>38</v>
      </c>
      <c r="C65">
        <f t="shared" si="0"/>
        <v>6</v>
      </c>
    </row>
    <row r="66" spans="1:3" x14ac:dyDescent="0.35">
      <c r="A66">
        <v>25</v>
      </c>
      <c r="B66" t="s">
        <v>38</v>
      </c>
      <c r="C66">
        <f t="shared" si="0"/>
        <v>6</v>
      </c>
    </row>
    <row r="67" spans="1:3" x14ac:dyDescent="0.35">
      <c r="A67">
        <v>26</v>
      </c>
      <c r="B67" t="s">
        <v>39</v>
      </c>
      <c r="C67">
        <f t="shared" si="0"/>
        <v>7</v>
      </c>
    </row>
    <row r="68" spans="1:3" x14ac:dyDescent="0.35">
      <c r="A68">
        <v>35</v>
      </c>
      <c r="B68" t="s">
        <v>39</v>
      </c>
      <c r="C68">
        <f t="shared" si="0"/>
        <v>7</v>
      </c>
    </row>
    <row r="69" spans="1:3" x14ac:dyDescent="0.35">
      <c r="A69">
        <v>36</v>
      </c>
      <c r="B69" t="s">
        <v>40</v>
      </c>
      <c r="C69">
        <f t="shared" si="0"/>
        <v>8</v>
      </c>
    </row>
    <row r="70" spans="1:3" x14ac:dyDescent="0.35">
      <c r="A70">
        <v>45</v>
      </c>
      <c r="B70" t="s">
        <v>40</v>
      </c>
      <c r="C70">
        <f t="shared" si="0"/>
        <v>8</v>
      </c>
    </row>
    <row r="71" spans="1:3" x14ac:dyDescent="0.35">
      <c r="A71">
        <v>46</v>
      </c>
      <c r="B71" t="s">
        <v>41</v>
      </c>
      <c r="C71">
        <f t="shared" si="0"/>
        <v>9</v>
      </c>
    </row>
    <row r="72" spans="1:3" x14ac:dyDescent="0.35">
      <c r="A72">
        <v>60</v>
      </c>
      <c r="B72" t="s">
        <v>41</v>
      </c>
      <c r="C72">
        <f t="shared" si="0"/>
        <v>9</v>
      </c>
    </row>
    <row r="73" spans="1:3" x14ac:dyDescent="0.35">
      <c r="A73">
        <v>61</v>
      </c>
      <c r="B73" t="s">
        <v>42</v>
      </c>
      <c r="C73">
        <f t="shared" si="0"/>
        <v>10</v>
      </c>
    </row>
    <row r="74" spans="1:3" x14ac:dyDescent="0.35">
      <c r="A74">
        <v>65</v>
      </c>
      <c r="B74" t="s">
        <v>42</v>
      </c>
      <c r="C74">
        <f t="shared" si="0"/>
        <v>10</v>
      </c>
    </row>
    <row r="75" spans="1:3" x14ac:dyDescent="0.35">
      <c r="A75">
        <v>66</v>
      </c>
      <c r="B75" t="s">
        <v>43</v>
      </c>
      <c r="C75">
        <f t="shared" si="0"/>
        <v>11</v>
      </c>
    </row>
    <row r="76" spans="1:3" x14ac:dyDescent="0.35">
      <c r="A76">
        <v>80</v>
      </c>
      <c r="B76" t="s">
        <v>43</v>
      </c>
      <c r="C76">
        <f t="shared" si="0"/>
        <v>11</v>
      </c>
    </row>
    <row r="77" spans="1:3" x14ac:dyDescent="0.35">
      <c r="A77">
        <v>81</v>
      </c>
      <c r="B77" t="s">
        <v>33</v>
      </c>
      <c r="C77">
        <f t="shared" si="0"/>
        <v>12</v>
      </c>
    </row>
    <row r="78" spans="1:3" x14ac:dyDescent="0.35">
      <c r="A78">
        <v>100</v>
      </c>
      <c r="B78" t="s">
        <v>33</v>
      </c>
      <c r="C78">
        <f t="shared" si="0"/>
        <v>12</v>
      </c>
    </row>
    <row r="80" spans="1:3" x14ac:dyDescent="0.35">
      <c r="A80" s="2" t="s">
        <v>3058</v>
      </c>
    </row>
    <row r="81" spans="1:2" x14ac:dyDescent="0.35">
      <c r="A81" t="s">
        <v>10</v>
      </c>
      <c r="B81" t="s">
        <v>3059</v>
      </c>
    </row>
    <row r="82" spans="1:2" x14ac:dyDescent="0.35">
      <c r="A82" t="s">
        <v>13</v>
      </c>
      <c r="B82" t="s">
        <v>3061</v>
      </c>
    </row>
    <row r="83" spans="1:2" x14ac:dyDescent="0.35">
      <c r="A83" t="s">
        <v>21</v>
      </c>
      <c r="B83" t="s">
        <v>3068</v>
      </c>
    </row>
    <row r="84" spans="1:2" x14ac:dyDescent="0.35">
      <c r="A84" t="s">
        <v>20</v>
      </c>
      <c r="B84" t="s">
        <v>3059</v>
      </c>
    </row>
    <row r="85" spans="1:2" x14ac:dyDescent="0.35">
      <c r="A85" t="s">
        <v>9</v>
      </c>
      <c r="B85" t="s">
        <v>3070</v>
      </c>
    </row>
    <row r="86" spans="1:2" x14ac:dyDescent="0.35">
      <c r="A86" t="s">
        <v>12</v>
      </c>
      <c r="B86" t="s">
        <v>3061</v>
      </c>
    </row>
    <row r="87" spans="1:2" x14ac:dyDescent="0.35">
      <c r="A87" t="s">
        <v>11</v>
      </c>
      <c r="B87" t="s">
        <v>3064</v>
      </c>
    </row>
    <row r="88" spans="1:2" x14ac:dyDescent="0.35">
      <c r="A88" t="s">
        <v>5</v>
      </c>
      <c r="B88" t="s">
        <v>3059</v>
      </c>
    </row>
    <row r="89" spans="1:2" x14ac:dyDescent="0.35">
      <c r="A89" t="s">
        <v>15</v>
      </c>
      <c r="B89" t="s">
        <v>3062</v>
      </c>
    </row>
    <row r="90" spans="1:2" x14ac:dyDescent="0.35">
      <c r="A90" t="s">
        <v>7</v>
      </c>
      <c r="B90" t="s">
        <v>3063</v>
      </c>
    </row>
    <row r="91" spans="1:2" x14ac:dyDescent="0.35">
      <c r="A91" t="s">
        <v>19</v>
      </c>
      <c r="B91" t="s">
        <v>3061</v>
      </c>
    </row>
    <row r="92" spans="1:2" x14ac:dyDescent="0.35">
      <c r="A92" t="s">
        <v>22</v>
      </c>
      <c r="B92" t="s">
        <v>3064</v>
      </c>
    </row>
    <row r="93" spans="1:2" x14ac:dyDescent="0.35">
      <c r="A93" t="s">
        <v>18</v>
      </c>
      <c r="B93" t="s">
        <v>3069</v>
      </c>
    </row>
    <row r="94" spans="1:2" x14ac:dyDescent="0.35">
      <c r="A94" t="s">
        <v>16</v>
      </c>
      <c r="B94" t="s">
        <v>3067</v>
      </c>
    </row>
    <row r="95" spans="1:2" x14ac:dyDescent="0.35">
      <c r="A95" t="s">
        <v>14</v>
      </c>
      <c r="B95" t="s">
        <v>3066</v>
      </c>
    </row>
    <row r="96" spans="1:2" x14ac:dyDescent="0.35">
      <c r="A96" t="s">
        <v>6</v>
      </c>
      <c r="B96" t="s">
        <v>3059</v>
      </c>
    </row>
    <row r="97" spans="1:2" x14ac:dyDescent="0.35">
      <c r="A97" t="s">
        <v>8</v>
      </c>
      <c r="B97" t="s">
        <v>3065</v>
      </c>
    </row>
    <row r="98" spans="1:2" x14ac:dyDescent="0.35">
      <c r="A98" t="s">
        <v>17</v>
      </c>
      <c r="B98" t="s">
        <v>3060</v>
      </c>
    </row>
    <row r="99" spans="1:2" x14ac:dyDescent="0.35">
      <c r="A99" t="s">
        <v>4</v>
      </c>
      <c r="B99" t="s">
        <v>3063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4EBF-EB24-484F-A66B-03844732FFE3}">
  <dimension ref="A1:AM90"/>
  <sheetViews>
    <sheetView zoomScale="85" zoomScaleNormal="85" workbookViewId="0"/>
  </sheetViews>
  <sheetFormatPr defaultRowHeight="14.5" x14ac:dyDescent="0.35"/>
  <cols>
    <col min="1" max="1" width="14" bestFit="1" customWidth="1"/>
    <col min="2" max="2" width="15.26953125" bestFit="1" customWidth="1"/>
    <col min="3" max="4" width="10.1796875" bestFit="1" customWidth="1"/>
    <col min="5" max="5" width="10.7265625" bestFit="1" customWidth="1"/>
    <col min="6" max="38" width="15.54296875" bestFit="1" customWidth="1"/>
    <col min="39" max="39" width="10.7265625" bestFit="1" customWidth="1"/>
    <col min="40" max="40" width="9.08984375" bestFit="1" customWidth="1"/>
    <col min="41" max="41" width="9.90625" bestFit="1" customWidth="1"/>
    <col min="42" max="42" width="10.7265625" bestFit="1" customWidth="1"/>
    <col min="43" max="65" width="9.54296875" bestFit="1" customWidth="1"/>
    <col min="66" max="66" width="9" bestFit="1" customWidth="1"/>
    <col min="67" max="67" width="9.36328125" bestFit="1" customWidth="1"/>
    <col min="68" max="91" width="9.08984375" bestFit="1" customWidth="1"/>
    <col min="92" max="92" width="8.54296875" bestFit="1" customWidth="1"/>
    <col min="93" max="114" width="9.81640625" bestFit="1" customWidth="1"/>
    <col min="115" max="115" width="9.26953125" bestFit="1" customWidth="1"/>
    <col min="116" max="143" width="9" bestFit="1" customWidth="1"/>
    <col min="144" max="144" width="8.453125" bestFit="1" customWidth="1"/>
    <col min="145" max="145" width="9.36328125" bestFit="1" customWidth="1"/>
    <col min="146" max="171" width="8.453125" bestFit="1" customWidth="1"/>
    <col min="172" max="172" width="7.90625" bestFit="1" customWidth="1"/>
    <col min="173" max="202" width="9.36328125" bestFit="1" customWidth="1"/>
    <col min="203" max="203" width="8.81640625" bestFit="1" customWidth="1"/>
    <col min="204" max="233" width="9.26953125" bestFit="1" customWidth="1"/>
    <col min="234" max="234" width="8.7265625" bestFit="1" customWidth="1"/>
    <col min="235" max="235" width="9.36328125" bestFit="1" customWidth="1"/>
    <col min="236" max="261" width="9" bestFit="1" customWidth="1"/>
    <col min="262" max="262" width="8.453125" bestFit="1" customWidth="1"/>
    <col min="263" max="291" width="9.54296875" bestFit="1" customWidth="1"/>
    <col min="292" max="292" width="9" bestFit="1" customWidth="1"/>
    <col min="293" max="322" width="9.26953125" bestFit="1" customWidth="1"/>
    <col min="323" max="323" width="8.7265625" bestFit="1" customWidth="1"/>
    <col min="324" max="324" width="9.36328125" bestFit="1" customWidth="1"/>
    <col min="325" max="325" width="9.54296875" bestFit="1" customWidth="1"/>
    <col min="326" max="340" width="8.81640625" bestFit="1" customWidth="1"/>
    <col min="341" max="341" width="8.26953125" bestFit="1" customWidth="1"/>
    <col min="342" max="360" width="9.26953125" bestFit="1" customWidth="1"/>
    <col min="361" max="361" width="8.7265625" bestFit="1" customWidth="1"/>
    <col min="362" max="384" width="9.54296875" bestFit="1" customWidth="1"/>
    <col min="385" max="385" width="9" bestFit="1" customWidth="1"/>
    <col min="386" max="386" width="9.36328125" bestFit="1" customWidth="1"/>
    <col min="387" max="413" width="9.08984375" bestFit="1" customWidth="1"/>
    <col min="414" max="414" width="8.54296875" bestFit="1" customWidth="1"/>
    <col min="415" max="440" width="9.81640625" bestFit="1" customWidth="1"/>
    <col min="441" max="441" width="9.26953125" bestFit="1" customWidth="1"/>
    <col min="442" max="465" width="9" bestFit="1" customWidth="1"/>
    <col min="466" max="466" width="8.453125" bestFit="1" customWidth="1"/>
    <col min="467" max="467" width="9.36328125" bestFit="1" customWidth="1"/>
    <col min="468" max="496" width="8.453125" bestFit="1" customWidth="1"/>
    <col min="497" max="497" width="7.90625" bestFit="1" customWidth="1"/>
    <col min="498" max="526" width="9.36328125" bestFit="1" customWidth="1"/>
    <col min="527" max="527" width="8.81640625" bestFit="1" customWidth="1"/>
    <col min="528" max="557" width="9.26953125" bestFit="1" customWidth="1"/>
    <col min="558" max="558" width="8.7265625" bestFit="1" customWidth="1"/>
    <col min="559" max="559" width="9.36328125" bestFit="1" customWidth="1"/>
    <col min="560" max="582" width="9" bestFit="1" customWidth="1"/>
    <col min="583" max="583" width="8.453125" bestFit="1" customWidth="1"/>
    <col min="584" max="613" width="9.54296875" bestFit="1" customWidth="1"/>
    <col min="614" max="614" width="9" bestFit="1" customWidth="1"/>
    <col min="615" max="644" width="9.26953125" bestFit="1" customWidth="1"/>
    <col min="645" max="645" width="8.7265625" bestFit="1" customWidth="1"/>
    <col min="646" max="646" width="9.36328125" bestFit="1" customWidth="1"/>
    <col min="647" max="647" width="9.54296875" bestFit="1" customWidth="1"/>
    <col min="648" max="668" width="8.81640625" bestFit="1" customWidth="1"/>
    <col min="669" max="669" width="8.26953125" bestFit="1" customWidth="1"/>
    <col min="670" max="683" width="9.26953125" bestFit="1" customWidth="1"/>
    <col min="684" max="684" width="8.7265625" bestFit="1" customWidth="1"/>
    <col min="685" max="712" width="9.54296875" bestFit="1" customWidth="1"/>
    <col min="713" max="713" width="9" bestFit="1" customWidth="1"/>
    <col min="714" max="714" width="9.36328125" bestFit="1" customWidth="1"/>
    <col min="715" max="738" width="9.08984375" bestFit="1" customWidth="1"/>
    <col min="739" max="739" width="8.54296875" bestFit="1" customWidth="1"/>
    <col min="740" max="761" width="9.81640625" bestFit="1" customWidth="1"/>
    <col min="762" max="762" width="9.26953125" bestFit="1" customWidth="1"/>
    <col min="763" max="788" width="9" bestFit="1" customWidth="1"/>
    <col min="789" max="789" width="8.453125" bestFit="1" customWidth="1"/>
    <col min="790" max="790" width="9.36328125" bestFit="1" customWidth="1"/>
    <col min="791" max="819" width="8.453125" bestFit="1" customWidth="1"/>
    <col min="820" max="820" width="7.90625" bestFit="1" customWidth="1"/>
    <col min="821" max="850" width="9.36328125" bestFit="1" customWidth="1"/>
    <col min="851" max="851" width="8.81640625" bestFit="1" customWidth="1"/>
    <col min="852" max="880" width="9.26953125" bestFit="1" customWidth="1"/>
    <col min="881" max="881" width="8.7265625" bestFit="1" customWidth="1"/>
    <col min="882" max="882" width="9.36328125" bestFit="1" customWidth="1"/>
    <col min="883" max="904" width="9" bestFit="1" customWidth="1"/>
    <col min="905" max="905" width="8.453125" bestFit="1" customWidth="1"/>
    <col min="906" max="935" width="9.54296875" bestFit="1" customWidth="1"/>
    <col min="936" max="936" width="9" bestFit="1" customWidth="1"/>
    <col min="937" max="966" width="9.26953125" bestFit="1" customWidth="1"/>
    <col min="968" max="968" width="9.36328125" bestFit="1" customWidth="1"/>
    <col min="969" max="969" width="9.54296875" bestFit="1" customWidth="1"/>
    <col min="970" max="970" width="10.7265625" bestFit="1" customWidth="1"/>
  </cols>
  <sheetData>
    <row r="1" spans="1:5" x14ac:dyDescent="0.35">
      <c r="A1" s="8" t="s">
        <v>52</v>
      </c>
      <c r="B1" s="8" t="s">
        <v>46</v>
      </c>
    </row>
    <row r="2" spans="1:5" x14ac:dyDescent="0.35">
      <c r="A2" s="8" t="s">
        <v>51</v>
      </c>
      <c r="B2" t="s">
        <v>48</v>
      </c>
      <c r="C2" t="s">
        <v>49</v>
      </c>
      <c r="D2" t="s">
        <v>50</v>
      </c>
      <c r="E2" t="s">
        <v>47</v>
      </c>
    </row>
    <row r="3" spans="1:5" x14ac:dyDescent="0.35">
      <c r="A3" s="6" t="s">
        <v>32</v>
      </c>
      <c r="B3" s="3">
        <v>83025.439999999988</v>
      </c>
      <c r="C3" s="3">
        <v>98914.28</v>
      </c>
      <c r="D3" s="3">
        <v>121105.68000000001</v>
      </c>
      <c r="E3" s="3">
        <v>303045.39999999997</v>
      </c>
    </row>
    <row r="4" spans="1:5" x14ac:dyDescent="0.35">
      <c r="A4" s="6" t="s">
        <v>34</v>
      </c>
      <c r="B4" s="3">
        <v>57414.479999999981</v>
      </c>
      <c r="C4" s="3">
        <v>82984.399999999994</v>
      </c>
      <c r="D4" s="3">
        <v>113987.79999999999</v>
      </c>
      <c r="E4" s="3">
        <v>254386.67999999996</v>
      </c>
    </row>
    <row r="5" spans="1:5" x14ac:dyDescent="0.35">
      <c r="A5" s="6" t="s">
        <v>35</v>
      </c>
      <c r="B5" s="3">
        <v>111727.40000000001</v>
      </c>
      <c r="C5" s="3">
        <v>123910.08</v>
      </c>
      <c r="D5" s="3">
        <v>178039.92</v>
      </c>
      <c r="E5" s="3">
        <v>413677.4</v>
      </c>
    </row>
    <row r="6" spans="1:5" x14ac:dyDescent="0.35">
      <c r="A6" s="6" t="s">
        <v>36</v>
      </c>
      <c r="B6" s="3">
        <v>115249.88</v>
      </c>
      <c r="C6" s="3">
        <v>164881.11999999994</v>
      </c>
      <c r="D6" s="3">
        <v>172159.56000000006</v>
      </c>
      <c r="E6" s="3">
        <v>452290.56</v>
      </c>
    </row>
    <row r="7" spans="1:5" x14ac:dyDescent="0.35">
      <c r="A7" s="6" t="s">
        <v>37</v>
      </c>
      <c r="B7" s="3">
        <v>96659.920000000027</v>
      </c>
      <c r="C7" s="3">
        <v>130566.04</v>
      </c>
      <c r="D7" s="3">
        <v>154060.40000000002</v>
      </c>
      <c r="E7" s="3">
        <v>381286.36000000004</v>
      </c>
    </row>
    <row r="8" spans="1:5" x14ac:dyDescent="0.35">
      <c r="A8" s="6" t="s">
        <v>38</v>
      </c>
      <c r="B8" s="3">
        <v>98680.920000000027</v>
      </c>
      <c r="C8" s="3">
        <v>109965.96</v>
      </c>
      <c r="D8" s="3">
        <v>191702.36000000004</v>
      </c>
      <c r="E8" s="3">
        <v>400349.24000000011</v>
      </c>
    </row>
    <row r="9" spans="1:5" x14ac:dyDescent="0.35">
      <c r="A9" s="6" t="s">
        <v>39</v>
      </c>
      <c r="B9" s="3">
        <v>186274.99999999997</v>
      </c>
      <c r="C9" s="3">
        <v>278849.60000000003</v>
      </c>
      <c r="D9" s="3">
        <v>287514.84000000008</v>
      </c>
      <c r="E9" s="3">
        <v>752639.44000000006</v>
      </c>
    </row>
    <row r="10" spans="1:5" x14ac:dyDescent="0.35">
      <c r="A10" s="6" t="s">
        <v>40</v>
      </c>
      <c r="B10" s="3">
        <v>260183.03999999992</v>
      </c>
      <c r="C10" s="3">
        <v>305643.27999999997</v>
      </c>
      <c r="D10" s="3">
        <v>334679.23999999993</v>
      </c>
      <c r="E10" s="3">
        <v>900505.55999999982</v>
      </c>
    </row>
    <row r="11" spans="1:5" x14ac:dyDescent="0.35">
      <c r="A11" s="6" t="s">
        <v>41</v>
      </c>
      <c r="B11" s="3">
        <v>327665.83999999985</v>
      </c>
      <c r="C11" s="3">
        <v>468644.55999999994</v>
      </c>
      <c r="D11" s="3">
        <v>502706.27999999997</v>
      </c>
      <c r="E11" s="3">
        <v>1299016.6799999997</v>
      </c>
    </row>
    <row r="12" spans="1:5" x14ac:dyDescent="0.35">
      <c r="A12" s="6" t="s">
        <v>42</v>
      </c>
      <c r="B12" s="3">
        <v>109663.87999999996</v>
      </c>
      <c r="C12" s="3">
        <v>151668.51999999999</v>
      </c>
      <c r="D12" s="3">
        <v>151881.56000000003</v>
      </c>
      <c r="E12" s="3">
        <v>413213.95999999996</v>
      </c>
    </row>
    <row r="13" spans="1:5" x14ac:dyDescent="0.35">
      <c r="A13" s="6" t="s">
        <v>43</v>
      </c>
      <c r="B13" s="3">
        <v>319031.83999999985</v>
      </c>
      <c r="C13" s="3">
        <v>409374.36000000022</v>
      </c>
      <c r="D13" s="3">
        <v>544078.99999999977</v>
      </c>
      <c r="E13" s="3">
        <v>1272485.1999999997</v>
      </c>
    </row>
    <row r="14" spans="1:5" x14ac:dyDescent="0.35">
      <c r="A14" s="6" t="s">
        <v>33</v>
      </c>
      <c r="B14" s="3">
        <v>451865.51999999973</v>
      </c>
      <c r="C14" s="3">
        <v>659038.16</v>
      </c>
      <c r="D14" s="3">
        <v>693324.2</v>
      </c>
      <c r="E14" s="3">
        <v>1804227.8799999997</v>
      </c>
    </row>
    <row r="15" spans="1:5" x14ac:dyDescent="0.35">
      <c r="A15" s="6" t="s">
        <v>47</v>
      </c>
      <c r="B15" s="3">
        <v>2217443.1599999992</v>
      </c>
      <c r="C15" s="3">
        <v>2984440.3600000003</v>
      </c>
      <c r="D15" s="3">
        <v>3445240.84</v>
      </c>
      <c r="E15" s="3">
        <v>8647124.3599999975</v>
      </c>
    </row>
    <row r="26" spans="1:6" x14ac:dyDescent="0.35">
      <c r="A26" s="8" t="s">
        <v>52</v>
      </c>
      <c r="B26" s="8" t="s">
        <v>46</v>
      </c>
    </row>
    <row r="27" spans="1:6" x14ac:dyDescent="0.35">
      <c r="A27" s="8" t="s">
        <v>51</v>
      </c>
      <c r="B27" t="s">
        <v>50</v>
      </c>
      <c r="C27" t="s">
        <v>47</v>
      </c>
    </row>
    <row r="28" spans="1:6" x14ac:dyDescent="0.35">
      <c r="A28" s="6" t="s">
        <v>10</v>
      </c>
      <c r="B28" s="3">
        <v>622435.16000000015</v>
      </c>
      <c r="C28" s="3">
        <v>622435.16000000015</v>
      </c>
      <c r="D28" t="s">
        <v>3056</v>
      </c>
      <c r="E28" s="3"/>
      <c r="F28" s="3"/>
    </row>
    <row r="29" spans="1:6" x14ac:dyDescent="0.35">
      <c r="A29" s="6" t="s">
        <v>11</v>
      </c>
      <c r="B29" s="3">
        <v>371634.15999999992</v>
      </c>
      <c r="C29" s="3">
        <v>371634.15999999992</v>
      </c>
      <c r="D29" t="s">
        <v>3056</v>
      </c>
      <c r="E29" s="9"/>
      <c r="F29" s="9"/>
    </row>
    <row r="30" spans="1:6" x14ac:dyDescent="0.35">
      <c r="A30" s="6" t="s">
        <v>20</v>
      </c>
      <c r="B30" s="3">
        <v>327269.47999999992</v>
      </c>
      <c r="C30" s="3">
        <v>327269.47999999992</v>
      </c>
      <c r="D30" t="s">
        <v>3056</v>
      </c>
    </row>
    <row r="31" spans="1:6" x14ac:dyDescent="0.35">
      <c r="A31" s="6" t="s">
        <v>12</v>
      </c>
      <c r="B31" s="3">
        <v>279068.87999999995</v>
      </c>
      <c r="C31" s="3">
        <v>279068.87999999995</v>
      </c>
      <c r="D31" t="s">
        <v>3057</v>
      </c>
    </row>
    <row r="32" spans="1:6" x14ac:dyDescent="0.35">
      <c r="A32" s="6" t="s">
        <v>13</v>
      </c>
      <c r="B32" s="3">
        <v>215268.40000000005</v>
      </c>
      <c r="C32" s="3">
        <v>215268.40000000005</v>
      </c>
      <c r="D32" t="s">
        <v>3056</v>
      </c>
    </row>
    <row r="33" spans="1:4" x14ac:dyDescent="0.35">
      <c r="A33" s="6" t="s">
        <v>21</v>
      </c>
      <c r="B33" s="3">
        <v>186806.48000000004</v>
      </c>
      <c r="C33" s="3">
        <v>186806.48000000004</v>
      </c>
      <c r="D33" t="s">
        <v>3056</v>
      </c>
    </row>
    <row r="34" spans="1:4" x14ac:dyDescent="0.35">
      <c r="A34" s="6" t="s">
        <v>14</v>
      </c>
      <c r="B34" s="3">
        <v>183595.11999999997</v>
      </c>
      <c r="C34" s="3">
        <v>183595.11999999997</v>
      </c>
      <c r="D34" t="s">
        <v>3056</v>
      </c>
    </row>
    <row r="35" spans="1:4" x14ac:dyDescent="0.35">
      <c r="A35" s="6" t="s">
        <v>6</v>
      </c>
      <c r="B35" s="3">
        <v>162986.79999999999</v>
      </c>
      <c r="C35" s="3">
        <v>162986.79999999999</v>
      </c>
      <c r="D35" t="s">
        <v>3056</v>
      </c>
    </row>
    <row r="36" spans="1:4" x14ac:dyDescent="0.35">
      <c r="A36" s="6" t="s">
        <v>8</v>
      </c>
      <c r="B36" s="3">
        <v>161158.28</v>
      </c>
      <c r="C36" s="3">
        <v>161158.28</v>
      </c>
      <c r="D36" t="s">
        <v>3056</v>
      </c>
    </row>
    <row r="37" spans="1:4" x14ac:dyDescent="0.35">
      <c r="A37" s="6" t="s">
        <v>9</v>
      </c>
      <c r="B37" s="3">
        <v>144786.04</v>
      </c>
      <c r="C37" s="3">
        <v>144786.04</v>
      </c>
      <c r="D37" t="s">
        <v>3056</v>
      </c>
    </row>
    <row r="38" spans="1:4" x14ac:dyDescent="0.35">
      <c r="A38" s="6" t="s">
        <v>18</v>
      </c>
      <c r="B38" s="3">
        <v>142129.24</v>
      </c>
      <c r="C38" s="3">
        <v>142129.24</v>
      </c>
      <c r="D38" t="s">
        <v>3056</v>
      </c>
    </row>
    <row r="39" spans="1:4" x14ac:dyDescent="0.35">
      <c r="A39" s="6" t="s">
        <v>19</v>
      </c>
      <c r="B39" s="3">
        <v>122304.80000000002</v>
      </c>
      <c r="C39" s="3">
        <v>122304.80000000002</v>
      </c>
      <c r="D39" t="s">
        <v>3056</v>
      </c>
    </row>
    <row r="40" spans="1:4" x14ac:dyDescent="0.35">
      <c r="A40" s="6" t="s">
        <v>5</v>
      </c>
      <c r="B40" s="3">
        <v>116909.76000000002</v>
      </c>
      <c r="C40" s="3">
        <v>116909.76000000002</v>
      </c>
      <c r="D40" t="s">
        <v>3057</v>
      </c>
    </row>
    <row r="41" spans="1:4" x14ac:dyDescent="0.35">
      <c r="A41" s="6" t="s">
        <v>22</v>
      </c>
      <c r="B41" s="3">
        <v>105708.36</v>
      </c>
      <c r="C41" s="3">
        <v>105708.36</v>
      </c>
      <c r="D41" t="s">
        <v>3056</v>
      </c>
    </row>
    <row r="42" spans="1:4" x14ac:dyDescent="0.35">
      <c r="A42" s="6" t="s">
        <v>15</v>
      </c>
      <c r="B42" s="3">
        <v>78659.040000000008</v>
      </c>
      <c r="C42" s="3">
        <v>78659.040000000008</v>
      </c>
      <c r="D42" t="s">
        <v>3056</v>
      </c>
    </row>
    <row r="43" spans="1:4" x14ac:dyDescent="0.35">
      <c r="A43" s="6" t="s">
        <v>7</v>
      </c>
      <c r="B43" s="3">
        <v>61679.360000000001</v>
      </c>
      <c r="C43" s="3">
        <v>61679.360000000001</v>
      </c>
      <c r="D43" t="s">
        <v>3056</v>
      </c>
    </row>
    <row r="44" spans="1:4" x14ac:dyDescent="0.35">
      <c r="A44" s="6" t="s">
        <v>16</v>
      </c>
      <c r="B44" s="3">
        <v>56683.76</v>
      </c>
      <c r="C44" s="3">
        <v>56683.76</v>
      </c>
      <c r="D44" t="s">
        <v>3056</v>
      </c>
    </row>
    <row r="45" spans="1:4" x14ac:dyDescent="0.35">
      <c r="A45" s="6" t="s">
        <v>4</v>
      </c>
      <c r="B45" s="3">
        <v>54477.479999999996</v>
      </c>
      <c r="C45" s="3">
        <v>54477.479999999996</v>
      </c>
      <c r="D45" t="s">
        <v>3057</v>
      </c>
    </row>
    <row r="46" spans="1:4" x14ac:dyDescent="0.35">
      <c r="A46" s="6" t="s">
        <v>17</v>
      </c>
      <c r="B46" s="3">
        <v>51680.240000000005</v>
      </c>
      <c r="C46" s="3">
        <v>51680.240000000005</v>
      </c>
      <c r="D46" t="s">
        <v>3056</v>
      </c>
    </row>
    <row r="47" spans="1:4" x14ac:dyDescent="0.35">
      <c r="A47" s="6" t="s">
        <v>47</v>
      </c>
      <c r="B47" s="3">
        <v>3445240.8399999994</v>
      </c>
      <c r="C47" s="3">
        <v>3445240.8399999994</v>
      </c>
    </row>
    <row r="52" spans="1:6" x14ac:dyDescent="0.35">
      <c r="A52" s="8" t="s">
        <v>52</v>
      </c>
      <c r="B52" s="8" t="s">
        <v>46</v>
      </c>
    </row>
    <row r="53" spans="1:6" x14ac:dyDescent="0.35">
      <c r="A53" s="8" t="s">
        <v>51</v>
      </c>
      <c r="B53" t="s">
        <v>48</v>
      </c>
      <c r="C53" t="s">
        <v>49</v>
      </c>
      <c r="D53" t="s">
        <v>50</v>
      </c>
      <c r="E53" t="s">
        <v>47</v>
      </c>
    </row>
    <row r="54" spans="1:6" x14ac:dyDescent="0.35">
      <c r="A54" s="6" t="s">
        <v>0</v>
      </c>
      <c r="B54" s="3">
        <v>1285511.5600000012</v>
      </c>
      <c r="C54" s="3">
        <v>1957774.7200000016</v>
      </c>
      <c r="D54" s="3">
        <v>2398900.8400000026</v>
      </c>
      <c r="E54" s="3">
        <v>5642187.1200000057</v>
      </c>
      <c r="F54" s="10">
        <f>E54/$E$56</f>
        <v>0.65249288492943591</v>
      </c>
    </row>
    <row r="55" spans="1:6" x14ac:dyDescent="0.35">
      <c r="A55" s="6" t="s">
        <v>1</v>
      </c>
      <c r="B55" s="3">
        <v>931931.59999999951</v>
      </c>
      <c r="C55" s="3">
        <v>1026665.6399999994</v>
      </c>
      <c r="D55" s="3">
        <v>1046340</v>
      </c>
      <c r="E55" s="3">
        <v>3004937.2399999988</v>
      </c>
      <c r="F55" s="10">
        <f>E55/$E$56</f>
        <v>0.34750711507056398</v>
      </c>
    </row>
    <row r="56" spans="1:6" x14ac:dyDescent="0.35">
      <c r="A56" s="6" t="s">
        <v>47</v>
      </c>
      <c r="B56" s="3">
        <v>2217443.1600000006</v>
      </c>
      <c r="C56" s="3">
        <v>2984440.3600000013</v>
      </c>
      <c r="D56" s="3">
        <v>3445240.8400000026</v>
      </c>
      <c r="E56" s="3">
        <v>8647124.360000005</v>
      </c>
    </row>
    <row r="70" spans="1:39" x14ac:dyDescent="0.35">
      <c r="C70" s="1">
        <f>EOMONTH(DATE(C74,MONTH(DATEVALUE(C75&amp;" 1")),1),0)</f>
        <v>44227</v>
      </c>
      <c r="D70" s="1">
        <f t="shared" ref="D70:AL70" si="0">EOMONTH(DATE(D74,MONTH(DATEVALUE(D75&amp;" 1")),1),0)</f>
        <v>44255</v>
      </c>
      <c r="E70" s="1">
        <f t="shared" si="0"/>
        <v>44286</v>
      </c>
      <c r="F70" s="1">
        <f t="shared" si="0"/>
        <v>44316</v>
      </c>
      <c r="G70" s="1">
        <f t="shared" si="0"/>
        <v>44347</v>
      </c>
      <c r="H70" s="1">
        <f t="shared" si="0"/>
        <v>44377</v>
      </c>
      <c r="I70" s="1">
        <f t="shared" si="0"/>
        <v>44408</v>
      </c>
      <c r="J70" s="1">
        <f t="shared" si="0"/>
        <v>44439</v>
      </c>
      <c r="K70" s="1">
        <f t="shared" si="0"/>
        <v>44469</v>
      </c>
      <c r="L70" s="1">
        <f t="shared" si="0"/>
        <v>44500</v>
      </c>
      <c r="M70" s="1">
        <f t="shared" si="0"/>
        <v>44530</v>
      </c>
      <c r="N70" s="1">
        <f t="shared" si="0"/>
        <v>44561</v>
      </c>
      <c r="O70" s="1">
        <f t="shared" si="0"/>
        <v>44592</v>
      </c>
      <c r="P70" s="1">
        <f t="shared" si="0"/>
        <v>44620</v>
      </c>
      <c r="Q70" s="1">
        <f t="shared" si="0"/>
        <v>44651</v>
      </c>
      <c r="R70" s="1">
        <f t="shared" si="0"/>
        <v>44681</v>
      </c>
      <c r="S70" s="1">
        <f t="shared" si="0"/>
        <v>44712</v>
      </c>
      <c r="T70" s="1">
        <f t="shared" si="0"/>
        <v>44742</v>
      </c>
      <c r="U70" s="1">
        <f t="shared" si="0"/>
        <v>44773</v>
      </c>
      <c r="V70" s="1">
        <f t="shared" si="0"/>
        <v>44804</v>
      </c>
      <c r="W70" s="1">
        <f t="shared" si="0"/>
        <v>44834</v>
      </c>
      <c r="X70" s="1">
        <f t="shared" si="0"/>
        <v>44865</v>
      </c>
      <c r="Y70" s="1">
        <f t="shared" si="0"/>
        <v>44895</v>
      </c>
      <c r="Z70" s="1">
        <f t="shared" si="0"/>
        <v>44926</v>
      </c>
      <c r="AA70" s="1">
        <f t="shared" si="0"/>
        <v>44957</v>
      </c>
      <c r="AB70" s="1">
        <f t="shared" si="0"/>
        <v>44985</v>
      </c>
      <c r="AC70" s="1">
        <f t="shared" si="0"/>
        <v>45016</v>
      </c>
      <c r="AD70" s="1">
        <f t="shared" si="0"/>
        <v>45046</v>
      </c>
      <c r="AE70" s="1">
        <f t="shared" si="0"/>
        <v>45077</v>
      </c>
      <c r="AF70" s="1">
        <f t="shared" si="0"/>
        <v>45107</v>
      </c>
      <c r="AG70" s="1">
        <f t="shared" si="0"/>
        <v>45138</v>
      </c>
      <c r="AH70" s="1">
        <f t="shared" si="0"/>
        <v>45169</v>
      </c>
      <c r="AI70" s="1">
        <f t="shared" si="0"/>
        <v>45199</v>
      </c>
      <c r="AJ70" s="1">
        <f t="shared" si="0"/>
        <v>45230</v>
      </c>
      <c r="AK70" s="1">
        <f t="shared" si="0"/>
        <v>45260</v>
      </c>
      <c r="AL70" s="1">
        <f t="shared" si="0"/>
        <v>45291</v>
      </c>
    </row>
    <row r="71" spans="1:39" x14ac:dyDescent="0.35">
      <c r="A71" s="8" t="s">
        <v>3055</v>
      </c>
      <c r="B71" t="s">
        <v>3056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9" x14ac:dyDescent="0.3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9" x14ac:dyDescent="0.35">
      <c r="A73" s="8" t="s">
        <v>52</v>
      </c>
      <c r="C73" s="8" t="s">
        <v>3053</v>
      </c>
      <c r="D73" s="8" t="s">
        <v>3054</v>
      </c>
    </row>
    <row r="74" spans="1:39" x14ac:dyDescent="0.35">
      <c r="C74" t="s">
        <v>48</v>
      </c>
      <c r="D74" t="s">
        <v>48</v>
      </c>
      <c r="E74" t="s">
        <v>48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  <c r="Z74" t="s">
        <v>49</v>
      </c>
      <c r="AA74" t="s">
        <v>50</v>
      </c>
      <c r="AB74" t="s">
        <v>50</v>
      </c>
      <c r="AC74" t="s">
        <v>50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47</v>
      </c>
    </row>
    <row r="75" spans="1:39" x14ac:dyDescent="0.35">
      <c r="A75" s="8" t="s">
        <v>2</v>
      </c>
      <c r="B75" s="8" t="s">
        <v>3</v>
      </c>
      <c r="C75" t="s">
        <v>32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33</v>
      </c>
      <c r="O75" t="s">
        <v>32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 t="s">
        <v>39</v>
      </c>
      <c r="V75" t="s">
        <v>40</v>
      </c>
      <c r="W75" t="s">
        <v>41</v>
      </c>
      <c r="X75" t="s">
        <v>42</v>
      </c>
      <c r="Y75" t="s">
        <v>43</v>
      </c>
      <c r="Z75" t="s">
        <v>33</v>
      </c>
      <c r="AA75" t="s">
        <v>32</v>
      </c>
      <c r="AB75" t="s">
        <v>34</v>
      </c>
      <c r="AC75" t="s">
        <v>35</v>
      </c>
      <c r="AD75" t="s">
        <v>36</v>
      </c>
      <c r="AE75" t="s">
        <v>37</v>
      </c>
      <c r="AF75" t="s">
        <v>38</v>
      </c>
      <c r="AG75" t="s">
        <v>39</v>
      </c>
      <c r="AH75" t="s">
        <v>40</v>
      </c>
      <c r="AI75" t="s">
        <v>41</v>
      </c>
      <c r="AJ75" t="s">
        <v>42</v>
      </c>
      <c r="AK75" t="s">
        <v>43</v>
      </c>
      <c r="AL75" t="s">
        <v>33</v>
      </c>
    </row>
    <row r="76" spans="1:39" x14ac:dyDescent="0.35">
      <c r="A76">
        <v>4001</v>
      </c>
      <c r="B76" t="s">
        <v>0</v>
      </c>
      <c r="C76" s="3">
        <v>54238.159999999996</v>
      </c>
      <c r="D76" s="3">
        <v>26867.200000000004</v>
      </c>
      <c r="E76" s="3">
        <v>50627.87999999999</v>
      </c>
      <c r="F76" s="3">
        <v>48444.92</v>
      </c>
      <c r="G76" s="3">
        <v>45674.239999999998</v>
      </c>
      <c r="H76" s="3">
        <v>62214.360000000008</v>
      </c>
      <c r="I76" s="3">
        <v>109399.87999999998</v>
      </c>
      <c r="J76" s="3">
        <v>141220.72000000003</v>
      </c>
      <c r="K76" s="3">
        <v>147433.75999999992</v>
      </c>
      <c r="L76" s="3">
        <v>43911.079999999994</v>
      </c>
      <c r="M76" s="3">
        <v>175560.35999999996</v>
      </c>
      <c r="N76" s="3">
        <v>225852.4</v>
      </c>
      <c r="O76" s="3">
        <v>68613.600000000006</v>
      </c>
      <c r="P76" s="3">
        <v>45014.68</v>
      </c>
      <c r="Q76" s="3">
        <v>73499.719999999987</v>
      </c>
      <c r="R76" s="3">
        <v>81816.51999999999</v>
      </c>
      <c r="S76" s="3">
        <v>47925.56</v>
      </c>
      <c r="T76" s="3">
        <v>62791.839999999975</v>
      </c>
      <c r="U76" s="3">
        <v>173613.19999999998</v>
      </c>
      <c r="V76" s="3">
        <v>183593.35999999996</v>
      </c>
      <c r="W76" s="3">
        <v>247216.88000000006</v>
      </c>
      <c r="X76" s="3">
        <v>98450.12</v>
      </c>
      <c r="Y76" s="3">
        <v>226216.95999999993</v>
      </c>
      <c r="Z76" s="3">
        <v>366562.9599999999</v>
      </c>
      <c r="AA76" s="3">
        <v>72841.919999999998</v>
      </c>
      <c r="AB76" s="3">
        <v>69542.92</v>
      </c>
      <c r="AC76" s="3">
        <v>108735.03999999999</v>
      </c>
      <c r="AD76" s="3">
        <v>114013.44</v>
      </c>
      <c r="AE76" s="3">
        <v>86829.68</v>
      </c>
      <c r="AF76" s="3">
        <v>114805.20000000001</v>
      </c>
      <c r="AG76" s="3">
        <v>148982.84000000005</v>
      </c>
      <c r="AH76" s="3">
        <v>185535.76000000004</v>
      </c>
      <c r="AI76" s="3">
        <v>338081.51999999984</v>
      </c>
      <c r="AJ76" s="3">
        <v>93691.600000000035</v>
      </c>
      <c r="AK76" s="3">
        <v>346658.91999999993</v>
      </c>
      <c r="AL76" s="3">
        <v>412770.88000000006</v>
      </c>
      <c r="AM76" s="3">
        <v>4899250.08</v>
      </c>
    </row>
    <row r="77" spans="1:39" x14ac:dyDescent="0.35">
      <c r="A77">
        <v>4002</v>
      </c>
      <c r="B77" t="s">
        <v>1</v>
      </c>
      <c r="C77" s="3">
        <v>21693.320000000003</v>
      </c>
      <c r="D77" s="3">
        <v>27861.440000000002</v>
      </c>
      <c r="E77" s="3">
        <v>41959.999999999985</v>
      </c>
      <c r="F77" s="3">
        <v>49554.76</v>
      </c>
      <c r="G77" s="3">
        <v>28448.880000000001</v>
      </c>
      <c r="H77" s="3">
        <v>25427.759999999998</v>
      </c>
      <c r="I77" s="3">
        <v>55009.55999999999</v>
      </c>
      <c r="J77" s="3">
        <v>89920.280000000028</v>
      </c>
      <c r="K77" s="3">
        <v>124117.68</v>
      </c>
      <c r="L77" s="3">
        <v>55345.239999999991</v>
      </c>
      <c r="M77" s="3">
        <v>105697.24000000002</v>
      </c>
      <c r="N77" s="3">
        <v>177239.03999999995</v>
      </c>
      <c r="O77" s="3">
        <v>16596.36</v>
      </c>
      <c r="P77" s="3">
        <v>28488.239999999998</v>
      </c>
      <c r="Q77" s="3">
        <v>32931.360000000001</v>
      </c>
      <c r="R77" s="3">
        <v>45345.960000000006</v>
      </c>
      <c r="S77" s="3">
        <v>54754.920000000006</v>
      </c>
      <c r="T77" s="3">
        <v>34107.480000000003</v>
      </c>
      <c r="U77" s="3">
        <v>63336.239999999991</v>
      </c>
      <c r="V77" s="3">
        <v>93654.000000000015</v>
      </c>
      <c r="W77" s="3">
        <v>124581.6</v>
      </c>
      <c r="X77" s="3">
        <v>35370.720000000001</v>
      </c>
      <c r="Y77" s="3">
        <v>139609.80000000002</v>
      </c>
      <c r="Z77" s="3">
        <v>195932.88000000009</v>
      </c>
      <c r="AA77" s="3">
        <v>36090</v>
      </c>
      <c r="AB77" s="3">
        <v>23175</v>
      </c>
      <c r="AC77" s="3">
        <v>51480</v>
      </c>
      <c r="AD77" s="3">
        <v>45945</v>
      </c>
      <c r="AE77" s="3">
        <v>39915</v>
      </c>
      <c r="AF77" s="3">
        <v>58995</v>
      </c>
      <c r="AG77" s="3">
        <v>97515</v>
      </c>
      <c r="AH77" s="3">
        <v>104130</v>
      </c>
      <c r="AI77" s="3">
        <v>105975</v>
      </c>
      <c r="AJ77" s="3">
        <v>29790</v>
      </c>
      <c r="AK77" s="3">
        <v>117585</v>
      </c>
      <c r="AL77" s="3">
        <v>191700</v>
      </c>
      <c r="AM77" s="3">
        <v>2569279.7599999998</v>
      </c>
    </row>
    <row r="78" spans="1:39" x14ac:dyDescent="0.35">
      <c r="A78" t="s">
        <v>47</v>
      </c>
      <c r="C78" s="3">
        <v>75931.48</v>
      </c>
      <c r="D78" s="3">
        <v>54728.640000000007</v>
      </c>
      <c r="E78" s="3">
        <v>92587.879999999976</v>
      </c>
      <c r="F78" s="3">
        <v>97999.679999999993</v>
      </c>
      <c r="G78" s="3">
        <v>74123.12</v>
      </c>
      <c r="H78" s="3">
        <v>87642.12000000001</v>
      </c>
      <c r="I78" s="3">
        <v>164409.43999999997</v>
      </c>
      <c r="J78" s="3">
        <v>231141.00000000006</v>
      </c>
      <c r="K78" s="3">
        <v>271551.43999999994</v>
      </c>
      <c r="L78" s="3">
        <v>99256.319999999978</v>
      </c>
      <c r="M78" s="3">
        <v>281257.59999999998</v>
      </c>
      <c r="N78" s="3">
        <v>403091.43999999994</v>
      </c>
      <c r="O78" s="3">
        <v>85209.96</v>
      </c>
      <c r="P78" s="3">
        <v>73502.92</v>
      </c>
      <c r="Q78" s="3">
        <v>106431.07999999999</v>
      </c>
      <c r="R78" s="3">
        <v>127162.48</v>
      </c>
      <c r="S78" s="3">
        <v>102680.48000000001</v>
      </c>
      <c r="T78" s="3">
        <v>96899.319999999978</v>
      </c>
      <c r="U78" s="3">
        <v>236949.43999999997</v>
      </c>
      <c r="V78" s="3">
        <v>277247.35999999999</v>
      </c>
      <c r="W78" s="3">
        <v>371798.4800000001</v>
      </c>
      <c r="X78" s="3">
        <v>133820.84</v>
      </c>
      <c r="Y78" s="3">
        <v>365826.75999999995</v>
      </c>
      <c r="Z78" s="3">
        <v>562495.84</v>
      </c>
      <c r="AA78" s="3">
        <v>108931.92</v>
      </c>
      <c r="AB78" s="3">
        <v>92717.92</v>
      </c>
      <c r="AC78" s="3">
        <v>160215.03999999998</v>
      </c>
      <c r="AD78" s="3">
        <v>159958.44</v>
      </c>
      <c r="AE78" s="3">
        <v>126744.68</v>
      </c>
      <c r="AF78" s="3">
        <v>173800.2</v>
      </c>
      <c r="AG78" s="3">
        <v>246497.84000000005</v>
      </c>
      <c r="AH78" s="3">
        <v>289665.76</v>
      </c>
      <c r="AI78" s="3">
        <v>444056.51999999984</v>
      </c>
      <c r="AJ78" s="3">
        <v>123481.60000000003</v>
      </c>
      <c r="AK78" s="3">
        <v>464243.91999999993</v>
      </c>
      <c r="AL78" s="3">
        <v>604470.88000000012</v>
      </c>
      <c r="AM78" s="3">
        <v>7468529.8399999999</v>
      </c>
    </row>
    <row r="80" spans="1:39" x14ac:dyDescent="0.35">
      <c r="C80" s="1">
        <f>EOMONTH(DATE(C84,MONTH(DATEVALUE(C85&amp;" 1")),1),0)</f>
        <v>44227</v>
      </c>
      <c r="D80" s="1">
        <f t="shared" ref="D80:AL80" si="1">EOMONTH(DATE(D84,MONTH(DATEVALUE(D85&amp;" 1")),1),0)</f>
        <v>44255</v>
      </c>
      <c r="E80" s="1">
        <f t="shared" si="1"/>
        <v>44286</v>
      </c>
      <c r="F80" s="1">
        <f t="shared" si="1"/>
        <v>44316</v>
      </c>
      <c r="G80" s="1">
        <f t="shared" si="1"/>
        <v>44347</v>
      </c>
      <c r="H80" s="1">
        <f t="shared" si="1"/>
        <v>44377</v>
      </c>
      <c r="I80" s="1">
        <f t="shared" si="1"/>
        <v>44408</v>
      </c>
      <c r="J80" s="1">
        <f t="shared" si="1"/>
        <v>44439</v>
      </c>
      <c r="K80" s="1">
        <f t="shared" si="1"/>
        <v>44469</v>
      </c>
      <c r="L80" s="1">
        <f t="shared" si="1"/>
        <v>44500</v>
      </c>
      <c r="M80" s="1">
        <f t="shared" si="1"/>
        <v>44530</v>
      </c>
      <c r="N80" s="1">
        <f t="shared" si="1"/>
        <v>44561</v>
      </c>
      <c r="O80" s="1">
        <f t="shared" si="1"/>
        <v>44592</v>
      </c>
      <c r="P80" s="1">
        <f t="shared" si="1"/>
        <v>44620</v>
      </c>
      <c r="Q80" s="1">
        <f t="shared" si="1"/>
        <v>44651</v>
      </c>
      <c r="R80" s="1">
        <f t="shared" si="1"/>
        <v>44681</v>
      </c>
      <c r="S80" s="1">
        <f t="shared" si="1"/>
        <v>44712</v>
      </c>
      <c r="T80" s="1">
        <f t="shared" si="1"/>
        <v>44742</v>
      </c>
      <c r="U80" s="1">
        <f t="shared" si="1"/>
        <v>44773</v>
      </c>
      <c r="V80" s="1">
        <f t="shared" si="1"/>
        <v>44804</v>
      </c>
      <c r="W80" s="1">
        <f t="shared" si="1"/>
        <v>44834</v>
      </c>
      <c r="X80" s="1">
        <f t="shared" si="1"/>
        <v>44865</v>
      </c>
      <c r="Y80" s="1">
        <f t="shared" si="1"/>
        <v>44895</v>
      </c>
      <c r="Z80" s="1">
        <f t="shared" si="1"/>
        <v>44926</v>
      </c>
      <c r="AA80" s="1">
        <f t="shared" si="1"/>
        <v>44957</v>
      </c>
      <c r="AB80" s="1">
        <f t="shared" si="1"/>
        <v>44985</v>
      </c>
      <c r="AC80" s="1">
        <f t="shared" si="1"/>
        <v>45016</v>
      </c>
      <c r="AD80" s="1">
        <f t="shared" si="1"/>
        <v>45046</v>
      </c>
      <c r="AE80" s="1">
        <f t="shared" si="1"/>
        <v>45077</v>
      </c>
      <c r="AF80" s="1">
        <f t="shared" si="1"/>
        <v>45107</v>
      </c>
      <c r="AG80" s="1">
        <f t="shared" si="1"/>
        <v>45138</v>
      </c>
      <c r="AH80" s="1">
        <f t="shared" si="1"/>
        <v>45169</v>
      </c>
      <c r="AI80" s="1">
        <f t="shared" si="1"/>
        <v>45199</v>
      </c>
      <c r="AJ80" s="1">
        <f t="shared" si="1"/>
        <v>45230</v>
      </c>
      <c r="AK80" s="1">
        <f t="shared" si="1"/>
        <v>45260</v>
      </c>
      <c r="AL80" s="1">
        <f t="shared" si="1"/>
        <v>45291</v>
      </c>
    </row>
    <row r="81" spans="1:39" x14ac:dyDescent="0.35">
      <c r="A81" s="8" t="s">
        <v>3055</v>
      </c>
      <c r="B81" t="s">
        <v>3057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9" x14ac:dyDescent="0.3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9" x14ac:dyDescent="0.35">
      <c r="A83" s="8" t="s">
        <v>52</v>
      </c>
      <c r="C83" s="8" t="s">
        <v>3053</v>
      </c>
      <c r="D83" s="8" t="s">
        <v>3054</v>
      </c>
    </row>
    <row r="84" spans="1:39" x14ac:dyDescent="0.35">
      <c r="C84" t="s">
        <v>48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50</v>
      </c>
      <c r="AB84" t="s">
        <v>50</v>
      </c>
      <c r="AC84" t="s">
        <v>50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47</v>
      </c>
    </row>
    <row r="85" spans="1:39" x14ac:dyDescent="0.35">
      <c r="A85" s="8" t="s">
        <v>2</v>
      </c>
      <c r="B85" s="8" t="s">
        <v>3</v>
      </c>
      <c r="C85" t="s">
        <v>32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33</v>
      </c>
      <c r="O85" t="s">
        <v>32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 t="s">
        <v>39</v>
      </c>
      <c r="V85" t="s">
        <v>40</v>
      </c>
      <c r="W85" t="s">
        <v>41</v>
      </c>
      <c r="X85" t="s">
        <v>42</v>
      </c>
      <c r="Y85" t="s">
        <v>43</v>
      </c>
      <c r="Z85" t="s">
        <v>33</v>
      </c>
      <c r="AA85" t="s">
        <v>32</v>
      </c>
      <c r="AB85" t="s">
        <v>34</v>
      </c>
      <c r="AC85" t="s">
        <v>35</v>
      </c>
      <c r="AD85" t="s">
        <v>36</v>
      </c>
      <c r="AE85" t="s">
        <v>37</v>
      </c>
      <c r="AF85" t="s">
        <v>38</v>
      </c>
      <c r="AG85" t="s">
        <v>39</v>
      </c>
      <c r="AH85" t="s">
        <v>40</v>
      </c>
      <c r="AI85" t="s">
        <v>41</v>
      </c>
      <c r="AJ85" t="s">
        <v>42</v>
      </c>
      <c r="AK85" t="s">
        <v>43</v>
      </c>
      <c r="AL85" t="s">
        <v>33</v>
      </c>
    </row>
    <row r="86" spans="1:39" x14ac:dyDescent="0.35">
      <c r="A86">
        <v>4001</v>
      </c>
      <c r="B86" t="s">
        <v>0</v>
      </c>
      <c r="C86" s="3">
        <v>5709.28</v>
      </c>
      <c r="D86" s="3">
        <v>839.59999999999991</v>
      </c>
      <c r="E86" s="3">
        <v>12090.24</v>
      </c>
      <c r="F86" s="3">
        <v>9739.36</v>
      </c>
      <c r="G86" s="3">
        <v>8983.7200000000012</v>
      </c>
      <c r="H86" s="3">
        <v>6968.6799999999994</v>
      </c>
      <c r="I86" s="3">
        <v>9235.6</v>
      </c>
      <c r="J86" s="3">
        <v>12006.279999999999</v>
      </c>
      <c r="K86" s="3">
        <v>29134.12</v>
      </c>
      <c r="L86" s="3">
        <v>3106.52</v>
      </c>
      <c r="M86" s="3">
        <v>21493.760000000002</v>
      </c>
      <c r="N86" s="3">
        <v>34759.440000000002</v>
      </c>
      <c r="O86" s="3">
        <v>7693.0399999999991</v>
      </c>
      <c r="P86" s="3">
        <v>2599</v>
      </c>
      <c r="Q86" s="3">
        <v>5717.7999999999993</v>
      </c>
      <c r="R86" s="3">
        <v>27133.559999999998</v>
      </c>
      <c r="S86" s="3">
        <v>12683.119999999999</v>
      </c>
      <c r="T86" s="3">
        <v>6445.5199999999995</v>
      </c>
      <c r="U86" s="3">
        <v>34930.559999999998</v>
      </c>
      <c r="V86" s="3">
        <v>17985.080000000002</v>
      </c>
      <c r="W86" s="3">
        <v>75370.999999999985</v>
      </c>
      <c r="X86" s="3">
        <v>9876.1999999999989</v>
      </c>
      <c r="Y86" s="3">
        <v>25470.199999999997</v>
      </c>
      <c r="Z86" s="3">
        <v>56554.239999999998</v>
      </c>
      <c r="AA86" s="3">
        <v>10688.76</v>
      </c>
      <c r="AB86" s="3">
        <v>20189.88</v>
      </c>
      <c r="AC86" s="3">
        <v>3694.88</v>
      </c>
      <c r="AD86" s="3">
        <v>9501.1200000000008</v>
      </c>
      <c r="AE86" s="3">
        <v>27315.72</v>
      </c>
      <c r="AF86" s="3">
        <v>15967.160000000002</v>
      </c>
      <c r="AG86" s="3">
        <v>26392.000000000004</v>
      </c>
      <c r="AH86" s="3">
        <v>24808.480000000003</v>
      </c>
      <c r="AI86" s="3">
        <v>40379.760000000002</v>
      </c>
      <c r="AJ86" s="3">
        <v>23224.960000000003</v>
      </c>
      <c r="AK86" s="3">
        <v>52520.080000000009</v>
      </c>
      <c r="AL86" s="3">
        <v>51728.32</v>
      </c>
      <c r="AM86" s="3">
        <v>742937.03999999992</v>
      </c>
    </row>
    <row r="87" spans="1:39" x14ac:dyDescent="0.35">
      <c r="A87">
        <v>4002</v>
      </c>
      <c r="B87" t="s">
        <v>1</v>
      </c>
      <c r="C87" s="3">
        <v>1384.68</v>
      </c>
      <c r="D87" s="3">
        <v>1846.24</v>
      </c>
      <c r="E87" s="3">
        <v>7049.2800000000007</v>
      </c>
      <c r="F87" s="3">
        <v>7510.84</v>
      </c>
      <c r="G87" s="3">
        <v>13553.080000000002</v>
      </c>
      <c r="H87" s="3">
        <v>4070.12</v>
      </c>
      <c r="I87" s="3">
        <v>12629.960000000001</v>
      </c>
      <c r="J87" s="3">
        <v>17035.760000000002</v>
      </c>
      <c r="K87" s="3">
        <v>26980.28</v>
      </c>
      <c r="L87" s="3">
        <v>7301.04</v>
      </c>
      <c r="M87" s="3">
        <v>16280.479999999998</v>
      </c>
      <c r="N87" s="3">
        <v>14014.639999999998</v>
      </c>
      <c r="O87" s="3">
        <v>6011.28</v>
      </c>
      <c r="P87" s="3">
        <v>6882.4800000000014</v>
      </c>
      <c r="Q87" s="3">
        <v>11761.2</v>
      </c>
      <c r="R87" s="3">
        <v>10585.080000000002</v>
      </c>
      <c r="S87" s="3">
        <v>15202.44</v>
      </c>
      <c r="T87" s="3">
        <v>6621.1200000000008</v>
      </c>
      <c r="U87" s="3">
        <v>6969.6</v>
      </c>
      <c r="V87" s="3">
        <v>10410.840000000002</v>
      </c>
      <c r="W87" s="3">
        <v>21475.079999999998</v>
      </c>
      <c r="X87" s="3">
        <v>7971.4800000000014</v>
      </c>
      <c r="Y87" s="3">
        <v>18077.399999999998</v>
      </c>
      <c r="Z87" s="3">
        <v>39988.080000000002</v>
      </c>
      <c r="AA87" s="3">
        <v>1485</v>
      </c>
      <c r="AB87" s="3">
        <v>1080</v>
      </c>
      <c r="AC87" s="3">
        <v>14130</v>
      </c>
      <c r="AD87" s="3">
        <v>2700</v>
      </c>
      <c r="AE87" s="3"/>
      <c r="AF87" s="3">
        <v>1935</v>
      </c>
      <c r="AG87" s="3">
        <v>14625</v>
      </c>
      <c r="AH87" s="3">
        <v>20205</v>
      </c>
      <c r="AI87" s="3">
        <v>18270</v>
      </c>
      <c r="AJ87" s="3">
        <v>5175</v>
      </c>
      <c r="AK87" s="3">
        <v>27315</v>
      </c>
      <c r="AL87" s="3">
        <v>37125</v>
      </c>
      <c r="AM87" s="3">
        <v>435657.48</v>
      </c>
    </row>
    <row r="88" spans="1:39" x14ac:dyDescent="0.35">
      <c r="A88" t="s">
        <v>47</v>
      </c>
      <c r="C88" s="3">
        <v>7093.96</v>
      </c>
      <c r="D88" s="3">
        <v>2685.84</v>
      </c>
      <c r="E88" s="3">
        <v>19139.52</v>
      </c>
      <c r="F88" s="3">
        <v>17250.2</v>
      </c>
      <c r="G88" s="3">
        <v>22536.800000000003</v>
      </c>
      <c r="H88" s="3">
        <v>11038.8</v>
      </c>
      <c r="I88" s="3">
        <v>21865.56</v>
      </c>
      <c r="J88" s="3">
        <v>29042.04</v>
      </c>
      <c r="K88" s="3">
        <v>56114.399999999994</v>
      </c>
      <c r="L88" s="3">
        <v>10407.56</v>
      </c>
      <c r="M88" s="3">
        <v>37774.239999999998</v>
      </c>
      <c r="N88" s="3">
        <v>48774.080000000002</v>
      </c>
      <c r="O88" s="3">
        <v>13704.32</v>
      </c>
      <c r="P88" s="3">
        <v>9481.4800000000014</v>
      </c>
      <c r="Q88" s="3">
        <v>17479</v>
      </c>
      <c r="R88" s="3">
        <v>37718.639999999999</v>
      </c>
      <c r="S88" s="3">
        <v>27885.559999999998</v>
      </c>
      <c r="T88" s="3">
        <v>13066.64</v>
      </c>
      <c r="U88" s="3">
        <v>41900.159999999996</v>
      </c>
      <c r="V88" s="3">
        <v>28395.920000000006</v>
      </c>
      <c r="W88" s="3">
        <v>96846.079999999987</v>
      </c>
      <c r="X88" s="3">
        <v>17847.68</v>
      </c>
      <c r="Y88" s="3">
        <v>43547.599999999991</v>
      </c>
      <c r="Z88" s="3">
        <v>96542.32</v>
      </c>
      <c r="AA88" s="3">
        <v>12173.76</v>
      </c>
      <c r="AB88" s="3">
        <v>21269.88</v>
      </c>
      <c r="AC88" s="3">
        <v>17824.88</v>
      </c>
      <c r="AD88" s="3">
        <v>12201.12</v>
      </c>
      <c r="AE88" s="3">
        <v>27315.72</v>
      </c>
      <c r="AF88" s="3">
        <v>17902.160000000003</v>
      </c>
      <c r="AG88" s="3">
        <v>41017</v>
      </c>
      <c r="AH88" s="3">
        <v>45013.48</v>
      </c>
      <c r="AI88" s="3">
        <v>58649.760000000002</v>
      </c>
      <c r="AJ88" s="3">
        <v>28399.960000000003</v>
      </c>
      <c r="AK88" s="3">
        <v>79835.080000000016</v>
      </c>
      <c r="AL88" s="3">
        <v>88853.32</v>
      </c>
      <c r="AM88" s="3">
        <v>1178594.52</v>
      </c>
    </row>
    <row r="90" spans="1:39" x14ac:dyDescent="0.35">
      <c r="C90" s="3"/>
    </row>
  </sheetData>
  <pageMargins left="0.7" right="0.7" top="0.75" bottom="0.75" header="0.3" footer="0.3"/>
  <customProperties>
    <customPr name="OrphanNamesChecked" r:id="rId6"/>
  </customPropertie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E0A-DF37-497A-AB50-F9723CF5EACB}">
  <dimension ref="A1:J1"/>
  <sheetViews>
    <sheetView workbookViewId="0"/>
  </sheetViews>
  <sheetFormatPr defaultRowHeight="14.5" x14ac:dyDescent="0.35"/>
  <sheetData>
    <row r="1" spans="1:10" x14ac:dyDescent="0.35">
      <c r="A1" t="e">
        <f>#REF!+1</f>
        <v>#REF!</v>
      </c>
      <c r="B1" s="1">
        <f ca="1">DATE(Inputs!$A$8,LOOKUP(RANDBETWEEN(0,100),Inputs!$A$55:$C$78),RANDBETWEEN(1,30))</f>
        <v>45110</v>
      </c>
      <c r="C1">
        <f ca="1">RANDBETWEEN(Inputs!$A$2,Inputs!$A$3)</f>
        <v>4001</v>
      </c>
      <c r="D1" t="str">
        <f ca="1">VLOOKUP(C1,Inputs!$A$2:$B$3,2,FALSE)</f>
        <v>Hat Sales</v>
      </c>
      <c r="E1" t="s">
        <v>27</v>
      </c>
      <c r="F1" t="str">
        <f ca="1">LOOKUP(RANDBETWEEN(0,100),Inputs!$A$15:$B$52)</f>
        <v>Solar Splendors</v>
      </c>
      <c r="G1" t="str">
        <f t="shared" ref="G1" ca="1" si="0">"INV"&amp;RANDBETWEEN(10000,9999999999)</f>
        <v>INV32361261</v>
      </c>
      <c r="H1">
        <f t="shared" ref="H1" ca="1" si="1">IF(D1="Hat Sales",RANDBETWEEN(10,60),RANDBETWEEN(20,75))</f>
        <v>11</v>
      </c>
      <c r="I1">
        <f ca="1">HLOOKUP(D1,Inputs!$B$5:$C$8,MATCH(YEAR(B1),Inputs!$A$5:$A$8,0),FALSE)</f>
        <v>32.99</v>
      </c>
      <c r="J1" s="3">
        <f t="shared" ref="J1" ca="1" si="2">H1*I1</f>
        <v>362.89000000000004</v>
      </c>
    </row>
  </sheetData>
  <conditionalFormatting sqref="G1">
    <cfRule type="duplicateValues" dxfId="2" priority="1"/>
  </conditionalFormatting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Totals</vt:lpstr>
      <vt:lpstr>Data (2)</vt:lpstr>
      <vt:lpstr>Sheet1</vt:lpstr>
      <vt:lpstr>Sheet2</vt:lpstr>
      <vt:lpstr>Inputs</vt:lpstr>
      <vt:lpstr>Pivots</vt:lpstr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Saturno</dc:creator>
  <cp:lastModifiedBy>Matthew Saturno</cp:lastModifiedBy>
  <dcterms:created xsi:type="dcterms:W3CDTF">2015-06-05T18:17:20Z</dcterms:created>
  <dcterms:modified xsi:type="dcterms:W3CDTF">2025-03-23T23:15:58Z</dcterms:modified>
</cp:coreProperties>
</file>