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96C0FCF9-1DFD-4740-94D1-C25A9D38585A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2023" sheetId="1" r:id="rId1"/>
    <sheet name="2022" sheetId="6" r:id="rId2"/>
    <sheet name="2021" sheetId="7" r:id="rId3"/>
    <sheet name="2020" sheetId="8" r:id="rId4"/>
    <sheet name="2019" sheetId="9" r:id="rId5"/>
    <sheet name="2018" sheetId="10" r:id="rId6"/>
    <sheet name="Sheet1" sheetId="11" r:id="rId7"/>
    <sheet name="Sheet2" sheetId="12" r:id="rId8"/>
    <sheet name="Sheet3" sheetId="13" r:id="rId9"/>
  </sheets>
  <definedNames>
    <definedName name="_xlnm.Print_Area" localSheetId="0">'2023'!$A$1:$G$49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0" l="1"/>
  <c r="F32" i="9" l="1"/>
  <c r="B16" i="9" l="1"/>
  <c r="G5" i="9" l="1"/>
  <c r="G6" i="9"/>
  <c r="G7" i="9"/>
  <c r="G8" i="9"/>
  <c r="G9" i="9"/>
  <c r="G10" i="9"/>
  <c r="G11" i="9"/>
  <c r="G12" i="9"/>
  <c r="G13" i="9"/>
  <c r="G14" i="9"/>
  <c r="G15" i="9"/>
  <c r="G4" i="9"/>
  <c r="G16" i="9" l="1"/>
  <c r="C16" i="9"/>
  <c r="G4" i="8"/>
  <c r="G4" i="6" l="1"/>
  <c r="B16" i="8" l="1"/>
  <c r="B16" i="7" l="1"/>
  <c r="C32" i="7" l="1"/>
  <c r="B16" i="6" l="1"/>
  <c r="F32" i="10" l="1"/>
  <c r="E32" i="10"/>
  <c r="D32" i="10"/>
  <c r="C32" i="10"/>
  <c r="B32" i="10"/>
  <c r="G31" i="10"/>
  <c r="C47" i="10" s="1"/>
  <c r="G30" i="10"/>
  <c r="G29" i="10"/>
  <c r="C45" i="10" s="1"/>
  <c r="G28" i="10"/>
  <c r="G27" i="10"/>
  <c r="G26" i="10"/>
  <c r="G25" i="10"/>
  <c r="G24" i="10"/>
  <c r="G23" i="10"/>
  <c r="C39" i="10" s="1"/>
  <c r="G22" i="10"/>
  <c r="G21" i="10"/>
  <c r="C37" i="10" s="1"/>
  <c r="G20" i="10"/>
  <c r="F16" i="10"/>
  <c r="E16" i="10"/>
  <c r="D16" i="10"/>
  <c r="C16" i="10"/>
  <c r="B16" i="10"/>
  <c r="G15" i="10"/>
  <c r="G14" i="10"/>
  <c r="G13" i="10"/>
  <c r="G12" i="10"/>
  <c r="G11" i="10"/>
  <c r="G10" i="10"/>
  <c r="G9" i="10"/>
  <c r="G8" i="10"/>
  <c r="G7" i="10"/>
  <c r="G6" i="10"/>
  <c r="G5" i="10"/>
  <c r="G4" i="10"/>
  <c r="E32" i="9"/>
  <c r="D32" i="9"/>
  <c r="C32" i="9"/>
  <c r="B32" i="9"/>
  <c r="G31" i="9"/>
  <c r="C47" i="9" s="1"/>
  <c r="G30" i="9"/>
  <c r="C46" i="9" s="1"/>
  <c r="G29" i="9"/>
  <c r="C45" i="9" s="1"/>
  <c r="G28" i="9"/>
  <c r="C44" i="9" s="1"/>
  <c r="G27" i="9"/>
  <c r="C43" i="9" s="1"/>
  <c r="G26" i="9"/>
  <c r="C42" i="9" s="1"/>
  <c r="G25" i="9"/>
  <c r="C41" i="9" s="1"/>
  <c r="G24" i="9"/>
  <c r="C40" i="9" s="1"/>
  <c r="G23" i="9"/>
  <c r="C39" i="9" s="1"/>
  <c r="G22" i="9"/>
  <c r="C38" i="9" s="1"/>
  <c r="G21" i="9"/>
  <c r="C37" i="9" s="1"/>
  <c r="G20" i="9"/>
  <c r="C36" i="9" s="1"/>
  <c r="F16" i="9"/>
  <c r="E16" i="9"/>
  <c r="D16" i="9"/>
  <c r="B43" i="9"/>
  <c r="F32" i="8"/>
  <c r="E32" i="8"/>
  <c r="D32" i="8"/>
  <c r="C32" i="8"/>
  <c r="B32" i="8"/>
  <c r="G31" i="8"/>
  <c r="G30" i="8"/>
  <c r="C46" i="8" s="1"/>
  <c r="G29" i="8"/>
  <c r="G28" i="8"/>
  <c r="G27" i="8"/>
  <c r="G26" i="8"/>
  <c r="G25" i="8"/>
  <c r="G24" i="8"/>
  <c r="G23" i="8"/>
  <c r="G22" i="8"/>
  <c r="C38" i="8" s="1"/>
  <c r="G21" i="8"/>
  <c r="C37" i="8" s="1"/>
  <c r="G20" i="8"/>
  <c r="C36" i="8" s="1"/>
  <c r="F16" i="8"/>
  <c r="E16" i="8"/>
  <c r="D16" i="8"/>
  <c r="C16" i="8"/>
  <c r="G15" i="8"/>
  <c r="G14" i="8"/>
  <c r="G13" i="8"/>
  <c r="G12" i="8"/>
  <c r="G11" i="8"/>
  <c r="G10" i="8"/>
  <c r="G9" i="8"/>
  <c r="G8" i="8"/>
  <c r="G7" i="8"/>
  <c r="G6" i="8"/>
  <c r="G5" i="8"/>
  <c r="F32" i="7"/>
  <c r="E32" i="7"/>
  <c r="D32" i="7"/>
  <c r="B32" i="7"/>
  <c r="G31" i="7"/>
  <c r="G30" i="7"/>
  <c r="G29" i="7"/>
  <c r="G28" i="7"/>
  <c r="G27" i="7"/>
  <c r="G26" i="7"/>
  <c r="G25" i="7"/>
  <c r="G24" i="7"/>
  <c r="G23" i="7"/>
  <c r="G22" i="7"/>
  <c r="G21" i="7"/>
  <c r="C37" i="7" s="1"/>
  <c r="G20" i="7"/>
  <c r="F16" i="7"/>
  <c r="E16" i="7"/>
  <c r="D16" i="7"/>
  <c r="C16" i="7"/>
  <c r="G15" i="7"/>
  <c r="G14" i="7"/>
  <c r="G13" i="7"/>
  <c r="G12" i="7"/>
  <c r="G11" i="7"/>
  <c r="G10" i="7"/>
  <c r="G9" i="7"/>
  <c r="G8" i="7"/>
  <c r="G7" i="7"/>
  <c r="G6" i="7"/>
  <c r="G5" i="7"/>
  <c r="G4" i="7"/>
  <c r="C43" i="8" l="1"/>
  <c r="C43" i="7"/>
  <c r="C44" i="8"/>
  <c r="C38" i="10"/>
  <c r="C46" i="10"/>
  <c r="C36" i="7"/>
  <c r="C38" i="7"/>
  <c r="C46" i="7"/>
  <c r="C39" i="8"/>
  <c r="C47" i="8"/>
  <c r="C41" i="10"/>
  <c r="C45" i="7"/>
  <c r="C40" i="10"/>
  <c r="C39" i="7"/>
  <c r="C47" i="7"/>
  <c r="C40" i="8"/>
  <c r="C42" i="10"/>
  <c r="C42" i="7"/>
  <c r="C44" i="7"/>
  <c r="C45" i="8"/>
  <c r="C40" i="7"/>
  <c r="C41" i="8"/>
  <c r="C43" i="10"/>
  <c r="C41" i="7"/>
  <c r="C42" i="8"/>
  <c r="C36" i="10"/>
  <c r="C44" i="10"/>
  <c r="G16" i="8"/>
  <c r="G32" i="9"/>
  <c r="B36" i="9"/>
  <c r="B43" i="10"/>
  <c r="B47" i="8"/>
  <c r="B46" i="7"/>
  <c r="B38" i="7"/>
  <c r="B38" i="9"/>
  <c r="B47" i="10"/>
  <c r="B44" i="10"/>
  <c r="B41" i="9"/>
  <c r="B36" i="8"/>
  <c r="B46" i="8"/>
  <c r="B37" i="10"/>
  <c r="B38" i="8"/>
  <c r="B41" i="8"/>
  <c r="B42" i="7"/>
  <c r="B44" i="7"/>
  <c r="B43" i="7"/>
  <c r="B37" i="7"/>
  <c r="B39" i="7"/>
  <c r="B40" i="7"/>
  <c r="B41" i="7"/>
  <c r="B42" i="8"/>
  <c r="B37" i="8"/>
  <c r="B39" i="8"/>
  <c r="B40" i="8"/>
  <c r="B47" i="9"/>
  <c r="B45" i="9"/>
  <c r="B46" i="9"/>
  <c r="B38" i="10"/>
  <c r="B36" i="10"/>
  <c r="B45" i="10"/>
  <c r="B39" i="10"/>
  <c r="B41" i="10"/>
  <c r="B42" i="10"/>
  <c r="B46" i="10"/>
  <c r="B40" i="10"/>
  <c r="G32" i="10"/>
  <c r="B44" i="9"/>
  <c r="B37" i="9"/>
  <c r="B39" i="9"/>
  <c r="B40" i="9"/>
  <c r="B42" i="9"/>
  <c r="B45" i="8"/>
  <c r="B45" i="7"/>
  <c r="B47" i="7"/>
  <c r="B44" i="8"/>
  <c r="G32" i="8"/>
  <c r="B43" i="8"/>
  <c r="G32" i="7"/>
  <c r="B36" i="7"/>
  <c r="G16" i="7"/>
  <c r="B48" i="8" l="1"/>
  <c r="B48" i="7"/>
  <c r="B48" i="9"/>
  <c r="B48" i="10"/>
  <c r="F32" i="6"/>
  <c r="E32" i="6"/>
  <c r="D32" i="6"/>
  <c r="C32" i="6"/>
  <c r="B32" i="6"/>
  <c r="G31" i="6"/>
  <c r="G30" i="6"/>
  <c r="G29" i="6"/>
  <c r="C45" i="6" s="1"/>
  <c r="G28" i="6"/>
  <c r="G27" i="6"/>
  <c r="G26" i="6"/>
  <c r="G25" i="6"/>
  <c r="G24" i="6"/>
  <c r="C40" i="6" s="1"/>
  <c r="G23" i="6"/>
  <c r="G22" i="6"/>
  <c r="G21" i="6"/>
  <c r="C37" i="6" s="1"/>
  <c r="G20" i="6"/>
  <c r="C36" i="6" s="1"/>
  <c r="F16" i="6"/>
  <c r="E16" i="6"/>
  <c r="D16" i="6"/>
  <c r="C16" i="6"/>
  <c r="G15" i="6"/>
  <c r="G14" i="6"/>
  <c r="G13" i="6"/>
  <c r="G12" i="6"/>
  <c r="G11" i="6"/>
  <c r="G10" i="6"/>
  <c r="G9" i="6"/>
  <c r="G8" i="6"/>
  <c r="G7" i="6"/>
  <c r="G6" i="6"/>
  <c r="G5" i="6"/>
  <c r="C44" i="6" l="1"/>
  <c r="C42" i="6"/>
  <c r="C41" i="6"/>
  <c r="C38" i="6"/>
  <c r="C46" i="6"/>
  <c r="C43" i="6"/>
  <c r="C39" i="6"/>
  <c r="C47" i="6"/>
  <c r="G16" i="6"/>
  <c r="B40" i="6"/>
  <c r="B38" i="6"/>
  <c r="B41" i="6"/>
  <c r="B39" i="6"/>
  <c r="B47" i="6"/>
  <c r="B37" i="6"/>
  <c r="B42" i="6"/>
  <c r="B36" i="6"/>
  <c r="G32" i="6"/>
  <c r="B43" i="6"/>
  <c r="B44" i="6"/>
  <c r="B45" i="6"/>
  <c r="B46" i="6"/>
  <c r="C32" i="1"/>
  <c r="D32" i="1"/>
  <c r="E32" i="1"/>
  <c r="F32" i="1"/>
  <c r="B32" i="1"/>
  <c r="C16" i="1"/>
  <c r="D16" i="1"/>
  <c r="E16" i="1"/>
  <c r="F16" i="1"/>
  <c r="B16" i="1"/>
  <c r="G4" i="1"/>
  <c r="B48" i="6" l="1"/>
  <c r="G31" i="1"/>
  <c r="G15" i="1"/>
  <c r="C47" i="1" l="1"/>
  <c r="B47" i="1"/>
  <c r="G14" i="1"/>
  <c r="G30" i="1"/>
  <c r="C46" i="1" s="1"/>
  <c r="B46" i="1" l="1"/>
  <c r="G29" i="1"/>
  <c r="C45" i="1" s="1"/>
  <c r="G13" i="1"/>
  <c r="B45" i="1" l="1"/>
  <c r="G7" i="1"/>
  <c r="G8" i="1"/>
  <c r="G9" i="1"/>
  <c r="G10" i="1"/>
  <c r="G11" i="1"/>
  <c r="G12" i="1"/>
  <c r="G5" i="1"/>
  <c r="G6" i="1"/>
  <c r="G16" i="1" l="1"/>
  <c r="G28" i="1"/>
  <c r="G27" i="1"/>
  <c r="G26" i="1"/>
  <c r="G25" i="1"/>
  <c r="G24" i="1"/>
  <c r="B42" i="1" l="1"/>
  <c r="C42" i="1"/>
  <c r="B41" i="1"/>
  <c r="C41" i="1"/>
  <c r="B43" i="1"/>
  <c r="C43" i="1"/>
  <c r="B40" i="1"/>
  <c r="C40" i="1"/>
  <c r="B44" i="1"/>
  <c r="C44" i="1"/>
  <c r="G21" i="1"/>
  <c r="G22" i="1"/>
  <c r="G23" i="1"/>
  <c r="G20" i="1"/>
  <c r="B37" i="1" l="1"/>
  <c r="C37" i="1"/>
  <c r="B36" i="1"/>
  <c r="C36" i="1"/>
  <c r="B39" i="1"/>
  <c r="C39" i="1"/>
  <c r="B38" i="1"/>
  <c r="C38" i="1"/>
  <c r="G32" i="1"/>
  <c r="B48" i="1" l="1"/>
</calcChain>
</file>

<file path=xl/sharedStrings.xml><?xml version="1.0" encoding="utf-8"?>
<sst xmlns="http://schemas.openxmlformats.org/spreadsheetml/2006/main" count="149" uniqueCount="41">
  <si>
    <t xml:space="preserve">من طبريا للقناة </t>
  </si>
  <si>
    <t>الجرم</t>
  </si>
  <si>
    <t>وادي راجب</t>
  </si>
  <si>
    <t>من كفرنجة للقناة</t>
  </si>
  <si>
    <t>مجموع  الداخل</t>
  </si>
  <si>
    <t xml:space="preserve">ضخ عمان من القناة </t>
  </si>
  <si>
    <t>ضخ العرب من القناة</t>
  </si>
  <si>
    <t xml:space="preserve">حاجز صوالحة </t>
  </si>
  <si>
    <t xml:space="preserve">ضخ اربد من القناة </t>
  </si>
  <si>
    <t>الري من القناة</t>
  </si>
  <si>
    <t>الخارج</t>
  </si>
  <si>
    <t>الشهر</t>
  </si>
  <si>
    <t>العدسية</t>
  </si>
  <si>
    <t xml:space="preserve">قناة الملك عبدالله </t>
  </si>
  <si>
    <t>فرق الداخل عن الخارج</t>
  </si>
  <si>
    <t>المجموع</t>
  </si>
  <si>
    <t>خارج القناة 2023</t>
  </si>
  <si>
    <t>داخل القناة سنة 2023</t>
  </si>
  <si>
    <t>الفرق سنة 2023</t>
  </si>
  <si>
    <t>داخل القناة سنة 2022</t>
  </si>
  <si>
    <t>خارج القناة 2022</t>
  </si>
  <si>
    <t>الفرق سنة 2022</t>
  </si>
  <si>
    <t>داخل القناة سنة 2021</t>
  </si>
  <si>
    <t>خارج القناة 2021</t>
  </si>
  <si>
    <t>الفرق سنة 2021</t>
  </si>
  <si>
    <t>داخل القناة سنة 2020</t>
  </si>
  <si>
    <t>خارج القناة 2020</t>
  </si>
  <si>
    <t>الفرق سنة 2020</t>
  </si>
  <si>
    <t>داخل القناة سنة 2019</t>
  </si>
  <si>
    <t>خارج القناة 2019</t>
  </si>
  <si>
    <t>الفرق سنة 2019</t>
  </si>
  <si>
    <t>داخل القناة سنة 2018</t>
  </si>
  <si>
    <t>خارج القناة 2018</t>
  </si>
  <si>
    <t>الفرق سنة 2018</t>
  </si>
  <si>
    <t xml:space="preserve">الكفاءة </t>
  </si>
  <si>
    <t>Date</t>
  </si>
  <si>
    <t>Tiberias to the Canal</t>
  </si>
  <si>
    <t>من طبريا للقناة (توقعات)</t>
  </si>
  <si>
    <t>من طبريا للقناة</t>
  </si>
  <si>
    <t>التاريخ</t>
  </si>
  <si>
    <t>The lenticular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</si>
</sst>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د_._ا_._‏_-;\-* #,##0.00\ _د_._ا_._‏_-;_-* &quot;-&quot;??\ _د_._ا_._‏_-;_-@_-"/>
    <numFmt numFmtId="165" formatCode="_-* #,##0\ _د_._ا_._‏_-;\-* #,##0\ _د_._ا_._‏_-;_-* &quot;-&quot;??\ _د_._ا_._‏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 applyAlignment="1">
      <alignment horizontal="center" vertical="center"/>
    </xf>
    <xf numFmtId="165" fontId="0" fillId="0" borderId="8" xfId="1" applyNumberFormat="1" applyFont="1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165" fontId="0" fillId="0" borderId="10" xfId="1" applyNumberFormat="1" applyFont="1" applyFill="1" applyBorder="1" applyAlignment="1">
      <alignment horizontal="center" vertical="center"/>
    </xf>
    <xf numFmtId="165" fontId="0" fillId="0" borderId="11" xfId="1" applyNumberFormat="1" applyFont="1" applyFill="1" applyBorder="1" applyAlignment="1">
      <alignment horizontal="center" vertical="center"/>
    </xf>
    <xf numFmtId="3" fontId="0" fillId="0" borderId="10" xfId="0" applyNumberFormat="1" applyFill="1" applyBorder="1" applyAlignment="1">
      <alignment horizontal="center" vertical="center"/>
    </xf>
    <xf numFmtId="3" fontId="0" fillId="0" borderId="1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13" xfId="1" applyNumberFormat="1" applyFont="1" applyFill="1" applyBorder="1" applyAlignment="1">
      <alignment horizontal="center" vertical="center"/>
    </xf>
    <xf numFmtId="165" fontId="0" fillId="0" borderId="14" xfId="1" applyNumberFormat="1" applyFont="1" applyFill="1" applyBorder="1" applyAlignment="1">
      <alignment horizontal="center" vertical="center"/>
    </xf>
    <xf numFmtId="165" fontId="0" fillId="0" borderId="0" xfId="0" applyNumberFormat="1"/>
    <xf numFmtId="165" fontId="0" fillId="3" borderId="11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5" fontId="0" fillId="3" borderId="14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/>
    <xf numFmtId="165" fontId="0" fillId="3" borderId="14" xfId="1" applyNumberFormat="1" applyFont="1" applyFill="1" applyBorder="1"/>
    <xf numFmtId="3" fontId="0" fillId="3" borderId="1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165" fontId="0" fillId="3" borderId="15" xfId="1" applyNumberFormat="1" applyFont="1" applyFill="1" applyBorder="1" applyAlignment="1">
      <alignment horizontal="center" vertical="center"/>
    </xf>
    <xf numFmtId="165" fontId="0" fillId="3" borderId="16" xfId="1" applyNumberFormat="1" applyFont="1" applyFill="1" applyBorder="1" applyAlignment="1">
      <alignment horizontal="center" vertical="center"/>
    </xf>
    <xf numFmtId="165" fontId="0" fillId="3" borderId="17" xfId="1" applyNumberFormat="1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165" fontId="2" fillId="2" borderId="19" xfId="1" applyNumberFormat="1" applyFont="1" applyFill="1" applyBorder="1" applyAlignment="1">
      <alignment horizontal="center" vertical="center"/>
    </xf>
    <xf numFmtId="165" fontId="2" fillId="2" borderId="22" xfId="1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165" fontId="2" fillId="3" borderId="21" xfId="0" applyNumberFormat="1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2" fillId="3" borderId="21" xfId="0" applyNumberFormat="1" applyFont="1" applyFill="1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/>
    </xf>
    <xf numFmtId="3" fontId="2" fillId="2" borderId="20" xfId="0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8" xfId="1" applyFont="1" applyFill="1" applyBorder="1" applyAlignment="1">
      <alignment horizontal="center" vertical="center"/>
    </xf>
    <xf numFmtId="164" fontId="0" fillId="3" borderId="1" xfId="1" applyFon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5" fontId="0" fillId="0" borderId="30" xfId="1" applyNumberFormat="1" applyFont="1" applyFill="1" applyBorder="1" applyAlignment="1">
      <alignment horizontal="center" vertical="center"/>
    </xf>
    <xf numFmtId="165" fontId="0" fillId="0" borderId="31" xfId="1" applyNumberFormat="1" applyFont="1" applyFill="1" applyBorder="1" applyAlignment="1">
      <alignment horizontal="center" vertical="center"/>
    </xf>
    <xf numFmtId="165" fontId="2" fillId="3" borderId="29" xfId="0" applyNumberFormat="1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65" fontId="2" fillId="4" borderId="19" xfId="1" applyNumberFormat="1" applyFont="1" applyFill="1" applyBorder="1" applyAlignment="1">
      <alignment horizontal="center" vertical="center"/>
    </xf>
    <xf numFmtId="165" fontId="2" fillId="4" borderId="22" xfId="1" applyNumberFormat="1" applyFont="1" applyFill="1" applyBorder="1" applyAlignment="1">
      <alignment horizontal="center" vertical="center"/>
    </xf>
    <xf numFmtId="165" fontId="2" fillId="4" borderId="12" xfId="0" applyNumberFormat="1" applyFont="1" applyFill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5" fontId="2" fillId="2" borderId="23" xfId="0" applyNumberFormat="1" applyFont="1" applyFill="1" applyBorder="1"/>
    <xf numFmtId="9" fontId="0" fillId="0" borderId="4" xfId="2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0" fontId="0" fillId="0" borderId="32" xfId="0" applyBorder="1"/>
    <xf numFmtId="9" fontId="0" fillId="0" borderId="3" xfId="2" applyFont="1" applyBorder="1" applyAlignment="1">
      <alignment horizontal="center" vertical="center"/>
    </xf>
    <xf numFmtId="9" fontId="0" fillId="0" borderId="27" xfId="2" applyFon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165" fontId="0" fillId="0" borderId="34" xfId="1" applyNumberFormat="1" applyFont="1" applyFill="1" applyBorder="1" applyAlignment="1">
      <alignment horizontal="center" vertical="center"/>
    </xf>
    <xf numFmtId="165" fontId="0" fillId="0" borderId="35" xfId="1" applyNumberFormat="1" applyFont="1" applyFill="1" applyBorder="1" applyAlignment="1">
      <alignment horizontal="center" vertical="center"/>
    </xf>
    <xf numFmtId="165" fontId="0" fillId="3" borderId="36" xfId="1" applyNumberFormat="1" applyFont="1" applyFill="1" applyBorder="1" applyAlignment="1">
      <alignment horizontal="center" vertical="center"/>
    </xf>
    <xf numFmtId="165" fontId="0" fillId="3" borderId="37" xfId="1" applyNumberFormat="1" applyFont="1" applyFill="1" applyBorder="1" applyAlignment="1">
      <alignment horizontal="center" vertical="center"/>
    </xf>
    <xf numFmtId="165" fontId="0" fillId="0" borderId="36" xfId="1" applyNumberFormat="1" applyFont="1" applyFill="1" applyBorder="1" applyAlignment="1">
      <alignment horizontal="center" vertical="center"/>
    </xf>
    <xf numFmtId="165" fontId="0" fillId="0" borderId="37" xfId="1" applyNumberFormat="1" applyFont="1" applyFill="1" applyBorder="1" applyAlignment="1">
      <alignment horizontal="center" vertical="center"/>
    </xf>
    <xf numFmtId="165" fontId="0" fillId="3" borderId="36" xfId="1" applyNumberFormat="1" applyFont="1" applyFill="1" applyBorder="1"/>
    <xf numFmtId="165" fontId="0" fillId="3" borderId="37" xfId="1" applyNumberFormat="1" applyFont="1" applyFill="1" applyBorder="1"/>
    <xf numFmtId="165" fontId="0" fillId="3" borderId="38" xfId="1" applyNumberFormat="1" applyFont="1" applyFill="1" applyBorder="1" applyAlignment="1">
      <alignment horizontal="center" vertical="center"/>
    </xf>
    <xf numFmtId="165" fontId="0" fillId="3" borderId="39" xfId="1" applyNumberFormat="1" applyFont="1" applyFill="1" applyBorder="1" applyAlignment="1">
      <alignment horizontal="center" vertical="center"/>
    </xf>
    <xf numFmtId="165" fontId="2" fillId="2" borderId="18" xfId="1" applyNumberFormat="1" applyFont="1" applyFill="1" applyBorder="1" applyAlignment="1">
      <alignment horizontal="center" vertical="center"/>
    </xf>
    <xf numFmtId="165" fontId="2" fillId="2" borderId="20" xfId="1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40" xfId="0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502920</xdr:colOff>
      <xdr:row>0</xdr:row>
      <xdr:rowOff>0</xdr:rowOff>
    </xdr:from>
    <xdr:to>
      <xdr:col>12</xdr:col>
      <xdr:colOff>297180</xdr:colOff>
      <xdr:row>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14297E-3F6D-0770-84B7-7FB9E5509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6520" y="0"/>
          <a:ext cx="6096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50"/>
  <sheetViews>
    <sheetView workbookViewId="0">
      <selection activeCell="C3" sqref="C3"/>
    </sheetView>
  </sheetViews>
  <sheetFormatPr defaultRowHeight="14.4" x14ac:dyDescent="0.3"/>
  <cols>
    <col min="1" max="1" width="9.77734375" customWidth="1"/>
    <col min="2" max="2" width="17.88671875" bestFit="1" customWidth="1"/>
    <col min="3" max="3" width="17.33203125" bestFit="1" customWidth="1"/>
    <col min="4" max="4" width="14.88671875" bestFit="1" customWidth="1"/>
    <col min="5" max="5" width="16.109375" bestFit="1" customWidth="1"/>
    <col min="6" max="6" width="16.21875" bestFit="1" customWidth="1"/>
    <col min="7" max="7" width="17.33203125" bestFit="1" customWidth="1"/>
    <col min="8" max="8" width="14.77734375" bestFit="1" customWidth="1"/>
    <col min="9" max="9" width="13.77734375" bestFit="1" customWidth="1"/>
    <col min="10" max="10" width="11.109375" bestFit="1" customWidth="1"/>
    <col min="11" max="11" width="15.21875" bestFit="1" customWidth="1"/>
    <col min="12" max="12" width="13.77734375" bestFit="1" customWidth="1"/>
    <col min="13" max="13" width="15.21875" bestFit="1" customWidth="1"/>
  </cols>
  <sheetData>
    <row r="1" spans="1:7" x14ac:dyDescent="0.3">
      <c r="A1" s="104" t="s">
        <v>13</v>
      </c>
      <c r="B1" s="104"/>
      <c r="C1" s="104"/>
      <c r="D1" s="104"/>
      <c r="E1" s="104"/>
      <c r="F1" s="104"/>
      <c r="G1" s="104"/>
    </row>
    <row r="2" spans="1:7" ht="15" thickBot="1" x14ac:dyDescent="0.35">
      <c r="A2" s="102" t="s">
        <v>17</v>
      </c>
      <c r="B2" s="103"/>
      <c r="C2" s="102"/>
      <c r="D2" s="102"/>
      <c r="E2" s="102"/>
      <c r="F2" s="102"/>
      <c r="G2" s="102"/>
    </row>
    <row r="3" spans="1:7" ht="15" thickBot="1" x14ac:dyDescent="0.35">
      <c r="A3" s="67" t="s">
        <v>11</v>
      </c>
      <c r="B3" s="84" t="s">
        <v>12</v>
      </c>
      <c r="C3" s="69" t="s">
        <v>0</v>
      </c>
      <c r="D3" s="70" t="s">
        <v>1</v>
      </c>
      <c r="E3" s="70" t="s">
        <v>2</v>
      </c>
      <c r="F3" s="85" t="s">
        <v>3</v>
      </c>
      <c r="G3" s="68" t="s">
        <v>4</v>
      </c>
    </row>
    <row r="4" spans="1:7" x14ac:dyDescent="0.3">
      <c r="A4" s="63">
        <v>1</v>
      </c>
      <c r="B4" s="86">
        <v>1814654</v>
      </c>
      <c r="C4" s="64">
        <v>6114141</v>
      </c>
      <c r="D4" s="64">
        <v>30025</v>
      </c>
      <c r="E4" s="64">
        <v>0</v>
      </c>
      <c r="F4" s="87">
        <v>0</v>
      </c>
      <c r="G4" s="66">
        <f t="shared" ref="G4:G15" si="0">SUM(B4:F4)</f>
        <v>7958820</v>
      </c>
    </row>
    <row r="5" spans="1:7" x14ac:dyDescent="0.3">
      <c r="A5" s="56">
        <v>2</v>
      </c>
      <c r="B5" s="88">
        <v>3270379</v>
      </c>
      <c r="C5" s="22">
        <v>4991477</v>
      </c>
      <c r="D5" s="22">
        <v>45360</v>
      </c>
      <c r="E5" s="22">
        <v>0</v>
      </c>
      <c r="F5" s="89">
        <v>0</v>
      </c>
      <c r="G5" s="41">
        <f t="shared" si="0"/>
        <v>8307216</v>
      </c>
    </row>
    <row r="6" spans="1:7" x14ac:dyDescent="0.3">
      <c r="A6" s="57">
        <v>3</v>
      </c>
      <c r="B6" s="90">
        <v>2986262</v>
      </c>
      <c r="C6" s="2">
        <v>7000608</v>
      </c>
      <c r="D6" s="2">
        <v>34965</v>
      </c>
      <c r="E6" s="2">
        <v>0</v>
      </c>
      <c r="F6" s="91">
        <v>0</v>
      </c>
      <c r="G6" s="41">
        <f t="shared" si="0"/>
        <v>10021835</v>
      </c>
    </row>
    <row r="7" spans="1:7" x14ac:dyDescent="0.3">
      <c r="A7" s="56">
        <v>4</v>
      </c>
      <c r="B7" s="88">
        <v>1702606</v>
      </c>
      <c r="C7" s="22">
        <v>8028913</v>
      </c>
      <c r="D7" s="22">
        <v>0</v>
      </c>
      <c r="E7" s="22">
        <v>0</v>
      </c>
      <c r="F7" s="89">
        <v>0</v>
      </c>
      <c r="G7" s="41">
        <f t="shared" si="0"/>
        <v>9731519</v>
      </c>
    </row>
    <row r="8" spans="1:7" x14ac:dyDescent="0.3">
      <c r="A8" s="57">
        <v>5</v>
      </c>
      <c r="B8" s="90">
        <v>3640039</v>
      </c>
      <c r="C8" s="2">
        <v>9992424</v>
      </c>
      <c r="D8" s="2">
        <v>0</v>
      </c>
      <c r="E8" s="2">
        <v>0</v>
      </c>
      <c r="F8" s="91">
        <v>0</v>
      </c>
      <c r="G8" s="41">
        <f t="shared" si="0"/>
        <v>13632463</v>
      </c>
    </row>
    <row r="9" spans="1:7" x14ac:dyDescent="0.3">
      <c r="A9" s="56">
        <v>6</v>
      </c>
      <c r="B9" s="92">
        <v>4829446</v>
      </c>
      <c r="C9" s="24">
        <v>10594598</v>
      </c>
      <c r="D9" s="24">
        <v>0</v>
      </c>
      <c r="E9" s="24">
        <v>0</v>
      </c>
      <c r="F9" s="93">
        <v>0</v>
      </c>
      <c r="G9" s="41">
        <f t="shared" si="0"/>
        <v>15424044</v>
      </c>
    </row>
    <row r="10" spans="1:7" x14ac:dyDescent="0.3">
      <c r="A10" s="57">
        <v>7</v>
      </c>
      <c r="B10" s="90">
        <v>6778741</v>
      </c>
      <c r="C10" s="2">
        <v>11012745</v>
      </c>
      <c r="D10" s="2">
        <v>0</v>
      </c>
      <c r="E10" s="2">
        <v>0</v>
      </c>
      <c r="F10" s="91">
        <v>0</v>
      </c>
      <c r="G10" s="41">
        <f t="shared" si="0"/>
        <v>17791486</v>
      </c>
    </row>
    <row r="11" spans="1:7" x14ac:dyDescent="0.3">
      <c r="A11" s="56">
        <v>8</v>
      </c>
      <c r="B11" s="88">
        <v>7750512</v>
      </c>
      <c r="C11" s="22">
        <v>10070229</v>
      </c>
      <c r="D11" s="22">
        <v>0</v>
      </c>
      <c r="E11" s="22">
        <v>0</v>
      </c>
      <c r="F11" s="89">
        <v>0</v>
      </c>
      <c r="G11" s="41">
        <f t="shared" si="0"/>
        <v>17820741</v>
      </c>
    </row>
    <row r="12" spans="1:7" x14ac:dyDescent="0.3">
      <c r="A12" s="57">
        <v>9</v>
      </c>
      <c r="B12" s="90">
        <v>5294464</v>
      </c>
      <c r="C12" s="2">
        <v>10609018</v>
      </c>
      <c r="D12" s="2">
        <v>0</v>
      </c>
      <c r="E12" s="2">
        <v>0</v>
      </c>
      <c r="F12" s="91">
        <v>0</v>
      </c>
      <c r="G12" s="41">
        <f t="shared" si="0"/>
        <v>15903482</v>
      </c>
    </row>
    <row r="13" spans="1:7" x14ac:dyDescent="0.3">
      <c r="A13" s="56">
        <v>10</v>
      </c>
      <c r="B13" s="88">
        <v>2410470</v>
      </c>
      <c r="C13" s="22">
        <v>10397966</v>
      </c>
      <c r="D13" s="22">
        <v>20259</v>
      </c>
      <c r="E13" s="22">
        <v>0</v>
      </c>
      <c r="F13" s="89">
        <v>0</v>
      </c>
      <c r="G13" s="41">
        <f t="shared" si="0"/>
        <v>12828695</v>
      </c>
    </row>
    <row r="14" spans="1:7" x14ac:dyDescent="0.3">
      <c r="A14" s="57">
        <v>11</v>
      </c>
      <c r="B14" s="90">
        <v>1829376</v>
      </c>
      <c r="C14" s="2">
        <v>8627620</v>
      </c>
      <c r="D14" s="2">
        <v>45000</v>
      </c>
      <c r="E14" s="2">
        <v>0</v>
      </c>
      <c r="F14" s="91">
        <v>0</v>
      </c>
      <c r="G14" s="41">
        <f t="shared" si="0"/>
        <v>10501996</v>
      </c>
    </row>
    <row r="15" spans="1:7" ht="15" thickBot="1" x14ac:dyDescent="0.35">
      <c r="A15" s="58">
        <v>12</v>
      </c>
      <c r="B15" s="94">
        <v>2456166</v>
      </c>
      <c r="C15" s="29">
        <v>7309617</v>
      </c>
      <c r="D15" s="29">
        <v>93744</v>
      </c>
      <c r="E15" s="29">
        <v>0</v>
      </c>
      <c r="F15" s="95">
        <v>0</v>
      </c>
      <c r="G15" s="42">
        <f t="shared" si="0"/>
        <v>9859527</v>
      </c>
    </row>
    <row r="16" spans="1:7" ht="15" thickBot="1" x14ac:dyDescent="0.35">
      <c r="A16" s="47" t="s">
        <v>15</v>
      </c>
      <c r="B16" s="96">
        <f t="shared" ref="B16:G16" si="1">SUM(B4:B15)</f>
        <v>44763115</v>
      </c>
      <c r="C16" s="38">
        <f t="shared" si="1"/>
        <v>104749356</v>
      </c>
      <c r="D16" s="38">
        <f t="shared" si="1"/>
        <v>269353</v>
      </c>
      <c r="E16" s="38">
        <f t="shared" si="1"/>
        <v>0</v>
      </c>
      <c r="F16" s="97">
        <f t="shared" si="1"/>
        <v>0</v>
      </c>
      <c r="G16" s="40">
        <f t="shared" si="1"/>
        <v>149781824</v>
      </c>
    </row>
    <row r="17" spans="1:13" x14ac:dyDescent="0.3">
      <c r="A17" s="32"/>
      <c r="B17" s="17"/>
      <c r="C17" s="17"/>
      <c r="D17" s="17"/>
      <c r="E17" s="17"/>
      <c r="F17" s="17"/>
      <c r="G17" s="33"/>
      <c r="H17" s="20"/>
    </row>
    <row r="18" spans="1:13" ht="15" thickBot="1" x14ac:dyDescent="0.35">
      <c r="A18" s="105" t="s">
        <v>16</v>
      </c>
      <c r="B18" s="105"/>
      <c r="C18" s="105"/>
      <c r="D18" s="105"/>
      <c r="E18" s="105"/>
      <c r="F18" s="105"/>
      <c r="G18" s="105"/>
    </row>
    <row r="19" spans="1:13" ht="15" thickBot="1" x14ac:dyDescent="0.35">
      <c r="A19" s="13" t="s">
        <v>11</v>
      </c>
      <c r="B19" s="14" t="s">
        <v>5</v>
      </c>
      <c r="C19" s="15" t="s">
        <v>6</v>
      </c>
      <c r="D19" s="15" t="s">
        <v>7</v>
      </c>
      <c r="E19" s="15" t="s">
        <v>8</v>
      </c>
      <c r="F19" s="16" t="s">
        <v>9</v>
      </c>
      <c r="G19" s="13" t="s">
        <v>10</v>
      </c>
      <c r="K19" s="4"/>
      <c r="L19" s="4"/>
      <c r="M19" s="4"/>
    </row>
    <row r="20" spans="1:13" x14ac:dyDescent="0.3">
      <c r="A20" s="34">
        <v>1</v>
      </c>
      <c r="B20" s="9">
        <v>5820080</v>
      </c>
      <c r="C20" s="7">
        <v>524000</v>
      </c>
      <c r="D20" s="7">
        <v>42633</v>
      </c>
      <c r="E20" s="6">
        <v>372000</v>
      </c>
      <c r="F20" s="18">
        <v>413451</v>
      </c>
      <c r="G20" s="43">
        <f>SUM(B20:F20)</f>
        <v>7172164</v>
      </c>
      <c r="K20" s="4"/>
      <c r="L20" s="4"/>
      <c r="M20" s="4"/>
    </row>
    <row r="21" spans="1:13" x14ac:dyDescent="0.3">
      <c r="A21" s="35">
        <v>2</v>
      </c>
      <c r="B21" s="21">
        <v>5353910</v>
      </c>
      <c r="C21" s="27">
        <v>1295000</v>
      </c>
      <c r="D21" s="27">
        <v>56512</v>
      </c>
      <c r="E21" s="22">
        <v>359300</v>
      </c>
      <c r="F21" s="23">
        <v>609546.80000000005</v>
      </c>
      <c r="G21" s="44">
        <f t="shared" ref="G21:G29" si="2">SUM(B21:F21)</f>
        <v>7674268.7999999998</v>
      </c>
      <c r="K21" s="4"/>
      <c r="L21" s="4"/>
      <c r="M21" s="4"/>
    </row>
    <row r="22" spans="1:13" x14ac:dyDescent="0.3">
      <c r="A22" s="36">
        <v>3</v>
      </c>
      <c r="B22" s="10">
        <v>6016100</v>
      </c>
      <c r="C22" s="8">
        <v>994000</v>
      </c>
      <c r="D22" s="8">
        <v>43534</v>
      </c>
      <c r="E22" s="2">
        <v>596900</v>
      </c>
      <c r="F22" s="19">
        <v>710856</v>
      </c>
      <c r="G22" s="44">
        <f t="shared" si="2"/>
        <v>8361390</v>
      </c>
    </row>
    <row r="23" spans="1:13" x14ac:dyDescent="0.3">
      <c r="A23" s="35">
        <v>4</v>
      </c>
      <c r="B23" s="21">
        <v>6221310</v>
      </c>
      <c r="C23" s="27">
        <v>367000</v>
      </c>
      <c r="D23" s="27">
        <v>44632</v>
      </c>
      <c r="E23" s="22">
        <v>606300</v>
      </c>
      <c r="F23" s="23">
        <v>1204949</v>
      </c>
      <c r="G23" s="44">
        <f t="shared" si="2"/>
        <v>8444191</v>
      </c>
    </row>
    <row r="24" spans="1:13" x14ac:dyDescent="0.3">
      <c r="A24" s="36">
        <v>5</v>
      </c>
      <c r="B24" s="10">
        <v>6908410</v>
      </c>
      <c r="C24" s="2">
        <v>0</v>
      </c>
      <c r="D24" s="2">
        <v>53321</v>
      </c>
      <c r="E24" s="2">
        <v>696000</v>
      </c>
      <c r="F24" s="19">
        <v>3901233</v>
      </c>
      <c r="G24" s="44">
        <f t="shared" si="2"/>
        <v>11558964</v>
      </c>
    </row>
    <row r="25" spans="1:13" x14ac:dyDescent="0.3">
      <c r="A25" s="35">
        <v>6</v>
      </c>
      <c r="B25" s="21">
        <v>7233810</v>
      </c>
      <c r="C25" s="22">
        <v>0</v>
      </c>
      <c r="D25" s="22">
        <v>40452</v>
      </c>
      <c r="E25" s="22">
        <v>800000</v>
      </c>
      <c r="F25" s="23">
        <v>4609693</v>
      </c>
      <c r="G25" s="44">
        <f t="shared" si="2"/>
        <v>12683955</v>
      </c>
    </row>
    <row r="26" spans="1:13" x14ac:dyDescent="0.3">
      <c r="A26" s="36">
        <v>7</v>
      </c>
      <c r="B26" s="10">
        <v>7479320</v>
      </c>
      <c r="C26" s="2">
        <v>0</v>
      </c>
      <c r="D26" s="2">
        <v>48510</v>
      </c>
      <c r="E26" s="2">
        <v>914500</v>
      </c>
      <c r="F26" s="19">
        <v>5490129</v>
      </c>
      <c r="G26" s="44">
        <f t="shared" si="2"/>
        <v>13932459</v>
      </c>
    </row>
    <row r="27" spans="1:13" x14ac:dyDescent="0.3">
      <c r="A27" s="35">
        <v>8</v>
      </c>
      <c r="B27" s="21">
        <v>7567870</v>
      </c>
      <c r="C27" s="22">
        <v>0</v>
      </c>
      <c r="D27" s="22">
        <v>36903</v>
      </c>
      <c r="E27" s="22">
        <v>1090200</v>
      </c>
      <c r="F27" s="23">
        <v>5954647</v>
      </c>
      <c r="G27" s="44">
        <f t="shared" si="2"/>
        <v>14649620</v>
      </c>
    </row>
    <row r="28" spans="1:13" x14ac:dyDescent="0.3">
      <c r="A28" s="36">
        <v>9</v>
      </c>
      <c r="B28" s="10">
        <v>7230480</v>
      </c>
      <c r="C28" s="2">
        <v>0</v>
      </c>
      <c r="D28" s="2">
        <v>48680</v>
      </c>
      <c r="E28" s="2">
        <v>913640</v>
      </c>
      <c r="F28" s="19">
        <v>5113396</v>
      </c>
      <c r="G28" s="44">
        <f t="shared" si="2"/>
        <v>13306196</v>
      </c>
    </row>
    <row r="29" spans="1:13" x14ac:dyDescent="0.3">
      <c r="A29" s="35">
        <v>10</v>
      </c>
      <c r="B29" s="21">
        <v>6690670</v>
      </c>
      <c r="C29" s="22">
        <v>0</v>
      </c>
      <c r="D29" s="22">
        <v>90131</v>
      </c>
      <c r="E29" s="22">
        <v>782600</v>
      </c>
      <c r="F29" s="23">
        <v>3407453</v>
      </c>
      <c r="G29" s="44">
        <f t="shared" si="2"/>
        <v>10970854</v>
      </c>
      <c r="I29" s="20"/>
    </row>
    <row r="30" spans="1:13" x14ac:dyDescent="0.3">
      <c r="A30" s="36">
        <v>11</v>
      </c>
      <c r="B30" s="10">
        <v>6069300</v>
      </c>
      <c r="C30" s="2">
        <v>544000</v>
      </c>
      <c r="D30" s="2">
        <v>109635</v>
      </c>
      <c r="E30" s="2">
        <v>959600</v>
      </c>
      <c r="F30" s="19">
        <v>2037564</v>
      </c>
      <c r="G30" s="44">
        <f>SUM(B30:F30)</f>
        <v>9720099</v>
      </c>
    </row>
    <row r="31" spans="1:13" ht="15" thickBot="1" x14ac:dyDescent="0.35">
      <c r="A31" s="37">
        <v>12</v>
      </c>
      <c r="B31" s="28">
        <v>6382490</v>
      </c>
      <c r="C31" s="29">
        <v>1097000</v>
      </c>
      <c r="D31" s="29">
        <v>221140</v>
      </c>
      <c r="E31" s="29">
        <v>904360</v>
      </c>
      <c r="F31" s="30">
        <v>450256</v>
      </c>
      <c r="G31" s="45">
        <f>SUM(B31:F31)</f>
        <v>9055246</v>
      </c>
    </row>
    <row r="32" spans="1:13" ht="15" thickBot="1" x14ac:dyDescent="0.35">
      <c r="A32" s="47" t="s">
        <v>15</v>
      </c>
      <c r="B32" s="48">
        <f>SUM(B20:B31)</f>
        <v>78973750</v>
      </c>
      <c r="C32" s="49">
        <f t="shared" ref="C32:F32" si="3">SUM(C20:C31)</f>
        <v>4821000</v>
      </c>
      <c r="D32" s="49">
        <f t="shared" si="3"/>
        <v>836083</v>
      </c>
      <c r="E32" s="49">
        <f t="shared" si="3"/>
        <v>8995400</v>
      </c>
      <c r="F32" s="50">
        <f t="shared" si="3"/>
        <v>33903173.799999997</v>
      </c>
      <c r="G32" s="46">
        <f>SUM(G20:G31)</f>
        <v>127529406.8</v>
      </c>
    </row>
    <row r="33" spans="1:6" x14ac:dyDescent="0.3">
      <c r="C33" s="1"/>
      <c r="D33" s="1"/>
      <c r="E33" s="1"/>
      <c r="F33" s="1"/>
    </row>
    <row r="34" spans="1:6" ht="15" thickBot="1" x14ac:dyDescent="0.35">
      <c r="A34" s="102" t="s">
        <v>18</v>
      </c>
      <c r="B34" s="102"/>
      <c r="C34" s="1"/>
      <c r="D34" s="3"/>
      <c r="E34" s="3"/>
      <c r="F34" s="5"/>
    </row>
    <row r="35" spans="1:6" ht="15" thickBot="1" x14ac:dyDescent="0.35">
      <c r="A35" s="31" t="s">
        <v>11</v>
      </c>
      <c r="B35" s="47" t="s">
        <v>14</v>
      </c>
      <c r="C35" s="80" t="s">
        <v>34</v>
      </c>
      <c r="D35" s="3"/>
      <c r="E35" s="5"/>
    </row>
    <row r="36" spans="1:6" x14ac:dyDescent="0.3">
      <c r="A36" s="34">
        <v>1</v>
      </c>
      <c r="B36" s="75">
        <f t="shared" ref="B36:B47" si="4">G4-G20</f>
        <v>786656</v>
      </c>
      <c r="C36" s="82">
        <f t="shared" ref="C36:C47" si="5">G20/G4</f>
        <v>0.90115921706986712</v>
      </c>
      <c r="D36" s="51"/>
      <c r="E36" s="5"/>
    </row>
    <row r="37" spans="1:6" x14ac:dyDescent="0.3">
      <c r="A37" s="35">
        <v>2</v>
      </c>
      <c r="B37" s="76">
        <f t="shared" si="4"/>
        <v>632947.20000000019</v>
      </c>
      <c r="C37" s="79">
        <f t="shared" si="5"/>
        <v>0.92380754274356169</v>
      </c>
      <c r="D37" s="51"/>
      <c r="E37" s="5"/>
    </row>
    <row r="38" spans="1:6" x14ac:dyDescent="0.3">
      <c r="A38" s="36">
        <v>3</v>
      </c>
      <c r="B38" s="76">
        <f t="shared" si="4"/>
        <v>1660445</v>
      </c>
      <c r="C38" s="79">
        <f t="shared" si="5"/>
        <v>0.83431726824478747</v>
      </c>
      <c r="D38" s="51"/>
      <c r="E38" s="5"/>
    </row>
    <row r="39" spans="1:6" x14ac:dyDescent="0.3">
      <c r="A39" s="35">
        <v>4</v>
      </c>
      <c r="B39" s="76">
        <f t="shared" si="4"/>
        <v>1287328</v>
      </c>
      <c r="C39" s="79">
        <f t="shared" si="5"/>
        <v>0.86771561561971977</v>
      </c>
      <c r="D39" s="4"/>
      <c r="E39" s="5"/>
    </row>
    <row r="40" spans="1:6" x14ac:dyDescent="0.3">
      <c r="A40" s="36">
        <v>5</v>
      </c>
      <c r="B40" s="76">
        <f t="shared" si="4"/>
        <v>2073499</v>
      </c>
      <c r="C40" s="79">
        <f t="shared" si="5"/>
        <v>0.8478998989397587</v>
      </c>
      <c r="D40" s="4"/>
      <c r="E40" s="5"/>
    </row>
    <row r="41" spans="1:6" x14ac:dyDescent="0.3">
      <c r="A41" s="35">
        <v>6</v>
      </c>
      <c r="B41" s="76">
        <f t="shared" si="4"/>
        <v>2740089</v>
      </c>
      <c r="C41" s="79">
        <f t="shared" si="5"/>
        <v>0.82234950833905818</v>
      </c>
      <c r="D41" s="4"/>
      <c r="E41" s="5"/>
    </row>
    <row r="42" spans="1:6" x14ac:dyDescent="0.3">
      <c r="A42" s="36">
        <v>7</v>
      </c>
      <c r="B42" s="76">
        <f t="shared" si="4"/>
        <v>3859027</v>
      </c>
      <c r="C42" s="79">
        <f t="shared" si="5"/>
        <v>0.78309698245554082</v>
      </c>
    </row>
    <row r="43" spans="1:6" x14ac:dyDescent="0.3">
      <c r="A43" s="35">
        <v>8</v>
      </c>
      <c r="B43" s="76">
        <f t="shared" si="4"/>
        <v>3171121</v>
      </c>
      <c r="C43" s="79">
        <f t="shared" si="5"/>
        <v>0.82205448134844672</v>
      </c>
    </row>
    <row r="44" spans="1:6" x14ac:dyDescent="0.3">
      <c r="A44" s="36">
        <v>9</v>
      </c>
      <c r="B44" s="76">
        <f t="shared" si="4"/>
        <v>2597286</v>
      </c>
      <c r="C44" s="79">
        <f t="shared" si="5"/>
        <v>0.83668444432483402</v>
      </c>
    </row>
    <row r="45" spans="1:6" x14ac:dyDescent="0.3">
      <c r="A45" s="35">
        <v>10</v>
      </c>
      <c r="B45" s="76">
        <f t="shared" si="4"/>
        <v>1857841</v>
      </c>
      <c r="C45" s="79">
        <f t="shared" si="5"/>
        <v>0.85518082704437204</v>
      </c>
    </row>
    <row r="46" spans="1:6" x14ac:dyDescent="0.3">
      <c r="A46" s="36">
        <v>11</v>
      </c>
      <c r="B46" s="76">
        <f t="shared" si="4"/>
        <v>781897</v>
      </c>
      <c r="C46" s="79">
        <f t="shared" si="5"/>
        <v>0.92554777206161576</v>
      </c>
    </row>
    <row r="47" spans="1:6" ht="15" thickBot="1" x14ac:dyDescent="0.35">
      <c r="A47" s="37">
        <v>12</v>
      </c>
      <c r="B47" s="77">
        <f t="shared" si="4"/>
        <v>804281</v>
      </c>
      <c r="C47" s="83">
        <f t="shared" si="5"/>
        <v>0.91842600562887045</v>
      </c>
    </row>
    <row r="48" spans="1:6" ht="15" thickBot="1" x14ac:dyDescent="0.35">
      <c r="A48" s="47" t="s">
        <v>15</v>
      </c>
      <c r="B48" s="78">
        <f>SUM(B36:B47)</f>
        <v>22252417.199999999</v>
      </c>
      <c r="C48" s="81"/>
    </row>
    <row r="50" spans="1:7" x14ac:dyDescent="0.3">
      <c r="A50" s="1"/>
      <c r="B50" s="1"/>
      <c r="C50" s="1"/>
      <c r="D50" s="1"/>
      <c r="E50" s="1"/>
      <c r="F50" s="1"/>
      <c r="G50" s="1"/>
    </row>
  </sheetData>
  <mergeCells count="4">
    <mergeCell ref="A2:G2"/>
    <mergeCell ref="A1:G1"/>
    <mergeCell ref="A18:G18"/>
    <mergeCell ref="A34:B3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"/>
  <sheetViews>
    <sheetView workbookViewId="0">
      <selection activeCell="B4" sqref="B4:B15"/>
    </sheetView>
  </sheetViews>
  <sheetFormatPr defaultRowHeight="14.4" x14ac:dyDescent="0.3"/>
  <cols>
    <col min="1" max="1" width="7.33203125" bestFit="1" customWidth="1"/>
    <col min="2" max="2" width="17.88671875" bestFit="1" customWidth="1"/>
    <col min="3" max="3" width="15.88671875" bestFit="1" customWidth="1"/>
    <col min="4" max="4" width="14.88671875" bestFit="1" customWidth="1"/>
    <col min="5" max="5" width="14.6640625" bestFit="1" customWidth="1"/>
    <col min="6" max="6" width="13.77734375" bestFit="1" customWidth="1"/>
    <col min="7" max="7" width="15.77734375" bestFit="1" customWidth="1"/>
    <col min="8" max="8" width="14.88671875" bestFit="1" customWidth="1"/>
    <col min="16" max="16" width="14.77734375" bestFit="1" customWidth="1"/>
  </cols>
  <sheetData>
    <row r="1" spans="1:15" x14ac:dyDescent="0.3">
      <c r="A1" s="104" t="s">
        <v>13</v>
      </c>
      <c r="B1" s="104"/>
      <c r="C1" s="104"/>
      <c r="D1" s="104"/>
      <c r="E1" s="104"/>
      <c r="F1" s="104"/>
      <c r="G1" s="104"/>
    </row>
    <row r="2" spans="1:15" ht="15" thickBot="1" x14ac:dyDescent="0.35">
      <c r="A2" s="102" t="s">
        <v>19</v>
      </c>
      <c r="B2" s="103"/>
      <c r="C2" s="102"/>
      <c r="D2" s="102"/>
      <c r="E2" s="102"/>
      <c r="F2" s="102"/>
      <c r="G2" s="102"/>
    </row>
    <row r="3" spans="1:15" ht="15" thickBot="1" x14ac:dyDescent="0.35">
      <c r="A3" s="67" t="s">
        <v>11</v>
      </c>
      <c r="B3" s="84" t="s">
        <v>12</v>
      </c>
      <c r="C3" s="69" t="s">
        <v>0</v>
      </c>
      <c r="D3" s="70" t="s">
        <v>1</v>
      </c>
      <c r="E3" s="70" t="s">
        <v>2</v>
      </c>
      <c r="F3" s="85" t="s">
        <v>3</v>
      </c>
      <c r="G3" s="68" t="s">
        <v>4</v>
      </c>
    </row>
    <row r="4" spans="1:15" x14ac:dyDescent="0.3">
      <c r="A4" s="63">
        <v>1</v>
      </c>
      <c r="B4" s="86">
        <v>2270938</v>
      </c>
      <c r="C4" s="64">
        <v>5981294</v>
      </c>
      <c r="D4" s="64">
        <v>111523</v>
      </c>
      <c r="E4" s="64">
        <v>20365</v>
      </c>
      <c r="F4" s="87">
        <v>0</v>
      </c>
      <c r="G4" s="66">
        <f>SUM(B4:F4)</f>
        <v>8384120</v>
      </c>
    </row>
    <row r="5" spans="1:15" x14ac:dyDescent="0.3">
      <c r="A5" s="56">
        <v>2</v>
      </c>
      <c r="B5" s="88">
        <v>1867104</v>
      </c>
      <c r="C5" s="22">
        <v>5994818</v>
      </c>
      <c r="D5" s="22">
        <v>98205</v>
      </c>
      <c r="E5" s="22">
        <v>11923.2</v>
      </c>
      <c r="F5" s="89">
        <v>39999.999830399996</v>
      </c>
      <c r="G5" s="41">
        <f t="shared" ref="G5:G11" si="0">SUM(B5:F5)</f>
        <v>8012050.1998303998</v>
      </c>
    </row>
    <row r="6" spans="1:15" x14ac:dyDescent="0.3">
      <c r="A6" s="57">
        <v>3</v>
      </c>
      <c r="B6" s="90">
        <v>2447885</v>
      </c>
      <c r="C6" s="2">
        <v>6580596</v>
      </c>
      <c r="D6" s="2">
        <v>94256</v>
      </c>
      <c r="E6" s="2">
        <v>115257.60000000001</v>
      </c>
      <c r="F6" s="91">
        <v>169999.99891200001</v>
      </c>
      <c r="G6" s="41">
        <f t="shared" si="0"/>
        <v>9407994.5989119988</v>
      </c>
    </row>
    <row r="7" spans="1:15" x14ac:dyDescent="0.3">
      <c r="A7" s="56">
        <v>4</v>
      </c>
      <c r="B7" s="88">
        <v>1991779</v>
      </c>
      <c r="C7" s="22">
        <v>9633707</v>
      </c>
      <c r="D7" s="22">
        <v>84685</v>
      </c>
      <c r="E7" s="22">
        <v>119232</v>
      </c>
      <c r="F7" s="89">
        <v>179999.99884799999</v>
      </c>
      <c r="G7" s="41">
        <f t="shared" si="0"/>
        <v>12009402.998848001</v>
      </c>
    </row>
    <row r="8" spans="1:15" x14ac:dyDescent="0.3">
      <c r="A8" s="57">
        <v>5</v>
      </c>
      <c r="B8" s="90">
        <v>4474931</v>
      </c>
      <c r="C8" s="2">
        <v>10020601</v>
      </c>
      <c r="D8" s="2">
        <v>35052</v>
      </c>
      <c r="E8" s="2">
        <v>0</v>
      </c>
      <c r="F8" s="91">
        <v>185999.99880959999</v>
      </c>
      <c r="G8" s="41">
        <f t="shared" si="0"/>
        <v>14716583.9988096</v>
      </c>
    </row>
    <row r="9" spans="1:15" x14ac:dyDescent="0.3">
      <c r="A9" s="56">
        <v>6</v>
      </c>
      <c r="B9" s="92">
        <v>6259892</v>
      </c>
      <c r="C9" s="24">
        <v>10010533</v>
      </c>
      <c r="D9" s="24">
        <v>0</v>
      </c>
      <c r="E9" s="24">
        <v>3715.2</v>
      </c>
      <c r="F9" s="93">
        <v>181999.9989216</v>
      </c>
      <c r="G9" s="41">
        <f t="shared" si="0"/>
        <v>16456140.198921598</v>
      </c>
    </row>
    <row r="10" spans="1:15" x14ac:dyDescent="0.3">
      <c r="A10" s="57">
        <v>7</v>
      </c>
      <c r="B10" s="90">
        <v>7294182</v>
      </c>
      <c r="C10" s="2">
        <v>10486758</v>
      </c>
      <c r="D10" s="2">
        <v>0</v>
      </c>
      <c r="E10" s="2">
        <v>7430.4</v>
      </c>
      <c r="F10" s="91">
        <v>185999.99880959999</v>
      </c>
      <c r="G10" s="41">
        <f t="shared" si="0"/>
        <v>17974370.398809597</v>
      </c>
    </row>
    <row r="11" spans="1:15" x14ac:dyDescent="0.3">
      <c r="A11" s="56">
        <v>8</v>
      </c>
      <c r="B11" s="88">
        <v>7795426</v>
      </c>
      <c r="C11" s="22">
        <v>10510241</v>
      </c>
      <c r="D11" s="22">
        <v>0</v>
      </c>
      <c r="E11" s="22">
        <v>3715.2</v>
      </c>
      <c r="F11" s="89">
        <v>99999.999360000002</v>
      </c>
      <c r="G11" s="41">
        <f t="shared" si="0"/>
        <v>18409382.199359998</v>
      </c>
    </row>
    <row r="12" spans="1:15" x14ac:dyDescent="0.3">
      <c r="A12" s="57">
        <v>9</v>
      </c>
      <c r="B12" s="90">
        <v>5352281</v>
      </c>
      <c r="C12" s="2">
        <v>10494919</v>
      </c>
      <c r="D12" s="2">
        <v>0</v>
      </c>
      <c r="E12" s="2">
        <v>0</v>
      </c>
      <c r="F12" s="91">
        <v>0</v>
      </c>
      <c r="G12" s="41">
        <f>SUM(B12:F12)</f>
        <v>15847200</v>
      </c>
      <c r="O12" s="20"/>
    </row>
    <row r="13" spans="1:15" x14ac:dyDescent="0.3">
      <c r="A13" s="56">
        <v>10</v>
      </c>
      <c r="B13" s="88">
        <v>2977386</v>
      </c>
      <c r="C13" s="22">
        <v>10502522</v>
      </c>
      <c r="D13" s="22">
        <v>78809</v>
      </c>
      <c r="E13" s="22">
        <v>3715.2</v>
      </c>
      <c r="F13" s="89">
        <v>0</v>
      </c>
      <c r="G13" s="41">
        <f>SUM(B13:F13)</f>
        <v>13562432.199999999</v>
      </c>
    </row>
    <row r="14" spans="1:15" x14ac:dyDescent="0.3">
      <c r="A14" s="57">
        <v>11</v>
      </c>
      <c r="B14" s="90">
        <v>1356048</v>
      </c>
      <c r="C14" s="2">
        <v>8723297</v>
      </c>
      <c r="D14" s="2">
        <v>87652</v>
      </c>
      <c r="E14" s="2">
        <v>0</v>
      </c>
      <c r="F14" s="91">
        <v>0</v>
      </c>
      <c r="G14" s="41">
        <f>SUM(B14:F14)</f>
        <v>10166997</v>
      </c>
    </row>
    <row r="15" spans="1:15" ht="15" thickBot="1" x14ac:dyDescent="0.35">
      <c r="A15" s="58">
        <v>12</v>
      </c>
      <c r="B15" s="94">
        <v>1654992</v>
      </c>
      <c r="C15" s="29">
        <v>8351476</v>
      </c>
      <c r="D15" s="29">
        <v>120362</v>
      </c>
      <c r="E15" s="29">
        <v>0</v>
      </c>
      <c r="F15" s="95">
        <v>0</v>
      </c>
      <c r="G15" s="42">
        <f>SUM(B15:F15)</f>
        <v>10126830</v>
      </c>
    </row>
    <row r="16" spans="1:15" ht="15" thickBot="1" x14ac:dyDescent="0.35">
      <c r="A16" s="47" t="s">
        <v>15</v>
      </c>
      <c r="B16" s="96">
        <f>SUM(B4:B15)</f>
        <v>45742844</v>
      </c>
      <c r="C16" s="38">
        <f t="shared" ref="C16:F16" si="1">SUM(C4:C15)</f>
        <v>107290762</v>
      </c>
      <c r="D16" s="38">
        <f t="shared" si="1"/>
        <v>710544</v>
      </c>
      <c r="E16" s="38">
        <f t="shared" si="1"/>
        <v>285353.8000000001</v>
      </c>
      <c r="F16" s="97">
        <f t="shared" si="1"/>
        <v>1043999.9934912</v>
      </c>
      <c r="G16" s="40">
        <f>SUM(G4:G15)</f>
        <v>155073503.79349118</v>
      </c>
    </row>
    <row r="17" spans="1:7" x14ac:dyDescent="0.3">
      <c r="A17" s="32"/>
      <c r="B17" s="17"/>
      <c r="C17" s="17"/>
      <c r="D17" s="17"/>
      <c r="E17" s="17"/>
      <c r="F17" s="17"/>
      <c r="G17" s="33"/>
    </row>
    <row r="18" spans="1:7" ht="15" thickBot="1" x14ac:dyDescent="0.35">
      <c r="A18" s="105" t="s">
        <v>20</v>
      </c>
      <c r="B18" s="105"/>
      <c r="C18" s="105"/>
      <c r="D18" s="105"/>
      <c r="E18" s="105"/>
      <c r="F18" s="105"/>
      <c r="G18" s="105"/>
    </row>
    <row r="19" spans="1:7" ht="15" thickBot="1" x14ac:dyDescent="0.35">
      <c r="A19" s="62" t="s">
        <v>11</v>
      </c>
      <c r="B19" s="59" t="s">
        <v>5</v>
      </c>
      <c r="C19" s="60" t="s">
        <v>6</v>
      </c>
      <c r="D19" s="60" t="s">
        <v>7</v>
      </c>
      <c r="E19" s="60" t="s">
        <v>8</v>
      </c>
      <c r="F19" s="61" t="s">
        <v>9</v>
      </c>
      <c r="G19" s="62" t="s">
        <v>10</v>
      </c>
    </row>
    <row r="20" spans="1:7" x14ac:dyDescent="0.3">
      <c r="A20" s="34">
        <v>1</v>
      </c>
      <c r="B20" s="11">
        <v>6137237</v>
      </c>
      <c r="C20" s="7">
        <v>1013999.9999999998</v>
      </c>
      <c r="D20" s="7">
        <v>91342.999999999971</v>
      </c>
      <c r="E20" s="7">
        <v>314000</v>
      </c>
      <c r="F20" s="18">
        <v>363431.82176640001</v>
      </c>
      <c r="G20" s="43">
        <f>SUM(B20:F20)</f>
        <v>7920011.8217663998</v>
      </c>
    </row>
    <row r="21" spans="1:7" x14ac:dyDescent="0.3">
      <c r="A21" s="35">
        <v>2</v>
      </c>
      <c r="B21" s="26">
        <v>5738710</v>
      </c>
      <c r="C21" s="27">
        <v>1107000.0000000002</v>
      </c>
      <c r="D21" s="27">
        <v>57858.999999999993</v>
      </c>
      <c r="E21" s="27">
        <v>288000</v>
      </c>
      <c r="F21" s="23">
        <v>222492.289536</v>
      </c>
      <c r="G21" s="44">
        <f t="shared" ref="G21:G29" si="2">SUM(B21:F21)</f>
        <v>7414061.2895360002</v>
      </c>
    </row>
    <row r="22" spans="1:7" x14ac:dyDescent="0.3">
      <c r="A22" s="36">
        <v>3</v>
      </c>
      <c r="B22" s="12">
        <v>6467402</v>
      </c>
      <c r="C22" s="8">
        <v>1472000.0000000007</v>
      </c>
      <c r="D22" s="8">
        <v>134410</v>
      </c>
      <c r="E22" s="8">
        <v>340000</v>
      </c>
      <c r="F22" s="19">
        <v>317911.81786559999</v>
      </c>
      <c r="G22" s="44">
        <f t="shared" si="2"/>
        <v>8731723.8178656008</v>
      </c>
    </row>
    <row r="23" spans="1:7" x14ac:dyDescent="0.3">
      <c r="A23" s="35">
        <v>4</v>
      </c>
      <c r="B23" s="26">
        <v>7275600</v>
      </c>
      <c r="C23" s="27">
        <v>1004000.0000000001</v>
      </c>
      <c r="D23" s="27">
        <v>92015.999999999985</v>
      </c>
      <c r="E23" s="27">
        <v>551000</v>
      </c>
      <c r="F23" s="23">
        <v>988292.32367039996</v>
      </c>
      <c r="G23" s="44">
        <f t="shared" si="2"/>
        <v>9910908.3236704003</v>
      </c>
    </row>
    <row r="24" spans="1:7" x14ac:dyDescent="0.3">
      <c r="A24" s="36">
        <v>5</v>
      </c>
      <c r="B24" s="10">
        <v>7493910</v>
      </c>
      <c r="C24" s="2">
        <v>0</v>
      </c>
      <c r="D24" s="2">
        <v>55332.999999999993</v>
      </c>
      <c r="E24" s="2">
        <v>560000</v>
      </c>
      <c r="F24" s="19">
        <v>3425047.8</v>
      </c>
      <c r="G24" s="44">
        <f t="shared" si="2"/>
        <v>11534290.800000001</v>
      </c>
    </row>
    <row r="25" spans="1:7" x14ac:dyDescent="0.3">
      <c r="A25" s="35">
        <v>6</v>
      </c>
      <c r="B25" s="21">
        <v>7344280</v>
      </c>
      <c r="C25" s="22">
        <v>0</v>
      </c>
      <c r="D25" s="22">
        <v>38088.999999999993</v>
      </c>
      <c r="E25" s="22">
        <v>670500</v>
      </c>
      <c r="F25" s="23">
        <v>5385775.2000000002</v>
      </c>
      <c r="G25" s="44">
        <f t="shared" si="2"/>
        <v>13438644.199999999</v>
      </c>
    </row>
    <row r="26" spans="1:7" x14ac:dyDescent="0.3">
      <c r="A26" s="36">
        <v>7</v>
      </c>
      <c r="B26" s="10">
        <v>7646120</v>
      </c>
      <c r="C26" s="2">
        <v>0</v>
      </c>
      <c r="D26" s="2">
        <v>54207.999999999993</v>
      </c>
      <c r="E26" s="2">
        <v>940320</v>
      </c>
      <c r="F26" s="19">
        <v>6182525.7999999998</v>
      </c>
      <c r="G26" s="44">
        <f t="shared" si="2"/>
        <v>14823173.800000001</v>
      </c>
    </row>
    <row r="27" spans="1:7" x14ac:dyDescent="0.3">
      <c r="A27" s="35">
        <v>8</v>
      </c>
      <c r="B27" s="21">
        <v>7606300</v>
      </c>
      <c r="C27" s="22">
        <v>0</v>
      </c>
      <c r="D27" s="22">
        <v>61782.000000000007</v>
      </c>
      <c r="E27" s="22">
        <v>751000</v>
      </c>
      <c r="F27" s="23">
        <v>6052580.7999999998</v>
      </c>
      <c r="G27" s="44">
        <f t="shared" si="2"/>
        <v>14471662.800000001</v>
      </c>
    </row>
    <row r="28" spans="1:7" x14ac:dyDescent="0.3">
      <c r="A28" s="36">
        <v>9</v>
      </c>
      <c r="B28" s="10">
        <v>7183070</v>
      </c>
      <c r="C28" s="2">
        <v>0</v>
      </c>
      <c r="D28" s="2">
        <v>40187.000000000007</v>
      </c>
      <c r="E28" s="2">
        <v>601000</v>
      </c>
      <c r="F28" s="19">
        <v>5750430.2000000002</v>
      </c>
      <c r="G28" s="44">
        <f t="shared" si="2"/>
        <v>13574687.199999999</v>
      </c>
    </row>
    <row r="29" spans="1:7" x14ac:dyDescent="0.3">
      <c r="A29" s="35">
        <v>10</v>
      </c>
      <c r="B29" s="21">
        <v>6913660</v>
      </c>
      <c r="C29" s="22">
        <v>0</v>
      </c>
      <c r="D29" s="22">
        <v>38842.999999999993</v>
      </c>
      <c r="E29" s="22">
        <v>488500</v>
      </c>
      <c r="F29" s="23">
        <v>4157431</v>
      </c>
      <c r="G29" s="44">
        <f t="shared" si="2"/>
        <v>11598434</v>
      </c>
    </row>
    <row r="30" spans="1:7" x14ac:dyDescent="0.3">
      <c r="A30" s="36">
        <v>11</v>
      </c>
      <c r="B30" s="10">
        <v>6424330</v>
      </c>
      <c r="C30" s="2">
        <v>0</v>
      </c>
      <c r="D30" s="2">
        <v>426504</v>
      </c>
      <c r="E30" s="2">
        <v>435000</v>
      </c>
      <c r="F30" s="19">
        <v>1667078</v>
      </c>
      <c r="G30" s="44">
        <f>SUM(B30:F30)</f>
        <v>8952912</v>
      </c>
    </row>
    <row r="31" spans="1:7" ht="15" thickBot="1" x14ac:dyDescent="0.35">
      <c r="A31" s="37">
        <v>12</v>
      </c>
      <c r="B31" s="28">
        <v>5676200</v>
      </c>
      <c r="C31" s="29">
        <v>1177000.0000000002</v>
      </c>
      <c r="D31" s="29">
        <v>385098</v>
      </c>
      <c r="E31" s="29">
        <v>356600</v>
      </c>
      <c r="F31" s="30">
        <v>700359</v>
      </c>
      <c r="G31" s="45">
        <f>SUM(B31:F31)</f>
        <v>8295257</v>
      </c>
    </row>
    <row r="32" spans="1:7" ht="15" thickBot="1" x14ac:dyDescent="0.35">
      <c r="A32" s="47" t="s">
        <v>15</v>
      </c>
      <c r="B32" s="48">
        <f>SUM(B20:B31)</f>
        <v>81906819</v>
      </c>
      <c r="C32" s="49">
        <f t="shared" ref="C32:F32" si="3">SUM(C20:C31)</f>
        <v>5774000.0000000009</v>
      </c>
      <c r="D32" s="49">
        <f t="shared" si="3"/>
        <v>1475672</v>
      </c>
      <c r="E32" s="49">
        <f t="shared" si="3"/>
        <v>6295920</v>
      </c>
      <c r="F32" s="50">
        <f t="shared" si="3"/>
        <v>35213356.0528384</v>
      </c>
      <c r="G32" s="46">
        <f>SUM(G20:G31)</f>
        <v>130665767.0528384</v>
      </c>
    </row>
    <row r="33" spans="1:6" x14ac:dyDescent="0.3">
      <c r="C33" s="1"/>
      <c r="D33" s="1"/>
      <c r="E33" s="1"/>
      <c r="F33" s="1"/>
    </row>
    <row r="34" spans="1:6" ht="15" thickBot="1" x14ac:dyDescent="0.35">
      <c r="A34" s="102" t="s">
        <v>21</v>
      </c>
      <c r="B34" s="102"/>
      <c r="C34" s="1"/>
      <c r="D34" s="3"/>
      <c r="E34" s="3"/>
      <c r="F34" s="5"/>
    </row>
    <row r="35" spans="1:6" ht="15" thickBot="1" x14ac:dyDescent="0.35">
      <c r="A35" s="31" t="s">
        <v>11</v>
      </c>
      <c r="B35" s="47" t="s">
        <v>14</v>
      </c>
      <c r="C35" s="99" t="s">
        <v>34</v>
      </c>
      <c r="D35" s="3"/>
      <c r="E35" s="5"/>
    </row>
    <row r="36" spans="1:6" x14ac:dyDescent="0.3">
      <c r="A36" s="34">
        <v>1</v>
      </c>
      <c r="B36" s="75">
        <f t="shared" ref="B36:B47" si="4">G4-G20</f>
        <v>464108.17823360022</v>
      </c>
      <c r="C36" s="82">
        <f>G20/G4</f>
        <v>0.94464437791520162</v>
      </c>
      <c r="D36" s="51"/>
      <c r="E36" s="5"/>
    </row>
    <row r="37" spans="1:6" x14ac:dyDescent="0.3">
      <c r="A37" s="35">
        <v>2</v>
      </c>
      <c r="B37" s="76">
        <f t="shared" si="4"/>
        <v>597988.9102943996</v>
      </c>
      <c r="C37" s="79">
        <f t="shared" ref="C37:C47" si="5">G21/G5</f>
        <v>0.92536380884045655</v>
      </c>
      <c r="D37" s="51"/>
      <c r="E37" s="5"/>
    </row>
    <row r="38" spans="1:6" x14ac:dyDescent="0.3">
      <c r="A38" s="36">
        <v>3</v>
      </c>
      <c r="B38" s="76">
        <f t="shared" si="4"/>
        <v>676270.78104639798</v>
      </c>
      <c r="C38" s="79">
        <f t="shared" si="5"/>
        <v>0.92811743523698387</v>
      </c>
      <c r="D38" s="51"/>
      <c r="E38" s="5"/>
    </row>
    <row r="39" spans="1:6" x14ac:dyDescent="0.3">
      <c r="A39" s="35">
        <v>4</v>
      </c>
      <c r="B39" s="76">
        <f t="shared" si="4"/>
        <v>2098494.6751776002</v>
      </c>
      <c r="C39" s="79">
        <f t="shared" si="5"/>
        <v>0.82526236521674745</v>
      </c>
      <c r="D39" s="51"/>
      <c r="E39" s="5"/>
    </row>
    <row r="40" spans="1:6" x14ac:dyDescent="0.3">
      <c r="A40" s="36">
        <v>5</v>
      </c>
      <c r="B40" s="76">
        <f t="shared" si="4"/>
        <v>3182293.1988095995</v>
      </c>
      <c r="C40" s="79">
        <f t="shared" si="5"/>
        <v>0.78376142187161024</v>
      </c>
      <c r="D40" s="51"/>
      <c r="E40" s="5"/>
    </row>
    <row r="41" spans="1:6" x14ac:dyDescent="0.3">
      <c r="A41" s="35">
        <v>6</v>
      </c>
      <c r="B41" s="76">
        <f t="shared" si="4"/>
        <v>3017495.9989215992</v>
      </c>
      <c r="C41" s="79">
        <f t="shared" si="5"/>
        <v>0.81663403675186597</v>
      </c>
      <c r="D41" s="51"/>
      <c r="E41" s="5"/>
    </row>
    <row r="42" spans="1:6" x14ac:dyDescent="0.3">
      <c r="A42" s="36">
        <v>7</v>
      </c>
      <c r="B42" s="76">
        <f t="shared" si="4"/>
        <v>3151196.5988095962</v>
      </c>
      <c r="C42" s="79">
        <f t="shared" si="5"/>
        <v>0.82468389551946186</v>
      </c>
      <c r="D42" s="51"/>
    </row>
    <row r="43" spans="1:6" x14ac:dyDescent="0.3">
      <c r="A43" s="35">
        <v>8</v>
      </c>
      <c r="B43" s="76">
        <f t="shared" si="4"/>
        <v>3937719.3993599974</v>
      </c>
      <c r="C43" s="79">
        <f t="shared" si="5"/>
        <v>0.78610257765755487</v>
      </c>
      <c r="D43" s="51"/>
    </row>
    <row r="44" spans="1:6" x14ac:dyDescent="0.3">
      <c r="A44" s="36">
        <v>9</v>
      </c>
      <c r="B44" s="76">
        <f t="shared" si="4"/>
        <v>2272512.8000000007</v>
      </c>
      <c r="C44" s="79">
        <f t="shared" si="5"/>
        <v>0.8565984653440355</v>
      </c>
      <c r="D44" s="51"/>
    </row>
    <row r="45" spans="1:6" x14ac:dyDescent="0.3">
      <c r="A45" s="35">
        <v>10</v>
      </c>
      <c r="B45" s="76">
        <f t="shared" si="4"/>
        <v>1963998.1999999993</v>
      </c>
      <c r="C45" s="79">
        <f t="shared" si="5"/>
        <v>0.85518834888627138</v>
      </c>
      <c r="D45" s="51"/>
    </row>
    <row r="46" spans="1:6" x14ac:dyDescent="0.3">
      <c r="A46" s="36">
        <v>11</v>
      </c>
      <c r="B46" s="76">
        <f t="shared" si="4"/>
        <v>1214085</v>
      </c>
      <c r="C46" s="79">
        <f t="shared" si="5"/>
        <v>0.8805856832651765</v>
      </c>
      <c r="D46" s="51"/>
    </row>
    <row r="47" spans="1:6" ht="15" thickBot="1" x14ac:dyDescent="0.35">
      <c r="A47" s="37">
        <v>12</v>
      </c>
      <c r="B47" s="77">
        <f t="shared" si="4"/>
        <v>1831573</v>
      </c>
      <c r="C47" s="83">
        <f t="shared" si="5"/>
        <v>0.81913659062115196</v>
      </c>
      <c r="D47" s="51"/>
    </row>
    <row r="48" spans="1:6" ht="15" thickBot="1" x14ac:dyDescent="0.35">
      <c r="A48" s="47" t="s">
        <v>15</v>
      </c>
      <c r="B48" s="78">
        <f>SUM(B36:B47)</f>
        <v>24407736.740652792</v>
      </c>
      <c r="C48" s="81"/>
    </row>
  </sheetData>
  <mergeCells count="4">
    <mergeCell ref="A1:G1"/>
    <mergeCell ref="A2:G2"/>
    <mergeCell ref="A18:G18"/>
    <mergeCell ref="A34:B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workbookViewId="0">
      <selection activeCell="B4" sqref="B4:B15"/>
    </sheetView>
  </sheetViews>
  <sheetFormatPr defaultRowHeight="14.4" x14ac:dyDescent="0.3"/>
  <cols>
    <col min="1" max="1" width="7.33203125" bestFit="1" customWidth="1"/>
    <col min="2" max="2" width="17.88671875" bestFit="1" customWidth="1"/>
    <col min="3" max="3" width="15.88671875" bestFit="1" customWidth="1"/>
    <col min="4" max="4" width="13.88671875" bestFit="1" customWidth="1"/>
    <col min="5" max="5" width="14.6640625" bestFit="1" customWidth="1"/>
    <col min="6" max="6" width="13.77734375" bestFit="1" customWidth="1"/>
    <col min="7" max="7" width="15.77734375" bestFit="1" customWidth="1"/>
    <col min="8" max="8" width="14.77734375" bestFit="1" customWidth="1"/>
  </cols>
  <sheetData>
    <row r="1" spans="1:7" x14ac:dyDescent="0.3">
      <c r="A1" s="104" t="s">
        <v>13</v>
      </c>
      <c r="B1" s="104"/>
      <c r="C1" s="104"/>
      <c r="D1" s="104"/>
      <c r="E1" s="104"/>
      <c r="F1" s="104"/>
      <c r="G1" s="104"/>
    </row>
    <row r="2" spans="1:7" ht="15" thickBot="1" x14ac:dyDescent="0.35">
      <c r="A2" s="103" t="s">
        <v>22</v>
      </c>
      <c r="B2" s="103"/>
      <c r="C2" s="103"/>
      <c r="D2" s="103"/>
      <c r="E2" s="103"/>
      <c r="F2" s="103"/>
      <c r="G2" s="103"/>
    </row>
    <row r="3" spans="1:7" ht="15" thickBot="1" x14ac:dyDescent="0.35">
      <c r="A3" s="67" t="s">
        <v>11</v>
      </c>
      <c r="B3" s="84" t="s">
        <v>12</v>
      </c>
      <c r="C3" s="69" t="s">
        <v>0</v>
      </c>
      <c r="D3" s="70" t="s">
        <v>1</v>
      </c>
      <c r="E3" s="70" t="s">
        <v>2</v>
      </c>
      <c r="F3" s="85" t="s">
        <v>3</v>
      </c>
      <c r="G3" s="68" t="s">
        <v>4</v>
      </c>
    </row>
    <row r="4" spans="1:7" x14ac:dyDescent="0.3">
      <c r="A4" s="63">
        <v>1</v>
      </c>
      <c r="B4" s="86">
        <v>3053203.2</v>
      </c>
      <c r="C4" s="64">
        <v>5894320</v>
      </c>
      <c r="D4" s="64">
        <v>93125</v>
      </c>
      <c r="E4" s="64">
        <v>3715.2</v>
      </c>
      <c r="F4" s="87">
        <v>501120</v>
      </c>
      <c r="G4" s="66">
        <f>SUM(B4:F4)</f>
        <v>9545483.3999999985</v>
      </c>
    </row>
    <row r="5" spans="1:7" x14ac:dyDescent="0.3">
      <c r="A5" s="56">
        <v>2</v>
      </c>
      <c r="B5" s="88">
        <v>3427833.6</v>
      </c>
      <c r="C5" s="22">
        <v>3994766</v>
      </c>
      <c r="D5" s="22">
        <v>90120</v>
      </c>
      <c r="E5" s="22">
        <v>3854</v>
      </c>
      <c r="F5" s="89">
        <v>483840</v>
      </c>
      <c r="G5" s="41">
        <f t="shared" ref="G5:G11" si="0">SUM(B5:F5)</f>
        <v>8000413.5999999996</v>
      </c>
    </row>
    <row r="6" spans="1:7" x14ac:dyDescent="0.3">
      <c r="A6" s="57">
        <v>3</v>
      </c>
      <c r="B6" s="90">
        <v>5029948.8</v>
      </c>
      <c r="C6" s="2">
        <v>3054904</v>
      </c>
      <c r="D6" s="2">
        <v>84375</v>
      </c>
      <c r="E6" s="2">
        <v>0</v>
      </c>
      <c r="F6" s="91">
        <v>505279.99998720002</v>
      </c>
      <c r="G6" s="41">
        <f t="shared" si="0"/>
        <v>8674507.7999872006</v>
      </c>
    </row>
    <row r="7" spans="1:7" x14ac:dyDescent="0.3">
      <c r="A7" s="56">
        <v>4</v>
      </c>
      <c r="B7" s="88">
        <v>3927433.6</v>
      </c>
      <c r="C7" s="22">
        <v>6148464</v>
      </c>
      <c r="D7" s="22">
        <v>76006.5</v>
      </c>
      <c r="E7" s="22">
        <v>0</v>
      </c>
      <c r="F7" s="89">
        <v>365280.00027840002</v>
      </c>
      <c r="G7" s="41">
        <f t="shared" si="0"/>
        <v>10517184.1002784</v>
      </c>
    </row>
    <row r="8" spans="1:7" x14ac:dyDescent="0.3">
      <c r="A8" s="57">
        <v>5</v>
      </c>
      <c r="B8" s="90">
        <v>5967043.2000000002</v>
      </c>
      <c r="C8" s="2">
        <v>7496362</v>
      </c>
      <c r="D8" s="2"/>
      <c r="E8" s="2">
        <v>0</v>
      </c>
      <c r="F8" s="91">
        <v>360000.00028799998</v>
      </c>
      <c r="G8" s="41">
        <f t="shared" si="0"/>
        <v>13823405.200288</v>
      </c>
    </row>
    <row r="9" spans="1:7" x14ac:dyDescent="0.3">
      <c r="A9" s="56">
        <v>6</v>
      </c>
      <c r="B9" s="92">
        <v>7036329.5999999996</v>
      </c>
      <c r="C9" s="24">
        <v>7013974</v>
      </c>
      <c r="D9" s="24">
        <v>0</v>
      </c>
      <c r="E9" s="24">
        <v>0</v>
      </c>
      <c r="F9" s="93">
        <v>360000.00028799998</v>
      </c>
      <c r="G9" s="41">
        <f t="shared" si="0"/>
        <v>14410303.600288</v>
      </c>
    </row>
    <row r="10" spans="1:7" x14ac:dyDescent="0.3">
      <c r="A10" s="57">
        <v>7</v>
      </c>
      <c r="B10" s="90">
        <v>8285846.4000000004</v>
      </c>
      <c r="C10" s="2">
        <v>8005675</v>
      </c>
      <c r="D10" s="2">
        <v>0</v>
      </c>
      <c r="E10" s="2">
        <v>0</v>
      </c>
      <c r="F10" s="91">
        <v>278000.00046720001</v>
      </c>
      <c r="G10" s="41">
        <f t="shared" si="0"/>
        <v>16569521.4004672</v>
      </c>
    </row>
    <row r="11" spans="1:7" x14ac:dyDescent="0.3">
      <c r="A11" s="56">
        <v>8</v>
      </c>
      <c r="B11" s="88">
        <v>6822819.2000000002</v>
      </c>
      <c r="C11" s="22">
        <v>10360882</v>
      </c>
      <c r="D11" s="22">
        <v>0</v>
      </c>
      <c r="E11" s="22">
        <v>0</v>
      </c>
      <c r="F11" s="89">
        <v>169999.99891200001</v>
      </c>
      <c r="G11" s="41">
        <f t="shared" si="0"/>
        <v>17353701.198911998</v>
      </c>
    </row>
    <row r="12" spans="1:7" x14ac:dyDescent="0.3">
      <c r="A12" s="57">
        <v>9</v>
      </c>
      <c r="B12" s="90">
        <v>4985904</v>
      </c>
      <c r="C12" s="2">
        <v>10657446</v>
      </c>
      <c r="D12" s="2">
        <v>0</v>
      </c>
      <c r="E12" s="2">
        <v>0</v>
      </c>
      <c r="F12" s="91">
        <v>71999.999539199998</v>
      </c>
      <c r="G12" s="41">
        <f>SUM(B12:F12)</f>
        <v>15715349.9995392</v>
      </c>
    </row>
    <row r="13" spans="1:7" x14ac:dyDescent="0.3">
      <c r="A13" s="56">
        <v>10</v>
      </c>
      <c r="B13" s="88">
        <v>3728265.6</v>
      </c>
      <c r="C13" s="22">
        <v>10552877</v>
      </c>
      <c r="D13" s="22">
        <v>77604.5</v>
      </c>
      <c r="E13" s="22">
        <v>19025</v>
      </c>
      <c r="F13" s="89">
        <v>22999.9998528</v>
      </c>
      <c r="G13" s="41">
        <f>SUM(B13:F13)</f>
        <v>14400772.0998528</v>
      </c>
    </row>
    <row r="14" spans="1:7" x14ac:dyDescent="0.3">
      <c r="A14" s="57">
        <v>11</v>
      </c>
      <c r="B14" s="90">
        <v>1800748.8</v>
      </c>
      <c r="C14" s="2">
        <v>10511251</v>
      </c>
      <c r="D14" s="2">
        <v>82507.5</v>
      </c>
      <c r="E14" s="2">
        <v>25412</v>
      </c>
      <c r="F14" s="91">
        <v>0</v>
      </c>
      <c r="G14" s="41">
        <f>SUM(B14:F14)</f>
        <v>12419919.300000001</v>
      </c>
    </row>
    <row r="15" spans="1:7" ht="15" thickBot="1" x14ac:dyDescent="0.35">
      <c r="A15" s="58">
        <v>12</v>
      </c>
      <c r="B15" s="94">
        <v>1610064</v>
      </c>
      <c r="C15" s="29">
        <v>7998039</v>
      </c>
      <c r="D15" s="29">
        <v>88243.5</v>
      </c>
      <c r="E15" s="29">
        <v>22291.200000000001</v>
      </c>
      <c r="F15" s="95">
        <v>0</v>
      </c>
      <c r="G15" s="42">
        <f>SUM(B15:F15)</f>
        <v>9718637.6999999993</v>
      </c>
    </row>
    <row r="16" spans="1:7" ht="15" thickBot="1" x14ac:dyDescent="0.35">
      <c r="A16" s="47" t="s">
        <v>15</v>
      </c>
      <c r="B16" s="96">
        <f>SUM(B4:B15)</f>
        <v>55675440</v>
      </c>
      <c r="C16" s="38">
        <f t="shared" ref="C16:F16" si="1">SUM(C4:C15)</f>
        <v>91688960</v>
      </c>
      <c r="D16" s="38">
        <f t="shared" si="1"/>
        <v>591982</v>
      </c>
      <c r="E16" s="38">
        <f t="shared" si="1"/>
        <v>74297.399999999994</v>
      </c>
      <c r="F16" s="97">
        <f t="shared" si="1"/>
        <v>3118519.9996127998</v>
      </c>
      <c r="G16" s="40">
        <f>SUM(G4:G15)</f>
        <v>151149199.39961278</v>
      </c>
    </row>
    <row r="17" spans="1:7" x14ac:dyDescent="0.3">
      <c r="A17" s="32"/>
      <c r="B17" s="17"/>
      <c r="C17" s="17"/>
      <c r="D17" s="17"/>
      <c r="E17" s="17"/>
      <c r="F17" s="17"/>
      <c r="G17" s="33"/>
    </row>
    <row r="18" spans="1:7" ht="15" thickBot="1" x14ac:dyDescent="0.35">
      <c r="A18" s="105" t="s">
        <v>23</v>
      </c>
      <c r="B18" s="105"/>
      <c r="C18" s="105"/>
      <c r="D18" s="105"/>
      <c r="E18" s="105"/>
      <c r="F18" s="105"/>
      <c r="G18" s="105"/>
    </row>
    <row r="19" spans="1:7" ht="15" thickBot="1" x14ac:dyDescent="0.35">
      <c r="A19" s="13" t="s">
        <v>11</v>
      </c>
      <c r="B19" s="14" t="s">
        <v>5</v>
      </c>
      <c r="C19" s="15" t="s">
        <v>6</v>
      </c>
      <c r="D19" s="15" t="s">
        <v>7</v>
      </c>
      <c r="E19" s="15" t="s">
        <v>8</v>
      </c>
      <c r="F19" s="16" t="s">
        <v>9</v>
      </c>
      <c r="G19" s="13" t="s">
        <v>10</v>
      </c>
    </row>
    <row r="20" spans="1:7" x14ac:dyDescent="0.3">
      <c r="A20" s="34">
        <v>1</v>
      </c>
      <c r="B20" s="9">
        <v>6642376</v>
      </c>
      <c r="C20" s="7">
        <v>625000</v>
      </c>
      <c r="D20" s="7">
        <v>429081</v>
      </c>
      <c r="E20" s="7">
        <v>439630</v>
      </c>
      <c r="F20" s="18">
        <v>499365</v>
      </c>
      <c r="G20" s="43">
        <f>SUM(B20:F20)</f>
        <v>8635452</v>
      </c>
    </row>
    <row r="21" spans="1:7" x14ac:dyDescent="0.3">
      <c r="A21" s="35">
        <v>2</v>
      </c>
      <c r="B21" s="21">
        <v>6058099</v>
      </c>
      <c r="C21" s="27">
        <v>483000</v>
      </c>
      <c r="D21" s="27">
        <v>159070</v>
      </c>
      <c r="E21" s="27">
        <v>325720</v>
      </c>
      <c r="F21" s="23">
        <v>566365</v>
      </c>
      <c r="G21" s="44">
        <f t="shared" ref="G21:G29" si="2">SUM(B21:F21)</f>
        <v>7592254</v>
      </c>
    </row>
    <row r="22" spans="1:7" x14ac:dyDescent="0.3">
      <c r="A22" s="36">
        <v>3</v>
      </c>
      <c r="B22" s="10">
        <v>6606620</v>
      </c>
      <c r="C22" s="8">
        <v>26000</v>
      </c>
      <c r="D22" s="8">
        <v>87771</v>
      </c>
      <c r="E22" s="8">
        <v>377800</v>
      </c>
      <c r="F22" s="19">
        <v>689365</v>
      </c>
      <c r="G22" s="44">
        <f t="shared" si="2"/>
        <v>7787556</v>
      </c>
    </row>
    <row r="23" spans="1:7" x14ac:dyDescent="0.3">
      <c r="A23" s="35">
        <v>4</v>
      </c>
      <c r="B23" s="21">
        <v>6552540</v>
      </c>
      <c r="C23" s="27">
        <v>0</v>
      </c>
      <c r="D23" s="27">
        <v>126128</v>
      </c>
      <c r="E23" s="27">
        <v>373280</v>
      </c>
      <c r="F23" s="23">
        <v>1562863</v>
      </c>
      <c r="G23" s="44">
        <f t="shared" si="2"/>
        <v>8614811</v>
      </c>
    </row>
    <row r="24" spans="1:7" x14ac:dyDescent="0.3">
      <c r="A24" s="36">
        <v>5</v>
      </c>
      <c r="B24" s="10">
        <v>7329980</v>
      </c>
      <c r="C24" s="2">
        <v>0</v>
      </c>
      <c r="D24" s="2">
        <v>155580</v>
      </c>
      <c r="E24" s="2">
        <v>393000</v>
      </c>
      <c r="F24" s="19">
        <v>3980372</v>
      </c>
      <c r="G24" s="44">
        <f t="shared" si="2"/>
        <v>11858932</v>
      </c>
    </row>
    <row r="25" spans="1:7" x14ac:dyDescent="0.3">
      <c r="A25" s="35">
        <v>6</v>
      </c>
      <c r="B25" s="21">
        <v>7173543</v>
      </c>
      <c r="C25" s="22">
        <v>0</v>
      </c>
      <c r="D25" s="22">
        <v>90903</v>
      </c>
      <c r="E25" s="22">
        <v>367000</v>
      </c>
      <c r="F25" s="23">
        <v>4823650</v>
      </c>
      <c r="G25" s="44">
        <f t="shared" si="2"/>
        <v>12455096</v>
      </c>
    </row>
    <row r="26" spans="1:7" x14ac:dyDescent="0.3">
      <c r="A26" s="36">
        <v>7</v>
      </c>
      <c r="B26" s="10">
        <v>7446627</v>
      </c>
      <c r="C26" s="2">
        <v>109000</v>
      </c>
      <c r="D26" s="2">
        <v>68552</v>
      </c>
      <c r="E26" s="2">
        <v>435700</v>
      </c>
      <c r="F26" s="19">
        <v>5102365</v>
      </c>
      <c r="G26" s="44">
        <f t="shared" si="2"/>
        <v>13162244</v>
      </c>
    </row>
    <row r="27" spans="1:7" x14ac:dyDescent="0.3">
      <c r="A27" s="35">
        <v>8</v>
      </c>
      <c r="B27" s="21">
        <v>7564171</v>
      </c>
      <c r="C27" s="22">
        <v>3000</v>
      </c>
      <c r="D27" s="22">
        <v>88145</v>
      </c>
      <c r="E27" s="22">
        <v>732070</v>
      </c>
      <c r="F27" s="23">
        <v>5452365</v>
      </c>
      <c r="G27" s="44">
        <f t="shared" si="2"/>
        <v>13839751</v>
      </c>
    </row>
    <row r="28" spans="1:7" x14ac:dyDescent="0.3">
      <c r="A28" s="36">
        <v>9</v>
      </c>
      <c r="B28" s="10">
        <v>7256090</v>
      </c>
      <c r="C28" s="2">
        <v>0</v>
      </c>
      <c r="D28" s="2">
        <v>66011</v>
      </c>
      <c r="E28" s="2">
        <v>656250</v>
      </c>
      <c r="F28" s="19">
        <v>5295157.5</v>
      </c>
      <c r="G28" s="44">
        <f t="shared" si="2"/>
        <v>13273508.5</v>
      </c>
    </row>
    <row r="29" spans="1:7" x14ac:dyDescent="0.3">
      <c r="A29" s="35">
        <v>10</v>
      </c>
      <c r="B29" s="21">
        <v>7336760</v>
      </c>
      <c r="C29" s="22">
        <v>56000</v>
      </c>
      <c r="D29" s="22">
        <v>44996</v>
      </c>
      <c r="E29" s="22">
        <v>492050</v>
      </c>
      <c r="F29" s="23">
        <v>3966419</v>
      </c>
      <c r="G29" s="44">
        <f t="shared" si="2"/>
        <v>11896225</v>
      </c>
    </row>
    <row r="30" spans="1:7" x14ac:dyDescent="0.3">
      <c r="A30" s="36">
        <v>11</v>
      </c>
      <c r="B30" s="10">
        <v>7022610</v>
      </c>
      <c r="C30" s="2">
        <v>233000</v>
      </c>
      <c r="D30" s="2">
        <v>163218</v>
      </c>
      <c r="E30" s="2">
        <v>734700</v>
      </c>
      <c r="F30" s="19">
        <v>2304463.9</v>
      </c>
      <c r="G30" s="44">
        <f>SUM(B30:F30)</f>
        <v>10457991.9</v>
      </c>
    </row>
    <row r="31" spans="1:7" ht="15" thickBot="1" x14ac:dyDescent="0.35">
      <c r="A31" s="37">
        <v>12</v>
      </c>
      <c r="B31" s="28">
        <v>6712535</v>
      </c>
      <c r="C31" s="29">
        <v>959000</v>
      </c>
      <c r="D31" s="29">
        <v>258555</v>
      </c>
      <c r="E31" s="29">
        <v>324000</v>
      </c>
      <c r="F31" s="30">
        <v>522458</v>
      </c>
      <c r="G31" s="45">
        <f>SUM(B31:F31)</f>
        <v>8776548</v>
      </c>
    </row>
    <row r="32" spans="1:7" ht="15" thickBot="1" x14ac:dyDescent="0.35">
      <c r="A32" s="47" t="s">
        <v>15</v>
      </c>
      <c r="B32" s="48">
        <f>SUM(B20:B31)</f>
        <v>83701951</v>
      </c>
      <c r="C32" s="49">
        <f t="shared" ref="C32:F32" si="3">SUM(C20:C31)</f>
        <v>2494000</v>
      </c>
      <c r="D32" s="49">
        <f t="shared" si="3"/>
        <v>1738010</v>
      </c>
      <c r="E32" s="49">
        <f t="shared" si="3"/>
        <v>5651200</v>
      </c>
      <c r="F32" s="50">
        <f t="shared" si="3"/>
        <v>34765208.399999999</v>
      </c>
      <c r="G32" s="46">
        <f>SUM(G20:G31)</f>
        <v>128350369.40000001</v>
      </c>
    </row>
    <row r="33" spans="1:6" x14ac:dyDescent="0.3">
      <c r="C33" s="1"/>
      <c r="D33" s="1"/>
      <c r="E33" s="1"/>
      <c r="F33" s="1"/>
    </row>
    <row r="34" spans="1:6" ht="15" thickBot="1" x14ac:dyDescent="0.35">
      <c r="A34" s="102" t="s">
        <v>24</v>
      </c>
      <c r="B34" s="102"/>
      <c r="C34" s="1"/>
      <c r="D34" s="3"/>
      <c r="E34" s="3"/>
      <c r="F34" s="5"/>
    </row>
    <row r="35" spans="1:6" ht="15" thickBot="1" x14ac:dyDescent="0.35">
      <c r="A35" s="31" t="s">
        <v>11</v>
      </c>
      <c r="B35" s="47" t="s">
        <v>14</v>
      </c>
      <c r="C35" s="80" t="s">
        <v>34</v>
      </c>
      <c r="D35" s="3"/>
      <c r="E35" s="5"/>
    </row>
    <row r="36" spans="1:6" x14ac:dyDescent="0.3">
      <c r="A36" s="34">
        <v>1</v>
      </c>
      <c r="B36" s="75">
        <f t="shared" ref="B36:B47" si="4">G4-G20</f>
        <v>910031.39999999851</v>
      </c>
      <c r="C36" s="82">
        <f>G20/G4</f>
        <v>0.90466366533097753</v>
      </c>
      <c r="D36" s="51"/>
      <c r="E36" s="5"/>
    </row>
    <row r="37" spans="1:6" x14ac:dyDescent="0.3">
      <c r="A37" s="35">
        <v>2</v>
      </c>
      <c r="B37" s="76">
        <f t="shared" si="4"/>
        <v>408159.59999999963</v>
      </c>
      <c r="C37" s="79">
        <f t="shared" ref="C37:C47" si="5">G21/G5</f>
        <v>0.94898268759505133</v>
      </c>
      <c r="D37" s="51"/>
      <c r="E37" s="5"/>
    </row>
    <row r="38" spans="1:6" x14ac:dyDescent="0.3">
      <c r="A38" s="36">
        <v>3</v>
      </c>
      <c r="B38" s="76">
        <f t="shared" si="4"/>
        <v>886951.79998720065</v>
      </c>
      <c r="C38" s="79">
        <f t="shared" si="5"/>
        <v>0.89775191625414075</v>
      </c>
      <c r="D38" s="51"/>
      <c r="E38" s="5"/>
    </row>
    <row r="39" spans="1:6" x14ac:dyDescent="0.3">
      <c r="A39" s="35">
        <v>4</v>
      </c>
      <c r="B39" s="76">
        <f t="shared" si="4"/>
        <v>1902373.1002783999</v>
      </c>
      <c r="C39" s="79">
        <f t="shared" si="5"/>
        <v>0.81911763813014904</v>
      </c>
      <c r="D39" s="51"/>
      <c r="E39" s="5"/>
    </row>
    <row r="40" spans="1:6" x14ac:dyDescent="0.3">
      <c r="A40" s="36">
        <v>5</v>
      </c>
      <c r="B40" s="76">
        <f t="shared" si="4"/>
        <v>1964473.2002879996</v>
      </c>
      <c r="C40" s="79">
        <f t="shared" si="5"/>
        <v>0.85788789579523639</v>
      </c>
      <c r="D40" s="51"/>
      <c r="E40" s="5"/>
    </row>
    <row r="41" spans="1:6" x14ac:dyDescent="0.3">
      <c r="A41" s="35">
        <v>6</v>
      </c>
      <c r="B41" s="76">
        <f t="shared" si="4"/>
        <v>1955207.600288</v>
      </c>
      <c r="C41" s="79">
        <f t="shared" si="5"/>
        <v>0.86431877811034297</v>
      </c>
      <c r="D41" s="51"/>
      <c r="E41" s="5"/>
    </row>
    <row r="42" spans="1:6" x14ac:dyDescent="0.3">
      <c r="A42" s="36">
        <v>7</v>
      </c>
      <c r="B42" s="76">
        <f t="shared" si="4"/>
        <v>3407277.4004672002</v>
      </c>
      <c r="C42" s="79">
        <f t="shared" si="5"/>
        <v>0.79436476660266553</v>
      </c>
      <c r="D42" s="51"/>
    </row>
    <row r="43" spans="1:6" x14ac:dyDescent="0.3">
      <c r="A43" s="35">
        <v>8</v>
      </c>
      <c r="B43" s="76">
        <f t="shared" si="4"/>
        <v>3513950.1989119984</v>
      </c>
      <c r="C43" s="79">
        <f t="shared" si="5"/>
        <v>0.79751004361350264</v>
      </c>
      <c r="D43" s="51"/>
    </row>
    <row r="44" spans="1:6" x14ac:dyDescent="0.3">
      <c r="A44" s="36">
        <v>9</v>
      </c>
      <c r="B44" s="76">
        <f t="shared" si="4"/>
        <v>2441841.4995392002</v>
      </c>
      <c r="C44" s="79">
        <f t="shared" si="5"/>
        <v>0.84462060981073928</v>
      </c>
      <c r="D44" s="51"/>
    </row>
    <row r="45" spans="1:6" x14ac:dyDescent="0.3">
      <c r="A45" s="35">
        <v>10</v>
      </c>
      <c r="B45" s="76">
        <f t="shared" si="4"/>
        <v>2504547.0998528004</v>
      </c>
      <c r="C45" s="79">
        <f t="shared" si="5"/>
        <v>0.82608244318522328</v>
      </c>
      <c r="D45" s="51"/>
    </row>
    <row r="46" spans="1:6" x14ac:dyDescent="0.3">
      <c r="A46" s="36">
        <v>11</v>
      </c>
      <c r="B46" s="76">
        <f t="shared" si="4"/>
        <v>1961927.4000000004</v>
      </c>
      <c r="C46" s="79">
        <f t="shared" si="5"/>
        <v>0.84203380451916465</v>
      </c>
      <c r="D46" s="51"/>
    </row>
    <row r="47" spans="1:6" ht="15" thickBot="1" x14ac:dyDescent="0.35">
      <c r="A47" s="37">
        <v>12</v>
      </c>
      <c r="B47" s="77">
        <f t="shared" si="4"/>
        <v>942089.69999999925</v>
      </c>
      <c r="C47" s="83">
        <f t="shared" si="5"/>
        <v>0.90306360530344709</v>
      </c>
      <c r="D47" s="51"/>
    </row>
    <row r="48" spans="1:6" ht="15" thickBot="1" x14ac:dyDescent="0.35">
      <c r="A48" s="47" t="s">
        <v>15</v>
      </c>
      <c r="B48" s="78">
        <f>SUM(B36:B47)</f>
        <v>22798829.999612797</v>
      </c>
      <c r="C48" s="81"/>
    </row>
  </sheetData>
  <mergeCells count="4">
    <mergeCell ref="A1:G1"/>
    <mergeCell ref="A2:G2"/>
    <mergeCell ref="A18:G18"/>
    <mergeCell ref="A34:B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8"/>
  <sheetViews>
    <sheetView workbookViewId="0">
      <selection activeCell="B4" sqref="B4:B15"/>
    </sheetView>
  </sheetViews>
  <sheetFormatPr defaultRowHeight="14.4" x14ac:dyDescent="0.3"/>
  <cols>
    <col min="1" max="1" width="7.33203125" bestFit="1" customWidth="1"/>
    <col min="2" max="2" width="17.88671875" bestFit="1" customWidth="1"/>
    <col min="3" max="3" width="15.88671875" bestFit="1" customWidth="1"/>
    <col min="4" max="4" width="13.88671875" bestFit="1" customWidth="1"/>
    <col min="5" max="5" width="14.6640625" bestFit="1" customWidth="1"/>
    <col min="6" max="6" width="13.77734375" bestFit="1" customWidth="1"/>
    <col min="7" max="7" width="15.77734375" bestFit="1" customWidth="1"/>
    <col min="8" max="8" width="14.88671875" bestFit="1" customWidth="1"/>
    <col min="9" max="9" width="17.109375" bestFit="1" customWidth="1"/>
  </cols>
  <sheetData>
    <row r="1" spans="1:8" x14ac:dyDescent="0.3">
      <c r="A1" s="104" t="s">
        <v>13</v>
      </c>
      <c r="B1" s="104"/>
      <c r="C1" s="104"/>
      <c r="D1" s="104"/>
      <c r="E1" s="104"/>
      <c r="F1" s="104"/>
      <c r="G1" s="104"/>
    </row>
    <row r="2" spans="1:8" ht="15" thickBot="1" x14ac:dyDescent="0.35">
      <c r="A2" s="102" t="s">
        <v>25</v>
      </c>
      <c r="B2" s="103"/>
      <c r="C2" s="102"/>
      <c r="D2" s="102"/>
      <c r="E2" s="102"/>
      <c r="F2" s="102"/>
      <c r="G2" s="102"/>
    </row>
    <row r="3" spans="1:8" ht="15" thickBot="1" x14ac:dyDescent="0.35">
      <c r="A3" s="67" t="s">
        <v>11</v>
      </c>
      <c r="B3" s="84" t="s">
        <v>12</v>
      </c>
      <c r="C3" s="69" t="s">
        <v>0</v>
      </c>
      <c r="D3" s="70" t="s">
        <v>1</v>
      </c>
      <c r="E3" s="70" t="s">
        <v>2</v>
      </c>
      <c r="F3" s="85" t="s">
        <v>3</v>
      </c>
      <c r="G3" s="68" t="s">
        <v>4</v>
      </c>
    </row>
    <row r="4" spans="1:8" x14ac:dyDescent="0.3">
      <c r="A4" s="63">
        <v>1</v>
      </c>
      <c r="B4" s="86">
        <v>6424684</v>
      </c>
      <c r="C4" s="64">
        <v>2292604</v>
      </c>
      <c r="D4" s="64">
        <v>108217</v>
      </c>
      <c r="E4" s="64">
        <v>29721.599999999999</v>
      </c>
      <c r="F4" s="87">
        <v>198720</v>
      </c>
      <c r="G4" s="66">
        <f>SUM(B4:F4)</f>
        <v>9053946.5999999996</v>
      </c>
    </row>
    <row r="5" spans="1:8" x14ac:dyDescent="0.3">
      <c r="A5" s="56">
        <v>2</v>
      </c>
      <c r="B5" s="88">
        <v>8521735</v>
      </c>
      <c r="C5" s="22">
        <v>0</v>
      </c>
      <c r="D5" s="22">
        <v>96857</v>
      </c>
      <c r="E5" s="22">
        <v>55555.199999999997</v>
      </c>
      <c r="F5" s="89">
        <v>267840</v>
      </c>
      <c r="G5" s="41">
        <f t="shared" ref="G5:G11" si="0">SUM(B5:F5)</f>
        <v>8941987.1999999993</v>
      </c>
    </row>
    <row r="6" spans="1:8" x14ac:dyDescent="0.3">
      <c r="A6" s="57">
        <v>3</v>
      </c>
      <c r="B6" s="90">
        <v>7637782</v>
      </c>
      <c r="C6" s="2">
        <v>2018156</v>
      </c>
      <c r="D6" s="2">
        <v>85741</v>
      </c>
      <c r="E6" s="2">
        <v>303782.40000000002</v>
      </c>
      <c r="F6" s="91">
        <v>501120</v>
      </c>
      <c r="G6" s="41">
        <f t="shared" si="0"/>
        <v>10546581.4</v>
      </c>
    </row>
    <row r="7" spans="1:8" x14ac:dyDescent="0.3">
      <c r="A7" s="56">
        <v>4</v>
      </c>
      <c r="B7" s="88">
        <v>6769158</v>
      </c>
      <c r="C7" s="22">
        <v>3847741</v>
      </c>
      <c r="D7" s="22">
        <v>87452</v>
      </c>
      <c r="E7" s="22">
        <v>74304</v>
      </c>
      <c r="F7" s="89">
        <v>483840</v>
      </c>
      <c r="G7" s="41">
        <f t="shared" si="0"/>
        <v>11262495</v>
      </c>
    </row>
    <row r="8" spans="1:8" x14ac:dyDescent="0.3">
      <c r="A8" s="57">
        <v>5</v>
      </c>
      <c r="B8" s="90">
        <v>7501027</v>
      </c>
      <c r="C8" s="2">
        <v>6165884</v>
      </c>
      <c r="D8" s="2">
        <v>12042</v>
      </c>
      <c r="E8" s="2">
        <v>241660.79999999999</v>
      </c>
      <c r="F8" s="91">
        <v>465479</v>
      </c>
      <c r="G8" s="41">
        <f t="shared" si="0"/>
        <v>14386092.800000001</v>
      </c>
    </row>
    <row r="9" spans="1:8" x14ac:dyDescent="0.3">
      <c r="A9" s="56">
        <v>6</v>
      </c>
      <c r="B9" s="92">
        <v>9816204</v>
      </c>
      <c r="C9" s="24">
        <v>5995579</v>
      </c>
      <c r="D9" s="24">
        <v>0</v>
      </c>
      <c r="E9" s="24">
        <v>216691.20000000001</v>
      </c>
      <c r="F9" s="93">
        <v>518400</v>
      </c>
      <c r="G9" s="41">
        <f t="shared" si="0"/>
        <v>16546874.199999999</v>
      </c>
    </row>
    <row r="10" spans="1:8" x14ac:dyDescent="0.3">
      <c r="A10" s="57">
        <v>7</v>
      </c>
      <c r="B10" s="90">
        <v>10980562</v>
      </c>
      <c r="C10" s="2">
        <v>6193382</v>
      </c>
      <c r="D10" s="2">
        <v>0</v>
      </c>
      <c r="E10" s="2">
        <v>240451.20000000001</v>
      </c>
      <c r="F10" s="91">
        <v>518400</v>
      </c>
      <c r="G10" s="41">
        <f t="shared" si="0"/>
        <v>17932795.199999999</v>
      </c>
    </row>
    <row r="11" spans="1:8" x14ac:dyDescent="0.3">
      <c r="A11" s="56">
        <v>8</v>
      </c>
      <c r="B11" s="88">
        <v>11220334</v>
      </c>
      <c r="C11" s="22">
        <v>6001356</v>
      </c>
      <c r="D11" s="22">
        <v>0</v>
      </c>
      <c r="E11" s="22">
        <v>59961.599999999999</v>
      </c>
      <c r="F11" s="89">
        <v>518400</v>
      </c>
      <c r="G11" s="41">
        <f t="shared" si="0"/>
        <v>17800051.600000001</v>
      </c>
    </row>
    <row r="12" spans="1:8" x14ac:dyDescent="0.3">
      <c r="A12" s="57">
        <v>9</v>
      </c>
      <c r="B12" s="90">
        <v>10409630</v>
      </c>
      <c r="C12" s="2">
        <v>5996627</v>
      </c>
      <c r="D12" s="2">
        <v>0</v>
      </c>
      <c r="E12" s="2">
        <v>0</v>
      </c>
      <c r="F12" s="91">
        <v>518400</v>
      </c>
      <c r="G12" s="41">
        <f>SUM(B12:F12)</f>
        <v>16924657</v>
      </c>
    </row>
    <row r="13" spans="1:8" x14ac:dyDescent="0.3">
      <c r="A13" s="56">
        <v>10</v>
      </c>
      <c r="B13" s="88">
        <v>9300267</v>
      </c>
      <c r="C13" s="22">
        <v>5996760</v>
      </c>
      <c r="D13" s="22">
        <v>74856</v>
      </c>
      <c r="E13" s="22">
        <v>14860.8</v>
      </c>
      <c r="F13" s="89">
        <v>535680</v>
      </c>
      <c r="G13" s="41">
        <f>SUM(B13:F13)</f>
        <v>15922423.800000001</v>
      </c>
    </row>
    <row r="14" spans="1:8" x14ac:dyDescent="0.3">
      <c r="A14" s="57">
        <v>11</v>
      </c>
      <c r="B14" s="90">
        <v>5469868</v>
      </c>
      <c r="C14" s="2">
        <v>6002034</v>
      </c>
      <c r="D14" s="2">
        <v>90561</v>
      </c>
      <c r="E14" s="2">
        <v>3715.2</v>
      </c>
      <c r="F14" s="91">
        <v>518400</v>
      </c>
      <c r="G14" s="41">
        <f>SUM(B14:F14)</f>
        <v>12084578.199999999</v>
      </c>
    </row>
    <row r="15" spans="1:8" ht="15" thickBot="1" x14ac:dyDescent="0.35">
      <c r="A15" s="58">
        <v>12</v>
      </c>
      <c r="B15" s="94">
        <v>3258654</v>
      </c>
      <c r="C15" s="29">
        <v>5019904</v>
      </c>
      <c r="D15" s="29">
        <v>107583</v>
      </c>
      <c r="E15" s="29">
        <v>3715.2</v>
      </c>
      <c r="F15" s="95">
        <v>518400</v>
      </c>
      <c r="G15" s="42">
        <f>SUM(B15:F15)</f>
        <v>8908256.1999999993</v>
      </c>
    </row>
    <row r="16" spans="1:8" ht="15" thickBot="1" x14ac:dyDescent="0.35">
      <c r="A16" s="47" t="s">
        <v>15</v>
      </c>
      <c r="B16" s="96">
        <f>SUM(B4:B15)</f>
        <v>97309905</v>
      </c>
      <c r="C16" s="38">
        <f t="shared" ref="C16:F16" si="1">SUM(C4:C15)</f>
        <v>55530027</v>
      </c>
      <c r="D16" s="38">
        <f t="shared" si="1"/>
        <v>663309</v>
      </c>
      <c r="E16" s="38">
        <f t="shared" si="1"/>
        <v>1244419.2</v>
      </c>
      <c r="F16" s="97">
        <f t="shared" si="1"/>
        <v>5563079</v>
      </c>
      <c r="G16" s="40">
        <f>SUM(G4:G15)</f>
        <v>160310739.19999999</v>
      </c>
      <c r="H16" s="4"/>
    </row>
    <row r="17" spans="1:9" x14ac:dyDescent="0.3">
      <c r="A17" s="32"/>
      <c r="B17" s="17"/>
      <c r="C17" s="17"/>
      <c r="D17" s="17"/>
      <c r="E17" s="17"/>
      <c r="F17" s="17"/>
      <c r="G17" s="33"/>
      <c r="I17" s="20"/>
    </row>
    <row r="18" spans="1:9" ht="15" thickBot="1" x14ac:dyDescent="0.35">
      <c r="A18" s="105" t="s">
        <v>26</v>
      </c>
      <c r="B18" s="105"/>
      <c r="C18" s="105"/>
      <c r="D18" s="105"/>
      <c r="E18" s="105"/>
      <c r="F18" s="105"/>
      <c r="G18" s="105"/>
      <c r="I18" s="20"/>
    </row>
    <row r="19" spans="1:9" ht="15" thickBot="1" x14ac:dyDescent="0.35">
      <c r="A19" s="13" t="s">
        <v>11</v>
      </c>
      <c r="B19" s="14" t="s">
        <v>5</v>
      </c>
      <c r="C19" s="15" t="s">
        <v>6</v>
      </c>
      <c r="D19" s="15" t="s">
        <v>7</v>
      </c>
      <c r="E19" s="15" t="s">
        <v>8</v>
      </c>
      <c r="F19" s="16" t="s">
        <v>9</v>
      </c>
      <c r="G19" s="13" t="s">
        <v>10</v>
      </c>
    </row>
    <row r="20" spans="1:9" x14ac:dyDescent="0.3">
      <c r="A20" s="34">
        <v>1</v>
      </c>
      <c r="B20" s="11">
        <v>6608540</v>
      </c>
      <c r="C20" s="7">
        <v>1630000</v>
      </c>
      <c r="D20" s="7">
        <v>97319</v>
      </c>
      <c r="E20" s="52">
        <v>0</v>
      </c>
      <c r="F20" s="18">
        <v>120462.5</v>
      </c>
      <c r="G20" s="43">
        <f>SUM(B20:F20)</f>
        <v>8456321.5</v>
      </c>
    </row>
    <row r="21" spans="1:9" x14ac:dyDescent="0.3">
      <c r="A21" s="35">
        <v>2</v>
      </c>
      <c r="B21" s="26">
        <v>6144218</v>
      </c>
      <c r="C21" s="27">
        <v>2134000</v>
      </c>
      <c r="D21" s="27">
        <v>230184</v>
      </c>
      <c r="E21" s="53">
        <v>0</v>
      </c>
      <c r="F21" s="23">
        <v>217076.5</v>
      </c>
      <c r="G21" s="44">
        <f t="shared" ref="G21:G29" si="2">SUM(B21:F21)</f>
        <v>8725478.5</v>
      </c>
    </row>
    <row r="22" spans="1:9" x14ac:dyDescent="0.3">
      <c r="A22" s="36">
        <v>3</v>
      </c>
      <c r="B22" s="12">
        <v>7053370</v>
      </c>
      <c r="C22" s="8">
        <v>2414000</v>
      </c>
      <c r="D22" s="8">
        <v>508969</v>
      </c>
      <c r="E22" s="54">
        <v>0</v>
      </c>
      <c r="F22" s="19">
        <v>490428.5</v>
      </c>
      <c r="G22" s="44">
        <f t="shared" si="2"/>
        <v>10466767.5</v>
      </c>
    </row>
    <row r="23" spans="1:9" x14ac:dyDescent="0.3">
      <c r="A23" s="35">
        <v>4</v>
      </c>
      <c r="B23" s="26">
        <v>7071647</v>
      </c>
      <c r="C23" s="27">
        <v>1018000</v>
      </c>
      <c r="D23" s="27">
        <v>447333</v>
      </c>
      <c r="E23" s="53">
        <v>0</v>
      </c>
      <c r="F23" s="23">
        <v>1078739.5</v>
      </c>
      <c r="G23" s="44">
        <f t="shared" si="2"/>
        <v>9615719.5</v>
      </c>
    </row>
    <row r="24" spans="1:9" x14ac:dyDescent="0.3">
      <c r="A24" s="36">
        <v>5</v>
      </c>
      <c r="B24" s="10">
        <v>7338860</v>
      </c>
      <c r="C24" s="2">
        <v>143000</v>
      </c>
      <c r="D24" s="2">
        <v>735093</v>
      </c>
      <c r="E24" s="54">
        <v>0</v>
      </c>
      <c r="F24" s="19">
        <v>3234250.5</v>
      </c>
      <c r="G24" s="44">
        <f t="shared" si="2"/>
        <v>11451203.5</v>
      </c>
    </row>
    <row r="25" spans="1:9" x14ac:dyDescent="0.3">
      <c r="A25" s="35">
        <v>6</v>
      </c>
      <c r="B25" s="21">
        <v>7306600</v>
      </c>
      <c r="C25" s="22">
        <v>0</v>
      </c>
      <c r="D25" s="22">
        <v>577094</v>
      </c>
      <c r="E25" s="22">
        <v>0</v>
      </c>
      <c r="F25" s="23">
        <v>4911811.5</v>
      </c>
      <c r="G25" s="44">
        <f t="shared" si="2"/>
        <v>12795505.5</v>
      </c>
    </row>
    <row r="26" spans="1:9" x14ac:dyDescent="0.3">
      <c r="A26" s="36">
        <v>7</v>
      </c>
      <c r="B26" s="10">
        <v>7526110</v>
      </c>
      <c r="C26" s="2">
        <v>116000</v>
      </c>
      <c r="D26" s="2">
        <v>686289</v>
      </c>
      <c r="E26" s="2">
        <v>0</v>
      </c>
      <c r="F26" s="19">
        <v>5602331.5</v>
      </c>
      <c r="G26" s="44">
        <f t="shared" si="2"/>
        <v>13930730.5</v>
      </c>
    </row>
    <row r="27" spans="1:9" x14ac:dyDescent="0.3">
      <c r="A27" s="35">
        <v>8</v>
      </c>
      <c r="B27" s="21">
        <v>7710410</v>
      </c>
      <c r="C27" s="22">
        <v>40000</v>
      </c>
      <c r="D27" s="22">
        <v>588816</v>
      </c>
      <c r="E27" s="22">
        <v>234300</v>
      </c>
      <c r="F27" s="23">
        <v>6060444</v>
      </c>
      <c r="G27" s="44">
        <f t="shared" si="2"/>
        <v>14633970</v>
      </c>
    </row>
    <row r="28" spans="1:9" x14ac:dyDescent="0.3">
      <c r="A28" s="36">
        <v>9</v>
      </c>
      <c r="B28" s="10">
        <v>7543590</v>
      </c>
      <c r="C28" s="2">
        <v>23000</v>
      </c>
      <c r="D28" s="2">
        <v>84623</v>
      </c>
      <c r="E28" s="2">
        <v>373750</v>
      </c>
      <c r="F28" s="19">
        <v>5779193.5</v>
      </c>
      <c r="G28" s="44">
        <f t="shared" si="2"/>
        <v>13804156.5</v>
      </c>
    </row>
    <row r="29" spans="1:9" x14ac:dyDescent="0.3">
      <c r="A29" s="35">
        <v>10</v>
      </c>
      <c r="B29" s="21">
        <v>7584334</v>
      </c>
      <c r="C29" s="22">
        <v>65000</v>
      </c>
      <c r="D29" s="22">
        <v>114471</v>
      </c>
      <c r="E29" s="22">
        <v>470310</v>
      </c>
      <c r="F29" s="23">
        <v>4526066</v>
      </c>
      <c r="G29" s="44">
        <f t="shared" si="2"/>
        <v>12760181</v>
      </c>
    </row>
    <row r="30" spans="1:9" x14ac:dyDescent="0.3">
      <c r="A30" s="36">
        <v>11</v>
      </c>
      <c r="B30" s="10">
        <v>7352260</v>
      </c>
      <c r="C30" s="2">
        <v>199000</v>
      </c>
      <c r="D30" s="2">
        <v>383733</v>
      </c>
      <c r="E30" s="2">
        <v>477920</v>
      </c>
      <c r="F30" s="19">
        <v>1860506.5</v>
      </c>
      <c r="G30" s="44">
        <f>SUM(B30:F30)</f>
        <v>10273419.5</v>
      </c>
    </row>
    <row r="31" spans="1:9" ht="15" thickBot="1" x14ac:dyDescent="0.35">
      <c r="A31" s="37">
        <v>12</v>
      </c>
      <c r="B31" s="28">
        <v>6408650</v>
      </c>
      <c r="C31" s="29">
        <v>145000</v>
      </c>
      <c r="D31" s="29">
        <v>433176</v>
      </c>
      <c r="E31" s="29">
        <v>419620</v>
      </c>
      <c r="F31" s="30">
        <v>409061</v>
      </c>
      <c r="G31" s="45">
        <f>SUM(B31:F31)</f>
        <v>7815507</v>
      </c>
    </row>
    <row r="32" spans="1:9" ht="15" thickBot="1" x14ac:dyDescent="0.35">
      <c r="A32" s="47" t="s">
        <v>15</v>
      </c>
      <c r="B32" s="48">
        <f>SUM(B20:B31)</f>
        <v>85648589</v>
      </c>
      <c r="C32" s="49">
        <f t="shared" ref="C32:F32" si="3">SUM(C20:C31)</f>
        <v>7927000</v>
      </c>
      <c r="D32" s="49">
        <f t="shared" si="3"/>
        <v>4887100</v>
      </c>
      <c r="E32" s="49">
        <f t="shared" si="3"/>
        <v>1975900</v>
      </c>
      <c r="F32" s="50">
        <f t="shared" si="3"/>
        <v>34290371.5</v>
      </c>
      <c r="G32" s="46">
        <f>SUM(G20:G31)</f>
        <v>134728960.5</v>
      </c>
    </row>
    <row r="33" spans="1:6" x14ac:dyDescent="0.3">
      <c r="C33" s="1"/>
      <c r="D33" s="1"/>
      <c r="E33" s="1"/>
      <c r="F33" s="1"/>
    </row>
    <row r="34" spans="1:6" ht="15" thickBot="1" x14ac:dyDescent="0.35">
      <c r="A34" s="102" t="s">
        <v>27</v>
      </c>
      <c r="B34" s="102"/>
      <c r="C34" s="1"/>
      <c r="D34" s="3"/>
      <c r="E34" s="3"/>
      <c r="F34" s="5"/>
    </row>
    <row r="35" spans="1:6" ht="15" thickBot="1" x14ac:dyDescent="0.35">
      <c r="A35" s="31" t="s">
        <v>11</v>
      </c>
      <c r="B35" s="47" t="s">
        <v>14</v>
      </c>
      <c r="C35" s="80"/>
      <c r="D35" s="3"/>
      <c r="E35" s="5"/>
    </row>
    <row r="36" spans="1:6" x14ac:dyDescent="0.3">
      <c r="A36" s="34">
        <v>1</v>
      </c>
      <c r="B36" s="75">
        <f t="shared" ref="B36:B47" si="4">G4-G20</f>
        <v>597625.09999999963</v>
      </c>
      <c r="C36" s="82">
        <f>G20/G4</f>
        <v>0.93399286229499079</v>
      </c>
      <c r="D36" s="51"/>
      <c r="E36" s="5"/>
    </row>
    <row r="37" spans="1:6" x14ac:dyDescent="0.3">
      <c r="A37" s="35">
        <v>2</v>
      </c>
      <c r="B37" s="76">
        <f t="shared" si="4"/>
        <v>216508.69999999925</v>
      </c>
      <c r="C37" s="79">
        <f t="shared" ref="C37:C47" si="5">G21/G5</f>
        <v>0.97578740662925578</v>
      </c>
      <c r="D37" s="51"/>
      <c r="E37" s="5"/>
    </row>
    <row r="38" spans="1:6" x14ac:dyDescent="0.3">
      <c r="A38" s="36">
        <v>3</v>
      </c>
      <c r="B38" s="76">
        <f t="shared" si="4"/>
        <v>79813.900000000373</v>
      </c>
      <c r="C38" s="79">
        <f t="shared" si="5"/>
        <v>0.99243224918360751</v>
      </c>
      <c r="D38" s="51"/>
      <c r="E38" s="5"/>
    </row>
    <row r="39" spans="1:6" x14ac:dyDescent="0.3">
      <c r="A39" s="35">
        <v>4</v>
      </c>
      <c r="B39" s="76">
        <f t="shared" si="4"/>
        <v>1646775.5</v>
      </c>
      <c r="C39" s="79">
        <f t="shared" si="5"/>
        <v>0.85378235462035723</v>
      </c>
      <c r="D39" s="51"/>
      <c r="E39" s="5"/>
    </row>
    <row r="40" spans="1:6" x14ac:dyDescent="0.3">
      <c r="A40" s="36">
        <v>5</v>
      </c>
      <c r="B40" s="76">
        <f t="shared" si="4"/>
        <v>2934889.3000000007</v>
      </c>
      <c r="C40" s="79">
        <f t="shared" si="5"/>
        <v>0.79599121590540545</v>
      </c>
      <c r="D40" s="51"/>
      <c r="E40" s="5"/>
    </row>
    <row r="41" spans="1:6" x14ac:dyDescent="0.3">
      <c r="A41" s="35">
        <v>6</v>
      </c>
      <c r="B41" s="76">
        <f t="shared" si="4"/>
        <v>3751368.6999999993</v>
      </c>
      <c r="C41" s="79">
        <f t="shared" si="5"/>
        <v>0.77328837732990086</v>
      </c>
      <c r="D41" s="51"/>
      <c r="E41" s="5"/>
    </row>
    <row r="42" spans="1:6" x14ac:dyDescent="0.3">
      <c r="A42" s="36">
        <v>7</v>
      </c>
      <c r="B42" s="76">
        <f t="shared" si="4"/>
        <v>4002064.6999999993</v>
      </c>
      <c r="C42" s="79">
        <f t="shared" si="5"/>
        <v>0.77682984412825951</v>
      </c>
      <c r="D42" s="51"/>
    </row>
    <row r="43" spans="1:6" x14ac:dyDescent="0.3">
      <c r="A43" s="35">
        <v>8</v>
      </c>
      <c r="B43" s="76">
        <f t="shared" si="4"/>
        <v>3166081.6000000015</v>
      </c>
      <c r="C43" s="79">
        <f t="shared" si="5"/>
        <v>0.82213076281194597</v>
      </c>
      <c r="D43" s="51"/>
    </row>
    <row r="44" spans="1:6" x14ac:dyDescent="0.3">
      <c r="A44" s="36">
        <v>9</v>
      </c>
      <c r="B44" s="76">
        <f t="shared" si="4"/>
        <v>3120500.5</v>
      </c>
      <c r="C44" s="79">
        <f t="shared" si="5"/>
        <v>0.81562400348792885</v>
      </c>
      <c r="D44" s="51"/>
    </row>
    <row r="45" spans="1:6" x14ac:dyDescent="0.3">
      <c r="A45" s="35">
        <v>10</v>
      </c>
      <c r="B45" s="76">
        <f t="shared" si="4"/>
        <v>3162242.8000000007</v>
      </c>
      <c r="C45" s="79">
        <f t="shared" si="5"/>
        <v>0.80139689536463654</v>
      </c>
      <c r="D45" s="51"/>
    </row>
    <row r="46" spans="1:6" x14ac:dyDescent="0.3">
      <c r="A46" s="36">
        <v>11</v>
      </c>
      <c r="B46" s="76">
        <f t="shared" si="4"/>
        <v>1811158.6999999993</v>
      </c>
      <c r="C46" s="79">
        <f t="shared" si="5"/>
        <v>0.8501264446284108</v>
      </c>
      <c r="D46" s="51"/>
    </row>
    <row r="47" spans="1:6" ht="15" thickBot="1" x14ac:dyDescent="0.35">
      <c r="A47" s="37">
        <v>12</v>
      </c>
      <c r="B47" s="77">
        <f t="shared" si="4"/>
        <v>1092749.1999999993</v>
      </c>
      <c r="C47" s="83">
        <f t="shared" si="5"/>
        <v>0.87733298465304588</v>
      </c>
      <c r="D47" s="51"/>
    </row>
    <row r="48" spans="1:6" ht="15" thickBot="1" x14ac:dyDescent="0.35">
      <c r="A48" s="47" t="s">
        <v>15</v>
      </c>
      <c r="B48" s="78">
        <f>SUM(B36:B47)</f>
        <v>25581778.699999999</v>
      </c>
      <c r="C48" s="81"/>
    </row>
  </sheetData>
  <mergeCells count="4">
    <mergeCell ref="A1:G1"/>
    <mergeCell ref="A2:G2"/>
    <mergeCell ref="A18:G18"/>
    <mergeCell ref="A34:B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8"/>
  <sheetViews>
    <sheetView workbookViewId="0">
      <selection activeCell="B4" sqref="B4:B15"/>
    </sheetView>
  </sheetViews>
  <sheetFormatPr defaultRowHeight="14.4" x14ac:dyDescent="0.3"/>
  <cols>
    <col min="1" max="1" width="7.33203125" bestFit="1" customWidth="1"/>
    <col min="2" max="2" width="17.88671875" bestFit="1" customWidth="1"/>
    <col min="3" max="3" width="15.88671875" bestFit="1" customWidth="1"/>
    <col min="4" max="4" width="13.88671875" bestFit="1" customWidth="1"/>
    <col min="5" max="5" width="14.6640625" bestFit="1" customWidth="1"/>
    <col min="6" max="6" width="13.77734375" bestFit="1" customWidth="1"/>
    <col min="7" max="7" width="15.77734375" bestFit="1" customWidth="1"/>
    <col min="8" max="8" width="14.88671875" bestFit="1" customWidth="1"/>
  </cols>
  <sheetData>
    <row r="1" spans="1:7" x14ac:dyDescent="0.3">
      <c r="A1" s="104" t="s">
        <v>13</v>
      </c>
      <c r="B1" s="104"/>
      <c r="C1" s="104"/>
      <c r="D1" s="104"/>
      <c r="E1" s="104"/>
      <c r="F1" s="104"/>
      <c r="G1" s="104"/>
    </row>
    <row r="2" spans="1:7" ht="15" thickBot="1" x14ac:dyDescent="0.35">
      <c r="A2" s="102" t="s">
        <v>28</v>
      </c>
      <c r="B2" s="103"/>
      <c r="C2" s="102"/>
      <c r="D2" s="102"/>
      <c r="E2" s="102"/>
      <c r="F2" s="102"/>
      <c r="G2" s="102"/>
    </row>
    <row r="3" spans="1:7" ht="15" thickBot="1" x14ac:dyDescent="0.35">
      <c r="A3" s="67" t="s">
        <v>11</v>
      </c>
      <c r="B3" s="84" t="s">
        <v>12</v>
      </c>
      <c r="C3" s="69" t="s">
        <v>0</v>
      </c>
      <c r="D3" s="70" t="s">
        <v>1</v>
      </c>
      <c r="E3" s="70" t="s">
        <v>2</v>
      </c>
      <c r="F3" s="71" t="s">
        <v>3</v>
      </c>
      <c r="G3" s="68" t="s">
        <v>4</v>
      </c>
    </row>
    <row r="4" spans="1:7" x14ac:dyDescent="0.3">
      <c r="A4" s="63">
        <v>1</v>
      </c>
      <c r="B4" s="86">
        <v>8396554</v>
      </c>
      <c r="C4" s="64">
        <v>0</v>
      </c>
      <c r="D4" s="64">
        <v>85708.800000000003</v>
      </c>
      <c r="E4" s="64">
        <v>241920</v>
      </c>
      <c r="F4" s="65">
        <v>4671</v>
      </c>
      <c r="G4" s="66">
        <f>SUM(B4:F4)</f>
        <v>8728853.8000000007</v>
      </c>
    </row>
    <row r="5" spans="1:7" x14ac:dyDescent="0.3">
      <c r="A5" s="56">
        <v>2</v>
      </c>
      <c r="B5" s="88">
        <v>7075544</v>
      </c>
      <c r="C5" s="22">
        <v>0</v>
      </c>
      <c r="D5" s="22">
        <v>16588.8</v>
      </c>
      <c r="E5" s="22">
        <v>239328</v>
      </c>
      <c r="F5" s="23">
        <v>0</v>
      </c>
      <c r="G5" s="66">
        <f t="shared" ref="G5:G15" si="0">SUM(B5:F5)</f>
        <v>7331460.7999999998</v>
      </c>
    </row>
    <row r="6" spans="1:7" x14ac:dyDescent="0.3">
      <c r="A6" s="57">
        <v>3</v>
      </c>
      <c r="B6" s="90">
        <v>8483039</v>
      </c>
      <c r="C6" s="2">
        <v>0</v>
      </c>
      <c r="D6" s="2">
        <v>0</v>
      </c>
      <c r="E6" s="2">
        <v>487987.20000000001</v>
      </c>
      <c r="F6" s="19">
        <v>12500.0000064</v>
      </c>
      <c r="G6" s="66">
        <f t="shared" si="0"/>
        <v>8983526.2000063993</v>
      </c>
    </row>
    <row r="7" spans="1:7" x14ac:dyDescent="0.3">
      <c r="A7" s="56">
        <v>4</v>
      </c>
      <c r="B7" s="88">
        <v>6192810</v>
      </c>
      <c r="C7" s="22">
        <v>1866269</v>
      </c>
      <c r="D7" s="22">
        <v>0</v>
      </c>
      <c r="E7" s="22">
        <v>534902.4</v>
      </c>
      <c r="F7" s="23">
        <v>0</v>
      </c>
      <c r="G7" s="66">
        <f t="shared" si="0"/>
        <v>8593981.4000000004</v>
      </c>
    </row>
    <row r="8" spans="1:7" x14ac:dyDescent="0.3">
      <c r="A8" s="57">
        <v>5</v>
      </c>
      <c r="B8" s="90">
        <v>6988782</v>
      </c>
      <c r="C8" s="2">
        <v>5994721</v>
      </c>
      <c r="D8" s="2">
        <v>0</v>
      </c>
      <c r="E8" s="2">
        <v>293068.79999999999</v>
      </c>
      <c r="F8" s="19">
        <v>298080</v>
      </c>
      <c r="G8" s="66">
        <f t="shared" si="0"/>
        <v>13574651.800000001</v>
      </c>
    </row>
    <row r="9" spans="1:7" x14ac:dyDescent="0.3">
      <c r="A9" s="56">
        <v>6</v>
      </c>
      <c r="B9" s="92">
        <v>8558891</v>
      </c>
      <c r="C9" s="24">
        <v>5994402</v>
      </c>
      <c r="D9" s="24">
        <v>0</v>
      </c>
      <c r="E9" s="24">
        <v>0</v>
      </c>
      <c r="F9" s="25">
        <v>777600</v>
      </c>
      <c r="G9" s="66">
        <f t="shared" si="0"/>
        <v>15330893</v>
      </c>
    </row>
    <row r="10" spans="1:7" x14ac:dyDescent="0.3">
      <c r="A10" s="57">
        <v>7</v>
      </c>
      <c r="B10" s="90">
        <v>10964646</v>
      </c>
      <c r="C10" s="2">
        <v>6017523</v>
      </c>
      <c r="D10" s="2">
        <v>0</v>
      </c>
      <c r="E10" s="2">
        <v>0</v>
      </c>
      <c r="F10" s="19">
        <v>777600</v>
      </c>
      <c r="G10" s="66">
        <f t="shared" si="0"/>
        <v>17759769</v>
      </c>
    </row>
    <row r="11" spans="1:7" x14ac:dyDescent="0.3">
      <c r="A11" s="56">
        <v>8</v>
      </c>
      <c r="B11" s="88">
        <v>10840764</v>
      </c>
      <c r="C11" s="22">
        <v>6000232</v>
      </c>
      <c r="D11" s="22">
        <v>0</v>
      </c>
      <c r="E11" s="22">
        <v>0</v>
      </c>
      <c r="F11" s="23">
        <v>518400</v>
      </c>
      <c r="G11" s="66">
        <f t="shared" si="0"/>
        <v>17359396</v>
      </c>
    </row>
    <row r="12" spans="1:7" x14ac:dyDescent="0.3">
      <c r="A12" s="57">
        <v>9</v>
      </c>
      <c r="B12" s="90">
        <v>8766531</v>
      </c>
      <c r="C12" s="2">
        <v>5970778</v>
      </c>
      <c r="D12" s="2">
        <v>0</v>
      </c>
      <c r="E12" s="2">
        <v>0</v>
      </c>
      <c r="F12" s="19">
        <v>362880</v>
      </c>
      <c r="G12" s="66">
        <f t="shared" si="0"/>
        <v>15100189</v>
      </c>
    </row>
    <row r="13" spans="1:7" x14ac:dyDescent="0.3">
      <c r="A13" s="56">
        <v>10</v>
      </c>
      <c r="B13" s="88">
        <v>7313968</v>
      </c>
      <c r="C13" s="22">
        <v>6000026</v>
      </c>
      <c r="D13" s="22">
        <v>0</v>
      </c>
      <c r="E13" s="22">
        <v>0</v>
      </c>
      <c r="F13" s="23">
        <v>0</v>
      </c>
      <c r="G13" s="66">
        <f t="shared" si="0"/>
        <v>13313994</v>
      </c>
    </row>
    <row r="14" spans="1:7" x14ac:dyDescent="0.3">
      <c r="A14" s="57">
        <v>11</v>
      </c>
      <c r="B14" s="90">
        <v>6592990</v>
      </c>
      <c r="C14" s="2">
        <v>5006438</v>
      </c>
      <c r="D14" s="2">
        <v>0</v>
      </c>
      <c r="E14" s="2">
        <v>111456</v>
      </c>
      <c r="F14" s="19">
        <v>0</v>
      </c>
      <c r="G14" s="66">
        <f t="shared" si="0"/>
        <v>11710884</v>
      </c>
    </row>
    <row r="15" spans="1:7" ht="15" thickBot="1" x14ac:dyDescent="0.35">
      <c r="A15" s="58">
        <v>12</v>
      </c>
      <c r="B15" s="94">
        <v>4538537</v>
      </c>
      <c r="C15" s="29">
        <v>3994537</v>
      </c>
      <c r="D15" s="29">
        <v>0</v>
      </c>
      <c r="E15" s="29">
        <v>0</v>
      </c>
      <c r="F15" s="30">
        <v>64800</v>
      </c>
      <c r="G15" s="66">
        <f t="shared" si="0"/>
        <v>8597874</v>
      </c>
    </row>
    <row r="16" spans="1:7" ht="15" thickBot="1" x14ac:dyDescent="0.35">
      <c r="A16" s="67" t="s">
        <v>15</v>
      </c>
      <c r="B16" s="98">
        <f>SUM(B4:B15)</f>
        <v>94713056</v>
      </c>
      <c r="C16" s="72">
        <f t="shared" ref="C16:F16" si="1">SUM(C4:C15)</f>
        <v>46844926</v>
      </c>
      <c r="D16" s="72">
        <f t="shared" si="1"/>
        <v>102297.60000000001</v>
      </c>
      <c r="E16" s="72">
        <f t="shared" si="1"/>
        <v>1908662.4000000001</v>
      </c>
      <c r="F16" s="73">
        <f t="shared" si="1"/>
        <v>2816531.0000064</v>
      </c>
      <c r="G16" s="74">
        <f>SUM(G4:G15)</f>
        <v>146385473.00000641</v>
      </c>
    </row>
    <row r="17" spans="1:8" x14ac:dyDescent="0.3">
      <c r="A17" s="32"/>
      <c r="B17" s="17"/>
      <c r="C17" s="17"/>
      <c r="D17" s="17"/>
      <c r="E17" s="17"/>
      <c r="F17" s="17"/>
      <c r="G17" s="33"/>
      <c r="H17" s="20"/>
    </row>
    <row r="18" spans="1:8" ht="15" thickBot="1" x14ac:dyDescent="0.35">
      <c r="A18" s="105" t="s">
        <v>29</v>
      </c>
      <c r="B18" s="105"/>
      <c r="C18" s="105"/>
      <c r="D18" s="105"/>
      <c r="E18" s="105"/>
      <c r="F18" s="105"/>
      <c r="G18" s="105"/>
    </row>
    <row r="19" spans="1:8" ht="15" thickBot="1" x14ac:dyDescent="0.35">
      <c r="A19" s="13" t="s">
        <v>11</v>
      </c>
      <c r="B19" s="14" t="s">
        <v>5</v>
      </c>
      <c r="C19" s="15" t="s">
        <v>6</v>
      </c>
      <c r="D19" s="15" t="s">
        <v>7</v>
      </c>
      <c r="E19" s="15" t="s">
        <v>8</v>
      </c>
      <c r="F19" s="16" t="s">
        <v>9</v>
      </c>
      <c r="G19" s="13" t="s">
        <v>10</v>
      </c>
    </row>
    <row r="20" spans="1:8" x14ac:dyDescent="0.3">
      <c r="A20" s="34">
        <v>1</v>
      </c>
      <c r="B20" s="9">
        <v>5798650</v>
      </c>
      <c r="C20" s="7">
        <v>1511999.9999999998</v>
      </c>
      <c r="D20" s="7">
        <v>398189</v>
      </c>
      <c r="E20" s="52">
        <v>0</v>
      </c>
      <c r="F20" s="18">
        <v>111438.5</v>
      </c>
      <c r="G20" s="43">
        <f>SUM(B20:F20)</f>
        <v>7820277.5</v>
      </c>
    </row>
    <row r="21" spans="1:8" x14ac:dyDescent="0.3">
      <c r="A21" s="35">
        <v>2</v>
      </c>
      <c r="B21" s="21">
        <v>5006070</v>
      </c>
      <c r="C21" s="27">
        <v>1051000</v>
      </c>
      <c r="D21" s="27">
        <v>230170</v>
      </c>
      <c r="E21" s="53">
        <v>0</v>
      </c>
      <c r="F21" s="23">
        <v>255088</v>
      </c>
      <c r="G21" s="44">
        <f t="shared" ref="G21:G29" si="2">SUM(B21:F21)</f>
        <v>6542328</v>
      </c>
    </row>
    <row r="22" spans="1:8" x14ac:dyDescent="0.3">
      <c r="A22" s="36">
        <v>3</v>
      </c>
      <c r="B22" s="10">
        <v>6751830</v>
      </c>
      <c r="C22" s="8">
        <v>2431500.0000000005</v>
      </c>
      <c r="D22" s="8">
        <v>243931</v>
      </c>
      <c r="E22" s="54">
        <v>0</v>
      </c>
      <c r="F22" s="19">
        <v>331163.5</v>
      </c>
      <c r="G22" s="44">
        <f t="shared" si="2"/>
        <v>9758424.5</v>
      </c>
    </row>
    <row r="23" spans="1:8" x14ac:dyDescent="0.3">
      <c r="A23" s="35">
        <v>4</v>
      </c>
      <c r="B23" s="21">
        <v>6443570</v>
      </c>
      <c r="C23" s="27">
        <v>796999.99999999988</v>
      </c>
      <c r="D23" s="27">
        <v>336072</v>
      </c>
      <c r="E23" s="53">
        <v>0</v>
      </c>
      <c r="F23" s="23">
        <v>620513</v>
      </c>
      <c r="G23" s="44">
        <f t="shared" si="2"/>
        <v>8197155</v>
      </c>
    </row>
    <row r="24" spans="1:8" x14ac:dyDescent="0.3">
      <c r="A24" s="36">
        <v>5</v>
      </c>
      <c r="B24" s="10">
        <v>6860050</v>
      </c>
      <c r="C24" s="2">
        <v>6000</v>
      </c>
      <c r="D24" s="2">
        <v>490243</v>
      </c>
      <c r="E24" s="54">
        <v>0</v>
      </c>
      <c r="F24" s="19">
        <v>3274533.5</v>
      </c>
      <c r="G24" s="44">
        <f t="shared" si="2"/>
        <v>10630826.5</v>
      </c>
    </row>
    <row r="25" spans="1:8" x14ac:dyDescent="0.3">
      <c r="A25" s="35">
        <v>6</v>
      </c>
      <c r="B25" s="21">
        <v>7032580</v>
      </c>
      <c r="C25" s="22">
        <v>0</v>
      </c>
      <c r="D25" s="22">
        <v>471643</v>
      </c>
      <c r="E25" s="53">
        <v>0</v>
      </c>
      <c r="F25" s="23">
        <v>4999909</v>
      </c>
      <c r="G25" s="44">
        <f t="shared" si="2"/>
        <v>12504132</v>
      </c>
    </row>
    <row r="26" spans="1:8" x14ac:dyDescent="0.3">
      <c r="A26" s="36">
        <v>7</v>
      </c>
      <c r="B26" s="10">
        <v>7487660</v>
      </c>
      <c r="C26" s="2">
        <v>0</v>
      </c>
      <c r="D26" s="2">
        <v>501621</v>
      </c>
      <c r="E26" s="54">
        <v>0</v>
      </c>
      <c r="F26" s="19">
        <v>5714482.5</v>
      </c>
      <c r="G26" s="44">
        <f t="shared" si="2"/>
        <v>13703763.5</v>
      </c>
    </row>
    <row r="27" spans="1:8" x14ac:dyDescent="0.3">
      <c r="A27" s="35">
        <v>8</v>
      </c>
      <c r="B27" s="21">
        <v>7500690</v>
      </c>
      <c r="C27" s="22">
        <v>0</v>
      </c>
      <c r="D27" s="22">
        <v>486634</v>
      </c>
      <c r="E27" s="53">
        <v>0</v>
      </c>
      <c r="F27" s="23">
        <v>5784461.5</v>
      </c>
      <c r="G27" s="44">
        <f t="shared" si="2"/>
        <v>13771785.5</v>
      </c>
    </row>
    <row r="28" spans="1:8" x14ac:dyDescent="0.3">
      <c r="A28" s="36">
        <v>9</v>
      </c>
      <c r="B28" s="10">
        <v>6932770</v>
      </c>
      <c r="C28" s="2">
        <v>0</v>
      </c>
      <c r="D28" s="2">
        <v>355259</v>
      </c>
      <c r="E28" s="54">
        <v>0</v>
      </c>
      <c r="F28" s="19">
        <v>4764830.5</v>
      </c>
      <c r="G28" s="44">
        <f t="shared" si="2"/>
        <v>12052859.5</v>
      </c>
    </row>
    <row r="29" spans="1:8" x14ac:dyDescent="0.3">
      <c r="A29" s="35">
        <v>10</v>
      </c>
      <c r="B29" s="21">
        <v>6812020</v>
      </c>
      <c r="C29" s="22">
        <v>0</v>
      </c>
      <c r="D29" s="22">
        <v>287712</v>
      </c>
      <c r="E29" s="22">
        <v>0</v>
      </c>
      <c r="F29" s="23">
        <v>3999103.5</v>
      </c>
      <c r="G29" s="44">
        <f t="shared" si="2"/>
        <v>11098835.5</v>
      </c>
    </row>
    <row r="30" spans="1:8" x14ac:dyDescent="0.3">
      <c r="A30" s="36">
        <v>11</v>
      </c>
      <c r="B30" s="10">
        <v>5909720</v>
      </c>
      <c r="C30" s="2">
        <v>158000</v>
      </c>
      <c r="D30" s="2">
        <v>420331</v>
      </c>
      <c r="E30" s="2">
        <v>0</v>
      </c>
      <c r="F30" s="19">
        <v>2680446</v>
      </c>
      <c r="G30" s="44">
        <f>SUM(B30:F30)</f>
        <v>9168497</v>
      </c>
    </row>
    <row r="31" spans="1:8" ht="15" thickBot="1" x14ac:dyDescent="0.35">
      <c r="A31" s="37">
        <v>12</v>
      </c>
      <c r="B31" s="28">
        <v>5873440</v>
      </c>
      <c r="C31" s="29">
        <v>730999.99999999988</v>
      </c>
      <c r="D31" s="29">
        <v>266617</v>
      </c>
      <c r="E31" s="29">
        <v>0</v>
      </c>
      <c r="F31" s="30">
        <v>820794.5</v>
      </c>
      <c r="G31" s="45">
        <f>SUM(B31:F31)</f>
        <v>7691851.5</v>
      </c>
    </row>
    <row r="32" spans="1:8" ht="15" thickBot="1" x14ac:dyDescent="0.35">
      <c r="A32" s="47" t="s">
        <v>15</v>
      </c>
      <c r="B32" s="48">
        <f>SUM(B20:B31)</f>
        <v>78409050</v>
      </c>
      <c r="C32" s="49">
        <f t="shared" ref="C32:F32" si="3">SUM(C20:C31)</f>
        <v>6686500</v>
      </c>
      <c r="D32" s="49">
        <f t="shared" si="3"/>
        <v>4488422</v>
      </c>
      <c r="E32" s="38">
        <f t="shared" si="3"/>
        <v>0</v>
      </c>
      <c r="F32" s="50">
        <f t="shared" si="3"/>
        <v>33356764</v>
      </c>
      <c r="G32" s="46">
        <f>SUM(G20:G31)</f>
        <v>122940736</v>
      </c>
    </row>
    <row r="33" spans="1:6" x14ac:dyDescent="0.3">
      <c r="C33" s="1"/>
      <c r="D33" s="1"/>
      <c r="E33" s="1"/>
      <c r="F33" s="1"/>
    </row>
    <row r="34" spans="1:6" ht="15" thickBot="1" x14ac:dyDescent="0.35">
      <c r="A34" s="102" t="s">
        <v>30</v>
      </c>
      <c r="B34" s="102"/>
      <c r="C34" s="1"/>
      <c r="D34" s="3"/>
      <c r="E34" s="3"/>
      <c r="F34" s="5"/>
    </row>
    <row r="35" spans="1:6" ht="15" thickBot="1" x14ac:dyDescent="0.35">
      <c r="A35" s="31" t="s">
        <v>11</v>
      </c>
      <c r="B35" s="47" t="s">
        <v>14</v>
      </c>
      <c r="C35" s="80"/>
      <c r="D35" s="3"/>
      <c r="E35" s="5"/>
    </row>
    <row r="36" spans="1:6" x14ac:dyDescent="0.3">
      <c r="A36" s="34">
        <v>1</v>
      </c>
      <c r="B36" s="75">
        <f t="shared" ref="B36:B47" si="4">G4-G20</f>
        <v>908576.30000000075</v>
      </c>
      <c r="C36" s="82">
        <f>G20/G4</f>
        <v>0.89591115617035533</v>
      </c>
      <c r="D36" s="51"/>
      <c r="E36" s="55"/>
    </row>
    <row r="37" spans="1:6" x14ac:dyDescent="0.3">
      <c r="A37" s="35">
        <v>2</v>
      </c>
      <c r="B37" s="76">
        <f t="shared" si="4"/>
        <v>789132.79999999981</v>
      </c>
      <c r="C37" s="79">
        <f t="shared" ref="C37:C47" si="5">G21/G5</f>
        <v>0.89236349732648101</v>
      </c>
      <c r="D37" s="51"/>
      <c r="E37" s="55"/>
    </row>
    <row r="38" spans="1:6" x14ac:dyDescent="0.3">
      <c r="A38" s="36">
        <v>3</v>
      </c>
      <c r="B38" s="76">
        <f t="shared" si="4"/>
        <v>-774898.2999936007</v>
      </c>
      <c r="C38" s="79">
        <f t="shared" si="5"/>
        <v>1.0862576991196451</v>
      </c>
      <c r="D38" s="51"/>
      <c r="E38" s="55"/>
      <c r="F38" s="20"/>
    </row>
    <row r="39" spans="1:6" x14ac:dyDescent="0.3">
      <c r="A39" s="35">
        <v>4</v>
      </c>
      <c r="B39" s="76">
        <f t="shared" si="4"/>
        <v>396826.40000000037</v>
      </c>
      <c r="C39" s="79">
        <f t="shared" si="5"/>
        <v>0.95382508042197989</v>
      </c>
      <c r="D39" s="51"/>
      <c r="E39" s="55"/>
    </row>
    <row r="40" spans="1:6" x14ac:dyDescent="0.3">
      <c r="A40" s="36">
        <v>5</v>
      </c>
      <c r="B40" s="76">
        <f t="shared" si="4"/>
        <v>2943825.3000000007</v>
      </c>
      <c r="C40" s="79">
        <f t="shared" si="5"/>
        <v>0.78313806178070799</v>
      </c>
      <c r="D40" s="51"/>
      <c r="E40" s="55"/>
    </row>
    <row r="41" spans="1:6" x14ac:dyDescent="0.3">
      <c r="A41" s="35">
        <v>6</v>
      </c>
      <c r="B41" s="76">
        <f t="shared" si="4"/>
        <v>2826761</v>
      </c>
      <c r="C41" s="79">
        <f t="shared" si="5"/>
        <v>0.81561667673239913</v>
      </c>
      <c r="D41" s="51"/>
      <c r="E41" s="55"/>
    </row>
    <row r="42" spans="1:6" x14ac:dyDescent="0.3">
      <c r="A42" s="36">
        <v>7</v>
      </c>
      <c r="B42" s="76">
        <f t="shared" si="4"/>
        <v>4056005.5</v>
      </c>
      <c r="C42" s="79">
        <f t="shared" si="5"/>
        <v>0.77161834143225627</v>
      </c>
      <c r="D42" s="51"/>
      <c r="E42" s="55"/>
    </row>
    <row r="43" spans="1:6" x14ac:dyDescent="0.3">
      <c r="A43" s="35">
        <v>8</v>
      </c>
      <c r="B43" s="76">
        <f t="shared" si="4"/>
        <v>3587610.5</v>
      </c>
      <c r="C43" s="79">
        <f t="shared" si="5"/>
        <v>0.79333321850598948</v>
      </c>
      <c r="D43" s="51"/>
      <c r="E43" s="55"/>
    </row>
    <row r="44" spans="1:6" x14ac:dyDescent="0.3">
      <c r="A44" s="36">
        <v>9</v>
      </c>
      <c r="B44" s="76">
        <f t="shared" si="4"/>
        <v>3047329.5</v>
      </c>
      <c r="C44" s="79">
        <f t="shared" si="5"/>
        <v>0.79819262527111412</v>
      </c>
      <c r="D44" s="51"/>
      <c r="E44" s="55"/>
    </row>
    <row r="45" spans="1:6" x14ac:dyDescent="0.3">
      <c r="A45" s="35">
        <v>10</v>
      </c>
      <c r="B45" s="76">
        <f t="shared" si="4"/>
        <v>2215158.5</v>
      </c>
      <c r="C45" s="79">
        <f t="shared" si="5"/>
        <v>0.83362178922418018</v>
      </c>
      <c r="D45" s="51"/>
    </row>
    <row r="46" spans="1:6" x14ac:dyDescent="0.3">
      <c r="A46" s="36">
        <v>11</v>
      </c>
      <c r="B46" s="76">
        <f t="shared" si="4"/>
        <v>2542387</v>
      </c>
      <c r="C46" s="79">
        <f t="shared" si="5"/>
        <v>0.78290392083125404</v>
      </c>
      <c r="D46" s="51"/>
    </row>
    <row r="47" spans="1:6" ht="15" thickBot="1" x14ac:dyDescent="0.35">
      <c r="A47" s="37">
        <v>12</v>
      </c>
      <c r="B47" s="77">
        <f t="shared" si="4"/>
        <v>906022.5</v>
      </c>
      <c r="C47" s="83">
        <f t="shared" si="5"/>
        <v>0.89462249621243572</v>
      </c>
      <c r="D47" s="51"/>
    </row>
    <row r="48" spans="1:6" ht="15" thickBot="1" x14ac:dyDescent="0.35">
      <c r="A48" s="47" t="s">
        <v>15</v>
      </c>
      <c r="B48" s="78">
        <f>SUM(B36:B47)</f>
        <v>23444737.0000064</v>
      </c>
      <c r="C48" s="81"/>
    </row>
  </sheetData>
  <mergeCells count="4">
    <mergeCell ref="A1:G1"/>
    <mergeCell ref="A2:G2"/>
    <mergeCell ref="A18:G18"/>
    <mergeCell ref="A34:B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8"/>
  <sheetViews>
    <sheetView workbookViewId="0">
      <selection activeCell="B3" sqref="B3"/>
    </sheetView>
  </sheetViews>
  <sheetFormatPr defaultRowHeight="14.4" x14ac:dyDescent="0.3"/>
  <cols>
    <col min="1" max="1" width="7.33203125" bestFit="1" customWidth="1"/>
    <col min="2" max="2" width="17.88671875" bestFit="1" customWidth="1"/>
    <col min="3" max="3" width="15.88671875" bestFit="1" customWidth="1"/>
    <col min="4" max="4" width="13.77734375" bestFit="1" customWidth="1"/>
    <col min="5" max="5" width="14.6640625" bestFit="1" customWidth="1"/>
    <col min="6" max="6" width="13.77734375" bestFit="1" customWidth="1"/>
    <col min="7" max="7" width="15.77734375" bestFit="1" customWidth="1"/>
    <col min="8" max="8" width="14.88671875" bestFit="1" customWidth="1"/>
  </cols>
  <sheetData>
    <row r="1" spans="1:7" x14ac:dyDescent="0.3">
      <c r="A1" s="104" t="s">
        <v>13</v>
      </c>
      <c r="B1" s="104"/>
      <c r="C1" s="104"/>
      <c r="D1" s="104"/>
      <c r="E1" s="104"/>
      <c r="F1" s="104"/>
      <c r="G1" s="104"/>
    </row>
    <row r="2" spans="1:7" ht="15" thickBot="1" x14ac:dyDescent="0.35">
      <c r="A2" s="102" t="s">
        <v>31</v>
      </c>
      <c r="B2" s="103"/>
      <c r="C2" s="102"/>
      <c r="D2" s="102"/>
      <c r="E2" s="102"/>
      <c r="F2" s="102"/>
      <c r="G2" s="102"/>
    </row>
    <row r="3" spans="1:7" ht="15" thickBot="1" x14ac:dyDescent="0.35">
      <c r="A3" s="67" t="s">
        <v>11</v>
      </c>
      <c r="B3" s="84" t="s">
        <v>12</v>
      </c>
      <c r="C3" s="69" t="s">
        <v>0</v>
      </c>
      <c r="D3" s="70" t="s">
        <v>1</v>
      </c>
      <c r="E3" s="70" t="s">
        <v>2</v>
      </c>
      <c r="F3" s="71" t="s">
        <v>3</v>
      </c>
      <c r="G3" s="68" t="s">
        <v>4</v>
      </c>
    </row>
    <row r="4" spans="1:7" x14ac:dyDescent="0.3">
      <c r="A4" s="63">
        <v>1</v>
      </c>
      <c r="B4" s="86">
        <v>8495458</v>
      </c>
      <c r="C4" s="64">
        <v>0</v>
      </c>
      <c r="D4" s="64">
        <v>80179.199999999997</v>
      </c>
      <c r="E4" s="64">
        <v>7548</v>
      </c>
      <c r="F4" s="65">
        <v>0</v>
      </c>
      <c r="G4" s="66">
        <f>SUM(B4:F4)</f>
        <v>8583185.1999999993</v>
      </c>
    </row>
    <row r="5" spans="1:7" x14ac:dyDescent="0.3">
      <c r="A5" s="56">
        <v>2</v>
      </c>
      <c r="B5" s="88">
        <v>7009386</v>
      </c>
      <c r="C5" s="22">
        <v>0</v>
      </c>
      <c r="D5" s="22">
        <v>77414.399999999994</v>
      </c>
      <c r="E5" s="22">
        <v>6523</v>
      </c>
      <c r="F5" s="23">
        <v>0</v>
      </c>
      <c r="G5" s="41">
        <f t="shared" ref="G5:G11" si="0">SUM(B5:F5)</f>
        <v>7093323.4000000004</v>
      </c>
    </row>
    <row r="6" spans="1:7" x14ac:dyDescent="0.3">
      <c r="A6" s="57">
        <v>3</v>
      </c>
      <c r="B6" s="90">
        <v>6539579</v>
      </c>
      <c r="C6" s="2">
        <v>2031277</v>
      </c>
      <c r="D6" s="2">
        <v>108086.39999999999</v>
      </c>
      <c r="E6" s="2">
        <v>0</v>
      </c>
      <c r="F6" s="19">
        <v>0</v>
      </c>
      <c r="G6" s="41">
        <f t="shared" si="0"/>
        <v>8678942.4000000004</v>
      </c>
    </row>
    <row r="7" spans="1:7" x14ac:dyDescent="0.3">
      <c r="A7" s="56">
        <v>4</v>
      </c>
      <c r="B7" s="88">
        <v>6738238</v>
      </c>
      <c r="C7" s="22">
        <v>3018081</v>
      </c>
      <c r="D7" s="22">
        <v>80179.199999999997</v>
      </c>
      <c r="E7" s="22">
        <v>0</v>
      </c>
      <c r="F7" s="23">
        <v>0</v>
      </c>
      <c r="G7" s="41">
        <f t="shared" si="0"/>
        <v>9836498.1999999993</v>
      </c>
    </row>
    <row r="8" spans="1:7" x14ac:dyDescent="0.3">
      <c r="A8" s="57">
        <v>5</v>
      </c>
      <c r="B8" s="90">
        <v>6694848</v>
      </c>
      <c r="C8" s="2">
        <v>6024342</v>
      </c>
      <c r="D8" s="2">
        <v>84326.399999999994</v>
      </c>
      <c r="E8" s="2">
        <v>0</v>
      </c>
      <c r="F8" s="19">
        <v>0</v>
      </c>
      <c r="G8" s="41">
        <f t="shared" si="0"/>
        <v>12803516.4</v>
      </c>
    </row>
    <row r="9" spans="1:7" x14ac:dyDescent="0.3">
      <c r="A9" s="56">
        <v>6</v>
      </c>
      <c r="B9" s="92">
        <v>8679914</v>
      </c>
      <c r="C9" s="24">
        <v>6020600</v>
      </c>
      <c r="D9" s="24">
        <v>82944</v>
      </c>
      <c r="E9" s="24">
        <v>0</v>
      </c>
      <c r="F9" s="25">
        <v>0</v>
      </c>
      <c r="G9" s="41">
        <f t="shared" si="0"/>
        <v>14783458</v>
      </c>
    </row>
    <row r="10" spans="1:7" x14ac:dyDescent="0.3">
      <c r="A10" s="57">
        <v>7</v>
      </c>
      <c r="B10" s="90">
        <v>9874774</v>
      </c>
      <c r="C10" s="2">
        <v>6035299</v>
      </c>
      <c r="D10" s="2">
        <v>80179.199999999997</v>
      </c>
      <c r="E10" s="2">
        <v>0</v>
      </c>
      <c r="F10" s="19">
        <v>0</v>
      </c>
      <c r="G10" s="41">
        <f t="shared" si="0"/>
        <v>15990252.199999999</v>
      </c>
    </row>
    <row r="11" spans="1:7" x14ac:dyDescent="0.3">
      <c r="A11" s="56">
        <v>8</v>
      </c>
      <c r="B11" s="88">
        <v>9708769</v>
      </c>
      <c r="C11" s="22">
        <v>6960379</v>
      </c>
      <c r="D11" s="22">
        <v>82944</v>
      </c>
      <c r="E11" s="22">
        <v>0</v>
      </c>
      <c r="F11" s="23">
        <v>0</v>
      </c>
      <c r="G11" s="41">
        <f t="shared" si="0"/>
        <v>16752092</v>
      </c>
    </row>
    <row r="12" spans="1:7" x14ac:dyDescent="0.3">
      <c r="A12" s="57">
        <v>9</v>
      </c>
      <c r="B12" s="90">
        <v>7744407</v>
      </c>
      <c r="C12" s="2">
        <v>6857734</v>
      </c>
      <c r="D12" s="2">
        <v>80179.199999999997</v>
      </c>
      <c r="E12" s="2">
        <v>0</v>
      </c>
      <c r="F12" s="19">
        <v>0</v>
      </c>
      <c r="G12" s="41">
        <f>SUM(B12:F12)</f>
        <v>14682320.199999999</v>
      </c>
    </row>
    <row r="13" spans="1:7" x14ac:dyDescent="0.3">
      <c r="A13" s="56">
        <v>10</v>
      </c>
      <c r="B13" s="88">
        <v>6562664</v>
      </c>
      <c r="C13" s="22">
        <v>6218113</v>
      </c>
      <c r="D13" s="22">
        <v>85708.800000000003</v>
      </c>
      <c r="E13" s="22">
        <v>0</v>
      </c>
      <c r="F13" s="23">
        <v>0</v>
      </c>
      <c r="G13" s="41">
        <f>SUM(B13:F13)</f>
        <v>12866485.800000001</v>
      </c>
    </row>
    <row r="14" spans="1:7" x14ac:dyDescent="0.3">
      <c r="A14" s="57">
        <v>11</v>
      </c>
      <c r="B14" s="90">
        <v>6143251</v>
      </c>
      <c r="C14" s="2">
        <v>4016364</v>
      </c>
      <c r="D14" s="2">
        <v>82944</v>
      </c>
      <c r="E14" s="2">
        <v>5248</v>
      </c>
      <c r="F14" s="19">
        <v>0</v>
      </c>
      <c r="G14" s="41">
        <f>SUM(B14:F14)</f>
        <v>10247807</v>
      </c>
    </row>
    <row r="15" spans="1:7" ht="15" thickBot="1" x14ac:dyDescent="0.35">
      <c r="A15" s="58">
        <v>12</v>
      </c>
      <c r="B15" s="94">
        <v>5507802</v>
      </c>
      <c r="C15" s="29">
        <v>2335921</v>
      </c>
      <c r="D15" s="29">
        <v>85708.800000000003</v>
      </c>
      <c r="E15" s="29">
        <v>6568</v>
      </c>
      <c r="F15" s="30">
        <v>0</v>
      </c>
      <c r="G15" s="42">
        <f>SUM(B15:F15)</f>
        <v>7935999.7999999998</v>
      </c>
    </row>
    <row r="16" spans="1:7" ht="15" thickBot="1" x14ac:dyDescent="0.35">
      <c r="A16" s="47" t="s">
        <v>15</v>
      </c>
      <c r="B16" s="96">
        <f>SUM(B4:B15)</f>
        <v>89699090</v>
      </c>
      <c r="C16" s="38">
        <f t="shared" ref="C16:F16" si="1">SUM(C4:C15)</f>
        <v>49518110</v>
      </c>
      <c r="D16" s="38">
        <f t="shared" si="1"/>
        <v>1010793.6</v>
      </c>
      <c r="E16" s="38">
        <f t="shared" si="1"/>
        <v>25887</v>
      </c>
      <c r="F16" s="39">
        <f t="shared" si="1"/>
        <v>0</v>
      </c>
      <c r="G16" s="40">
        <f>SUM(G4:G15)</f>
        <v>140253880.59999999</v>
      </c>
    </row>
    <row r="17" spans="1:7" x14ac:dyDescent="0.3">
      <c r="A17" s="32"/>
      <c r="B17" s="17"/>
      <c r="C17" s="17"/>
      <c r="D17" s="17"/>
      <c r="E17" s="17"/>
      <c r="F17" s="17"/>
      <c r="G17" s="33"/>
    </row>
    <row r="18" spans="1:7" ht="15" thickBot="1" x14ac:dyDescent="0.35">
      <c r="A18" s="105" t="s">
        <v>32</v>
      </c>
      <c r="B18" s="105"/>
      <c r="C18" s="105"/>
      <c r="D18" s="105"/>
      <c r="E18" s="105"/>
      <c r="F18" s="105"/>
      <c r="G18" s="105"/>
    </row>
    <row r="19" spans="1:7" ht="15" thickBot="1" x14ac:dyDescent="0.35">
      <c r="A19" s="13" t="s">
        <v>11</v>
      </c>
      <c r="B19" s="14" t="s">
        <v>5</v>
      </c>
      <c r="C19" s="15" t="s">
        <v>6</v>
      </c>
      <c r="D19" s="15" t="s">
        <v>7</v>
      </c>
      <c r="E19" s="15" t="s">
        <v>8</v>
      </c>
      <c r="F19" s="16" t="s">
        <v>9</v>
      </c>
      <c r="G19" s="13" t="s">
        <v>10</v>
      </c>
    </row>
    <row r="20" spans="1:7" x14ac:dyDescent="0.3">
      <c r="A20" s="34">
        <v>1</v>
      </c>
      <c r="B20" s="11">
        <v>5230790</v>
      </c>
      <c r="C20" s="7">
        <v>1695000</v>
      </c>
      <c r="D20" s="7">
        <v>79187</v>
      </c>
      <c r="E20" s="2">
        <v>0</v>
      </c>
      <c r="F20" s="18">
        <v>393538</v>
      </c>
      <c r="G20" s="43">
        <f>SUM(B20:F20)</f>
        <v>7398515</v>
      </c>
    </row>
    <row r="21" spans="1:7" x14ac:dyDescent="0.3">
      <c r="A21" s="35">
        <v>2</v>
      </c>
      <c r="B21" s="26">
        <v>5062950</v>
      </c>
      <c r="C21" s="27">
        <v>530000</v>
      </c>
      <c r="D21" s="27">
        <v>184465</v>
      </c>
      <c r="E21" s="22">
        <v>0</v>
      </c>
      <c r="F21" s="23">
        <v>492679</v>
      </c>
      <c r="G21" s="44">
        <f t="shared" ref="G21:G29" si="2">SUM(B21:F21)</f>
        <v>6270094</v>
      </c>
    </row>
    <row r="22" spans="1:7" x14ac:dyDescent="0.3">
      <c r="A22" s="36">
        <v>3</v>
      </c>
      <c r="B22" s="12">
        <v>5714920</v>
      </c>
      <c r="C22" s="8">
        <v>329000</v>
      </c>
      <c r="D22" s="8">
        <v>92616.999999999985</v>
      </c>
      <c r="E22" s="22">
        <v>0</v>
      </c>
      <c r="F22" s="19">
        <v>1063941</v>
      </c>
      <c r="G22" s="44">
        <f t="shared" si="2"/>
        <v>7200478</v>
      </c>
    </row>
    <row r="23" spans="1:7" x14ac:dyDescent="0.3">
      <c r="A23" s="35">
        <v>4</v>
      </c>
      <c r="B23" s="26">
        <v>4631210</v>
      </c>
      <c r="C23" s="27">
        <v>674000</v>
      </c>
      <c r="D23" s="27">
        <v>994910</v>
      </c>
      <c r="E23" s="2">
        <v>0</v>
      </c>
      <c r="F23" s="23">
        <v>1739276</v>
      </c>
      <c r="G23" s="44">
        <f t="shared" si="2"/>
        <v>8039396</v>
      </c>
    </row>
    <row r="24" spans="1:7" x14ac:dyDescent="0.3">
      <c r="A24" s="36">
        <v>5</v>
      </c>
      <c r="B24" s="10">
        <v>6688810</v>
      </c>
      <c r="C24" s="2">
        <v>412000</v>
      </c>
      <c r="D24" s="2">
        <v>302382.00000000006</v>
      </c>
      <c r="E24" s="22">
        <v>0</v>
      </c>
      <c r="F24" s="19">
        <v>3212564</v>
      </c>
      <c r="G24" s="44">
        <f t="shared" si="2"/>
        <v>10615756</v>
      </c>
    </row>
    <row r="25" spans="1:7" x14ac:dyDescent="0.3">
      <c r="A25" s="35">
        <v>6</v>
      </c>
      <c r="B25" s="21">
        <v>6714568</v>
      </c>
      <c r="C25" s="22">
        <v>52000</v>
      </c>
      <c r="D25" s="22">
        <v>355599</v>
      </c>
      <c r="E25" s="22">
        <v>0</v>
      </c>
      <c r="F25" s="23">
        <v>4439390</v>
      </c>
      <c r="G25" s="44">
        <f t="shared" si="2"/>
        <v>11561557</v>
      </c>
    </row>
    <row r="26" spans="1:7" x14ac:dyDescent="0.3">
      <c r="A26" s="36">
        <v>7</v>
      </c>
      <c r="B26" s="10">
        <v>7143300</v>
      </c>
      <c r="C26" s="2">
        <v>0</v>
      </c>
      <c r="D26" s="2">
        <v>522886.00000000006</v>
      </c>
      <c r="E26" s="2">
        <v>0</v>
      </c>
      <c r="F26" s="19">
        <v>5059917.5</v>
      </c>
      <c r="G26" s="44">
        <f t="shared" si="2"/>
        <v>12726103.5</v>
      </c>
    </row>
    <row r="27" spans="1:7" x14ac:dyDescent="0.3">
      <c r="A27" s="35">
        <v>8</v>
      </c>
      <c r="B27" s="21">
        <v>7450220</v>
      </c>
      <c r="C27" s="22">
        <v>101000.00000000001</v>
      </c>
      <c r="D27" s="22">
        <v>259200.00000000003</v>
      </c>
      <c r="E27" s="22">
        <v>0</v>
      </c>
      <c r="F27" s="23">
        <v>5317251.5</v>
      </c>
      <c r="G27" s="44">
        <f t="shared" si="2"/>
        <v>13127671.5</v>
      </c>
    </row>
    <row r="28" spans="1:7" x14ac:dyDescent="0.3">
      <c r="A28" s="36">
        <v>9</v>
      </c>
      <c r="B28" s="10">
        <v>6592960</v>
      </c>
      <c r="C28" s="2">
        <v>31000.000000000004</v>
      </c>
      <c r="D28" s="2">
        <v>281859</v>
      </c>
      <c r="E28" s="2">
        <v>0</v>
      </c>
      <c r="F28" s="19">
        <v>4402635.5</v>
      </c>
      <c r="G28" s="44">
        <f t="shared" si="2"/>
        <v>11308454.5</v>
      </c>
    </row>
    <row r="29" spans="1:7" x14ac:dyDescent="0.3">
      <c r="A29" s="35">
        <v>10</v>
      </c>
      <c r="B29" s="21">
        <v>6402190</v>
      </c>
      <c r="C29" s="22">
        <v>261000</v>
      </c>
      <c r="D29" s="22">
        <v>198149.00000000006</v>
      </c>
      <c r="E29" s="22">
        <v>0</v>
      </c>
      <c r="F29" s="23">
        <v>2978853.5</v>
      </c>
      <c r="G29" s="44">
        <f t="shared" si="2"/>
        <v>9840192.5</v>
      </c>
    </row>
    <row r="30" spans="1:7" x14ac:dyDescent="0.3">
      <c r="A30" s="36">
        <v>11</v>
      </c>
      <c r="B30" s="10">
        <v>6171910</v>
      </c>
      <c r="C30" s="2">
        <v>612000</v>
      </c>
      <c r="D30" s="2">
        <v>344052</v>
      </c>
      <c r="E30" s="2">
        <v>0</v>
      </c>
      <c r="F30" s="19">
        <v>1122793</v>
      </c>
      <c r="G30" s="44">
        <f>SUM(B30:F30)</f>
        <v>8250755</v>
      </c>
    </row>
    <row r="31" spans="1:7" ht="15" thickBot="1" x14ac:dyDescent="0.35">
      <c r="A31" s="37">
        <v>12</v>
      </c>
      <c r="B31" s="28">
        <v>6096800</v>
      </c>
      <c r="C31" s="29">
        <v>161999.99999999997</v>
      </c>
      <c r="D31" s="29">
        <v>173054.99999999997</v>
      </c>
      <c r="E31" s="29">
        <v>0</v>
      </c>
      <c r="F31" s="30">
        <v>220654.5</v>
      </c>
      <c r="G31" s="45">
        <f>SUM(B31:F31)</f>
        <v>6652509.5</v>
      </c>
    </row>
    <row r="32" spans="1:7" ht="15" thickBot="1" x14ac:dyDescent="0.35">
      <c r="A32" s="47" t="s">
        <v>15</v>
      </c>
      <c r="B32" s="48">
        <f>SUM(B20:B31)</f>
        <v>73900628</v>
      </c>
      <c r="C32" s="49">
        <f t="shared" ref="C32:F32" si="3">SUM(C20:C31)</f>
        <v>4859000</v>
      </c>
      <c r="D32" s="49">
        <f t="shared" si="3"/>
        <v>3788361</v>
      </c>
      <c r="E32" s="38">
        <f t="shared" si="3"/>
        <v>0</v>
      </c>
      <c r="F32" s="50">
        <f t="shared" si="3"/>
        <v>30443493.5</v>
      </c>
      <c r="G32" s="46">
        <f>SUM(G20:G31)</f>
        <v>112991482.5</v>
      </c>
    </row>
    <row r="33" spans="1:6" x14ac:dyDescent="0.3">
      <c r="C33" s="1"/>
      <c r="D33" s="1"/>
      <c r="E33" s="1"/>
      <c r="F33" s="1"/>
    </row>
    <row r="34" spans="1:6" ht="15" thickBot="1" x14ac:dyDescent="0.35">
      <c r="A34" s="102" t="s">
        <v>33</v>
      </c>
      <c r="B34" s="102"/>
      <c r="C34" s="1"/>
      <c r="D34" s="3"/>
      <c r="E34" s="3"/>
      <c r="F34" s="5"/>
    </row>
    <row r="35" spans="1:6" ht="15" thickBot="1" x14ac:dyDescent="0.35">
      <c r="A35" s="31" t="s">
        <v>11</v>
      </c>
      <c r="B35" s="47" t="s">
        <v>14</v>
      </c>
      <c r="C35" s="80"/>
      <c r="D35" s="3"/>
      <c r="E35" s="5"/>
    </row>
    <row r="36" spans="1:6" x14ac:dyDescent="0.3">
      <c r="A36" s="34">
        <v>1</v>
      </c>
      <c r="B36" s="75">
        <f t="shared" ref="B36:B47" si="4">G4-G20</f>
        <v>1184670.1999999993</v>
      </c>
      <c r="C36" s="82">
        <f>G20/G4</f>
        <v>0.8619777888516259</v>
      </c>
      <c r="D36" s="3"/>
      <c r="E36" s="55"/>
    </row>
    <row r="37" spans="1:6" x14ac:dyDescent="0.3">
      <c r="A37" s="35">
        <v>2</v>
      </c>
      <c r="B37" s="76">
        <f t="shared" si="4"/>
        <v>823229.40000000037</v>
      </c>
      <c r="C37" s="79">
        <f t="shared" ref="C37:C47" si="5">G21/G5</f>
        <v>0.88394306116086563</v>
      </c>
      <c r="D37" s="3"/>
      <c r="E37" s="55"/>
    </row>
    <row r="38" spans="1:6" x14ac:dyDescent="0.3">
      <c r="A38" s="36">
        <v>3</v>
      </c>
      <c r="B38" s="76">
        <f t="shared" si="4"/>
        <v>1478464.4000000004</v>
      </c>
      <c r="C38" s="79">
        <f t="shared" si="5"/>
        <v>0.82964924389865746</v>
      </c>
      <c r="D38" s="3"/>
      <c r="E38" s="55"/>
    </row>
    <row r="39" spans="1:6" x14ac:dyDescent="0.3">
      <c r="A39" s="35">
        <v>4</v>
      </c>
      <c r="B39" s="76">
        <f t="shared" si="4"/>
        <v>1797102.1999999993</v>
      </c>
      <c r="C39" s="79">
        <f t="shared" si="5"/>
        <v>0.81730264536621378</v>
      </c>
      <c r="D39" s="4"/>
      <c r="E39" s="55"/>
    </row>
    <row r="40" spans="1:6" x14ac:dyDescent="0.3">
      <c r="A40" s="36">
        <v>5</v>
      </c>
      <c r="B40" s="76">
        <f t="shared" si="4"/>
        <v>2187760.4000000004</v>
      </c>
      <c r="C40" s="79">
        <f t="shared" si="5"/>
        <v>0.82912816044817184</v>
      </c>
      <c r="D40" s="4"/>
      <c r="E40" s="55"/>
    </row>
    <row r="41" spans="1:6" x14ac:dyDescent="0.3">
      <c r="A41" s="35">
        <v>6</v>
      </c>
      <c r="B41" s="76">
        <f t="shared" si="4"/>
        <v>3221901</v>
      </c>
      <c r="C41" s="79">
        <f t="shared" si="5"/>
        <v>0.78206039480072931</v>
      </c>
      <c r="D41" s="4"/>
      <c r="E41" s="55"/>
    </row>
    <row r="42" spans="1:6" x14ac:dyDescent="0.3">
      <c r="A42" s="36">
        <v>7</v>
      </c>
      <c r="B42" s="76">
        <f t="shared" si="4"/>
        <v>3264148.6999999993</v>
      </c>
      <c r="C42" s="79">
        <f t="shared" si="5"/>
        <v>0.79586634036954096</v>
      </c>
      <c r="E42" s="55"/>
    </row>
    <row r="43" spans="1:6" x14ac:dyDescent="0.3">
      <c r="A43" s="35">
        <v>8</v>
      </c>
      <c r="B43" s="76">
        <f t="shared" si="4"/>
        <v>3624420.5</v>
      </c>
      <c r="C43" s="79">
        <f t="shared" si="5"/>
        <v>0.78364370849921317</v>
      </c>
      <c r="E43" s="55"/>
    </row>
    <row r="44" spans="1:6" x14ac:dyDescent="0.3">
      <c r="A44" s="36">
        <v>9</v>
      </c>
      <c r="B44" s="76">
        <f t="shared" si="4"/>
        <v>3373865.6999999993</v>
      </c>
      <c r="C44" s="79">
        <f t="shared" si="5"/>
        <v>0.77020895512141196</v>
      </c>
      <c r="E44" s="55"/>
    </row>
    <row r="45" spans="1:6" x14ac:dyDescent="0.3">
      <c r="A45" s="35">
        <v>10</v>
      </c>
      <c r="B45" s="76">
        <f t="shared" si="4"/>
        <v>3026293.3000000007</v>
      </c>
      <c r="C45" s="79">
        <f t="shared" si="5"/>
        <v>0.76479255120306433</v>
      </c>
      <c r="E45" s="55"/>
    </row>
    <row r="46" spans="1:6" x14ac:dyDescent="0.3">
      <c r="A46" s="36">
        <v>11</v>
      </c>
      <c r="B46" s="76">
        <f t="shared" si="4"/>
        <v>1997052</v>
      </c>
      <c r="C46" s="79">
        <f t="shared" si="5"/>
        <v>0.80512396457115165</v>
      </c>
      <c r="E46" s="55"/>
    </row>
    <row r="47" spans="1:6" ht="15" thickBot="1" x14ac:dyDescent="0.35">
      <c r="A47" s="37">
        <v>12</v>
      </c>
      <c r="B47" s="77">
        <f t="shared" si="4"/>
        <v>1283490.2999999998</v>
      </c>
      <c r="C47" s="83">
        <f t="shared" si="5"/>
        <v>0.83826986739591403</v>
      </c>
      <c r="E47" s="55"/>
    </row>
    <row r="48" spans="1:6" ht="15" thickBot="1" x14ac:dyDescent="0.35">
      <c r="A48" s="47" t="s">
        <v>15</v>
      </c>
      <c r="B48" s="78">
        <f>SUM(B36:B47)</f>
        <v>27262398.099999998</v>
      </c>
      <c r="C48" s="81"/>
    </row>
  </sheetData>
  <mergeCells count="4">
    <mergeCell ref="A1:G1"/>
    <mergeCell ref="A2:G2"/>
    <mergeCell ref="A18:G18"/>
    <mergeCell ref="A34:B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AB82-34E1-4FEB-8D56-F5BC771708AF}">
  <dimension ref="A1:B73"/>
  <sheetViews>
    <sheetView workbookViewId="0">
      <selection activeCell="B73" sqref="B62:B73"/>
    </sheetView>
  </sheetViews>
  <sheetFormatPr defaultRowHeight="14.4" x14ac:dyDescent="0.3"/>
  <cols>
    <col min="1" max="1" width="11" style="1" customWidth="1"/>
    <col min="2" max="2" width="20.88671875" style="1" customWidth="1"/>
    <col min="3" max="16384" width="8.88671875" style="1"/>
  </cols>
  <sheetData>
    <row r="1" spans="1:2" x14ac:dyDescent="0.3">
      <c r="A1" s="100" t="s">
        <v>35</v>
      </c>
      <c r="B1" s="100" t="s">
        <v>36</v>
      </c>
    </row>
    <row r="2" spans="1:2" x14ac:dyDescent="0.3">
      <c r="A2" s="101">
        <v>43101</v>
      </c>
      <c r="B2" s="1">
        <v>0</v>
      </c>
    </row>
    <row r="3" spans="1:2" x14ac:dyDescent="0.3">
      <c r="A3" s="101">
        <v>43132</v>
      </c>
      <c r="B3" s="1">
        <v>0</v>
      </c>
    </row>
    <row r="4" spans="1:2" x14ac:dyDescent="0.3">
      <c r="A4" s="101">
        <v>43160</v>
      </c>
      <c r="B4" s="1">
        <v>2031277</v>
      </c>
    </row>
    <row r="5" spans="1:2" x14ac:dyDescent="0.3">
      <c r="A5" s="101">
        <v>43191</v>
      </c>
      <c r="B5" s="1">
        <v>3018081</v>
      </c>
    </row>
    <row r="6" spans="1:2" x14ac:dyDescent="0.3">
      <c r="A6" s="101">
        <v>43221</v>
      </c>
      <c r="B6" s="1">
        <v>6024342</v>
      </c>
    </row>
    <row r="7" spans="1:2" x14ac:dyDescent="0.3">
      <c r="A7" s="101">
        <v>43252</v>
      </c>
      <c r="B7" s="1">
        <v>6020600</v>
      </c>
    </row>
    <row r="8" spans="1:2" x14ac:dyDescent="0.3">
      <c r="A8" s="101">
        <v>43282</v>
      </c>
      <c r="B8" s="1">
        <v>6035299</v>
      </c>
    </row>
    <row r="9" spans="1:2" x14ac:dyDescent="0.3">
      <c r="A9" s="101">
        <v>43313</v>
      </c>
      <c r="B9" s="1">
        <v>6960379</v>
      </c>
    </row>
    <row r="10" spans="1:2" x14ac:dyDescent="0.3">
      <c r="A10" s="101">
        <v>43344</v>
      </c>
      <c r="B10" s="1">
        <v>6857734</v>
      </c>
    </row>
    <row r="11" spans="1:2" x14ac:dyDescent="0.3">
      <c r="A11" s="101">
        <v>43374</v>
      </c>
      <c r="B11" s="1">
        <v>6218113</v>
      </c>
    </row>
    <row r="12" spans="1:2" x14ac:dyDescent="0.3">
      <c r="A12" s="101">
        <v>43405</v>
      </c>
      <c r="B12" s="1">
        <v>4016364</v>
      </c>
    </row>
    <row r="13" spans="1:2" x14ac:dyDescent="0.3">
      <c r="A13" s="101">
        <v>43435</v>
      </c>
      <c r="B13" s="1">
        <v>2335921</v>
      </c>
    </row>
    <row r="14" spans="1:2" x14ac:dyDescent="0.3">
      <c r="A14" s="101">
        <v>43466</v>
      </c>
      <c r="B14" s="1">
        <v>0</v>
      </c>
    </row>
    <row r="15" spans="1:2" x14ac:dyDescent="0.3">
      <c r="A15" s="101">
        <v>43497</v>
      </c>
      <c r="B15" s="1">
        <v>0</v>
      </c>
    </row>
    <row r="16" spans="1:2" x14ac:dyDescent="0.3">
      <c r="A16" s="101">
        <v>43525</v>
      </c>
      <c r="B16" s="1">
        <v>0</v>
      </c>
    </row>
    <row r="17" spans="1:2" x14ac:dyDescent="0.3">
      <c r="A17" s="101">
        <v>43556</v>
      </c>
      <c r="B17" s="1">
        <v>1866269</v>
      </c>
    </row>
    <row r="18" spans="1:2" x14ac:dyDescent="0.3">
      <c r="A18" s="101">
        <v>43586</v>
      </c>
      <c r="B18" s="1">
        <v>5994721</v>
      </c>
    </row>
    <row r="19" spans="1:2" x14ac:dyDescent="0.3">
      <c r="A19" s="101">
        <v>43617</v>
      </c>
      <c r="B19" s="1">
        <v>5994402</v>
      </c>
    </row>
    <row r="20" spans="1:2" x14ac:dyDescent="0.3">
      <c r="A20" s="101">
        <v>43647</v>
      </c>
      <c r="B20" s="1">
        <v>6017523</v>
      </c>
    </row>
    <row r="21" spans="1:2" x14ac:dyDescent="0.3">
      <c r="A21" s="101">
        <v>43678</v>
      </c>
      <c r="B21" s="1">
        <v>6000232</v>
      </c>
    </row>
    <row r="22" spans="1:2" x14ac:dyDescent="0.3">
      <c r="A22" s="101">
        <v>43709</v>
      </c>
      <c r="B22" s="1">
        <v>5970778</v>
      </c>
    </row>
    <row r="23" spans="1:2" x14ac:dyDescent="0.3">
      <c r="A23" s="101">
        <v>43739</v>
      </c>
      <c r="B23" s="1">
        <v>6000026</v>
      </c>
    </row>
    <row r="24" spans="1:2" x14ac:dyDescent="0.3">
      <c r="A24" s="101">
        <v>43770</v>
      </c>
      <c r="B24" s="1">
        <v>5006438</v>
      </c>
    </row>
    <row r="25" spans="1:2" x14ac:dyDescent="0.3">
      <c r="A25" s="101">
        <v>43800</v>
      </c>
      <c r="B25" s="1">
        <v>3994537</v>
      </c>
    </row>
    <row r="26" spans="1:2" x14ac:dyDescent="0.3">
      <c r="A26" s="101">
        <v>43831</v>
      </c>
      <c r="B26" s="1">
        <v>2292604</v>
      </c>
    </row>
    <row r="27" spans="1:2" x14ac:dyDescent="0.3">
      <c r="A27" s="101">
        <v>43862</v>
      </c>
      <c r="B27" s="1">
        <v>0</v>
      </c>
    </row>
    <row r="28" spans="1:2" x14ac:dyDescent="0.3">
      <c r="A28" s="101">
        <v>43891</v>
      </c>
      <c r="B28" s="1">
        <v>2018156</v>
      </c>
    </row>
    <row r="29" spans="1:2" x14ac:dyDescent="0.3">
      <c r="A29" s="101">
        <v>43922</v>
      </c>
      <c r="B29" s="1">
        <v>3847741</v>
      </c>
    </row>
    <row r="30" spans="1:2" x14ac:dyDescent="0.3">
      <c r="A30" s="101">
        <v>43952</v>
      </c>
      <c r="B30" s="1">
        <v>6165884</v>
      </c>
    </row>
    <row r="31" spans="1:2" x14ac:dyDescent="0.3">
      <c r="A31" s="101">
        <v>43983</v>
      </c>
      <c r="B31" s="1">
        <v>5995579</v>
      </c>
    </row>
    <row r="32" spans="1:2" x14ac:dyDescent="0.3">
      <c r="A32" s="101">
        <v>44013</v>
      </c>
      <c r="B32" s="1">
        <v>6193382</v>
      </c>
    </row>
    <row r="33" spans="1:2" x14ac:dyDescent="0.3">
      <c r="A33" s="101">
        <v>44044</v>
      </c>
      <c r="B33" s="1">
        <v>6001356</v>
      </c>
    </row>
    <row r="34" spans="1:2" x14ac:dyDescent="0.3">
      <c r="A34" s="101">
        <v>44075</v>
      </c>
      <c r="B34" s="1">
        <v>5996627</v>
      </c>
    </row>
    <row r="35" spans="1:2" x14ac:dyDescent="0.3">
      <c r="A35" s="101">
        <v>44105</v>
      </c>
      <c r="B35" s="1">
        <v>5996760</v>
      </c>
    </row>
    <row r="36" spans="1:2" x14ac:dyDescent="0.3">
      <c r="A36" s="101">
        <v>44136</v>
      </c>
      <c r="B36" s="1">
        <v>6002034</v>
      </c>
    </row>
    <row r="37" spans="1:2" x14ac:dyDescent="0.3">
      <c r="A37" s="101">
        <v>44166</v>
      </c>
      <c r="B37" s="1">
        <v>5019904</v>
      </c>
    </row>
    <row r="38" spans="1:2" x14ac:dyDescent="0.3">
      <c r="A38" s="101">
        <v>44197</v>
      </c>
      <c r="B38" s="1">
        <v>5894320</v>
      </c>
    </row>
    <row r="39" spans="1:2" x14ac:dyDescent="0.3">
      <c r="A39" s="101">
        <v>44228</v>
      </c>
      <c r="B39" s="1">
        <v>3994766</v>
      </c>
    </row>
    <row r="40" spans="1:2" x14ac:dyDescent="0.3">
      <c r="A40" s="101">
        <v>44256</v>
      </c>
      <c r="B40" s="1">
        <v>3054904</v>
      </c>
    </row>
    <row r="41" spans="1:2" x14ac:dyDescent="0.3">
      <c r="A41" s="101">
        <v>44287</v>
      </c>
      <c r="B41" s="1">
        <v>6148464</v>
      </c>
    </row>
    <row r="42" spans="1:2" x14ac:dyDescent="0.3">
      <c r="A42" s="101">
        <v>44317</v>
      </c>
      <c r="B42" s="1">
        <v>7496362</v>
      </c>
    </row>
    <row r="43" spans="1:2" x14ac:dyDescent="0.3">
      <c r="A43" s="101">
        <v>44348</v>
      </c>
      <c r="B43" s="1">
        <v>7013974</v>
      </c>
    </row>
    <row r="44" spans="1:2" x14ac:dyDescent="0.3">
      <c r="A44" s="101">
        <v>44378</v>
      </c>
      <c r="B44" s="1">
        <v>8005675</v>
      </c>
    </row>
    <row r="45" spans="1:2" x14ac:dyDescent="0.3">
      <c r="A45" s="101">
        <v>44409</v>
      </c>
      <c r="B45" s="1">
        <v>10360882</v>
      </c>
    </row>
    <row r="46" spans="1:2" x14ac:dyDescent="0.3">
      <c r="A46" s="101">
        <v>44440</v>
      </c>
      <c r="B46" s="1">
        <v>10657446</v>
      </c>
    </row>
    <row r="47" spans="1:2" x14ac:dyDescent="0.3">
      <c r="A47" s="101">
        <v>44470</v>
      </c>
      <c r="B47" s="1">
        <v>10552877</v>
      </c>
    </row>
    <row r="48" spans="1:2" x14ac:dyDescent="0.3">
      <c r="A48" s="101">
        <v>44501</v>
      </c>
      <c r="B48" s="1">
        <v>10511251</v>
      </c>
    </row>
    <row r="49" spans="1:2" x14ac:dyDescent="0.3">
      <c r="A49" s="101">
        <v>44531</v>
      </c>
      <c r="B49" s="1">
        <v>7998039</v>
      </c>
    </row>
    <row r="50" spans="1:2" x14ac:dyDescent="0.3">
      <c r="A50" s="101">
        <v>44562</v>
      </c>
      <c r="B50" s="1">
        <v>5981294</v>
      </c>
    </row>
    <row r="51" spans="1:2" x14ac:dyDescent="0.3">
      <c r="A51" s="101">
        <v>44593</v>
      </c>
      <c r="B51" s="1">
        <v>5994818</v>
      </c>
    </row>
    <row r="52" spans="1:2" x14ac:dyDescent="0.3">
      <c r="A52" s="101">
        <v>44621</v>
      </c>
      <c r="B52" s="1">
        <v>6580596</v>
      </c>
    </row>
    <row r="53" spans="1:2" x14ac:dyDescent="0.3">
      <c r="A53" s="101">
        <v>44652</v>
      </c>
      <c r="B53" s="1">
        <v>9633707</v>
      </c>
    </row>
    <row r="54" spans="1:2" x14ac:dyDescent="0.3">
      <c r="A54" s="101">
        <v>44682</v>
      </c>
      <c r="B54" s="1">
        <v>10020601</v>
      </c>
    </row>
    <row r="55" spans="1:2" x14ac:dyDescent="0.3">
      <c r="A55" s="101">
        <v>44713</v>
      </c>
      <c r="B55" s="1">
        <v>10010533</v>
      </c>
    </row>
    <row r="56" spans="1:2" x14ac:dyDescent="0.3">
      <c r="A56" s="101">
        <v>44743</v>
      </c>
      <c r="B56" s="1">
        <v>10486758</v>
      </c>
    </row>
    <row r="57" spans="1:2" x14ac:dyDescent="0.3">
      <c r="A57" s="101">
        <v>44774</v>
      </c>
      <c r="B57" s="1">
        <v>10510241</v>
      </c>
    </row>
    <row r="58" spans="1:2" x14ac:dyDescent="0.3">
      <c r="A58" s="101">
        <v>44805</v>
      </c>
      <c r="B58" s="1">
        <v>10494919</v>
      </c>
    </row>
    <row r="59" spans="1:2" x14ac:dyDescent="0.3">
      <c r="A59" s="101">
        <v>44835</v>
      </c>
      <c r="B59" s="1">
        <v>10502522</v>
      </c>
    </row>
    <row r="60" spans="1:2" x14ac:dyDescent="0.3">
      <c r="A60" s="101">
        <v>44866</v>
      </c>
      <c r="B60" s="1">
        <v>8723297</v>
      </c>
    </row>
    <row r="61" spans="1:2" x14ac:dyDescent="0.3">
      <c r="A61" s="101">
        <v>44896</v>
      </c>
      <c r="B61" s="1">
        <v>8351476</v>
      </c>
    </row>
    <row r="62" spans="1:2" x14ac:dyDescent="0.3">
      <c r="A62" s="101">
        <v>44927</v>
      </c>
      <c r="B62" s="1">
        <v>6114141</v>
      </c>
    </row>
    <row r="63" spans="1:2" x14ac:dyDescent="0.3">
      <c r="A63" s="101">
        <v>44958</v>
      </c>
      <c r="B63" s="1">
        <v>4991477</v>
      </c>
    </row>
    <row r="64" spans="1:2" x14ac:dyDescent="0.3">
      <c r="A64" s="101">
        <v>44986</v>
      </c>
      <c r="B64" s="1">
        <v>7000608</v>
      </c>
    </row>
    <row r="65" spans="1:2" x14ac:dyDescent="0.3">
      <c r="A65" s="101">
        <v>45017</v>
      </c>
      <c r="B65" s="1">
        <v>8028913</v>
      </c>
    </row>
    <row r="66" spans="1:2" x14ac:dyDescent="0.3">
      <c r="A66" s="101">
        <v>45047</v>
      </c>
      <c r="B66" s="1">
        <v>9992424</v>
      </c>
    </row>
    <row r="67" spans="1:2" x14ac:dyDescent="0.3">
      <c r="A67" s="101">
        <v>45078</v>
      </c>
      <c r="B67" s="1">
        <v>10594598</v>
      </c>
    </row>
    <row r="68" spans="1:2" x14ac:dyDescent="0.3">
      <c r="A68" s="101">
        <v>45108</v>
      </c>
      <c r="B68" s="1">
        <v>11012745</v>
      </c>
    </row>
    <row r="69" spans="1:2" x14ac:dyDescent="0.3">
      <c r="A69" s="101">
        <v>45139</v>
      </c>
      <c r="B69" s="1">
        <v>10070229</v>
      </c>
    </row>
    <row r="70" spans="1:2" x14ac:dyDescent="0.3">
      <c r="A70" s="101">
        <v>45170</v>
      </c>
      <c r="B70" s="1">
        <v>10609018</v>
      </c>
    </row>
    <row r="71" spans="1:2" x14ac:dyDescent="0.3">
      <c r="A71" s="101">
        <v>45200</v>
      </c>
      <c r="B71" s="1">
        <v>10397966</v>
      </c>
    </row>
    <row r="72" spans="1:2" x14ac:dyDescent="0.3">
      <c r="A72" s="101">
        <v>45231</v>
      </c>
      <c r="B72" s="1">
        <v>8627620</v>
      </c>
    </row>
    <row r="73" spans="1:2" x14ac:dyDescent="0.3">
      <c r="A73" s="101">
        <v>45261</v>
      </c>
      <c r="B73" s="1">
        <v>7309617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B38D-AE01-4F68-AA7A-DD6D9FA022C1}">
  <dimension ref="A1:C61"/>
  <sheetViews>
    <sheetView tabSelected="1" workbookViewId="0">
      <selection activeCell="C1" sqref="C1"/>
    </sheetView>
  </sheetViews>
  <sheetFormatPr defaultRowHeight="14.4" x14ac:dyDescent="0.3"/>
  <cols>
    <col min="1" max="1" width="11" style="1" customWidth="1"/>
    <col min="2" max="2" width="20.88671875" style="1" customWidth="1"/>
    <col min="3" max="3" width="12.6640625" style="1" customWidth="1"/>
    <col min="4" max="16384" width="8.88671875" style="1"/>
  </cols>
  <sheetData>
    <row r="1" spans="1:3" x14ac:dyDescent="0.3">
      <c r="A1" s="100" t="s">
        <v>35</v>
      </c>
      <c r="B1" s="100" t="s">
        <v>36</v>
      </c>
      <c r="C1" s="100" t="s">
        <v>40</v>
      </c>
    </row>
    <row r="2" spans="1:3" x14ac:dyDescent="0.3">
      <c r="A2" s="101">
        <v>43101</v>
      </c>
      <c r="B2" s="1">
        <v>0</v>
      </c>
      <c r="C2" s="1">
        <v>8495458</v>
      </c>
    </row>
    <row r="3" spans="1:3" x14ac:dyDescent="0.3">
      <c r="A3" s="101">
        <v>43132</v>
      </c>
      <c r="B3" s="1">
        <v>0</v>
      </c>
      <c r="C3" s="1">
        <v>7009386</v>
      </c>
    </row>
    <row r="4" spans="1:3" x14ac:dyDescent="0.3">
      <c r="A4" s="101">
        <v>43160</v>
      </c>
      <c r="B4" s="1">
        <v>2031277</v>
      </c>
      <c r="C4" s="1">
        <v>6539579</v>
      </c>
    </row>
    <row r="5" spans="1:3" x14ac:dyDescent="0.3">
      <c r="A5" s="101">
        <v>43191</v>
      </c>
      <c r="B5" s="1">
        <v>3018081</v>
      </c>
      <c r="C5" s="1">
        <v>6738238</v>
      </c>
    </row>
    <row r="6" spans="1:3" x14ac:dyDescent="0.3">
      <c r="A6" s="101">
        <v>43221</v>
      </c>
      <c r="B6" s="1">
        <v>6024342</v>
      </c>
      <c r="C6" s="1">
        <v>6694848</v>
      </c>
    </row>
    <row r="7" spans="1:3" x14ac:dyDescent="0.3">
      <c r="A7" s="101">
        <v>43252</v>
      </c>
      <c r="B7" s="1">
        <v>6020600</v>
      </c>
      <c r="C7" s="1">
        <v>8679914</v>
      </c>
    </row>
    <row r="8" spans="1:3" x14ac:dyDescent="0.3">
      <c r="A8" s="101">
        <v>43282</v>
      </c>
      <c r="B8" s="1">
        <v>6035299</v>
      </c>
      <c r="C8" s="1">
        <v>9874774</v>
      </c>
    </row>
    <row r="9" spans="1:3" x14ac:dyDescent="0.3">
      <c r="A9" s="101">
        <v>43313</v>
      </c>
      <c r="B9" s="1">
        <v>6960379</v>
      </c>
      <c r="C9" s="1">
        <v>9708769</v>
      </c>
    </row>
    <row r="10" spans="1:3" x14ac:dyDescent="0.3">
      <c r="A10" s="101">
        <v>43344</v>
      </c>
      <c r="B10" s="1">
        <v>6857734</v>
      </c>
      <c r="C10" s="1">
        <v>7744407</v>
      </c>
    </row>
    <row r="11" spans="1:3" x14ac:dyDescent="0.3">
      <c r="A11" s="101">
        <v>43374</v>
      </c>
      <c r="B11" s="1">
        <v>6218113</v>
      </c>
      <c r="C11" s="1">
        <v>6562664</v>
      </c>
    </row>
    <row r="12" spans="1:3" x14ac:dyDescent="0.3">
      <c r="A12" s="101">
        <v>43405</v>
      </c>
      <c r="B12" s="1">
        <v>4016364</v>
      </c>
      <c r="C12" s="1">
        <v>6143251</v>
      </c>
    </row>
    <row r="13" spans="1:3" x14ac:dyDescent="0.3">
      <c r="A13" s="101">
        <v>43435</v>
      </c>
      <c r="B13" s="1">
        <v>2335921</v>
      </c>
      <c r="C13" s="1">
        <v>5507802</v>
      </c>
    </row>
    <row r="14" spans="1:3" x14ac:dyDescent="0.3">
      <c r="A14" s="101">
        <v>43466</v>
      </c>
      <c r="B14" s="1">
        <v>0</v>
      </c>
      <c r="C14" s="1">
        <v>8396554</v>
      </c>
    </row>
    <row r="15" spans="1:3" x14ac:dyDescent="0.3">
      <c r="A15" s="101">
        <v>43497</v>
      </c>
      <c r="B15" s="1">
        <v>0</v>
      </c>
      <c r="C15" s="1">
        <v>7075544</v>
      </c>
    </row>
    <row r="16" spans="1:3" x14ac:dyDescent="0.3">
      <c r="A16" s="101">
        <v>43525</v>
      </c>
      <c r="B16" s="1">
        <v>0</v>
      </c>
      <c r="C16" s="1">
        <v>8483039</v>
      </c>
    </row>
    <row r="17" spans="1:3" x14ac:dyDescent="0.3">
      <c r="A17" s="101">
        <v>43556</v>
      </c>
      <c r="B17" s="1">
        <v>1866269</v>
      </c>
      <c r="C17" s="1">
        <v>6192810</v>
      </c>
    </row>
    <row r="18" spans="1:3" x14ac:dyDescent="0.3">
      <c r="A18" s="101">
        <v>43586</v>
      </c>
      <c r="B18" s="1">
        <v>5994721</v>
      </c>
      <c r="C18" s="1">
        <v>6988782</v>
      </c>
    </row>
    <row r="19" spans="1:3" x14ac:dyDescent="0.3">
      <c r="A19" s="101">
        <v>43617</v>
      </c>
      <c r="B19" s="1">
        <v>5994402</v>
      </c>
      <c r="C19" s="1">
        <v>8558891</v>
      </c>
    </row>
    <row r="20" spans="1:3" x14ac:dyDescent="0.3">
      <c r="A20" s="101">
        <v>43647</v>
      </c>
      <c r="B20" s="1">
        <v>6017523</v>
      </c>
      <c r="C20" s="1">
        <v>10964646</v>
      </c>
    </row>
    <row r="21" spans="1:3" x14ac:dyDescent="0.3">
      <c r="A21" s="101">
        <v>43678</v>
      </c>
      <c r="B21" s="1">
        <v>6000232</v>
      </c>
      <c r="C21" s="1">
        <v>10840764</v>
      </c>
    </row>
    <row r="22" spans="1:3" x14ac:dyDescent="0.3">
      <c r="A22" s="101">
        <v>43709</v>
      </c>
      <c r="B22" s="1">
        <v>5970778</v>
      </c>
      <c r="C22" s="1">
        <v>8766531</v>
      </c>
    </row>
    <row r="23" spans="1:3" x14ac:dyDescent="0.3">
      <c r="A23" s="101">
        <v>43739</v>
      </c>
      <c r="B23" s="1">
        <v>6000026</v>
      </c>
      <c r="C23" s="1">
        <v>7313968</v>
      </c>
    </row>
    <row r="24" spans="1:3" x14ac:dyDescent="0.3">
      <c r="A24" s="101">
        <v>43770</v>
      </c>
      <c r="B24" s="1">
        <v>5006438</v>
      </c>
      <c r="C24" s="1">
        <v>6592990</v>
      </c>
    </row>
    <row r="25" spans="1:3" x14ac:dyDescent="0.3">
      <c r="A25" s="101">
        <v>43800</v>
      </c>
      <c r="B25" s="1">
        <v>3994537</v>
      </c>
      <c r="C25" s="1">
        <v>4538537</v>
      </c>
    </row>
    <row r="26" spans="1:3" x14ac:dyDescent="0.3">
      <c r="A26" s="101">
        <v>43831</v>
      </c>
      <c r="B26" s="1">
        <v>2292604</v>
      </c>
      <c r="C26" s="1">
        <v>6424684</v>
      </c>
    </row>
    <row r="27" spans="1:3" x14ac:dyDescent="0.3">
      <c r="A27" s="101">
        <v>43862</v>
      </c>
      <c r="B27" s="1">
        <v>0</v>
      </c>
      <c r="C27" s="1">
        <v>8521735</v>
      </c>
    </row>
    <row r="28" spans="1:3" x14ac:dyDescent="0.3">
      <c r="A28" s="101">
        <v>43891</v>
      </c>
      <c r="B28" s="1">
        <v>2018156</v>
      </c>
      <c r="C28" s="1">
        <v>7637782</v>
      </c>
    </row>
    <row r="29" spans="1:3" x14ac:dyDescent="0.3">
      <c r="A29" s="101">
        <v>43922</v>
      </c>
      <c r="B29" s="1">
        <v>3847741</v>
      </c>
      <c r="C29" s="1">
        <v>6769158</v>
      </c>
    </row>
    <row r="30" spans="1:3" x14ac:dyDescent="0.3">
      <c r="A30" s="101">
        <v>43952</v>
      </c>
      <c r="B30" s="1">
        <v>6165884</v>
      </c>
      <c r="C30" s="1">
        <v>7501027</v>
      </c>
    </row>
    <row r="31" spans="1:3" x14ac:dyDescent="0.3">
      <c r="A31" s="101">
        <v>43983</v>
      </c>
      <c r="B31" s="1">
        <v>5995579</v>
      </c>
      <c r="C31" s="1">
        <v>9816204</v>
      </c>
    </row>
    <row r="32" spans="1:3" x14ac:dyDescent="0.3">
      <c r="A32" s="101">
        <v>44013</v>
      </c>
      <c r="B32" s="1">
        <v>6193382</v>
      </c>
      <c r="C32" s="1">
        <v>10980562</v>
      </c>
    </row>
    <row r="33" spans="1:3" x14ac:dyDescent="0.3">
      <c r="A33" s="101">
        <v>44044</v>
      </c>
      <c r="B33" s="1">
        <v>6001356</v>
      </c>
      <c r="C33" s="1">
        <v>11220334</v>
      </c>
    </row>
    <row r="34" spans="1:3" x14ac:dyDescent="0.3">
      <c r="A34" s="101">
        <v>44075</v>
      </c>
      <c r="B34" s="1">
        <v>5996627</v>
      </c>
      <c r="C34" s="1">
        <v>10409630</v>
      </c>
    </row>
    <row r="35" spans="1:3" x14ac:dyDescent="0.3">
      <c r="A35" s="101">
        <v>44105</v>
      </c>
      <c r="B35" s="1">
        <v>5996760</v>
      </c>
      <c r="C35" s="1">
        <v>9300267</v>
      </c>
    </row>
    <row r="36" spans="1:3" x14ac:dyDescent="0.3">
      <c r="A36" s="101">
        <v>44136</v>
      </c>
      <c r="B36" s="1">
        <v>6002034</v>
      </c>
      <c r="C36" s="1">
        <v>5469868</v>
      </c>
    </row>
    <row r="37" spans="1:3" x14ac:dyDescent="0.3">
      <c r="A37" s="101">
        <v>44166</v>
      </c>
      <c r="B37" s="1">
        <v>5019904</v>
      </c>
      <c r="C37" s="1">
        <v>3258654</v>
      </c>
    </row>
    <row r="38" spans="1:3" x14ac:dyDescent="0.3">
      <c r="A38" s="101">
        <v>44197</v>
      </c>
      <c r="B38" s="1">
        <v>5894320</v>
      </c>
      <c r="C38" s="1">
        <v>3053203.2</v>
      </c>
    </row>
    <row r="39" spans="1:3" x14ac:dyDescent="0.3">
      <c r="A39" s="101">
        <v>44228</v>
      </c>
      <c r="B39" s="1">
        <v>3994766</v>
      </c>
      <c r="C39" s="1">
        <v>3427833.6</v>
      </c>
    </row>
    <row r="40" spans="1:3" x14ac:dyDescent="0.3">
      <c r="A40" s="101">
        <v>44256</v>
      </c>
      <c r="B40" s="1">
        <v>3054904</v>
      </c>
      <c r="C40" s="1">
        <v>5029948.8</v>
      </c>
    </row>
    <row r="41" spans="1:3" x14ac:dyDescent="0.3">
      <c r="A41" s="101">
        <v>44287</v>
      </c>
      <c r="B41" s="1">
        <v>6148464</v>
      </c>
      <c r="C41" s="1">
        <v>3927433.6</v>
      </c>
    </row>
    <row r="42" spans="1:3" x14ac:dyDescent="0.3">
      <c r="A42" s="101">
        <v>44317</v>
      </c>
      <c r="B42" s="1">
        <v>7496362</v>
      </c>
      <c r="C42" s="1">
        <v>5967043.2000000002</v>
      </c>
    </row>
    <row r="43" spans="1:3" x14ac:dyDescent="0.3">
      <c r="A43" s="101">
        <v>44348</v>
      </c>
      <c r="B43" s="1">
        <v>7013974</v>
      </c>
      <c r="C43" s="1">
        <v>7036329.5999999996</v>
      </c>
    </row>
    <row r="44" spans="1:3" x14ac:dyDescent="0.3">
      <c r="A44" s="101">
        <v>44378</v>
      </c>
      <c r="B44" s="1">
        <v>8005675</v>
      </c>
      <c r="C44" s="1">
        <v>8285846.4000000004</v>
      </c>
    </row>
    <row r="45" spans="1:3" x14ac:dyDescent="0.3">
      <c r="A45" s="101">
        <v>44409</v>
      </c>
      <c r="B45" s="1">
        <v>10360882</v>
      </c>
      <c r="C45" s="1">
        <v>6822819.2000000002</v>
      </c>
    </row>
    <row r="46" spans="1:3" x14ac:dyDescent="0.3">
      <c r="A46" s="101">
        <v>44440</v>
      </c>
      <c r="B46" s="1">
        <v>10657446</v>
      </c>
      <c r="C46" s="1">
        <v>4985904</v>
      </c>
    </row>
    <row r="47" spans="1:3" x14ac:dyDescent="0.3">
      <c r="A47" s="101">
        <v>44470</v>
      </c>
      <c r="B47" s="1">
        <v>10552877</v>
      </c>
      <c r="C47" s="1">
        <v>3728265.6</v>
      </c>
    </row>
    <row r="48" spans="1:3" x14ac:dyDescent="0.3">
      <c r="A48" s="101">
        <v>44501</v>
      </c>
      <c r="B48" s="1">
        <v>10511251</v>
      </c>
      <c r="C48" s="1">
        <v>1800748.8</v>
      </c>
    </row>
    <row r="49" spans="1:3" x14ac:dyDescent="0.3">
      <c r="A49" s="101">
        <v>44531</v>
      </c>
      <c r="B49" s="1">
        <v>7998039</v>
      </c>
      <c r="C49" s="1">
        <v>1610064</v>
      </c>
    </row>
    <row r="50" spans="1:3" x14ac:dyDescent="0.3">
      <c r="A50" s="101">
        <v>44562</v>
      </c>
      <c r="B50" s="1">
        <v>5981294</v>
      </c>
      <c r="C50" s="1">
        <v>2270938</v>
      </c>
    </row>
    <row r="51" spans="1:3" x14ac:dyDescent="0.3">
      <c r="A51" s="101">
        <v>44593</v>
      </c>
      <c r="B51" s="1">
        <v>5994818</v>
      </c>
      <c r="C51" s="1">
        <v>1867104</v>
      </c>
    </row>
    <row r="52" spans="1:3" x14ac:dyDescent="0.3">
      <c r="A52" s="101">
        <v>44621</v>
      </c>
      <c r="B52" s="1">
        <v>6580596</v>
      </c>
      <c r="C52" s="1">
        <v>2447885</v>
      </c>
    </row>
    <row r="53" spans="1:3" x14ac:dyDescent="0.3">
      <c r="A53" s="101">
        <v>44652</v>
      </c>
      <c r="B53" s="1">
        <v>9633707</v>
      </c>
      <c r="C53" s="1">
        <v>1991779</v>
      </c>
    </row>
    <row r="54" spans="1:3" x14ac:dyDescent="0.3">
      <c r="A54" s="101">
        <v>44682</v>
      </c>
      <c r="B54" s="1">
        <v>10020601</v>
      </c>
      <c r="C54" s="1">
        <v>4474931</v>
      </c>
    </row>
    <row r="55" spans="1:3" x14ac:dyDescent="0.3">
      <c r="A55" s="101">
        <v>44713</v>
      </c>
      <c r="B55" s="1">
        <v>10010533</v>
      </c>
      <c r="C55" s="1">
        <v>6259892</v>
      </c>
    </row>
    <row r="56" spans="1:3" x14ac:dyDescent="0.3">
      <c r="A56" s="101">
        <v>44743</v>
      </c>
      <c r="B56" s="1">
        <v>10486758</v>
      </c>
      <c r="C56" s="1">
        <v>7294182</v>
      </c>
    </row>
    <row r="57" spans="1:3" x14ac:dyDescent="0.3">
      <c r="A57" s="101">
        <v>44774</v>
      </c>
      <c r="B57" s="1">
        <v>10510241</v>
      </c>
      <c r="C57" s="1">
        <v>7795426</v>
      </c>
    </row>
    <row r="58" spans="1:3" x14ac:dyDescent="0.3">
      <c r="A58" s="101">
        <v>44805</v>
      </c>
      <c r="B58" s="1">
        <v>10494919</v>
      </c>
      <c r="C58" s="1">
        <v>5352281</v>
      </c>
    </row>
    <row r="59" spans="1:3" x14ac:dyDescent="0.3">
      <c r="A59" s="101">
        <v>44835</v>
      </c>
      <c r="B59" s="1">
        <v>10502522</v>
      </c>
      <c r="C59" s="1">
        <v>2977386</v>
      </c>
    </row>
    <row r="60" spans="1:3" x14ac:dyDescent="0.3">
      <c r="A60" s="101">
        <v>44866</v>
      </c>
      <c r="B60" s="1">
        <v>8723297</v>
      </c>
      <c r="C60" s="1">
        <v>1356048</v>
      </c>
    </row>
    <row r="61" spans="1:3" x14ac:dyDescent="0.3">
      <c r="A61" s="101">
        <v>44896</v>
      </c>
      <c r="B61" s="1">
        <v>8351476</v>
      </c>
      <c r="C61" s="1">
        <v>1654992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8550-478A-49AD-8159-4FF4B50D9D6A}">
  <dimension ref="A1:I18"/>
  <sheetViews>
    <sheetView workbookViewId="0">
      <selection activeCell="N10" sqref="N10"/>
    </sheetView>
  </sheetViews>
  <sheetFormatPr defaultRowHeight="14.4" x14ac:dyDescent="0.3"/>
  <cols>
    <col min="1" max="1" width="10" customWidth="1"/>
    <col min="2" max="2" width="21.109375" customWidth="1"/>
    <col min="3" max="3" width="11.88671875" customWidth="1"/>
  </cols>
  <sheetData>
    <row r="1" spans="1:9" x14ac:dyDescent="0.3">
      <c r="A1" s="112" t="s">
        <v>37</v>
      </c>
      <c r="B1" s="111"/>
    </row>
    <row r="2" spans="1:9" x14ac:dyDescent="0.3">
      <c r="A2" s="108" t="s">
        <v>39</v>
      </c>
      <c r="B2" s="108" t="s">
        <v>38</v>
      </c>
      <c r="C2" s="106"/>
      <c r="D2" s="106"/>
      <c r="E2" s="106"/>
      <c r="F2" s="106"/>
      <c r="G2" s="106"/>
      <c r="H2" s="106"/>
      <c r="I2" s="106"/>
    </row>
    <row r="3" spans="1:9" x14ac:dyDescent="0.3">
      <c r="A3" s="109">
        <v>44927</v>
      </c>
      <c r="B3" s="110">
        <v>6118856.5</v>
      </c>
      <c r="C3" s="107"/>
      <c r="D3" s="106"/>
      <c r="E3" s="106"/>
      <c r="F3" s="106"/>
      <c r="G3" s="106"/>
      <c r="H3" s="106"/>
      <c r="I3" s="106"/>
    </row>
    <row r="4" spans="1:9" x14ac:dyDescent="0.3">
      <c r="A4" s="109">
        <v>44958</v>
      </c>
      <c r="B4" s="110">
        <v>6725899</v>
      </c>
      <c r="C4" s="107"/>
      <c r="D4" s="106"/>
      <c r="E4" s="106"/>
      <c r="F4" s="106"/>
      <c r="G4" s="106"/>
      <c r="H4" s="106"/>
      <c r="I4" s="106"/>
    </row>
    <row r="5" spans="1:9" x14ac:dyDescent="0.3">
      <c r="A5" s="109">
        <v>44986</v>
      </c>
      <c r="B5" s="110">
        <v>7147824.5</v>
      </c>
      <c r="C5" s="107"/>
      <c r="D5" s="106"/>
      <c r="E5" s="106"/>
      <c r="F5" s="106"/>
      <c r="G5" s="106"/>
      <c r="H5" s="106"/>
      <c r="I5" s="106"/>
    </row>
    <row r="6" spans="1:9" x14ac:dyDescent="0.3">
      <c r="A6" s="109">
        <v>45017</v>
      </c>
      <c r="B6" s="110">
        <v>7411630</v>
      </c>
      <c r="C6" s="107"/>
      <c r="D6" s="106"/>
      <c r="E6" s="106"/>
      <c r="F6" s="106"/>
      <c r="G6" s="106"/>
      <c r="H6" s="106"/>
      <c r="I6" s="106"/>
    </row>
    <row r="7" spans="1:9" x14ac:dyDescent="0.3">
      <c r="A7" s="109">
        <v>45047</v>
      </c>
      <c r="B7" s="110">
        <v>7480418</v>
      </c>
      <c r="C7" s="107"/>
      <c r="D7" s="106"/>
      <c r="E7" s="106"/>
      <c r="F7" s="106"/>
      <c r="G7" s="106"/>
      <c r="H7" s="106"/>
      <c r="I7" s="106"/>
    </row>
    <row r="8" spans="1:9" x14ac:dyDescent="0.3">
      <c r="A8" s="109">
        <v>45078</v>
      </c>
      <c r="B8" s="110">
        <v>7591231</v>
      </c>
      <c r="C8" s="107"/>
      <c r="D8" s="106"/>
      <c r="E8" s="106"/>
      <c r="F8" s="106"/>
      <c r="G8" s="106"/>
      <c r="H8" s="106"/>
      <c r="I8" s="106"/>
    </row>
    <row r="9" spans="1:9" x14ac:dyDescent="0.3">
      <c r="A9" s="109">
        <v>45108</v>
      </c>
      <c r="B9" s="110">
        <v>7705952.5</v>
      </c>
      <c r="C9" s="107"/>
      <c r="D9" s="106"/>
      <c r="E9" s="106"/>
      <c r="F9" s="106"/>
      <c r="G9" s="106"/>
      <c r="H9" s="106"/>
      <c r="I9" s="106"/>
    </row>
    <row r="10" spans="1:9" x14ac:dyDescent="0.3">
      <c r="A10" s="109">
        <v>45139</v>
      </c>
      <c r="B10" s="110">
        <v>7858158</v>
      </c>
      <c r="C10" s="107"/>
      <c r="D10" s="106"/>
      <c r="E10" s="106"/>
      <c r="F10" s="106"/>
      <c r="G10" s="106"/>
      <c r="H10" s="106"/>
      <c r="I10" s="106"/>
    </row>
    <row r="11" spans="1:9" x14ac:dyDescent="0.3">
      <c r="A11" s="109">
        <v>45170</v>
      </c>
      <c r="B11" s="110">
        <v>8027272</v>
      </c>
      <c r="C11" s="107"/>
      <c r="D11" s="106"/>
      <c r="E11" s="106"/>
      <c r="F11" s="106"/>
      <c r="G11" s="106"/>
      <c r="H11" s="106"/>
      <c r="I11" s="106"/>
    </row>
    <row r="12" spans="1:9" x14ac:dyDescent="0.3">
      <c r="A12" s="109">
        <v>45200</v>
      </c>
      <c r="B12" s="110">
        <v>8210981</v>
      </c>
      <c r="C12" s="107"/>
      <c r="D12" s="106"/>
      <c r="E12" s="106"/>
      <c r="F12" s="106"/>
      <c r="G12" s="106"/>
      <c r="H12" s="106"/>
      <c r="I12" s="106"/>
    </row>
    <row r="13" spans="1:9" x14ac:dyDescent="0.3">
      <c r="A13" s="109">
        <v>45231</v>
      </c>
      <c r="B13" s="110">
        <v>8407347</v>
      </c>
      <c r="C13" s="107"/>
      <c r="D13" s="106"/>
      <c r="E13" s="106"/>
      <c r="F13" s="106"/>
      <c r="G13" s="106"/>
      <c r="H13" s="106"/>
      <c r="I13" s="106"/>
    </row>
    <row r="14" spans="1:9" x14ac:dyDescent="0.3">
      <c r="A14" s="109">
        <v>45261</v>
      </c>
      <c r="B14" s="110">
        <v>8605167</v>
      </c>
      <c r="C14" s="107"/>
      <c r="D14" s="106"/>
      <c r="E14" s="106"/>
      <c r="F14" s="106"/>
      <c r="G14" s="106"/>
      <c r="H14" s="106"/>
      <c r="I14" s="106"/>
    </row>
    <row r="15" spans="1:9" x14ac:dyDescent="0.3">
      <c r="A15" s="106"/>
      <c r="B15" s="106"/>
      <c r="C15" s="106"/>
      <c r="D15" s="106"/>
      <c r="E15" s="106"/>
      <c r="F15" s="106"/>
      <c r="G15" s="106"/>
      <c r="H15" s="106"/>
      <c r="I15" s="106"/>
    </row>
    <row r="16" spans="1:9" x14ac:dyDescent="0.3">
      <c r="A16" s="106"/>
      <c r="B16" s="106"/>
      <c r="C16" s="106"/>
      <c r="D16" s="106"/>
      <c r="E16" s="106"/>
      <c r="F16" s="106"/>
      <c r="G16" s="106"/>
      <c r="H16" s="106"/>
      <c r="I16" s="106"/>
    </row>
    <row r="17" spans="1:9" x14ac:dyDescent="0.3">
      <c r="A17" s="106"/>
      <c r="B17" s="106"/>
      <c r="C17" s="106"/>
      <c r="D17" s="106"/>
      <c r="E17" s="106"/>
      <c r="F17" s="106"/>
      <c r="G17" s="106"/>
      <c r="H17" s="106"/>
      <c r="I17" s="106"/>
    </row>
    <row r="18" spans="1:9" x14ac:dyDescent="0.3">
      <c r="A18" s="106"/>
      <c r="B18" s="106"/>
      <c r="C18" s="106"/>
      <c r="D18" s="106"/>
      <c r="E18" s="106"/>
      <c r="F18" s="106"/>
      <c r="G18" s="106"/>
      <c r="H18" s="106"/>
      <c r="I18" s="106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2023</vt:lpstr>
      <vt:lpstr>2022</vt:lpstr>
      <vt:lpstr>2021</vt:lpstr>
      <vt:lpstr>2020</vt:lpstr>
      <vt:lpstr>2019</vt:lpstr>
      <vt:lpstr>2018</vt:lpstr>
      <vt:lpstr>Sheet1</vt:lpstr>
      <vt:lpstr>Sheet2</vt:lpstr>
      <vt:lpstr>Sheet3</vt:lpstr>
      <vt:lpstr>'2023'!Print_Area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2024-08-15T11:24:23Z</dcterms:modified>
</cp:coreProperties>
</file>