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society/Desktop/Senior Year/Spring 2023/CSC447 - Parallel Progg:Multic.&amp;Cluster/Assignment 1/mpi-mandelbrot-static/"/>
    </mc:Choice>
  </mc:AlternateContent>
  <xr:revisionPtr revIDLastSave="0" documentId="13_ncr:1_{D92DA3FF-7700-E44C-9DCF-6A858205722A}" xr6:coauthVersionLast="47" xr6:coauthVersionMax="47" xr10:uidLastSave="{00000000-0000-0000-0000-000000000000}"/>
  <bookViews>
    <workbookView xWindow="380" yWindow="500" windowWidth="28040" windowHeight="16440" xr2:uid="{A1C1E9C7-8137-9C48-AAAA-22B22EF7132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2" i="1"/>
  <c r="E2" i="1"/>
  <c r="D8" i="1"/>
  <c r="C8" i="1"/>
  <c r="B8" i="1"/>
  <c r="E8" i="1" s="1"/>
  <c r="D7" i="1"/>
  <c r="C7" i="1"/>
  <c r="B7" i="1"/>
  <c r="E7" i="1" s="1"/>
  <c r="D6" i="1"/>
  <c r="C6" i="1"/>
  <c r="B6" i="1"/>
  <c r="E6" i="1" s="1"/>
  <c r="D5" i="1"/>
  <c r="C5" i="1"/>
  <c r="B5" i="1"/>
  <c r="E5" i="1" s="1"/>
  <c r="D4" i="1"/>
  <c r="C4" i="1"/>
  <c r="B4" i="1"/>
  <c r="E4" i="1" s="1"/>
  <c r="D3" i="1"/>
  <c r="C3" i="1"/>
  <c r="B3" i="1"/>
  <c r="E3" i="1" s="1"/>
  <c r="D2" i="1"/>
  <c r="C2" i="1"/>
  <c r="B2" i="1"/>
</calcChain>
</file>

<file path=xl/sharedStrings.xml><?xml version="1.0" encoding="utf-8"?>
<sst xmlns="http://schemas.openxmlformats.org/spreadsheetml/2006/main" count="6" uniqueCount="6">
  <si>
    <t>Number of Processors</t>
  </si>
  <si>
    <t>Computational Time</t>
  </si>
  <si>
    <t>Idle Time</t>
  </si>
  <si>
    <t>Communication Time</t>
  </si>
  <si>
    <t>Total Time</t>
  </si>
  <si>
    <t>Speed 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</si>
</sst>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F0D73-F68C-1A41-8FC1-87C02AEFB5A2}">
  <dimension ref="A1:F8"/>
  <sheetViews>
    <sheetView tabSelected="1" workbookViewId="0">
      <selection activeCell="F3" sqref="F3"/>
    </sheetView>
  </sheetViews>
  <sheetFormatPr baseColWidth="10" defaultRowHeight="16" x14ac:dyDescent="0.2"/>
  <cols>
    <col min="1" max="1" width="19.33203125" bestFit="1" customWidth="1"/>
    <col min="2" max="2" width="18" bestFit="1" customWidth="1"/>
    <col min="4" max="4" width="18.832031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2</v>
      </c>
      <c r="B2">
        <f>0.113284+0.296354</f>
        <v>0.409638</v>
      </c>
      <c r="C2">
        <f>0.183106+0.000031</f>
        <v>0.18313699999999999</v>
      </c>
      <c r="D2">
        <f>0.001445+0.001558</f>
        <v>3.003E-3</v>
      </c>
      <c r="E2">
        <f>SUM(B2:D2)</f>
        <v>0.59577800000000003</v>
      </c>
      <c r="F2">
        <f>0.326266/E2</f>
        <v>0.54763015754190314</v>
      </c>
    </row>
    <row r="3" spans="1:6" x14ac:dyDescent="0.2">
      <c r="A3">
        <v>3</v>
      </c>
      <c r="B3">
        <f>0.348299+0.002946+0.076355</f>
        <v>0.42760000000000004</v>
      </c>
      <c r="C3">
        <f>0.000038+0.345418+0.271903</f>
        <v>0.61735899999999999</v>
      </c>
      <c r="D3">
        <f>0.000741+0.000854+0.000936</f>
        <v>2.5310000000000003E-3</v>
      </c>
      <c r="E3">
        <f t="shared" ref="E3:E8" si="0">SUM(B3:D3)</f>
        <v>1.04749</v>
      </c>
      <c r="F3">
        <f>G8/E3</f>
        <v>0</v>
      </c>
    </row>
    <row r="4" spans="1:6" x14ac:dyDescent="0.2">
      <c r="A4">
        <v>4</v>
      </c>
      <c r="B4">
        <f>0.278892+0.116453+0.002082+0.036498</f>
        <v>0.43392499999999989</v>
      </c>
      <c r="C4">
        <f>0.00007+0.162515+0.276871+0.242438</f>
        <v>0.681894</v>
      </c>
      <c r="D4">
        <f>0.001369+0.001479+0.001576+0.001666</f>
        <v>6.0899999999999999E-3</v>
      </c>
      <c r="E4">
        <f t="shared" si="0"/>
        <v>1.1219089999999998</v>
      </c>
      <c r="F4">
        <f t="shared" ref="F3:F8" si="1">0.326266/E4</f>
        <v>0.29081324777678053</v>
      </c>
    </row>
    <row r="5" spans="1:6" x14ac:dyDescent="0.2">
      <c r="A5">
        <v>5</v>
      </c>
      <c r="B5">
        <f>0.151187+0.309001+0.002687+0.001655+0.010082</f>
        <v>0.47461200000000003</v>
      </c>
      <c r="C5">
        <f>0.157886+0.000072+0.306406+0.30748+0.298974</f>
        <v>1.070818</v>
      </c>
      <c r="D5">
        <f>0.000451+0.00053+0.000617+0.000711 +0.000766</f>
        <v>3.0750000000000005E-3</v>
      </c>
      <c r="E5">
        <f t="shared" si="0"/>
        <v>1.548505</v>
      </c>
      <c r="F5">
        <f t="shared" si="1"/>
        <v>0.21069741460311719</v>
      </c>
    </row>
    <row r="6" spans="1:6" x14ac:dyDescent="0.2">
      <c r="A6">
        <v>6</v>
      </c>
      <c r="B6">
        <f>0.094519+0.276634 +0.142985+ 0.006777 +0.001322+0.004067</f>
        <v>0.52630400000000011</v>
      </c>
      <c r="C6">
        <f>0.004067+0.000052+0.133728+0.26983+0.275405+0.272602</f>
        <v>0.95568400000000009</v>
      </c>
      <c r="D6">
        <f>0.001117+0.001253+0.001327+0.001398+0.001481+0.001526</f>
        <v>8.1019999999999998E-3</v>
      </c>
      <c r="E6">
        <f t="shared" si="0"/>
        <v>1.4900900000000004</v>
      </c>
      <c r="F6">
        <f t="shared" si="1"/>
        <v>0.2189572441933037</v>
      </c>
    </row>
    <row r="7" spans="1:6" x14ac:dyDescent="0.2">
      <c r="A7">
        <v>7</v>
      </c>
      <c r="B7">
        <f>0.067236+0.171463+0.265516+0.027669+0.005533+0.010414</f>
        <v>0.54783100000000007</v>
      </c>
      <c r="C7">
        <f>0.198312 +0.094108+0.000022+0.237919+0.25995 +0.255014</f>
        <v>1.0453250000000001</v>
      </c>
      <c r="D7">
        <f>0.001324+0.001411+0.001579+0.001681+0.001742+0.001816</f>
        <v>9.5530000000000007E-3</v>
      </c>
      <c r="E7">
        <f t="shared" si="0"/>
        <v>1.6027089999999999</v>
      </c>
      <c r="F7">
        <f t="shared" si="1"/>
        <v>0.20357157787221511</v>
      </c>
    </row>
    <row r="8" spans="1:6" x14ac:dyDescent="0.2">
      <c r="A8">
        <v>8</v>
      </c>
      <c r="B8">
        <f>0.005149 +0.001443+0.000979+0.2693+0.045885+0.004754+0.125905+0.006805</f>
        <v>0.46021999999999996</v>
      </c>
      <c r="C8">
        <f>0.260271+0.268073+0.268538+0.000072+0.223567+0.264612+0.143475+0.262594+0.115151</f>
        <v>1.8063529999999999</v>
      </c>
      <c r="D8">
        <f>0.001812 +0.001089 +0.001126+0.001265+0.001292+0.001476+0.001689+0.001787</f>
        <v>1.1535999999999999E-2</v>
      </c>
      <c r="E8">
        <f t="shared" si="0"/>
        <v>2.2781089999999997</v>
      </c>
      <c r="F8">
        <f t="shared" si="1"/>
        <v>0.14321790572795245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2023-03-08T20:05:12Z</dcterms:created>
  <dcterms:modified xsi:type="dcterms:W3CDTF">2023-03-08T22:57:55Z</dcterms:modified>
</cp:coreProperties>
</file>