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oscarbruderer/Desktop/"/>
    </mc:Choice>
  </mc:AlternateContent>
  <xr:revisionPtr revIDLastSave="0" documentId="13_ncr:1_{B5A75627-6841-E447-BB58-1C8A410348DB}" xr6:coauthVersionLast="47" xr6:coauthVersionMax="47" xr10:uidLastSave="{00000000-0000-0000-0000-000000000000}"/>
  <bookViews>
    <workbookView xWindow="36700" yWindow="500" windowWidth="32340" windowHeight="26620" xr2:uid="{00000000-000D-0000-FFFF-FFFF00000000}"/>
  </bookViews>
  <sheets>
    <sheet name="MSCI" sheetId="4" r:id="rId1"/>
    <sheet name="SMI" sheetId="5" r:id="rId2"/>
    <sheet name="SMIC" sheetId="11" r:id="rId3"/>
    <sheet name="S&amp;P 500 " sheetId="2" r:id="rId4"/>
    <sheet name="S&amp;P 500 Total Return" sheetId="6" r:id="rId5"/>
    <sheet name="Swiss Investment Grade Bonds" sheetId="15" r:id="rId6"/>
    <sheet name="Dow Jones Bonds" sheetId="7" r:id="rId7"/>
    <sheet name="3Y T Bill" sheetId="8" r:id="rId8"/>
    <sheet name="10Y T Bill" sheetId="9" r:id="rId9"/>
    <sheet name="Art Price Global" sheetId="13" r:id="rId10"/>
    <sheet name="Art Price 100" sheetId="14" r:id="rId11"/>
  </sheets>
  <definedNames>
    <definedName name="_xlnm._FilterDatabase" localSheetId="6" hidden="1">'Dow Jones Bonds'!$A$33:$B$33</definedName>
    <definedName name="_xlnm._FilterDatabase" localSheetId="0" hidden="1">MSCI!$A$34:$B$34</definedName>
    <definedName name="_xlnm._FilterDatabase" localSheetId="3" hidden="1">'S&amp;P 500 '!$A$33:$B$33</definedName>
    <definedName name="_xlnm._FilterDatabase" localSheetId="4" hidden="1">'S&amp;P 500 Total Return'!$A$34:$B$34</definedName>
    <definedName name="_xlnm._FilterDatabase" localSheetId="1" hidden="1">SMI!$A$46:$B$46</definedName>
    <definedName name="_xlnm._FilterDatabase" localSheetId="2" hidden="1">SMIC!$A$33:$B$33</definedName>
    <definedName name="chartTableData">SMI!$A$12:$E$21</definedName>
    <definedName name="chartTableHeader">SMI!$A$11:$E$11</definedName>
    <definedName name="chartTableName">SMI!$A$10:$A$10</definedName>
    <definedName name="chartTableTotal">SMI!$B$10:$B$10</definedName>
    <definedName name="CLS" localSheetId="6">'Dow Jones Bonds'!$B$19:$B$29</definedName>
    <definedName name="CLS" localSheetId="0">MSCI!$B$19:$B$29</definedName>
    <definedName name="CLS" localSheetId="4">'S&amp;P 500 Total Return'!$B$19:$B$29</definedName>
    <definedName name="CLS" localSheetId="1">SMI!$B$33:$B$43</definedName>
    <definedName name="CLS">'S&amp;P 500 '!$B$19:$B$29</definedName>
    <definedName name="DAT" localSheetId="6">'Dow Jones Bonds'!$A$19:$A$29</definedName>
    <definedName name="DAT" localSheetId="0">MSCI!$A$19:$A$29</definedName>
    <definedName name="DAT" localSheetId="4">'S&amp;P 500 Total Return'!$A$19:$A$29</definedName>
    <definedName name="DAT" localSheetId="1">SMI!$A$33:$A$43</definedName>
    <definedName name="DAT">'S&amp;P 500 '!$A$19:$A$29</definedName>
    <definedName name="filterValues" localSheetId="6">'Dow Jones Bonds'!$A$4:$A$7</definedName>
    <definedName name="filterValues" localSheetId="0">MSCI!$A$4:$A$7</definedName>
    <definedName name="filterValues" localSheetId="4">'S&amp;P 500 Total Return'!$A$4:$A$7</definedName>
    <definedName name="filterValues" localSheetId="1">SMI!$A$4:$A$7</definedName>
    <definedName name="filterValues">'S&amp;P 500 '!$A$4:$A$7</definedName>
    <definedName name="HIG" localSheetId="6">'Dow Jones Bonds'!$E$19:$E$29</definedName>
    <definedName name="HIG" localSheetId="0">MSCI!$E$19:$E$29</definedName>
    <definedName name="HIG" localSheetId="4">'S&amp;P 500 Total Return'!$E$19:$E$29</definedName>
    <definedName name="HIG" localSheetId="1">SMI!$E$33:$E$43</definedName>
    <definedName name="HIG">'S&amp;P 500 '!$E$19:$E$29</definedName>
    <definedName name="LOW" localSheetId="6">'Dow Jones Bonds'!$D$19:$D$29</definedName>
    <definedName name="LOW" localSheetId="0">MSCI!$D$19:$D$29</definedName>
    <definedName name="LOW" localSheetId="4">'S&amp;P 500 Total Return'!$D$19:$D$29</definedName>
    <definedName name="LOW" localSheetId="1">SMI!$D$33:$D$43</definedName>
    <definedName name="LOW">'S&amp;P 500 '!$D$19:$D$29</definedName>
    <definedName name="OPN" localSheetId="6">'Dow Jones Bonds'!$C$19:$C$29</definedName>
    <definedName name="OPN" localSheetId="0">MSCI!$C$19:$C$29</definedName>
    <definedName name="OPN" localSheetId="4">'S&amp;P 500 Total Return'!$C$19:$C$29</definedName>
    <definedName name="OPN" localSheetId="1">SMI!$C$33:$C$43</definedName>
    <definedName name="OPN">'S&amp;P 500 '!$C$19:$C$29</definedName>
    <definedName name="phTableData" localSheetId="6">'Dow Jones Bonds'!$A$19:$E$29</definedName>
    <definedName name="phTableData" localSheetId="0">MSCI!$A$19:$E$29</definedName>
    <definedName name="phTableData" localSheetId="4">'S&amp;P 500 Total Return'!$A$19:$E$29</definedName>
    <definedName name="phTableData" localSheetId="1">SMI!$A$33:$F$43</definedName>
    <definedName name="phTableData">'S&amp;P 500 '!$A$19:$E$29</definedName>
    <definedName name="phTableHeader" localSheetId="6">'Dow Jones Bonds'!$A$18:$E$18</definedName>
    <definedName name="phTableHeader" localSheetId="0">MSCI!$A$18:$E$18</definedName>
    <definedName name="phTableHeader" localSheetId="4">'S&amp;P 500 Total Return'!$A$18:$E$18</definedName>
    <definedName name="phTableHeader" localSheetId="1">SMI!$A$32:$F$32</definedName>
    <definedName name="phTableHeader">'S&amp;P 500 '!$A$18:$E$18</definedName>
    <definedName name="phTableName" localSheetId="6">'Dow Jones Bonds'!$A$17:$A$17</definedName>
    <definedName name="phTableName" localSheetId="0">MSCI!$A$17:$A$17</definedName>
    <definedName name="phTableName" localSheetId="4">'S&amp;P 500 Total Return'!$A$17:$A$17</definedName>
    <definedName name="phTableName" localSheetId="1">SMI!$A$31:$A$31</definedName>
    <definedName name="phTableName">'S&amp;P 500 '!$A$17:$A$17</definedName>
    <definedName name="sheetHeader" localSheetId="6">'Dow Jones Bonds'!$A$1:$A$1</definedName>
    <definedName name="sheetHeader" localSheetId="0">MSCI!$A$1:$A$1</definedName>
    <definedName name="sheetHeader" localSheetId="4">'S&amp;P 500 Total Return'!$A$1:$A$1</definedName>
    <definedName name="sheetHeader" localSheetId="1">SMI!$A$1:$A$1</definedName>
    <definedName name="sheetHeader">'S&amp;P 500 '!$A$1:$A$1</definedName>
    <definedName name="statPriceChangeTableData" localSheetId="6">'Dow Jones Bonds'!$F$12:$H$14</definedName>
    <definedName name="statPriceChangeTableData" localSheetId="0">MSCI!$F$12:$H$14</definedName>
    <definedName name="statPriceChangeTableData" localSheetId="4">'S&amp;P 500 Total Return'!$F$12:$H$14</definedName>
    <definedName name="statPriceChangeTableData" localSheetId="1">SMI!$K$26:$M$28</definedName>
    <definedName name="statPriceChangeTableData">'S&amp;P 500 '!$F$12:$H$14</definedName>
    <definedName name="statPriceChangeTableHeader" localSheetId="6">'Dow Jones Bonds'!$F$11:$H$11</definedName>
    <definedName name="statPriceChangeTableHeader" localSheetId="0">MSCI!$F$11:$H$11</definedName>
    <definedName name="statPriceChangeTableHeader" localSheetId="4">'S&amp;P 500 Total Return'!$F$11:$H$11</definedName>
    <definedName name="statPriceChangeTableHeader" localSheetId="1">SMI!$K$25:$M$25</definedName>
    <definedName name="statPriceChangeTableHeader">'S&amp;P 500 '!$F$11:$H$11</definedName>
    <definedName name="statPriceTableData" localSheetId="6">'Dow Jones Bonds'!$A$12:$C$14</definedName>
    <definedName name="statPriceTableData" localSheetId="0">MSCI!$A$12:$C$14</definedName>
    <definedName name="statPriceTableData" localSheetId="4">'S&amp;P 500 Total Return'!$A$12:$C$14</definedName>
    <definedName name="statPriceTableData" localSheetId="1">SMI!$A$26:$C$28</definedName>
    <definedName name="statPriceTableData">'S&amp;P 500 '!$A$12:$C$14</definedName>
    <definedName name="statPriceTableHeader" localSheetId="6">'Dow Jones Bonds'!$A$11:$C$11</definedName>
    <definedName name="statPriceTableHeader" localSheetId="0">MSCI!$A$11:$C$11</definedName>
    <definedName name="statPriceTableHeader" localSheetId="4">'S&amp;P 500 Total Return'!$A$11:$C$11</definedName>
    <definedName name="statPriceTableHeader" localSheetId="1">SMI!$A$25:$C$25</definedName>
    <definedName name="statPriceTableHeader">'S&amp;P 500 '!$A$11:$C$11</definedName>
    <definedName name="statTableName" localSheetId="6">'Dow Jones Bonds'!$A$10:$A$10</definedName>
    <definedName name="statTableName" localSheetId="0">MSCI!$A$10:$A$10</definedName>
    <definedName name="statTableName" localSheetId="4">'S&amp;P 500 Total Return'!$A$10:$A$10</definedName>
    <definedName name="statTableName" localSheetId="1">SMI!$A$24:$A$24</definedName>
    <definedName name="statTableName">'S&amp;P 500 '!$A$10:$A$10</definedName>
    <definedName name="statTurnoverTableData">SMI!$N$26:$P$28</definedName>
    <definedName name="statTurnoverTableHeader">SMI!$N$25:$P$25</definedName>
    <definedName name="statUpDownTableData" localSheetId="6">'Dow Jones Bonds'!$D$12:$E$14</definedName>
    <definedName name="statUpDownTableData" localSheetId="0">MSCI!$D$12:$E$14</definedName>
    <definedName name="statUpDownTableData" localSheetId="4">'S&amp;P 500 Total Return'!$D$12:$E$14</definedName>
    <definedName name="statUpDownTableData" localSheetId="1">SMI!$I$26:$J$28</definedName>
    <definedName name="statUpDownTableData">'S&amp;P 500 '!$D$12:$E$14</definedName>
    <definedName name="statUpDownTableHeader" localSheetId="6">'Dow Jones Bonds'!$D$11:$E$11</definedName>
    <definedName name="statUpDownTableHeader" localSheetId="0">MSCI!$D$11:$E$11</definedName>
    <definedName name="statUpDownTableHeader" localSheetId="4">'S&amp;P 500 Total Return'!$D$11:$E$11</definedName>
    <definedName name="statUpDownTableHeader" localSheetId="1">SMI!$I$25:$J$25</definedName>
    <definedName name="statUpDownTableHeader">'S&amp;P 500 '!$D$11:$E$11</definedName>
    <definedName name="statVolumeTableData">SMI!$D$26:$H$28</definedName>
    <definedName name="statVolumeTableHeader">SMI!$D$25:$H$25</definedName>
    <definedName name="VOL">SMI!$F$33:$F$43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5" l="1"/>
  <c r="C9" i="15"/>
  <c r="C10" i="15"/>
  <c r="C7" i="15"/>
  <c r="C10" i="14"/>
  <c r="C9" i="14"/>
  <c r="D8" i="14"/>
  <c r="D9" i="14" s="1"/>
  <c r="D10" i="14" s="1"/>
  <c r="C8" i="14"/>
  <c r="D7" i="14"/>
  <c r="C7" i="14"/>
  <c r="S112" i="13"/>
  <c r="S111" i="13"/>
  <c r="S110" i="13"/>
  <c r="S109" i="13"/>
  <c r="T109" i="13" s="1"/>
  <c r="T110" i="13" s="1"/>
  <c r="T111" i="13" s="1"/>
  <c r="T112" i="13" s="1"/>
  <c r="U89" i="13"/>
  <c r="U101" i="13"/>
  <c r="U97" i="13"/>
  <c r="U93" i="13"/>
  <c r="S101" i="13"/>
  <c r="S97" i="13"/>
  <c r="S93" i="13"/>
  <c r="S89" i="13"/>
  <c r="R101" i="13"/>
  <c r="T101" i="13"/>
  <c r="T97" i="13"/>
  <c r="T93" i="13"/>
  <c r="T89" i="13"/>
  <c r="R93" i="13"/>
  <c r="R97" i="13"/>
  <c r="R89" i="13"/>
  <c r="T10" i="13"/>
  <c r="T9" i="13"/>
  <c r="T8" i="13"/>
  <c r="T7" i="13"/>
  <c r="U7" i="13" s="1"/>
  <c r="C38" i="11"/>
  <c r="C37" i="11"/>
  <c r="C36" i="11"/>
  <c r="D36" i="11" s="1"/>
  <c r="C35" i="11"/>
  <c r="D35" i="11" s="1"/>
  <c r="C38" i="7"/>
  <c r="C37" i="7"/>
  <c r="C36" i="7"/>
  <c r="C35" i="7"/>
  <c r="D35" i="7" s="1"/>
  <c r="D36" i="6"/>
  <c r="C36" i="6"/>
  <c r="C39" i="6"/>
  <c r="C38" i="6"/>
  <c r="C37" i="6"/>
  <c r="D35" i="2"/>
  <c r="C35" i="2"/>
  <c r="C38" i="2"/>
  <c r="C37" i="2"/>
  <c r="C36" i="2"/>
  <c r="D36" i="2" s="1"/>
  <c r="C48" i="5"/>
  <c r="D49" i="5"/>
  <c r="C51" i="5"/>
  <c r="C50" i="5"/>
  <c r="C49" i="5"/>
  <c r="D48" i="5"/>
  <c r="D37" i="4"/>
  <c r="D38" i="4"/>
  <c r="D39" i="4" s="1"/>
  <c r="D36" i="4"/>
  <c r="C37" i="4"/>
  <c r="C38" i="4"/>
  <c r="C39" i="4"/>
  <c r="C36" i="4"/>
  <c r="U8" i="13" l="1"/>
  <c r="U9" i="13" s="1"/>
  <c r="U10" i="13" s="1"/>
  <c r="D37" i="11"/>
  <c r="D38" i="11" s="1"/>
  <c r="D36" i="7"/>
  <c r="D37" i="7"/>
  <c r="D38" i="7" s="1"/>
  <c r="D37" i="6"/>
  <c r="D38" i="6"/>
  <c r="D39" i="6" s="1"/>
  <c r="D37" i="2"/>
  <c r="D38" i="2"/>
  <c r="D50" i="5"/>
  <c r="D51" i="5" s="1"/>
</calcChain>
</file>

<file path=xl/sharedStrings.xml><?xml version="1.0" encoding="utf-8"?>
<sst xmlns="http://schemas.openxmlformats.org/spreadsheetml/2006/main" count="239" uniqueCount="98">
  <si>
    <t>S&amp;P 500 Index | Price History                                          08-Nov-2023 09:31</t>
  </si>
  <si>
    <t>.SPX</t>
  </si>
  <si>
    <t>Interval: Yearly</t>
  </si>
  <si>
    <t>History Period: 10 Years</t>
  </si>
  <si>
    <t>Currency Conversion: USD</t>
  </si>
  <si>
    <t>.SPX Statistics     Yearly     10 Years</t>
  </si>
  <si>
    <t>Price</t>
  </si>
  <si>
    <t>Up/Down</t>
  </si>
  <si>
    <t>Price Change (Close-Close)</t>
  </si>
  <si>
    <t>High</t>
  </si>
  <si>
    <t>Up</t>
  </si>
  <si>
    <t>Low</t>
  </si>
  <si>
    <t>Down</t>
  </si>
  <si>
    <t>Avg</t>
  </si>
  <si>
    <t>Unch</t>
  </si>
  <si>
    <t>Period</t>
  </si>
  <si>
    <t>10 Years</t>
  </si>
  <si>
    <t>.SPX History     Yearly     10 Years</t>
  </si>
  <si>
    <t>Exchange Date</t>
  </si>
  <si>
    <t>Close</t>
  </si>
  <si>
    <t>Open</t>
  </si>
  <si>
    <t>MSCI International World Price Index USD Realtime Index | Price History                                          08-Nov-2023 09:37</t>
  </si>
  <si>
    <t>.MIWO00000PUS</t>
  </si>
  <si>
    <t>.MIWO00000PUS Statistics     Yearly     10 Years</t>
  </si>
  <si>
    <t>.MIWO00000PUS History     Yearly     10 Years</t>
  </si>
  <si>
    <t>Swiss Market Index | Price History                                          08-Nov-2023 09:50</t>
  </si>
  <si>
    <t>.SSMI</t>
  </si>
  <si>
    <t>Currency Conversion: CHF</t>
  </si>
  <si>
    <t>VAP: Total</t>
  </si>
  <si>
    <t>Volume</t>
  </si>
  <si>
    <t>%Volume</t>
  </si>
  <si>
    <t>Count</t>
  </si>
  <si>
    <t>%Count</t>
  </si>
  <si>
    <t>12,500.0000 - 13,000.0000</t>
  </si>
  <si>
    <t>12,000.0000 - 12,500.0000</t>
  </si>
  <si>
    <t>11,500.0000 - 12,000.0000</t>
  </si>
  <si>
    <t>11,000.0000 - 11,500.0000</t>
  </si>
  <si>
    <t>10,500.0000 - 11,000.0000</t>
  </si>
  <si>
    <t>10,000.0000 - 10,500.0000</t>
  </si>
  <si>
    <t>9,500.0000 - 10,000.0000</t>
  </si>
  <si>
    <t>9,000.0000 - 9,500.0000</t>
  </si>
  <si>
    <t>8,500.0000 - 9,000.0000</t>
  </si>
  <si>
    <t>8,000.0000 - 8,500.0000</t>
  </si>
  <si>
    <t>.SSMI Statistics     Yearly     10 Years</t>
  </si>
  <si>
    <t>Turnover</t>
  </si>
  <si>
    <t>Max</t>
  </si>
  <si>
    <t>Advancing</t>
  </si>
  <si>
    <t>Min</t>
  </si>
  <si>
    <t>Declining</t>
  </si>
  <si>
    <t>Total</t>
  </si>
  <si>
    <t>.SSMI History     Yearly     10 Years</t>
  </si>
  <si>
    <t>S&amp;P 500 Total Return Index | Price History                                          08-Nov-2023 09:58</t>
  </si>
  <si>
    <t>.SPXTR</t>
  </si>
  <si>
    <t>.SPXTR Statistics     Yearly     10 Years</t>
  </si>
  <si>
    <t>.SPXTR History     Yearly     10 Years</t>
  </si>
  <si>
    <t>Dow Jones Equal Weight U.S. Issued Corporate Bond Total Return Index | Price History                                          08-Nov-2023 10:11</t>
  </si>
  <si>
    <t>.DJCBT</t>
  </si>
  <si>
    <t>.DJCBT Statistics     Yearly     10 Years</t>
  </si>
  <si>
    <t>.DJCBT History     Yearly     10 Years</t>
  </si>
  <si>
    <t>FRED Graph Observations</t>
  </si>
  <si>
    <t>Federal Reserve Economic Data</t>
  </si>
  <si>
    <t>Link: https://fred.stlouisfed.org</t>
  </si>
  <si>
    <t>Help: https://fredhelp.stlouisfed.org</t>
  </si>
  <si>
    <t>Economic Research Division</t>
  </si>
  <si>
    <t>Federal Reserve Bank of St. Louis</t>
  </si>
  <si>
    <t>Frequency: Annual</t>
  </si>
  <si>
    <t>observation_date</t>
  </si>
  <si>
    <t>DGS3</t>
  </si>
  <si>
    <t>Market Yield on U.S. Treasury Securities at 3-Year Constant Maturity, Quoted on an Investment Basis, Percent, Annual, Not Seasonally Adjusted</t>
  </si>
  <si>
    <t>DGS10</t>
  </si>
  <si>
    <t>Market Yield on U.S. Treasury Securities at 10-Year Constant Maturity, Quoted on an Investment Basis, Percent, Annual, Not Seasonally Adjusted</t>
  </si>
  <si>
    <t>SMI Cum Dividend Index | Price History                                          08-Nov-2023 17:44</t>
  </si>
  <si>
    <t>.SMIC</t>
  </si>
  <si>
    <t>.SMIC Statistics     Yearly     10 Years</t>
  </si>
  <si>
    <t>.SMIC History     Yearly     10 Years</t>
  </si>
  <si>
    <t>Art Price</t>
  </si>
  <si>
    <t>https://www.artprice.com/artmarketinsight/the-artprice100-index-of-blue-chip-artists-up-3-over-2022</t>
  </si>
  <si>
    <t>Artprice Indexes - Quarterly data - Base 100 in January 1998</t>
  </si>
  <si>
    <t>Copyright © Artprice.com - Indexes are calculated based on all Fine Art auction results (paintings, sculptures, drawings, photographs, prints, watercolors, etc.) recorded by Artprice.com, apart from antiques and furniture. Auction results are converted in USD, if no other specification.</t>
  </si>
  <si>
    <t>Artprice declines all responsibility for any use made of the provided information. Any reproduction or representation of all or part of the information or graphics by any means whatsoever that does not include a mention stating source © Artprice.com or copyright © Artprice.com is illegal and represents a breach of copyright (Law of 11 march 1957 art. 40/41 Code Penal art. 425).</t>
  </si>
  <si>
    <t>Global Index (USD)</t>
  </si>
  <si>
    <t>Global Index (EUR)</t>
  </si>
  <si>
    <t>Painting</t>
  </si>
  <si>
    <t>Sculpture</t>
  </si>
  <si>
    <t>Photography</t>
  </si>
  <si>
    <t>Drawing</t>
  </si>
  <si>
    <t>Print</t>
  </si>
  <si>
    <t>19th Century</t>
  </si>
  <si>
    <t>Modern Art</t>
  </si>
  <si>
    <t>Post-War</t>
  </si>
  <si>
    <t>Contemporary Art</t>
  </si>
  <si>
    <t>USA (USD)</t>
  </si>
  <si>
    <t>UK (GBP)</t>
  </si>
  <si>
    <t>France (EUR)</t>
  </si>
  <si>
    <t xml:space="preserve">Contact : econometrics@artprice.com </t>
  </si>
  <si>
    <t xml:space="preserve">The Department of Econometrics has developed a set of unique algorithms for calculating indexes as well as economic indicators upon Artprice's exhaustive database, which are considered as the market benchmark. </t>
  </si>
  <si>
    <t>https://www.spglobal.com/spdji/en/indices/fixed-income/sp-switzerland-investment-grade-corporate-bond-index/#overview</t>
  </si>
  <si>
    <t>S&amp;P Switzerland Investment Grade Corporate Bond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</si>
</sst>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0.00;&quot;--&quot;"/>
    <numFmt numFmtId="165" formatCode="dd\-mmm\-yyyy"/>
    <numFmt numFmtId="166" formatCode="\+#,##0.00%;\-#,##0.00%;#,##0.00%;&quot;--&quot;"/>
    <numFmt numFmtId="167" formatCode="#,##0;\-#,##0;#,##0;&quot;--&quot;"/>
    <numFmt numFmtId="168" formatCode="#,##0.00%;\-#,##0.00%;#,##0.00%;&quot;--&quot;"/>
    <numFmt numFmtId="169" formatCode="#,##0.0000;\-#,##0.0000;#,##0.0000;&quot;--&quot;"/>
    <numFmt numFmtId="170" formatCode="\+#,##0.0000%;\-#,##0.0000%;#,##0.0000%;&quot;--&quot;"/>
    <numFmt numFmtId="171" formatCode="yyyy\-mm\-dd"/>
    <numFmt numFmtId="172" formatCode="m/d/yyyy"/>
    <numFmt numFmtId="173" formatCode="0.0"/>
  </numFmts>
  <fonts count="14" x14ac:knownFonts="1">
    <font>
      <sz val="11"/>
      <color rgb="FF000000"/>
      <name val="Calibri"/>
      <family val="2"/>
    </font>
    <font>
      <sz val="10"/>
      <color rgb="FF000000"/>
      <name val="Calibri"/>
      <family val="2"/>
    </font>
    <font>
      <b/>
      <sz val="10"/>
      <color rgb="FF000000"/>
      <name val="Calibri"/>
      <family val="2"/>
    </font>
    <font>
      <sz val="11"/>
      <color rgb="FF000000"/>
      <name val="Calibri"/>
      <family val="2"/>
    </font>
    <font>
      <sz val="10"/>
      <name val="Arial"/>
      <family val="2"/>
    </font>
    <font>
      <b/>
      <sz val="14"/>
      <color indexed="56"/>
      <name val="Arial"/>
      <family val="2"/>
    </font>
    <font>
      <sz val="7"/>
      <color indexed="56"/>
      <name val="Arial"/>
      <family val="2"/>
    </font>
    <font>
      <sz val="10"/>
      <color indexed="56"/>
      <name val="Arial"/>
      <family val="2"/>
    </font>
    <font>
      <sz val="12"/>
      <name val="Arial"/>
      <family val="2"/>
    </font>
    <font>
      <sz val="8"/>
      <name val="Arial"/>
      <family val="2"/>
    </font>
    <font>
      <sz val="8"/>
      <color indexed="56"/>
      <name val="Arial"/>
      <family val="2"/>
    </font>
    <font>
      <sz val="10"/>
      <name val="Arial"/>
      <family val="2"/>
      <charset val="1"/>
    </font>
    <font>
      <u/>
      <sz val="10"/>
      <color indexed="12"/>
      <name val="Arial"/>
      <family val="2"/>
    </font>
    <font>
      <b/>
      <sz val="24"/>
      <color rgb="FF000000"/>
      <name val="Calibri"/>
      <family val="2"/>
    </font>
  </fonts>
  <fills count="4">
    <fill>
      <patternFill patternType="none"/>
    </fill>
    <fill>
      <patternFill patternType="gray125"/>
    </fill>
    <fill>
      <patternFill patternType="solid">
        <fgColor rgb="FFA6A6A6"/>
        <bgColor rgb="FFA6A6A6"/>
      </patternFill>
    </fill>
    <fill>
      <patternFill patternType="solid">
        <fgColor indexed="9"/>
        <bgColor indexed="26"/>
      </patternFill>
    </fill>
  </fills>
  <borders count="34">
    <border>
      <left/>
      <right/>
      <top/>
      <bottom/>
      <diagonal/>
    </border>
    <border>
      <left style="thin">
        <color rgb="FF000000"/>
      </left>
      <right style="thin">
        <color rgb="FF808080"/>
      </right>
      <top style="thin">
        <color rgb="FF000000"/>
      </top>
      <bottom style="thin">
        <color rgb="FF000000"/>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000000"/>
      </right>
      <top style="thin">
        <color rgb="FF000000"/>
      </top>
      <bottom style="thin">
        <color rgb="FF808080"/>
      </bottom>
      <diagonal/>
    </border>
    <border>
      <left style="thin">
        <color rgb="FF00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top style="thin">
        <color indexed="63"/>
      </top>
      <bottom/>
      <diagonal/>
    </border>
    <border>
      <left style="double">
        <color indexed="10"/>
      </left>
      <right style="thin">
        <color indexed="63"/>
      </right>
      <top style="double">
        <color indexed="10"/>
      </top>
      <bottom/>
      <diagonal/>
    </border>
    <border>
      <left style="thin">
        <color indexed="63"/>
      </left>
      <right style="double">
        <color indexed="10"/>
      </right>
      <top style="double">
        <color indexed="10"/>
      </top>
      <bottom style="thin">
        <color indexed="59"/>
      </bottom>
      <diagonal/>
    </border>
    <border>
      <left style="thin">
        <color indexed="63"/>
      </left>
      <right style="thin">
        <color indexed="63"/>
      </right>
      <top style="double">
        <color indexed="10"/>
      </top>
      <bottom/>
      <diagonal/>
    </border>
    <border>
      <left/>
      <right/>
      <top style="double">
        <color indexed="10"/>
      </top>
      <bottom/>
      <diagonal/>
    </border>
    <border>
      <left style="thin">
        <color indexed="62"/>
      </left>
      <right style="thin">
        <color indexed="63"/>
      </right>
      <top style="double">
        <color indexed="10"/>
      </top>
      <bottom style="thin">
        <color indexed="59"/>
      </bottom>
      <diagonal/>
    </border>
    <border>
      <left style="thin">
        <color indexed="63"/>
      </left>
      <right/>
      <top style="double">
        <color indexed="10"/>
      </top>
      <bottom/>
      <diagonal/>
    </border>
    <border>
      <left style="thin">
        <color indexed="63"/>
      </left>
      <right style="double">
        <color indexed="10"/>
      </right>
      <top style="double">
        <color indexed="10"/>
      </top>
      <bottom/>
      <diagonal/>
    </border>
    <border>
      <left/>
      <right style="thin">
        <color indexed="8"/>
      </right>
      <top style="double">
        <color indexed="10"/>
      </top>
      <bottom/>
      <diagonal/>
    </border>
    <border>
      <left style="thin">
        <color indexed="8"/>
      </left>
      <right style="double">
        <color indexed="10"/>
      </right>
      <top style="double">
        <color indexed="10"/>
      </top>
      <bottom/>
      <diagonal/>
    </border>
    <border>
      <left style="thin">
        <color indexed="63"/>
      </left>
      <right/>
      <top style="thin">
        <color indexed="23"/>
      </top>
      <bottom style="thin">
        <color indexed="23"/>
      </bottom>
      <diagonal/>
    </border>
    <border>
      <left style="double">
        <color indexed="10"/>
      </left>
      <right/>
      <top style="thin">
        <color indexed="59"/>
      </top>
      <bottom/>
      <diagonal/>
    </border>
    <border>
      <left/>
      <right style="double">
        <color indexed="10"/>
      </right>
      <top style="thin">
        <color indexed="59"/>
      </top>
      <bottom/>
      <diagonal/>
    </border>
    <border>
      <left/>
      <right/>
      <top style="thin">
        <color indexed="59"/>
      </top>
      <bottom/>
      <diagonal/>
    </border>
    <border>
      <left/>
      <right/>
      <top style="thin">
        <color indexed="62"/>
      </top>
      <bottom/>
      <diagonal/>
    </border>
    <border>
      <left style="double">
        <color indexed="10"/>
      </left>
      <right/>
      <top/>
      <bottom/>
      <diagonal/>
    </border>
    <border>
      <left/>
      <right style="double">
        <color indexed="10"/>
      </right>
      <top/>
      <bottom/>
      <diagonal/>
    </border>
  </borders>
  <cellStyleXfs count="4">
    <xf numFmtId="0" fontId="0" fillId="0" borderId="0" applyNumberFormat="0" applyBorder="0" applyAlignment="0"/>
    <xf numFmtId="9" fontId="3" fillId="0" borderId="0" applyFont="0" applyFill="0" applyBorder="0" applyAlignment="0" applyProtection="0"/>
    <xf numFmtId="0" fontId="4" fillId="0" borderId="0"/>
    <xf numFmtId="0" fontId="12" fillId="0" borderId="0" applyNumberFormat="0" applyFill="0" applyBorder="0" applyAlignment="0" applyProtection="0"/>
  </cellStyleXfs>
  <cellXfs count="89">
    <xf numFmtId="0" fontId="0" fillId="0" borderId="0" xfId="0"/>
    <xf numFmtId="0" fontId="1" fillId="0" borderId="0" xfId="0" applyFont="1"/>
    <xf numFmtId="0" fontId="2" fillId="0" borderId="0" xfId="0" applyFont="1"/>
    <xf numFmtId="0" fontId="1" fillId="0" borderId="4" xfId="0" applyFont="1" applyBorder="1" applyAlignment="1">
      <alignment horizontal="right"/>
    </xf>
    <xf numFmtId="164" fontId="1" fillId="0" borderId="5" xfId="0" applyNumberFormat="1" applyFont="1" applyBorder="1" applyAlignment="1">
      <alignment horizontal="right"/>
    </xf>
    <xf numFmtId="165" fontId="1" fillId="0" borderId="6" xfId="0" applyNumberFormat="1" applyFont="1" applyBorder="1" applyAlignment="1">
      <alignment horizontal="right"/>
    </xf>
    <xf numFmtId="0" fontId="1" fillId="0" borderId="6" xfId="0" applyFont="1" applyBorder="1" applyAlignment="1">
      <alignment horizontal="right"/>
    </xf>
    <xf numFmtId="166" fontId="1" fillId="0" borderId="5" xfId="0" applyNumberFormat="1" applyFont="1" applyBorder="1" applyAlignment="1">
      <alignment horizontal="right"/>
    </xf>
    <xf numFmtId="0" fontId="1" fillId="0" borderId="7" xfId="0" applyFont="1" applyBorder="1" applyAlignment="1">
      <alignment horizontal="right"/>
    </xf>
    <xf numFmtId="164" fontId="1" fillId="0" borderId="8" xfId="0" applyNumberFormat="1" applyFont="1" applyBorder="1" applyAlignment="1">
      <alignment horizontal="right"/>
    </xf>
    <xf numFmtId="165" fontId="1" fillId="0" borderId="9" xfId="0" applyNumberFormat="1" applyFont="1" applyBorder="1" applyAlignment="1">
      <alignment horizontal="right"/>
    </xf>
    <xf numFmtId="0" fontId="1" fillId="0" borderId="9" xfId="0" applyFont="1" applyBorder="1" applyAlignment="1">
      <alignment horizontal="right"/>
    </xf>
    <xf numFmtId="166" fontId="1" fillId="0" borderId="8" xfId="0" applyNumberFormat="1" applyFont="1" applyBorder="1" applyAlignment="1">
      <alignment horizontal="right"/>
    </xf>
    <xf numFmtId="0" fontId="1" fillId="0" borderId="10" xfId="0" applyFont="1" applyBorder="1" applyAlignment="1">
      <alignment horizontal="right"/>
    </xf>
    <xf numFmtId="164" fontId="1" fillId="0" borderId="11" xfId="0" applyNumberFormat="1" applyFont="1" applyBorder="1" applyAlignment="1">
      <alignment horizontal="right"/>
    </xf>
    <xf numFmtId="0" fontId="1" fillId="0" borderId="12" xfId="0" applyFont="1" applyBorder="1" applyAlignment="1">
      <alignment horizontal="right"/>
    </xf>
    <xf numFmtId="166" fontId="1" fillId="0" borderId="11" xfId="0" applyNumberFormat="1" applyFont="1" applyBorder="1" applyAlignment="1">
      <alignment horizontal="right"/>
    </xf>
    <xf numFmtId="49" fontId="1" fillId="0" borderId="12" xfId="0" applyNumberFormat="1" applyFont="1" applyBorder="1" applyAlignment="1">
      <alignment horizontal="right"/>
    </xf>
    <xf numFmtId="0" fontId="2" fillId="2" borderId="13" xfId="0" applyFont="1" applyFill="1" applyBorder="1" applyAlignment="1">
      <alignment horizontal="right"/>
    </xf>
    <xf numFmtId="0" fontId="2" fillId="2" borderId="14" xfId="0" applyFont="1" applyFill="1" applyBorder="1" applyAlignment="1">
      <alignment horizontal="right"/>
    </xf>
    <xf numFmtId="165" fontId="1" fillId="0" borderId="14" xfId="0" applyNumberFormat="1" applyFont="1" applyBorder="1"/>
    <xf numFmtId="164" fontId="1" fillId="0" borderId="14" xfId="0" applyNumberFormat="1" applyFont="1" applyBorder="1"/>
    <xf numFmtId="167" fontId="1" fillId="0" borderId="0" xfId="0" applyNumberFormat="1" applyFont="1"/>
    <xf numFmtId="0" fontId="2" fillId="2" borderId="14" xfId="0" applyFont="1" applyFill="1" applyBorder="1" applyAlignment="1">
      <alignment horizontal="center"/>
    </xf>
    <xf numFmtId="0" fontId="1" fillId="0" borderId="14" xfId="0" applyFont="1" applyBorder="1"/>
    <xf numFmtId="167" fontId="1" fillId="0" borderId="14" xfId="0" applyNumberFormat="1" applyFont="1" applyBorder="1"/>
    <xf numFmtId="168" fontId="1" fillId="0" borderId="14" xfId="0" applyNumberFormat="1" applyFont="1" applyBorder="1"/>
    <xf numFmtId="169" fontId="1" fillId="0" borderId="5" xfId="0" applyNumberFormat="1" applyFont="1" applyBorder="1" applyAlignment="1">
      <alignment horizontal="right"/>
    </xf>
    <xf numFmtId="167" fontId="1" fillId="0" borderId="5" xfId="0" applyNumberFormat="1" applyFont="1" applyBorder="1" applyAlignment="1">
      <alignment horizontal="right"/>
    </xf>
    <xf numFmtId="165" fontId="1" fillId="0" borderId="5" xfId="0" applyNumberFormat="1" applyFont="1" applyBorder="1" applyAlignment="1">
      <alignment horizontal="right"/>
    </xf>
    <xf numFmtId="0" fontId="1" fillId="0" borderId="5" xfId="0" applyFont="1" applyBorder="1" applyAlignment="1">
      <alignment horizontal="right"/>
    </xf>
    <xf numFmtId="167" fontId="1" fillId="0" borderId="6" xfId="0" applyNumberFormat="1" applyFont="1" applyBorder="1" applyAlignment="1">
      <alignment horizontal="right"/>
    </xf>
    <xf numFmtId="170" fontId="1" fillId="0" borderId="5" xfId="0" applyNumberFormat="1" applyFont="1" applyBorder="1" applyAlignment="1">
      <alignment horizontal="right"/>
    </xf>
    <xf numFmtId="169" fontId="1" fillId="0" borderId="8" xfId="0" applyNumberFormat="1" applyFont="1" applyBorder="1" applyAlignment="1">
      <alignment horizontal="right"/>
    </xf>
    <xf numFmtId="167" fontId="1" fillId="0" borderId="8" xfId="0" applyNumberFormat="1" applyFont="1" applyBorder="1" applyAlignment="1">
      <alignment horizontal="right"/>
    </xf>
    <xf numFmtId="165" fontId="1" fillId="0" borderId="8" xfId="0" applyNumberFormat="1" applyFont="1" applyBorder="1" applyAlignment="1">
      <alignment horizontal="right"/>
    </xf>
    <xf numFmtId="0" fontId="1" fillId="0" borderId="8" xfId="0" applyFont="1" applyBorder="1" applyAlignment="1">
      <alignment horizontal="right"/>
    </xf>
    <xf numFmtId="167" fontId="1" fillId="0" borderId="9" xfId="0" applyNumberFormat="1" applyFont="1" applyBorder="1" applyAlignment="1">
      <alignment horizontal="right"/>
    </xf>
    <xf numFmtId="170" fontId="1" fillId="0" borderId="8" xfId="0" applyNumberFormat="1" applyFont="1" applyBorder="1" applyAlignment="1">
      <alignment horizontal="right"/>
    </xf>
    <xf numFmtId="169" fontId="1" fillId="0" borderId="11" xfId="0" applyNumberFormat="1" applyFont="1" applyBorder="1" applyAlignment="1">
      <alignment horizontal="right"/>
    </xf>
    <xf numFmtId="167" fontId="1" fillId="0" borderId="11" xfId="0" applyNumberFormat="1" applyFont="1" applyBorder="1" applyAlignment="1">
      <alignment horizontal="right"/>
    </xf>
    <xf numFmtId="0" fontId="1" fillId="0" borderId="11" xfId="0" applyFont="1" applyBorder="1" applyAlignment="1">
      <alignment horizontal="right"/>
    </xf>
    <xf numFmtId="167" fontId="1" fillId="0" borderId="12" xfId="0" applyNumberFormat="1" applyFont="1" applyBorder="1" applyAlignment="1">
      <alignment horizontal="right"/>
    </xf>
    <xf numFmtId="170" fontId="1" fillId="0" borderId="11" xfId="0" applyNumberFormat="1" applyFont="1" applyBorder="1" applyAlignment="1">
      <alignment horizontal="right"/>
    </xf>
    <xf numFmtId="169" fontId="1" fillId="0" borderId="14" xfId="0" applyNumberFormat="1" applyFont="1" applyBorder="1"/>
    <xf numFmtId="171" fontId="0" fillId="0" borderId="0" xfId="0" applyNumberFormat="1"/>
    <xf numFmtId="2" fontId="0" fillId="0" borderId="0" xfId="0" applyNumberFormat="1"/>
    <xf numFmtId="10" fontId="1" fillId="0" borderId="0" xfId="1" applyNumberFormat="1" applyFont="1"/>
    <xf numFmtId="10" fontId="0" fillId="0" borderId="0" xfId="1" applyNumberFormat="1" applyFont="1"/>
    <xf numFmtId="0" fontId="2" fillId="2" borderId="1" xfId="0" applyFont="1" applyFill="1" applyBorder="1" applyAlignment="1">
      <alignment horizontal="left"/>
    </xf>
    <xf numFmtId="0" fontId="2" fillId="2" borderId="2" xfId="0" applyFont="1" applyFill="1" applyBorder="1"/>
    <xf numFmtId="0" fontId="2" fillId="2" borderId="3" xfId="0" applyFont="1" applyFill="1" applyBorder="1"/>
    <xf numFmtId="172" fontId="5" fillId="3" borderId="15" xfId="2" applyNumberFormat="1" applyFont="1" applyFill="1" applyBorder="1" applyAlignment="1">
      <alignment horizontal="center" vertical="center"/>
    </xf>
    <xf numFmtId="172" fontId="5" fillId="3" borderId="0" xfId="2" applyNumberFormat="1" applyFont="1" applyFill="1" applyAlignment="1">
      <alignment horizontal="center" vertical="center"/>
    </xf>
    <xf numFmtId="0" fontId="4" fillId="0" borderId="0" xfId="2"/>
    <xf numFmtId="173" fontId="4" fillId="0" borderId="0" xfId="2" applyNumberFormat="1"/>
    <xf numFmtId="1" fontId="4" fillId="0" borderId="0" xfId="2" applyNumberFormat="1"/>
    <xf numFmtId="172" fontId="6" fillId="3" borderId="16" xfId="2" applyNumberFormat="1" applyFont="1" applyFill="1" applyBorder="1" applyAlignment="1">
      <alignment horizontal="center" vertical="center" wrapText="1"/>
    </xf>
    <xf numFmtId="172" fontId="6" fillId="3" borderId="0" xfId="2" applyNumberFormat="1" applyFont="1" applyFill="1" applyAlignment="1">
      <alignment horizontal="center" vertical="center" wrapText="1"/>
    </xf>
    <xf numFmtId="172" fontId="7" fillId="3" borderId="17" xfId="2" applyNumberFormat="1" applyFont="1" applyFill="1" applyBorder="1" applyAlignment="1">
      <alignment horizontal="center" vertical="center" wrapText="1"/>
    </xf>
    <xf numFmtId="0" fontId="8" fillId="3" borderId="18" xfId="2" applyFont="1" applyFill="1" applyBorder="1" applyAlignment="1">
      <alignment horizontal="center" textRotation="90" wrapText="1"/>
    </xf>
    <xf numFmtId="0" fontId="8" fillId="3" borderId="19" xfId="2" applyFont="1" applyFill="1" applyBorder="1" applyAlignment="1">
      <alignment horizontal="center" textRotation="90" wrapText="1"/>
    </xf>
    <xf numFmtId="0" fontId="8" fillId="3" borderId="20" xfId="2" applyFont="1" applyFill="1" applyBorder="1" applyAlignment="1">
      <alignment horizontal="center" textRotation="90" wrapText="1"/>
    </xf>
    <xf numFmtId="0" fontId="8" fillId="3" borderId="21" xfId="2" applyFont="1" applyFill="1" applyBorder="1" applyAlignment="1">
      <alignment horizontal="center" textRotation="90" wrapText="1"/>
    </xf>
    <xf numFmtId="0" fontId="8" fillId="3" borderId="22" xfId="2" applyFont="1" applyFill="1" applyBorder="1" applyAlignment="1">
      <alignment horizontal="center" textRotation="90" wrapText="1"/>
    </xf>
    <xf numFmtId="0" fontId="8" fillId="3" borderId="23" xfId="2" applyFont="1" applyFill="1" applyBorder="1" applyAlignment="1">
      <alignment horizontal="center" textRotation="90" wrapText="1"/>
    </xf>
    <xf numFmtId="0" fontId="8" fillId="3" borderId="24" xfId="2" applyFont="1" applyFill="1" applyBorder="1" applyAlignment="1">
      <alignment horizontal="center" textRotation="90" wrapText="1"/>
    </xf>
    <xf numFmtId="0" fontId="8" fillId="3" borderId="25" xfId="2" applyFont="1" applyFill="1" applyBorder="1" applyAlignment="1">
      <alignment horizontal="center" textRotation="90" wrapText="1"/>
    </xf>
    <xf numFmtId="0" fontId="8" fillId="3" borderId="26" xfId="2" applyFont="1" applyFill="1" applyBorder="1" applyAlignment="1">
      <alignment horizontal="center" textRotation="90" wrapText="1"/>
    </xf>
    <xf numFmtId="0" fontId="9" fillId="3" borderId="0" xfId="2" applyFont="1" applyFill="1" applyAlignment="1">
      <alignment horizontal="center" vertical="center" textRotation="90" wrapText="1"/>
    </xf>
    <xf numFmtId="172" fontId="10" fillId="3" borderId="27" xfId="2" applyNumberFormat="1" applyFont="1" applyFill="1" applyBorder="1" applyAlignment="1">
      <alignment horizontal="center"/>
    </xf>
    <xf numFmtId="1" fontId="11" fillId="0" borderId="28" xfId="2" applyNumberFormat="1" applyFont="1" applyBorder="1"/>
    <xf numFmtId="1" fontId="4" fillId="0" borderId="29" xfId="2" applyNumberFormat="1" applyBorder="1"/>
    <xf numFmtId="1" fontId="4" fillId="0" borderId="30" xfId="2" applyNumberFormat="1" applyBorder="1"/>
    <xf numFmtId="0" fontId="4" fillId="0" borderId="31" xfId="2" applyBorder="1"/>
    <xf numFmtId="1" fontId="11" fillId="0" borderId="32" xfId="2" applyNumberFormat="1" applyFont="1" applyBorder="1"/>
    <xf numFmtId="1" fontId="4" fillId="0" borderId="33" xfId="2" applyNumberFormat="1" applyBorder="1"/>
    <xf numFmtId="1" fontId="4" fillId="0" borderId="32" xfId="2" applyNumberFormat="1" applyBorder="1"/>
    <xf numFmtId="172" fontId="12" fillId="3" borderId="21" xfId="3" applyNumberFormat="1" applyFill="1" applyBorder="1" applyAlignment="1" applyProtection="1">
      <alignment horizontal="center" vertical="center"/>
    </xf>
    <xf numFmtId="172" fontId="10" fillId="3" borderId="0" xfId="2" applyNumberFormat="1" applyFont="1" applyFill="1" applyAlignment="1">
      <alignment horizontal="center" vertical="center" wrapText="1"/>
    </xf>
    <xf numFmtId="172" fontId="10" fillId="3" borderId="0" xfId="2" applyNumberFormat="1" applyFont="1" applyFill="1" applyAlignment="1">
      <alignment horizontal="center" vertical="center" wrapText="1"/>
    </xf>
    <xf numFmtId="0" fontId="7" fillId="0" borderId="0" xfId="2" applyFont="1"/>
    <xf numFmtId="0" fontId="8" fillId="3" borderId="18" xfId="2" applyFont="1" applyFill="1" applyBorder="1" applyAlignment="1">
      <alignment horizontal="center" wrapText="1"/>
    </xf>
    <xf numFmtId="0" fontId="8" fillId="3" borderId="19" xfId="2" applyFont="1" applyFill="1" applyBorder="1" applyAlignment="1">
      <alignment horizontal="center" wrapText="1"/>
    </xf>
    <xf numFmtId="10" fontId="4" fillId="0" borderId="0" xfId="1" applyNumberFormat="1" applyFont="1"/>
    <xf numFmtId="2" fontId="8" fillId="3" borderId="21" xfId="2" applyNumberFormat="1" applyFont="1" applyFill="1" applyBorder="1" applyAlignment="1">
      <alignment horizontal="center" wrapText="1"/>
    </xf>
    <xf numFmtId="2" fontId="4" fillId="0" borderId="0" xfId="2" applyNumberFormat="1"/>
    <xf numFmtId="2" fontId="4" fillId="0" borderId="0" xfId="1" applyNumberFormat="1" applyFont="1"/>
    <xf numFmtId="0" fontId="13" fillId="0" borderId="0" xfId="0" applyFont="1"/>
  </cellXfs>
  <cellStyles count="4">
    <cellStyle name="Hyperlink 2" xfId="3" xr:uid="{E247363A-DA5B-E74F-8510-EF39F9F1C204}"/>
    <cellStyle name="Normal" xfId="0" builtinId="0"/>
    <cellStyle name="Normal 2" xfId="2" xr:uid="{9394A6C5-3AAE-9541-A9C4-0FAE80AFD255}"/>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mailto:econometrics@artpri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DC88-7F92-480F-AEC8-C128C3F8621A}">
  <sheetPr>
    <pageSetUpPr fitToPage="1"/>
  </sheetPr>
  <dimension ref="A1:H39"/>
  <sheetViews>
    <sheetView tabSelected="1" workbookViewId="0">
      <selection activeCell="Q20" sqref="Q20"/>
    </sheetView>
  </sheetViews>
  <sheetFormatPr baseColWidth="10" defaultColWidth="9.1640625" defaultRowHeight="14" x14ac:dyDescent="0.2"/>
  <cols>
    <col min="1" max="1" width="20.6640625" style="1" customWidth="1"/>
    <col min="2" max="2" width="8.5" style="1" customWidth="1"/>
    <col min="3" max="3" width="11.6640625" style="1" customWidth="1"/>
    <col min="4" max="5" width="8.5" style="1" customWidth="1"/>
    <col min="6" max="6" width="6.5" style="1" customWidth="1"/>
    <col min="7" max="7" width="8.5" style="1" customWidth="1"/>
    <col min="8" max="8" width="11.6640625" style="1" customWidth="1"/>
    <col min="9" max="9" width="9.1640625" style="1" customWidth="1"/>
    <col min="10" max="16384" width="9.1640625" style="1"/>
  </cols>
  <sheetData>
    <row r="1" spans="1:8" x14ac:dyDescent="0.2">
      <c r="A1" s="2" t="s">
        <v>21</v>
      </c>
    </row>
    <row r="4" spans="1:8" x14ac:dyDescent="0.2">
      <c r="A4" s="1" t="s">
        <v>22</v>
      </c>
    </row>
    <row r="5" spans="1:8" x14ac:dyDescent="0.2">
      <c r="A5" s="1" t="s">
        <v>2</v>
      </c>
    </row>
    <row r="6" spans="1:8" x14ac:dyDescent="0.2">
      <c r="A6" s="1" t="s">
        <v>3</v>
      </c>
    </row>
    <row r="7" spans="1:8" x14ac:dyDescent="0.2">
      <c r="A7" s="1" t="s">
        <v>4</v>
      </c>
    </row>
    <row r="10" spans="1:8" x14ac:dyDescent="0.2">
      <c r="A10" s="2" t="s">
        <v>23</v>
      </c>
    </row>
    <row r="11" spans="1:8" x14ac:dyDescent="0.2">
      <c r="A11" s="49" t="s">
        <v>6</v>
      </c>
      <c r="B11" s="50"/>
      <c r="C11" s="51"/>
      <c r="D11" s="49" t="s">
        <v>7</v>
      </c>
      <c r="E11" s="51"/>
      <c r="F11" s="49" t="s">
        <v>8</v>
      </c>
      <c r="G11" s="50"/>
      <c r="H11" s="50"/>
    </row>
    <row r="12" spans="1:8" x14ac:dyDescent="0.2">
      <c r="A12" s="3" t="s">
        <v>9</v>
      </c>
      <c r="B12" s="4">
        <v>3261.66</v>
      </c>
      <c r="C12" s="5">
        <v>44926</v>
      </c>
      <c r="D12" s="3" t="s">
        <v>10</v>
      </c>
      <c r="E12" s="6">
        <v>7</v>
      </c>
      <c r="F12" s="3" t="s">
        <v>10</v>
      </c>
      <c r="G12" s="7">
        <v>0.251908275386167</v>
      </c>
      <c r="H12" s="5">
        <v>43830</v>
      </c>
    </row>
    <row r="13" spans="1:8" x14ac:dyDescent="0.2">
      <c r="A13" s="8" t="s">
        <v>11</v>
      </c>
      <c r="B13" s="9">
        <v>1338.46</v>
      </c>
      <c r="C13" s="10">
        <v>41639</v>
      </c>
      <c r="D13" s="8" t="s">
        <v>12</v>
      </c>
      <c r="E13" s="11">
        <v>3</v>
      </c>
      <c r="F13" s="8" t="s">
        <v>12</v>
      </c>
      <c r="G13" s="12">
        <v>-0.194644973435281</v>
      </c>
      <c r="H13" s="10">
        <v>44926</v>
      </c>
    </row>
    <row r="14" spans="1:8" x14ac:dyDescent="0.2">
      <c r="A14" s="13" t="s">
        <v>13</v>
      </c>
      <c r="B14" s="14">
        <v>2231.1290909090899</v>
      </c>
      <c r="C14" s="15"/>
      <c r="D14" s="13" t="s">
        <v>14</v>
      </c>
      <c r="E14" s="15">
        <v>0</v>
      </c>
      <c r="F14" s="13" t="s">
        <v>15</v>
      </c>
      <c r="G14" s="16">
        <v>0.73827111440216198</v>
      </c>
      <c r="H14" s="17" t="s">
        <v>16</v>
      </c>
    </row>
    <row r="17" spans="1:5" x14ac:dyDescent="0.2">
      <c r="A17" s="2" t="s">
        <v>24</v>
      </c>
    </row>
    <row r="18" spans="1:5" x14ac:dyDescent="0.2">
      <c r="A18" s="18" t="s">
        <v>18</v>
      </c>
      <c r="B18" s="18" t="s">
        <v>19</v>
      </c>
      <c r="C18" s="18" t="s">
        <v>20</v>
      </c>
      <c r="D18" s="18" t="s">
        <v>11</v>
      </c>
      <c r="E18" s="19" t="s">
        <v>9</v>
      </c>
    </row>
    <row r="19" spans="1:5" x14ac:dyDescent="0.2">
      <c r="A19" s="20">
        <v>45291</v>
      </c>
      <c r="B19" s="21">
        <v>2887.39</v>
      </c>
      <c r="C19" s="21">
        <v>2604.5300000000002</v>
      </c>
      <c r="D19" s="21">
        <v>2586.2399999999998</v>
      </c>
      <c r="E19" s="21">
        <v>3071.01</v>
      </c>
    </row>
    <row r="20" spans="1:5" x14ac:dyDescent="0.2">
      <c r="A20" s="20">
        <v>44926</v>
      </c>
      <c r="B20" s="21">
        <v>2602.69</v>
      </c>
      <c r="C20" s="21">
        <v>3230.72</v>
      </c>
      <c r="D20" s="21">
        <v>2314.9699999999998</v>
      </c>
      <c r="E20" s="21">
        <v>3261.66</v>
      </c>
    </row>
    <row r="21" spans="1:5" x14ac:dyDescent="0.2">
      <c r="A21" s="20">
        <v>44561</v>
      </c>
      <c r="B21" s="21">
        <v>3231.73</v>
      </c>
      <c r="C21" s="21">
        <v>2690.04</v>
      </c>
      <c r="D21" s="21">
        <v>2649.36</v>
      </c>
      <c r="E21" s="21">
        <v>3251.95</v>
      </c>
    </row>
    <row r="22" spans="1:5" x14ac:dyDescent="0.2">
      <c r="A22" s="20">
        <v>44196</v>
      </c>
      <c r="B22" s="21">
        <v>2690.04</v>
      </c>
      <c r="C22" s="21">
        <v>2358.25</v>
      </c>
      <c r="D22" s="21">
        <v>1579.14</v>
      </c>
      <c r="E22" s="21">
        <v>2699.37</v>
      </c>
    </row>
    <row r="23" spans="1:5" x14ac:dyDescent="0.2">
      <c r="A23" s="20">
        <v>43830</v>
      </c>
      <c r="B23" s="21">
        <v>2358.4699999999998</v>
      </c>
      <c r="C23" s="21">
        <v>1885.41</v>
      </c>
      <c r="D23" s="21">
        <v>1847.89</v>
      </c>
      <c r="E23" s="21">
        <v>2369.1999999999998</v>
      </c>
    </row>
    <row r="24" spans="1:5" x14ac:dyDescent="0.2">
      <c r="A24" s="20">
        <v>43465</v>
      </c>
      <c r="B24" s="21">
        <v>1883.9</v>
      </c>
      <c r="C24" s="21">
        <v>2102.35</v>
      </c>
      <c r="D24" s="21">
        <v>1794</v>
      </c>
      <c r="E24" s="21">
        <v>2249.69</v>
      </c>
    </row>
    <row r="25" spans="1:5" x14ac:dyDescent="0.2">
      <c r="A25" s="20">
        <v>43100</v>
      </c>
      <c r="B25" s="21">
        <v>2103.4499999999998</v>
      </c>
      <c r="C25" s="21">
        <v>1749.61</v>
      </c>
      <c r="D25" s="21">
        <v>1747.94</v>
      </c>
      <c r="E25" s="21">
        <v>2112.42</v>
      </c>
    </row>
    <row r="26" spans="1:5" x14ac:dyDescent="0.2">
      <c r="A26" s="20">
        <v>42735</v>
      </c>
      <c r="B26" s="21">
        <v>1751.22</v>
      </c>
      <c r="C26" s="21">
        <v>1663.05</v>
      </c>
      <c r="D26" s="21">
        <v>1459.79</v>
      </c>
      <c r="E26" s="21">
        <v>1776.35</v>
      </c>
    </row>
    <row r="27" spans="1:5" x14ac:dyDescent="0.2">
      <c r="A27" s="20">
        <v>42369</v>
      </c>
      <c r="B27" s="21">
        <v>1662.79</v>
      </c>
      <c r="C27" s="21">
        <v>1709.22</v>
      </c>
      <c r="D27" s="21">
        <v>1545.51</v>
      </c>
      <c r="E27" s="21">
        <v>1813.9</v>
      </c>
    </row>
    <row r="28" spans="1:5" x14ac:dyDescent="0.2">
      <c r="A28" s="20">
        <v>42004</v>
      </c>
      <c r="B28" s="21">
        <v>1709.67</v>
      </c>
      <c r="C28" s="21">
        <v>1659.56</v>
      </c>
      <c r="D28" s="21">
        <v>1560.35</v>
      </c>
      <c r="E28" s="21">
        <v>1765.77</v>
      </c>
    </row>
    <row r="29" spans="1:5" x14ac:dyDescent="0.2">
      <c r="A29" s="20">
        <v>41639</v>
      </c>
      <c r="B29" s="21">
        <v>1661.07</v>
      </c>
      <c r="C29" s="21">
        <v>1339.39</v>
      </c>
      <c r="D29" s="21">
        <v>1338.46</v>
      </c>
      <c r="E29" s="21">
        <v>1661.07</v>
      </c>
    </row>
    <row r="34" spans="1:4" x14ac:dyDescent="0.2">
      <c r="A34" s="18" t="s">
        <v>18</v>
      </c>
      <c r="B34" s="18" t="s">
        <v>19</v>
      </c>
    </row>
    <row r="35" spans="1:4" x14ac:dyDescent="0.2">
      <c r="A35" s="20">
        <v>43465</v>
      </c>
      <c r="B35" s="21">
        <v>1883.9</v>
      </c>
      <c r="D35" s="1">
        <v>100</v>
      </c>
    </row>
    <row r="36" spans="1:4" x14ac:dyDescent="0.2">
      <c r="A36" s="20">
        <v>43830</v>
      </c>
      <c r="B36" s="21">
        <v>2358.4699999999998</v>
      </c>
      <c r="C36" s="47">
        <f>(B36-B35)/B35</f>
        <v>0.25190827538616684</v>
      </c>
      <c r="D36" s="1">
        <f>(1+C36)*D35</f>
        <v>125.19082753861667</v>
      </c>
    </row>
    <row r="37" spans="1:4" x14ac:dyDescent="0.2">
      <c r="A37" s="20">
        <v>44196</v>
      </c>
      <c r="B37" s="21">
        <v>2690.04</v>
      </c>
      <c r="C37" s="47">
        <f t="shared" ref="C37:C39" si="0">(B37-B36)/B36</f>
        <v>0.14058690591781969</v>
      </c>
      <c r="D37" s="1">
        <f t="shared" ref="D37:D39" si="1">(1+C37)*D36</f>
        <v>142.79101863156217</v>
      </c>
    </row>
    <row r="38" spans="1:4" x14ac:dyDescent="0.2">
      <c r="A38" s="20">
        <v>44561</v>
      </c>
      <c r="B38" s="21">
        <v>3231.73</v>
      </c>
      <c r="C38" s="47">
        <f t="shared" si="0"/>
        <v>0.20136875288099806</v>
      </c>
      <c r="D38" s="1">
        <f t="shared" si="1"/>
        <v>171.54466797600719</v>
      </c>
    </row>
    <row r="39" spans="1:4" x14ac:dyDescent="0.2">
      <c r="A39" s="20">
        <v>44926</v>
      </c>
      <c r="B39" s="21">
        <v>2602.69</v>
      </c>
      <c r="C39" s="47">
        <f t="shared" si="0"/>
        <v>-0.19464497343528078</v>
      </c>
      <c r="D39" s="1">
        <f t="shared" si="1"/>
        <v>138.15436063485322</v>
      </c>
    </row>
  </sheetData>
  <autoFilter ref="A34:B34" xr:uid="{4516DC88-7F92-480F-AEC8-C128C3F8621A}">
    <sortState xmlns:xlrd2="http://schemas.microsoft.com/office/spreadsheetml/2017/richdata2" ref="A35:B39">
      <sortCondition ref="A34:A39"/>
    </sortState>
  </autoFilter>
  <mergeCells count="3">
    <mergeCell ref="A11:C11"/>
    <mergeCell ref="D11:E11"/>
    <mergeCell ref="F11:H11"/>
  </mergeCells>
  <pageMargins left="0.5" right="0.5" top="1" bottom="1" header="0.5" footer="0.75"/>
  <pageSetup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A9C6-9C15-394B-A3FB-F8DA4BEC766D}">
  <dimension ref="A1:AG113"/>
  <sheetViews>
    <sheetView showGridLines="0" topLeftCell="J1" zoomScale="120" zoomScaleNormal="120" workbookViewId="0">
      <selection activeCell="W12" sqref="R1:W12"/>
    </sheetView>
  </sheetViews>
  <sheetFormatPr baseColWidth="10" defaultColWidth="11" defaultRowHeight="14.75" customHeight="1" x14ac:dyDescent="0.15"/>
  <cols>
    <col min="1" max="1" width="8.6640625" style="81" customWidth="1"/>
    <col min="2" max="16" width="5.5" style="54" customWidth="1"/>
    <col min="17" max="17" width="11" style="54"/>
    <col min="18" max="18" width="24.33203125" style="54" customWidth="1"/>
    <col min="19" max="19" width="17.5" style="54" customWidth="1"/>
    <col min="20" max="20" width="27.83203125" style="55" customWidth="1"/>
    <col min="21" max="21" width="11" style="56"/>
    <col min="22" max="257" width="11" style="54"/>
    <col min="258" max="258" width="8.6640625" style="54" customWidth="1"/>
    <col min="259" max="273" width="5.5" style="54" customWidth="1"/>
    <col min="274" max="275" width="11" style="54"/>
    <col min="276" max="276" width="11.33203125" style="54" customWidth="1"/>
    <col min="277" max="513" width="11" style="54"/>
    <col min="514" max="514" width="8.6640625" style="54" customWidth="1"/>
    <col min="515" max="529" width="5.5" style="54" customWidth="1"/>
    <col min="530" max="531" width="11" style="54"/>
    <col min="532" max="532" width="11.33203125" style="54" customWidth="1"/>
    <col min="533" max="769" width="11" style="54"/>
    <col min="770" max="770" width="8.6640625" style="54" customWidth="1"/>
    <col min="771" max="785" width="5.5" style="54" customWidth="1"/>
    <col min="786" max="787" width="11" style="54"/>
    <col min="788" max="788" width="11.33203125" style="54" customWidth="1"/>
    <col min="789" max="1025" width="11" style="54"/>
    <col min="1026" max="1026" width="8.6640625" style="54" customWidth="1"/>
    <col min="1027" max="1041" width="5.5" style="54" customWidth="1"/>
    <col min="1042" max="1043" width="11" style="54"/>
    <col min="1044" max="1044" width="11.33203125" style="54" customWidth="1"/>
    <col min="1045" max="1281" width="11" style="54"/>
    <col min="1282" max="1282" width="8.6640625" style="54" customWidth="1"/>
    <col min="1283" max="1297" width="5.5" style="54" customWidth="1"/>
    <col min="1298" max="1299" width="11" style="54"/>
    <col min="1300" max="1300" width="11.33203125" style="54" customWidth="1"/>
    <col min="1301" max="1537" width="11" style="54"/>
    <col min="1538" max="1538" width="8.6640625" style="54" customWidth="1"/>
    <col min="1539" max="1553" width="5.5" style="54" customWidth="1"/>
    <col min="1554" max="1555" width="11" style="54"/>
    <col min="1556" max="1556" width="11.33203125" style="54" customWidth="1"/>
    <col min="1557" max="1793" width="11" style="54"/>
    <col min="1794" max="1794" width="8.6640625" style="54" customWidth="1"/>
    <col min="1795" max="1809" width="5.5" style="54" customWidth="1"/>
    <col min="1810" max="1811" width="11" style="54"/>
    <col min="1812" max="1812" width="11.33203125" style="54" customWidth="1"/>
    <col min="1813" max="2049" width="11" style="54"/>
    <col min="2050" max="2050" width="8.6640625" style="54" customWidth="1"/>
    <col min="2051" max="2065" width="5.5" style="54" customWidth="1"/>
    <col min="2066" max="2067" width="11" style="54"/>
    <col min="2068" max="2068" width="11.33203125" style="54" customWidth="1"/>
    <col min="2069" max="2305" width="11" style="54"/>
    <col min="2306" max="2306" width="8.6640625" style="54" customWidth="1"/>
    <col min="2307" max="2321" width="5.5" style="54" customWidth="1"/>
    <col min="2322" max="2323" width="11" style="54"/>
    <col min="2324" max="2324" width="11.33203125" style="54" customWidth="1"/>
    <col min="2325" max="2561" width="11" style="54"/>
    <col min="2562" max="2562" width="8.6640625" style="54" customWidth="1"/>
    <col min="2563" max="2577" width="5.5" style="54" customWidth="1"/>
    <col min="2578" max="2579" width="11" style="54"/>
    <col min="2580" max="2580" width="11.33203125" style="54" customWidth="1"/>
    <col min="2581" max="2817" width="11" style="54"/>
    <col min="2818" max="2818" width="8.6640625" style="54" customWidth="1"/>
    <col min="2819" max="2833" width="5.5" style="54" customWidth="1"/>
    <col min="2834" max="2835" width="11" style="54"/>
    <col min="2836" max="2836" width="11.33203125" style="54" customWidth="1"/>
    <col min="2837" max="3073" width="11" style="54"/>
    <col min="3074" max="3074" width="8.6640625" style="54" customWidth="1"/>
    <col min="3075" max="3089" width="5.5" style="54" customWidth="1"/>
    <col min="3090" max="3091" width="11" style="54"/>
    <col min="3092" max="3092" width="11.33203125" style="54" customWidth="1"/>
    <col min="3093" max="3329" width="11" style="54"/>
    <col min="3330" max="3330" width="8.6640625" style="54" customWidth="1"/>
    <col min="3331" max="3345" width="5.5" style="54" customWidth="1"/>
    <col min="3346" max="3347" width="11" style="54"/>
    <col min="3348" max="3348" width="11.33203125" style="54" customWidth="1"/>
    <col min="3349" max="3585" width="11" style="54"/>
    <col min="3586" max="3586" width="8.6640625" style="54" customWidth="1"/>
    <col min="3587" max="3601" width="5.5" style="54" customWidth="1"/>
    <col min="3602" max="3603" width="11" style="54"/>
    <col min="3604" max="3604" width="11.33203125" style="54" customWidth="1"/>
    <col min="3605" max="3841" width="11" style="54"/>
    <col min="3842" max="3842" width="8.6640625" style="54" customWidth="1"/>
    <col min="3843" max="3857" width="5.5" style="54" customWidth="1"/>
    <col min="3858" max="3859" width="11" style="54"/>
    <col min="3860" max="3860" width="11.33203125" style="54" customWidth="1"/>
    <col min="3861" max="4097" width="11" style="54"/>
    <col min="4098" max="4098" width="8.6640625" style="54" customWidth="1"/>
    <col min="4099" max="4113" width="5.5" style="54" customWidth="1"/>
    <col min="4114" max="4115" width="11" style="54"/>
    <col min="4116" max="4116" width="11.33203125" style="54" customWidth="1"/>
    <col min="4117" max="4353" width="11" style="54"/>
    <col min="4354" max="4354" width="8.6640625" style="54" customWidth="1"/>
    <col min="4355" max="4369" width="5.5" style="54" customWidth="1"/>
    <col min="4370" max="4371" width="11" style="54"/>
    <col min="4372" max="4372" width="11.33203125" style="54" customWidth="1"/>
    <col min="4373" max="4609" width="11" style="54"/>
    <col min="4610" max="4610" width="8.6640625" style="54" customWidth="1"/>
    <col min="4611" max="4625" width="5.5" style="54" customWidth="1"/>
    <col min="4626" max="4627" width="11" style="54"/>
    <col min="4628" max="4628" width="11.33203125" style="54" customWidth="1"/>
    <col min="4629" max="4865" width="11" style="54"/>
    <col min="4866" max="4866" width="8.6640625" style="54" customWidth="1"/>
    <col min="4867" max="4881" width="5.5" style="54" customWidth="1"/>
    <col min="4882" max="4883" width="11" style="54"/>
    <col min="4884" max="4884" width="11.33203125" style="54" customWidth="1"/>
    <col min="4885" max="5121" width="11" style="54"/>
    <col min="5122" max="5122" width="8.6640625" style="54" customWidth="1"/>
    <col min="5123" max="5137" width="5.5" style="54" customWidth="1"/>
    <col min="5138" max="5139" width="11" style="54"/>
    <col min="5140" max="5140" width="11.33203125" style="54" customWidth="1"/>
    <col min="5141" max="5377" width="11" style="54"/>
    <col min="5378" max="5378" width="8.6640625" style="54" customWidth="1"/>
    <col min="5379" max="5393" width="5.5" style="54" customWidth="1"/>
    <col min="5394" max="5395" width="11" style="54"/>
    <col min="5396" max="5396" width="11.33203125" style="54" customWidth="1"/>
    <col min="5397" max="5633" width="11" style="54"/>
    <col min="5634" max="5634" width="8.6640625" style="54" customWidth="1"/>
    <col min="5635" max="5649" width="5.5" style="54" customWidth="1"/>
    <col min="5650" max="5651" width="11" style="54"/>
    <col min="5652" max="5652" width="11.33203125" style="54" customWidth="1"/>
    <col min="5653" max="5889" width="11" style="54"/>
    <col min="5890" max="5890" width="8.6640625" style="54" customWidth="1"/>
    <col min="5891" max="5905" width="5.5" style="54" customWidth="1"/>
    <col min="5906" max="5907" width="11" style="54"/>
    <col min="5908" max="5908" width="11.33203125" style="54" customWidth="1"/>
    <col min="5909" max="6145" width="11" style="54"/>
    <col min="6146" max="6146" width="8.6640625" style="54" customWidth="1"/>
    <col min="6147" max="6161" width="5.5" style="54" customWidth="1"/>
    <col min="6162" max="6163" width="11" style="54"/>
    <col min="6164" max="6164" width="11.33203125" style="54" customWidth="1"/>
    <col min="6165" max="6401" width="11" style="54"/>
    <col min="6402" max="6402" width="8.6640625" style="54" customWidth="1"/>
    <col min="6403" max="6417" width="5.5" style="54" customWidth="1"/>
    <col min="6418" max="6419" width="11" style="54"/>
    <col min="6420" max="6420" width="11.33203125" style="54" customWidth="1"/>
    <col min="6421" max="6657" width="11" style="54"/>
    <col min="6658" max="6658" width="8.6640625" style="54" customWidth="1"/>
    <col min="6659" max="6673" width="5.5" style="54" customWidth="1"/>
    <col min="6674" max="6675" width="11" style="54"/>
    <col min="6676" max="6676" width="11.33203125" style="54" customWidth="1"/>
    <col min="6677" max="6913" width="11" style="54"/>
    <col min="6914" max="6914" width="8.6640625" style="54" customWidth="1"/>
    <col min="6915" max="6929" width="5.5" style="54" customWidth="1"/>
    <col min="6930" max="6931" width="11" style="54"/>
    <col min="6932" max="6932" width="11.33203125" style="54" customWidth="1"/>
    <col min="6933" max="7169" width="11" style="54"/>
    <col min="7170" max="7170" width="8.6640625" style="54" customWidth="1"/>
    <col min="7171" max="7185" width="5.5" style="54" customWidth="1"/>
    <col min="7186" max="7187" width="11" style="54"/>
    <col min="7188" max="7188" width="11.33203125" style="54" customWidth="1"/>
    <col min="7189" max="7425" width="11" style="54"/>
    <col min="7426" max="7426" width="8.6640625" style="54" customWidth="1"/>
    <col min="7427" max="7441" width="5.5" style="54" customWidth="1"/>
    <col min="7442" max="7443" width="11" style="54"/>
    <col min="7444" max="7444" width="11.33203125" style="54" customWidth="1"/>
    <col min="7445" max="7681" width="11" style="54"/>
    <col min="7682" max="7682" width="8.6640625" style="54" customWidth="1"/>
    <col min="7683" max="7697" width="5.5" style="54" customWidth="1"/>
    <col min="7698" max="7699" width="11" style="54"/>
    <col min="7700" max="7700" width="11.33203125" style="54" customWidth="1"/>
    <col min="7701" max="7937" width="11" style="54"/>
    <col min="7938" max="7938" width="8.6640625" style="54" customWidth="1"/>
    <col min="7939" max="7953" width="5.5" style="54" customWidth="1"/>
    <col min="7954" max="7955" width="11" style="54"/>
    <col min="7956" max="7956" width="11.33203125" style="54" customWidth="1"/>
    <col min="7957" max="8193" width="11" style="54"/>
    <col min="8194" max="8194" width="8.6640625" style="54" customWidth="1"/>
    <col min="8195" max="8209" width="5.5" style="54" customWidth="1"/>
    <col min="8210" max="8211" width="11" style="54"/>
    <col min="8212" max="8212" width="11.33203125" style="54" customWidth="1"/>
    <col min="8213" max="8449" width="11" style="54"/>
    <col min="8450" max="8450" width="8.6640625" style="54" customWidth="1"/>
    <col min="8451" max="8465" width="5.5" style="54" customWidth="1"/>
    <col min="8466" max="8467" width="11" style="54"/>
    <col min="8468" max="8468" width="11.33203125" style="54" customWidth="1"/>
    <col min="8469" max="8705" width="11" style="54"/>
    <col min="8706" max="8706" width="8.6640625" style="54" customWidth="1"/>
    <col min="8707" max="8721" width="5.5" style="54" customWidth="1"/>
    <col min="8722" max="8723" width="11" style="54"/>
    <col min="8724" max="8724" width="11.33203125" style="54" customWidth="1"/>
    <col min="8725" max="8961" width="11" style="54"/>
    <col min="8962" max="8962" width="8.6640625" style="54" customWidth="1"/>
    <col min="8963" max="8977" width="5.5" style="54" customWidth="1"/>
    <col min="8978" max="8979" width="11" style="54"/>
    <col min="8980" max="8980" width="11.33203125" style="54" customWidth="1"/>
    <col min="8981" max="9217" width="11" style="54"/>
    <col min="9218" max="9218" width="8.6640625" style="54" customWidth="1"/>
    <col min="9219" max="9233" width="5.5" style="54" customWidth="1"/>
    <col min="9234" max="9235" width="11" style="54"/>
    <col min="9236" max="9236" width="11.33203125" style="54" customWidth="1"/>
    <col min="9237" max="9473" width="11" style="54"/>
    <col min="9474" max="9474" width="8.6640625" style="54" customWidth="1"/>
    <col min="9475" max="9489" width="5.5" style="54" customWidth="1"/>
    <col min="9490" max="9491" width="11" style="54"/>
    <col min="9492" max="9492" width="11.33203125" style="54" customWidth="1"/>
    <col min="9493" max="9729" width="11" style="54"/>
    <col min="9730" max="9730" width="8.6640625" style="54" customWidth="1"/>
    <col min="9731" max="9745" width="5.5" style="54" customWidth="1"/>
    <col min="9746" max="9747" width="11" style="54"/>
    <col min="9748" max="9748" width="11.33203125" style="54" customWidth="1"/>
    <col min="9749" max="9985" width="11" style="54"/>
    <col min="9986" max="9986" width="8.6640625" style="54" customWidth="1"/>
    <col min="9987" max="10001" width="5.5" style="54" customWidth="1"/>
    <col min="10002" max="10003" width="11" style="54"/>
    <col min="10004" max="10004" width="11.33203125" style="54" customWidth="1"/>
    <col min="10005" max="10241" width="11" style="54"/>
    <col min="10242" max="10242" width="8.6640625" style="54" customWidth="1"/>
    <col min="10243" max="10257" width="5.5" style="54" customWidth="1"/>
    <col min="10258" max="10259" width="11" style="54"/>
    <col min="10260" max="10260" width="11.33203125" style="54" customWidth="1"/>
    <col min="10261" max="10497" width="11" style="54"/>
    <col min="10498" max="10498" width="8.6640625" style="54" customWidth="1"/>
    <col min="10499" max="10513" width="5.5" style="54" customWidth="1"/>
    <col min="10514" max="10515" width="11" style="54"/>
    <col min="10516" max="10516" width="11.33203125" style="54" customWidth="1"/>
    <col min="10517" max="10753" width="11" style="54"/>
    <col min="10754" max="10754" width="8.6640625" style="54" customWidth="1"/>
    <col min="10755" max="10769" width="5.5" style="54" customWidth="1"/>
    <col min="10770" max="10771" width="11" style="54"/>
    <col min="10772" max="10772" width="11.33203125" style="54" customWidth="1"/>
    <col min="10773" max="11009" width="11" style="54"/>
    <col min="11010" max="11010" width="8.6640625" style="54" customWidth="1"/>
    <col min="11011" max="11025" width="5.5" style="54" customWidth="1"/>
    <col min="11026" max="11027" width="11" style="54"/>
    <col min="11028" max="11028" width="11.33203125" style="54" customWidth="1"/>
    <col min="11029" max="11265" width="11" style="54"/>
    <col min="11266" max="11266" width="8.6640625" style="54" customWidth="1"/>
    <col min="11267" max="11281" width="5.5" style="54" customWidth="1"/>
    <col min="11282" max="11283" width="11" style="54"/>
    <col min="11284" max="11284" width="11.33203125" style="54" customWidth="1"/>
    <col min="11285" max="11521" width="11" style="54"/>
    <col min="11522" max="11522" width="8.6640625" style="54" customWidth="1"/>
    <col min="11523" max="11537" width="5.5" style="54" customWidth="1"/>
    <col min="11538" max="11539" width="11" style="54"/>
    <col min="11540" max="11540" width="11.33203125" style="54" customWidth="1"/>
    <col min="11541" max="11777" width="11" style="54"/>
    <col min="11778" max="11778" width="8.6640625" style="54" customWidth="1"/>
    <col min="11779" max="11793" width="5.5" style="54" customWidth="1"/>
    <col min="11794" max="11795" width="11" style="54"/>
    <col min="11796" max="11796" width="11.33203125" style="54" customWidth="1"/>
    <col min="11797" max="12033" width="11" style="54"/>
    <col min="12034" max="12034" width="8.6640625" style="54" customWidth="1"/>
    <col min="12035" max="12049" width="5.5" style="54" customWidth="1"/>
    <col min="12050" max="12051" width="11" style="54"/>
    <col min="12052" max="12052" width="11.33203125" style="54" customWidth="1"/>
    <col min="12053" max="12289" width="11" style="54"/>
    <col min="12290" max="12290" width="8.6640625" style="54" customWidth="1"/>
    <col min="12291" max="12305" width="5.5" style="54" customWidth="1"/>
    <col min="12306" max="12307" width="11" style="54"/>
    <col min="12308" max="12308" width="11.33203125" style="54" customWidth="1"/>
    <col min="12309" max="12545" width="11" style="54"/>
    <col min="12546" max="12546" width="8.6640625" style="54" customWidth="1"/>
    <col min="12547" max="12561" width="5.5" style="54" customWidth="1"/>
    <col min="12562" max="12563" width="11" style="54"/>
    <col min="12564" max="12564" width="11.33203125" style="54" customWidth="1"/>
    <col min="12565" max="12801" width="11" style="54"/>
    <col min="12802" max="12802" width="8.6640625" style="54" customWidth="1"/>
    <col min="12803" max="12817" width="5.5" style="54" customWidth="1"/>
    <col min="12818" max="12819" width="11" style="54"/>
    <col min="12820" max="12820" width="11.33203125" style="54" customWidth="1"/>
    <col min="12821" max="13057" width="11" style="54"/>
    <col min="13058" max="13058" width="8.6640625" style="54" customWidth="1"/>
    <col min="13059" max="13073" width="5.5" style="54" customWidth="1"/>
    <col min="13074" max="13075" width="11" style="54"/>
    <col min="13076" max="13076" width="11.33203125" style="54" customWidth="1"/>
    <col min="13077" max="13313" width="11" style="54"/>
    <col min="13314" max="13314" width="8.6640625" style="54" customWidth="1"/>
    <col min="13315" max="13329" width="5.5" style="54" customWidth="1"/>
    <col min="13330" max="13331" width="11" style="54"/>
    <col min="13332" max="13332" width="11.33203125" style="54" customWidth="1"/>
    <col min="13333" max="13569" width="11" style="54"/>
    <col min="13570" max="13570" width="8.6640625" style="54" customWidth="1"/>
    <col min="13571" max="13585" width="5.5" style="54" customWidth="1"/>
    <col min="13586" max="13587" width="11" style="54"/>
    <col min="13588" max="13588" width="11.33203125" style="54" customWidth="1"/>
    <col min="13589" max="13825" width="11" style="54"/>
    <col min="13826" max="13826" width="8.6640625" style="54" customWidth="1"/>
    <col min="13827" max="13841" width="5.5" style="54" customWidth="1"/>
    <col min="13842" max="13843" width="11" style="54"/>
    <col min="13844" max="13844" width="11.33203125" style="54" customWidth="1"/>
    <col min="13845" max="14081" width="11" style="54"/>
    <col min="14082" max="14082" width="8.6640625" style="54" customWidth="1"/>
    <col min="14083" max="14097" width="5.5" style="54" customWidth="1"/>
    <col min="14098" max="14099" width="11" style="54"/>
    <col min="14100" max="14100" width="11.33203125" style="54" customWidth="1"/>
    <col min="14101" max="14337" width="11" style="54"/>
    <col min="14338" max="14338" width="8.6640625" style="54" customWidth="1"/>
    <col min="14339" max="14353" width="5.5" style="54" customWidth="1"/>
    <col min="14354" max="14355" width="11" style="54"/>
    <col min="14356" max="14356" width="11.33203125" style="54" customWidth="1"/>
    <col min="14357" max="14593" width="11" style="54"/>
    <col min="14594" max="14594" width="8.6640625" style="54" customWidth="1"/>
    <col min="14595" max="14609" width="5.5" style="54" customWidth="1"/>
    <col min="14610" max="14611" width="11" style="54"/>
    <col min="14612" max="14612" width="11.33203125" style="54" customWidth="1"/>
    <col min="14613" max="14849" width="11" style="54"/>
    <col min="14850" max="14850" width="8.6640625" style="54" customWidth="1"/>
    <col min="14851" max="14865" width="5.5" style="54" customWidth="1"/>
    <col min="14866" max="14867" width="11" style="54"/>
    <col min="14868" max="14868" width="11.33203125" style="54" customWidth="1"/>
    <col min="14869" max="15105" width="11" style="54"/>
    <col min="15106" max="15106" width="8.6640625" style="54" customWidth="1"/>
    <col min="15107" max="15121" width="5.5" style="54" customWidth="1"/>
    <col min="15122" max="15123" width="11" style="54"/>
    <col min="15124" max="15124" width="11.33203125" style="54" customWidth="1"/>
    <col min="15125" max="15361" width="11" style="54"/>
    <col min="15362" max="15362" width="8.6640625" style="54" customWidth="1"/>
    <col min="15363" max="15377" width="5.5" style="54" customWidth="1"/>
    <col min="15378" max="15379" width="11" style="54"/>
    <col min="15380" max="15380" width="11.33203125" style="54" customWidth="1"/>
    <col min="15381" max="15617" width="11" style="54"/>
    <col min="15618" max="15618" width="8.6640625" style="54" customWidth="1"/>
    <col min="15619" max="15633" width="5.5" style="54" customWidth="1"/>
    <col min="15634" max="15635" width="11" style="54"/>
    <col min="15636" max="15636" width="11.33203125" style="54" customWidth="1"/>
    <col min="15637" max="15873" width="11" style="54"/>
    <col min="15874" max="15874" width="8.6640625" style="54" customWidth="1"/>
    <col min="15875" max="15889" width="5.5" style="54" customWidth="1"/>
    <col min="15890" max="15891" width="11" style="54"/>
    <col min="15892" max="15892" width="11.33203125" style="54" customWidth="1"/>
    <col min="15893" max="16129" width="11" style="54"/>
    <col min="16130" max="16130" width="8.6640625" style="54" customWidth="1"/>
    <col min="16131" max="16145" width="5.5" style="54" customWidth="1"/>
    <col min="16146" max="16147" width="11" style="54"/>
    <col min="16148" max="16148" width="11.33203125" style="54" customWidth="1"/>
    <col min="16149" max="16384" width="11" style="54"/>
  </cols>
  <sheetData>
    <row r="1" spans="1:33" ht="19.25" customHeight="1" x14ac:dyDescent="0.2">
      <c r="A1" s="52" t="s">
        <v>77</v>
      </c>
      <c r="B1" s="52"/>
      <c r="C1" s="52"/>
      <c r="D1" s="52"/>
      <c r="E1" s="52"/>
      <c r="F1" s="52"/>
      <c r="G1" s="52"/>
      <c r="H1" s="52"/>
      <c r="I1" s="52"/>
      <c r="J1" s="52"/>
      <c r="K1" s="52"/>
      <c r="L1" s="52"/>
      <c r="M1" s="52"/>
      <c r="N1" s="52"/>
      <c r="O1" s="52"/>
      <c r="P1" s="53"/>
      <c r="R1" t="s">
        <v>75</v>
      </c>
      <c r="S1"/>
      <c r="T1"/>
      <c r="U1"/>
      <c r="V1"/>
      <c r="AD1"/>
      <c r="AE1"/>
    </row>
    <row r="2" spans="1:33" ht="17.75" customHeight="1" x14ac:dyDescent="0.2">
      <c r="A2" s="57" t="s">
        <v>78</v>
      </c>
      <c r="B2" s="57"/>
      <c r="C2" s="57"/>
      <c r="D2" s="57"/>
      <c r="E2" s="57"/>
      <c r="F2" s="57"/>
      <c r="G2" s="57"/>
      <c r="H2" s="57"/>
      <c r="I2" s="57"/>
      <c r="J2" s="57"/>
      <c r="K2" s="57"/>
      <c r="L2" s="57"/>
      <c r="M2" s="57"/>
      <c r="N2" s="57"/>
      <c r="O2" s="57"/>
      <c r="P2" s="58"/>
      <c r="R2"/>
      <c r="S2"/>
      <c r="T2"/>
      <c r="U2"/>
      <c r="V2"/>
      <c r="AD2"/>
      <c r="AE2"/>
    </row>
    <row r="3" spans="1:33" ht="25.25" customHeight="1" thickBot="1" x14ac:dyDescent="0.25">
      <c r="A3" s="57" t="s">
        <v>79</v>
      </c>
      <c r="B3" s="57"/>
      <c r="C3" s="57"/>
      <c r="D3" s="57"/>
      <c r="E3" s="57"/>
      <c r="F3" s="57"/>
      <c r="G3" s="57"/>
      <c r="H3" s="57"/>
      <c r="I3" s="57"/>
      <c r="J3" s="57"/>
      <c r="K3" s="57"/>
      <c r="L3" s="57"/>
      <c r="M3" s="57"/>
      <c r="N3" s="57"/>
      <c r="O3" s="57"/>
      <c r="P3" s="58"/>
      <c r="R3" t="s">
        <v>76</v>
      </c>
      <c r="S3"/>
      <c r="T3"/>
      <c r="U3"/>
      <c r="V3"/>
      <c r="AD3"/>
      <c r="AE3"/>
    </row>
    <row r="4" spans="1:33" ht="134.25" customHeight="1" thickTop="1" x14ac:dyDescent="0.2">
      <c r="A4" s="59"/>
      <c r="B4" s="60" t="s">
        <v>80</v>
      </c>
      <c r="C4" s="61" t="s">
        <v>81</v>
      </c>
      <c r="D4" s="60" t="s">
        <v>82</v>
      </c>
      <c r="E4" s="62" t="s">
        <v>83</v>
      </c>
      <c r="F4" s="63" t="s">
        <v>84</v>
      </c>
      <c r="G4" s="64" t="s">
        <v>85</v>
      </c>
      <c r="H4" s="65" t="s">
        <v>86</v>
      </c>
      <c r="I4" s="60" t="s">
        <v>87</v>
      </c>
      <c r="J4" s="62" t="s">
        <v>88</v>
      </c>
      <c r="K4" s="63" t="s">
        <v>89</v>
      </c>
      <c r="L4" s="66" t="s">
        <v>90</v>
      </c>
      <c r="M4" s="67" t="s">
        <v>91</v>
      </c>
      <c r="N4" s="67" t="s">
        <v>92</v>
      </c>
      <c r="O4" s="68" t="s">
        <v>93</v>
      </c>
      <c r="P4" s="69"/>
      <c r="R4"/>
      <c r="S4"/>
      <c r="T4"/>
      <c r="U4"/>
      <c r="V4"/>
      <c r="AD4"/>
      <c r="AE4"/>
    </row>
    <row r="5" spans="1:33" ht="14.75" customHeight="1" x14ac:dyDescent="0.2">
      <c r="A5" s="70">
        <v>35796</v>
      </c>
      <c r="B5" s="71">
        <v>100</v>
      </c>
      <c r="C5" s="72">
        <v>100</v>
      </c>
      <c r="D5" s="73">
        <v>100</v>
      </c>
      <c r="E5" s="73">
        <v>100</v>
      </c>
      <c r="F5" s="74">
        <v>100</v>
      </c>
      <c r="G5" s="73">
        <v>100</v>
      </c>
      <c r="H5" s="72">
        <v>100</v>
      </c>
      <c r="I5" s="73">
        <v>100</v>
      </c>
      <c r="J5" s="73">
        <v>100</v>
      </c>
      <c r="K5" s="73">
        <v>100</v>
      </c>
      <c r="L5" s="72">
        <v>100</v>
      </c>
      <c r="M5" s="73">
        <v>100</v>
      </c>
      <c r="N5" s="73">
        <v>100</v>
      </c>
      <c r="O5" s="72">
        <v>100</v>
      </c>
      <c r="R5"/>
      <c r="S5"/>
      <c r="T5"/>
      <c r="U5"/>
      <c r="V5"/>
      <c r="AD5"/>
      <c r="AE5"/>
    </row>
    <row r="6" spans="1:33" ht="14.75" customHeight="1" x14ac:dyDescent="0.2">
      <c r="A6" s="70">
        <v>35886</v>
      </c>
      <c r="B6" s="75">
        <v>107.14285714285714</v>
      </c>
      <c r="C6" s="76">
        <v>111.11111111111111</v>
      </c>
      <c r="D6" s="56">
        <v>109.45945945945945</v>
      </c>
      <c r="E6" s="56">
        <v>101.953125</v>
      </c>
      <c r="F6" s="56">
        <v>95.253164556962034</v>
      </c>
      <c r="G6" s="56">
        <v>102.02702702702703</v>
      </c>
      <c r="H6" s="76">
        <v>114.58333333333333</v>
      </c>
      <c r="I6" s="56">
        <v>107.60869565217391</v>
      </c>
      <c r="J6" s="56">
        <v>93.125</v>
      </c>
      <c r="K6" s="56">
        <v>130.35714285714286</v>
      </c>
      <c r="L6" s="76">
        <v>121.25</v>
      </c>
      <c r="M6" s="56">
        <v>104.64285714285714</v>
      </c>
      <c r="N6" s="56">
        <v>104.8780487804878</v>
      </c>
      <c r="O6" s="76">
        <v>107.09876543209877</v>
      </c>
      <c r="R6">
        <v>2018</v>
      </c>
      <c r="S6">
        <v>460</v>
      </c>
      <c r="T6"/>
      <c r="U6" s="46">
        <v>100</v>
      </c>
      <c r="V6"/>
      <c r="AD6"/>
      <c r="AE6"/>
      <c r="AF6" s="55"/>
      <c r="AG6" s="55"/>
    </row>
    <row r="7" spans="1:33" ht="14.75" customHeight="1" x14ac:dyDescent="0.2">
      <c r="A7" s="70">
        <v>35977</v>
      </c>
      <c r="B7" s="75">
        <v>104.28571428571429</v>
      </c>
      <c r="C7" s="76">
        <v>106.17283950617285</v>
      </c>
      <c r="D7" s="56">
        <v>106.08108108108107</v>
      </c>
      <c r="E7" s="56">
        <v>97.265625</v>
      </c>
      <c r="F7" s="56">
        <v>91.139240506329116</v>
      </c>
      <c r="G7" s="56">
        <v>103.37837837837836</v>
      </c>
      <c r="H7" s="76">
        <v>131.25</v>
      </c>
      <c r="I7" s="56">
        <v>110.5978260869565</v>
      </c>
      <c r="J7" s="56">
        <v>81.875</v>
      </c>
      <c r="K7" s="56">
        <v>130.35714285714286</v>
      </c>
      <c r="L7" s="76">
        <v>166.25</v>
      </c>
      <c r="M7" s="56">
        <v>102.5</v>
      </c>
      <c r="N7" s="56">
        <v>103.35365853658536</v>
      </c>
      <c r="O7" s="76">
        <v>104.93827160493828</v>
      </c>
      <c r="R7">
        <v>2019</v>
      </c>
      <c r="S7">
        <v>480</v>
      </c>
      <c r="T7" s="48">
        <f>(S7-S6)/S6</f>
        <v>4.3478260869565216E-2</v>
      </c>
      <c r="U7" s="46">
        <f>U6*(1+T7)</f>
        <v>104.34782608695652</v>
      </c>
      <c r="V7"/>
      <c r="AD7"/>
      <c r="AE7"/>
      <c r="AF7" s="55"/>
      <c r="AG7" s="55"/>
    </row>
    <row r="8" spans="1:33" ht="14.75" customHeight="1" x14ac:dyDescent="0.2">
      <c r="A8" s="70">
        <v>36069</v>
      </c>
      <c r="B8" s="75">
        <v>94.285714285714278</v>
      </c>
      <c r="C8" s="76">
        <v>96.296296296296291</v>
      </c>
      <c r="D8" s="56">
        <v>100</v>
      </c>
      <c r="E8" s="56">
        <v>94.53125</v>
      </c>
      <c r="F8" s="56">
        <v>82.120253164556971</v>
      </c>
      <c r="G8" s="56">
        <v>106.75675675675674</v>
      </c>
      <c r="H8" s="76">
        <v>127.08333333333333</v>
      </c>
      <c r="I8" s="56">
        <v>108.69565217391305</v>
      </c>
      <c r="J8" s="56">
        <v>74.375</v>
      </c>
      <c r="K8" s="56">
        <v>108.92857142857143</v>
      </c>
      <c r="L8" s="76">
        <v>206.25</v>
      </c>
      <c r="M8" s="56">
        <v>98.928571428571416</v>
      </c>
      <c r="N8" s="56">
        <v>100.91463414634147</v>
      </c>
      <c r="O8" s="76">
        <v>99.382716049382708</v>
      </c>
      <c r="R8">
        <v>2020</v>
      </c>
      <c r="S8">
        <v>496</v>
      </c>
      <c r="T8" s="48">
        <f t="shared" ref="T8:T10" si="0">(S8-S7)/S7</f>
        <v>3.3333333333333333E-2</v>
      </c>
      <c r="U8" s="46">
        <f t="shared" ref="U8:U10" si="1">U7*(1+T8)</f>
        <v>107.82608695652175</v>
      </c>
      <c r="V8"/>
      <c r="AD8"/>
      <c r="AE8"/>
      <c r="AF8" s="55"/>
      <c r="AG8" s="55"/>
    </row>
    <row r="9" spans="1:33" ht="14.75" customHeight="1" x14ac:dyDescent="0.2">
      <c r="A9" s="70">
        <v>36161</v>
      </c>
      <c r="B9" s="75">
        <v>102.85714285714285</v>
      </c>
      <c r="C9" s="76">
        <v>98.76543209876543</v>
      </c>
      <c r="D9" s="56">
        <v>104.72972972972973</v>
      </c>
      <c r="E9" s="56">
        <v>97.65625</v>
      </c>
      <c r="F9" s="56">
        <v>82.594936708860757</v>
      </c>
      <c r="G9" s="56">
        <v>107.43243243243242</v>
      </c>
      <c r="H9" s="76">
        <v>110.41666666666666</v>
      </c>
      <c r="I9" s="56">
        <v>108.15217391304348</v>
      </c>
      <c r="J9" s="56">
        <v>85</v>
      </c>
      <c r="K9" s="56">
        <v>112.5</v>
      </c>
      <c r="L9" s="76">
        <v>150</v>
      </c>
      <c r="M9" s="56">
        <v>101.07142857142857</v>
      </c>
      <c r="N9" s="56">
        <v>103.65853658536587</v>
      </c>
      <c r="O9" s="76">
        <v>100</v>
      </c>
      <c r="R9">
        <v>2021</v>
      </c>
      <c r="S9">
        <v>505</v>
      </c>
      <c r="T9" s="48">
        <f t="shared" si="0"/>
        <v>1.8145161290322582E-2</v>
      </c>
      <c r="U9" s="46">
        <f t="shared" si="1"/>
        <v>109.78260869565217</v>
      </c>
      <c r="V9"/>
      <c r="AD9"/>
      <c r="AE9"/>
      <c r="AF9" s="55"/>
      <c r="AG9" s="55"/>
    </row>
    <row r="10" spans="1:33" ht="14.75" customHeight="1" x14ac:dyDescent="0.2">
      <c r="A10" s="70">
        <v>36251</v>
      </c>
      <c r="B10" s="75">
        <v>104.28571428571429</v>
      </c>
      <c r="C10" s="76">
        <v>106.17283950617285</v>
      </c>
      <c r="D10" s="56">
        <v>112.83783783783784</v>
      </c>
      <c r="E10" s="56">
        <v>98.828125</v>
      </c>
      <c r="F10" s="56">
        <v>84.651898734177223</v>
      </c>
      <c r="G10" s="56">
        <v>103.37837837837839</v>
      </c>
      <c r="H10" s="76">
        <v>110.41666666666666</v>
      </c>
      <c r="I10" s="56">
        <v>110.05434782608697</v>
      </c>
      <c r="J10" s="56">
        <v>96.25</v>
      </c>
      <c r="K10" s="56">
        <v>139.28571428571428</v>
      </c>
      <c r="L10" s="76">
        <v>101.25</v>
      </c>
      <c r="M10" s="56">
        <v>103.92857142857143</v>
      </c>
      <c r="N10" s="56">
        <v>106.40243902439025</v>
      </c>
      <c r="O10" s="76">
        <v>105.55555555555557</v>
      </c>
      <c r="R10">
        <v>2022</v>
      </c>
      <c r="S10">
        <v>689</v>
      </c>
      <c r="T10" s="48">
        <f t="shared" si="0"/>
        <v>0.36435643564356435</v>
      </c>
      <c r="U10" s="46">
        <f t="shared" si="1"/>
        <v>149.78260869565216</v>
      </c>
      <c r="V10"/>
      <c r="AD10"/>
      <c r="AE10"/>
      <c r="AF10" s="55"/>
      <c r="AG10" s="55"/>
    </row>
    <row r="11" spans="1:33" ht="14.75" customHeight="1" x14ac:dyDescent="0.2">
      <c r="A11" s="70">
        <v>36342</v>
      </c>
      <c r="B11" s="75">
        <v>104.28571428571429</v>
      </c>
      <c r="C11" s="76">
        <v>111.11111111111111</v>
      </c>
      <c r="D11" s="56">
        <v>113.51351351351352</v>
      </c>
      <c r="E11" s="56">
        <v>98.828125</v>
      </c>
      <c r="F11" s="56">
        <v>84.335443037974684</v>
      </c>
      <c r="G11" s="56">
        <v>102.02702702702702</v>
      </c>
      <c r="H11" s="76">
        <v>127.08333333333333</v>
      </c>
      <c r="I11" s="56">
        <v>105.43478260869564</v>
      </c>
      <c r="J11" s="56">
        <v>90</v>
      </c>
      <c r="K11" s="56">
        <v>158.92857142857142</v>
      </c>
      <c r="L11" s="76">
        <v>132.5</v>
      </c>
      <c r="M11" s="56">
        <v>104.28571428571429</v>
      </c>
      <c r="N11" s="56">
        <v>107.6219512195122</v>
      </c>
      <c r="O11" s="76">
        <v>110.18518518518519</v>
      </c>
      <c r="R11"/>
      <c r="S11"/>
      <c r="T11"/>
      <c r="U11"/>
      <c r="V11"/>
      <c r="W11"/>
      <c r="X11"/>
      <c r="AD11"/>
      <c r="AE11" s="55"/>
      <c r="AF11" s="55"/>
      <c r="AG11" s="55"/>
    </row>
    <row r="12" spans="1:33" ht="14.75" customHeight="1" x14ac:dyDescent="0.2">
      <c r="A12" s="70">
        <v>36434</v>
      </c>
      <c r="B12" s="75">
        <v>104.28571428571429</v>
      </c>
      <c r="C12" s="76">
        <v>112.34567901234568</v>
      </c>
      <c r="D12" s="56">
        <v>114.18918918918918</v>
      </c>
      <c r="E12" s="56">
        <v>102.734375</v>
      </c>
      <c r="F12" s="56">
        <v>90.822784810126592</v>
      </c>
      <c r="G12" s="56">
        <v>102.70270270270271</v>
      </c>
      <c r="H12" s="76">
        <v>133.33333333333334</v>
      </c>
      <c r="I12" s="56">
        <v>100.81521739130434</v>
      </c>
      <c r="J12" s="56">
        <v>88.125</v>
      </c>
      <c r="K12" s="56">
        <v>162.5</v>
      </c>
      <c r="L12" s="76">
        <v>152.5</v>
      </c>
      <c r="M12" s="56">
        <v>106.42857142857144</v>
      </c>
      <c r="N12" s="56">
        <v>110.67073170731709</v>
      </c>
      <c r="O12" s="76">
        <v>114.81481481481481</v>
      </c>
      <c r="R12"/>
      <c r="S12"/>
      <c r="T12"/>
      <c r="U12"/>
      <c r="V12"/>
      <c r="W12"/>
      <c r="X12"/>
      <c r="Y12"/>
      <c r="Z12"/>
      <c r="AA12"/>
      <c r="AB12"/>
      <c r="AC12"/>
      <c r="AD12"/>
      <c r="AE12" s="55"/>
      <c r="AF12" s="55"/>
      <c r="AG12" s="55"/>
    </row>
    <row r="13" spans="1:33" ht="14.75" customHeight="1" x14ac:dyDescent="0.2">
      <c r="A13" s="70">
        <v>36526</v>
      </c>
      <c r="B13" s="75">
        <v>112.85714285714286</v>
      </c>
      <c r="C13" s="76">
        <v>123.45679012345678</v>
      </c>
      <c r="D13" s="56">
        <v>116.89189189189189</v>
      </c>
      <c r="E13" s="56">
        <v>103.515625</v>
      </c>
      <c r="F13" s="56">
        <v>129.43037974683543</v>
      </c>
      <c r="G13" s="56">
        <v>106.75675675675674</v>
      </c>
      <c r="H13" s="76">
        <v>122.91666666666666</v>
      </c>
      <c r="I13" s="56">
        <v>106.25</v>
      </c>
      <c r="J13" s="56">
        <v>94.375</v>
      </c>
      <c r="K13" s="56">
        <v>164.28571428571428</v>
      </c>
      <c r="L13" s="76">
        <v>141.25</v>
      </c>
      <c r="M13" s="56">
        <v>112.14285714285714</v>
      </c>
      <c r="N13" s="56">
        <v>116.46341463414633</v>
      </c>
      <c r="O13" s="76">
        <v>123.76543209876543</v>
      </c>
      <c r="R13"/>
      <c r="S13"/>
      <c r="T13"/>
      <c r="U13"/>
      <c r="V13"/>
      <c r="W13"/>
      <c r="X13"/>
      <c r="Y13"/>
      <c r="Z13"/>
      <c r="AA13"/>
      <c r="AB13"/>
      <c r="AC13"/>
      <c r="AD13"/>
      <c r="AE13" s="55"/>
      <c r="AF13" s="55"/>
      <c r="AG13" s="55"/>
    </row>
    <row r="14" spans="1:33" ht="14.75" customHeight="1" x14ac:dyDescent="0.2">
      <c r="A14" s="70">
        <v>36617</v>
      </c>
      <c r="B14" s="75">
        <v>118.57142857142857</v>
      </c>
      <c r="C14" s="76">
        <v>135.80246913580248</v>
      </c>
      <c r="D14" s="56">
        <v>116.8918918918919</v>
      </c>
      <c r="E14" s="56">
        <v>101.5625</v>
      </c>
      <c r="F14" s="56">
        <v>163.92405063291139</v>
      </c>
      <c r="G14" s="56">
        <v>110.81081081081081</v>
      </c>
      <c r="H14" s="76">
        <v>122.91666666666666</v>
      </c>
      <c r="I14" s="56">
        <v>107.06521739130434</v>
      </c>
      <c r="J14" s="56">
        <v>93.75</v>
      </c>
      <c r="K14" s="56">
        <v>169.64285714285714</v>
      </c>
      <c r="L14" s="76">
        <v>142.5</v>
      </c>
      <c r="M14" s="56">
        <v>115.35714285714286</v>
      </c>
      <c r="N14" s="56">
        <v>121.64634146341463</v>
      </c>
      <c r="O14" s="76">
        <v>132.09876543209879</v>
      </c>
      <c r="R14"/>
      <c r="S14"/>
      <c r="T14"/>
      <c r="U14"/>
      <c r="V14"/>
      <c r="W14"/>
      <c r="X14"/>
      <c r="Y14"/>
      <c r="Z14"/>
      <c r="AA14"/>
      <c r="AB14"/>
      <c r="AC14"/>
      <c r="AD14"/>
      <c r="AE14" s="55"/>
      <c r="AF14" s="55"/>
      <c r="AG14" s="55"/>
    </row>
    <row r="15" spans="1:33" ht="14.75" customHeight="1" x14ac:dyDescent="0.2">
      <c r="A15" s="70">
        <v>36708</v>
      </c>
      <c r="B15" s="75">
        <v>111.42857142857143</v>
      </c>
      <c r="C15" s="76">
        <v>133.33333333333331</v>
      </c>
      <c r="D15" s="56">
        <v>118.24324324324324</v>
      </c>
      <c r="E15" s="56">
        <v>101.5625</v>
      </c>
      <c r="F15" s="56">
        <v>143.19620253164558</v>
      </c>
      <c r="G15" s="56">
        <v>112.16216216216215</v>
      </c>
      <c r="H15" s="76">
        <v>139.58333333333331</v>
      </c>
      <c r="I15" s="56">
        <v>106.79347826086956</v>
      </c>
      <c r="J15" s="56">
        <v>94.375</v>
      </c>
      <c r="K15" s="56">
        <v>180.35714285714283</v>
      </c>
      <c r="L15" s="76">
        <v>166.25</v>
      </c>
      <c r="M15" s="56">
        <v>114.28571428571429</v>
      </c>
      <c r="N15" s="56">
        <v>125.30487804878049</v>
      </c>
      <c r="O15" s="76">
        <v>136.41975308641975</v>
      </c>
      <c r="R15"/>
      <c r="S15"/>
      <c r="T15"/>
      <c r="U15"/>
      <c r="V15"/>
      <c r="W15"/>
      <c r="X15"/>
      <c r="Y15"/>
      <c r="Z15"/>
      <c r="AA15"/>
      <c r="AB15"/>
      <c r="AC15"/>
      <c r="AD15"/>
      <c r="AE15" s="55"/>
      <c r="AF15" s="55"/>
      <c r="AG15" s="55"/>
    </row>
    <row r="16" spans="1:33" ht="14.75" customHeight="1" x14ac:dyDescent="0.2">
      <c r="A16" s="70">
        <v>36800</v>
      </c>
      <c r="B16" s="75">
        <v>115.71428571428572</v>
      </c>
      <c r="C16" s="76">
        <v>143.20987654320987</v>
      </c>
      <c r="D16" s="56">
        <v>116.89189189189189</v>
      </c>
      <c r="E16" s="56">
        <v>100.78125</v>
      </c>
      <c r="F16" s="56">
        <v>115.34810126582278</v>
      </c>
      <c r="G16" s="56">
        <v>113.51351351351352</v>
      </c>
      <c r="H16" s="76">
        <v>147.91666666666669</v>
      </c>
      <c r="I16" s="56">
        <v>114.13043478260869</v>
      </c>
      <c r="J16" s="56">
        <v>94.375</v>
      </c>
      <c r="K16" s="56">
        <v>191.07142857142858</v>
      </c>
      <c r="L16" s="76">
        <v>177.5</v>
      </c>
      <c r="M16" s="56">
        <v>111.42857142857143</v>
      </c>
      <c r="N16" s="56">
        <v>127.7439024390244</v>
      </c>
      <c r="O16" s="76">
        <v>139.19753086419752</v>
      </c>
      <c r="R16"/>
      <c r="S16"/>
      <c r="T16"/>
      <c r="U16"/>
      <c r="V16"/>
      <c r="W16"/>
      <c r="X16"/>
      <c r="Y16"/>
      <c r="Z16"/>
      <c r="AA16"/>
      <c r="AB16"/>
      <c r="AC16"/>
      <c r="AD16"/>
      <c r="AE16" s="55"/>
      <c r="AF16" s="55"/>
      <c r="AG16" s="55"/>
    </row>
    <row r="17" spans="1:33" ht="14.75" customHeight="1" x14ac:dyDescent="0.2">
      <c r="A17" s="70">
        <v>36892</v>
      </c>
      <c r="B17" s="75">
        <v>102.85714285714285</v>
      </c>
      <c r="C17" s="76">
        <v>137.03703703703704</v>
      </c>
      <c r="D17" s="56">
        <v>110.81081081081081</v>
      </c>
      <c r="E17" s="56">
        <v>105.859375</v>
      </c>
      <c r="F17" s="56">
        <v>126.42405063291139</v>
      </c>
      <c r="G17" s="56">
        <v>113.5135135135135</v>
      </c>
      <c r="H17" s="76">
        <v>143.75</v>
      </c>
      <c r="I17" s="56">
        <v>120.65217391304347</v>
      </c>
      <c r="J17" s="56">
        <v>88.125</v>
      </c>
      <c r="K17" s="56">
        <v>183.92857142857144</v>
      </c>
      <c r="L17" s="76">
        <v>146.25</v>
      </c>
      <c r="M17" s="56">
        <v>111.07142857142858</v>
      </c>
      <c r="N17" s="56">
        <v>129.8780487804878</v>
      </c>
      <c r="O17" s="76">
        <v>141.66666666666666</v>
      </c>
      <c r="R17"/>
      <c r="S17"/>
      <c r="T17"/>
      <c r="U17"/>
      <c r="V17"/>
      <c r="W17"/>
      <c r="X17"/>
      <c r="Y17"/>
      <c r="Z17"/>
      <c r="AA17"/>
      <c r="AB17"/>
      <c r="AC17"/>
      <c r="AD17"/>
      <c r="AE17" s="55"/>
      <c r="AF17" s="55"/>
      <c r="AG17" s="55"/>
    </row>
    <row r="18" spans="1:33" ht="14.75" customHeight="1" x14ac:dyDescent="0.2">
      <c r="A18" s="70">
        <v>36982</v>
      </c>
      <c r="B18" s="75">
        <v>122.85714285714286</v>
      </c>
      <c r="C18" s="76">
        <v>149.38271604938271</v>
      </c>
      <c r="D18" s="56">
        <v>110.81081081081081</v>
      </c>
      <c r="E18" s="56">
        <v>110.9375</v>
      </c>
      <c r="F18" s="56">
        <v>144.9367088607595</v>
      </c>
      <c r="G18" s="56">
        <v>111.48648648648648</v>
      </c>
      <c r="H18" s="76">
        <v>145.83333333333331</v>
      </c>
      <c r="I18" s="56">
        <v>122.28260869565216</v>
      </c>
      <c r="J18" s="56">
        <v>88.75</v>
      </c>
      <c r="K18" s="56">
        <v>178.57142857142858</v>
      </c>
      <c r="L18" s="76">
        <v>118.75</v>
      </c>
      <c r="M18" s="56">
        <v>113.57142857142857</v>
      </c>
      <c r="N18" s="56">
        <v>132.6219512195122</v>
      </c>
      <c r="O18" s="76">
        <v>143.20987654320987</v>
      </c>
      <c r="R18"/>
      <c r="S18"/>
      <c r="T18"/>
      <c r="U18"/>
      <c r="V18"/>
      <c r="W18"/>
      <c r="X18"/>
      <c r="Y18"/>
      <c r="Z18"/>
      <c r="AA18"/>
      <c r="AB18"/>
      <c r="AC18"/>
      <c r="AD18"/>
      <c r="AE18" s="55"/>
      <c r="AF18" s="55"/>
      <c r="AG18" s="55"/>
    </row>
    <row r="19" spans="1:33" ht="14.75" customHeight="1" x14ac:dyDescent="0.2">
      <c r="A19" s="70">
        <v>37073</v>
      </c>
      <c r="B19" s="75">
        <v>105.71428571428572</v>
      </c>
      <c r="C19" s="76">
        <v>137.03703703703704</v>
      </c>
      <c r="D19" s="56">
        <v>112.83783783783784</v>
      </c>
      <c r="E19" s="56">
        <v>102.34375</v>
      </c>
      <c r="F19" s="56">
        <v>134.01898734177215</v>
      </c>
      <c r="G19" s="56">
        <v>109.45945945945947</v>
      </c>
      <c r="H19" s="76">
        <v>137.5</v>
      </c>
      <c r="I19" s="56">
        <v>107.88043478260869</v>
      </c>
      <c r="J19" s="56">
        <v>95.625</v>
      </c>
      <c r="K19" s="56">
        <v>185.71428571428572</v>
      </c>
      <c r="L19" s="76">
        <v>140</v>
      </c>
      <c r="M19" s="56">
        <v>110.71428571428572</v>
      </c>
      <c r="N19" s="56">
        <v>130.1829268292683</v>
      </c>
      <c r="O19" s="76">
        <v>140.12345679012347</v>
      </c>
      <c r="R19"/>
      <c r="S19"/>
      <c r="T19"/>
      <c r="U19"/>
      <c r="V19"/>
      <c r="W19"/>
      <c r="X19"/>
      <c r="Y19"/>
      <c r="Z19"/>
      <c r="AA19"/>
      <c r="AB19"/>
      <c r="AC19"/>
      <c r="AD19"/>
      <c r="AE19" s="55"/>
      <c r="AF19" s="55"/>
      <c r="AG19" s="55"/>
    </row>
    <row r="20" spans="1:33" ht="14.75" customHeight="1" x14ac:dyDescent="0.2">
      <c r="A20" s="70">
        <v>37165</v>
      </c>
      <c r="B20" s="75">
        <v>108.57142857142857</v>
      </c>
      <c r="C20" s="76">
        <v>137.03703703703704</v>
      </c>
      <c r="D20" s="56">
        <v>112.83783783783784</v>
      </c>
      <c r="E20" s="56">
        <v>93.75</v>
      </c>
      <c r="F20" s="56">
        <v>119.62025316455697</v>
      </c>
      <c r="G20" s="56">
        <v>110.13513513513514</v>
      </c>
      <c r="H20" s="76">
        <v>122.91666666666667</v>
      </c>
      <c r="I20" s="56">
        <v>88.858695652173921</v>
      </c>
      <c r="J20" s="56">
        <v>101.25</v>
      </c>
      <c r="K20" s="56">
        <v>187.5</v>
      </c>
      <c r="L20" s="76">
        <v>158.75</v>
      </c>
      <c r="M20" s="56">
        <v>107.5</v>
      </c>
      <c r="N20" s="56">
        <v>126.21951219512195</v>
      </c>
      <c r="O20" s="76">
        <v>136.11111111111109</v>
      </c>
      <c r="R20"/>
      <c r="S20"/>
      <c r="T20"/>
      <c r="U20"/>
      <c r="V20"/>
      <c r="W20"/>
      <c r="X20"/>
      <c r="Y20"/>
      <c r="Z20"/>
      <c r="AA20"/>
      <c r="AB20"/>
      <c r="AC20"/>
      <c r="AD20"/>
      <c r="AE20" s="55"/>
      <c r="AF20" s="55"/>
      <c r="AG20" s="55"/>
    </row>
    <row r="21" spans="1:33" ht="14.75" customHeight="1" x14ac:dyDescent="0.15">
      <c r="A21" s="70">
        <v>37257</v>
      </c>
      <c r="B21" s="75">
        <v>107.14285714285714</v>
      </c>
      <c r="C21" s="76">
        <v>133.33333333333331</v>
      </c>
      <c r="D21" s="56">
        <v>114.18918918918918</v>
      </c>
      <c r="E21" s="56">
        <v>94.921875</v>
      </c>
      <c r="F21" s="56">
        <v>119.46202531645569</v>
      </c>
      <c r="G21" s="56">
        <v>109.45945945945945</v>
      </c>
      <c r="H21" s="76">
        <v>131.25</v>
      </c>
      <c r="I21" s="56">
        <v>89.945652173913047</v>
      </c>
      <c r="J21" s="56">
        <v>100</v>
      </c>
      <c r="K21" s="56">
        <v>187.5</v>
      </c>
      <c r="L21" s="76">
        <v>131.25</v>
      </c>
      <c r="M21" s="56">
        <v>108.21428571428571</v>
      </c>
      <c r="N21" s="56">
        <v>126.82926829268294</v>
      </c>
      <c r="O21" s="76">
        <v>136.41975308641975</v>
      </c>
      <c r="R21" s="55"/>
      <c r="S21" s="55"/>
      <c r="T21" s="56"/>
      <c r="U21" s="55"/>
      <c r="V21" s="56"/>
      <c r="W21" s="55"/>
      <c r="X21" s="55"/>
      <c r="Y21" s="55"/>
      <c r="Z21" s="55"/>
      <c r="AA21" s="55"/>
      <c r="AB21" s="55"/>
      <c r="AC21" s="55"/>
      <c r="AD21" s="55"/>
      <c r="AE21" s="55"/>
      <c r="AF21" s="55"/>
      <c r="AG21" s="55"/>
    </row>
    <row r="22" spans="1:33" ht="14.75" customHeight="1" x14ac:dyDescent="0.15">
      <c r="A22" s="70">
        <v>37347</v>
      </c>
      <c r="B22" s="75">
        <v>110.00000000000001</v>
      </c>
      <c r="C22" s="76">
        <v>141.97530864197532</v>
      </c>
      <c r="D22" s="56">
        <v>116.21621621621621</v>
      </c>
      <c r="E22" s="56">
        <v>97.65625</v>
      </c>
      <c r="F22" s="56">
        <v>121.83544303797468</v>
      </c>
      <c r="G22" s="56">
        <v>106.75675675675674</v>
      </c>
      <c r="H22" s="76">
        <v>145.83333333333331</v>
      </c>
      <c r="I22" s="56">
        <v>101.08695652173913</v>
      </c>
      <c r="J22" s="56">
        <v>92.5</v>
      </c>
      <c r="K22" s="56">
        <v>196.42857142857144</v>
      </c>
      <c r="L22" s="76">
        <v>116.25</v>
      </c>
      <c r="M22" s="56">
        <v>108.92857142857143</v>
      </c>
      <c r="N22" s="56">
        <v>128.65853658536585</v>
      </c>
      <c r="O22" s="76">
        <v>137.34567901234567</v>
      </c>
      <c r="R22" s="55"/>
      <c r="S22" s="55"/>
      <c r="T22" s="56"/>
      <c r="U22" s="55"/>
      <c r="V22" s="56"/>
      <c r="W22" s="55"/>
      <c r="X22" s="55"/>
      <c r="Y22" s="55"/>
      <c r="Z22" s="55"/>
      <c r="AA22" s="55"/>
      <c r="AB22" s="55"/>
      <c r="AC22" s="55"/>
      <c r="AD22" s="55"/>
      <c r="AE22" s="55"/>
      <c r="AF22" s="55"/>
      <c r="AG22" s="55"/>
    </row>
    <row r="23" spans="1:33" ht="14.75" customHeight="1" x14ac:dyDescent="0.15">
      <c r="A23" s="70">
        <v>37438</v>
      </c>
      <c r="B23" s="75">
        <v>108.57142857142857</v>
      </c>
      <c r="C23" s="76">
        <v>132.09876543209879</v>
      </c>
      <c r="D23" s="56">
        <v>118.24324324324324</v>
      </c>
      <c r="E23" s="56">
        <v>98.046875</v>
      </c>
      <c r="F23" s="56">
        <v>128.48101265822785</v>
      </c>
      <c r="G23" s="56">
        <v>103.37837837837839</v>
      </c>
      <c r="H23" s="76">
        <v>141.66666666666666</v>
      </c>
      <c r="I23" s="56">
        <v>109.2391304347826</v>
      </c>
      <c r="J23" s="56">
        <v>83.125</v>
      </c>
      <c r="K23" s="56">
        <v>207.14285714285717</v>
      </c>
      <c r="L23" s="76">
        <v>141.25</v>
      </c>
      <c r="M23" s="56">
        <v>109.28571428571429</v>
      </c>
      <c r="N23" s="56">
        <v>126.52439024390245</v>
      </c>
      <c r="O23" s="76">
        <v>133.02469135802471</v>
      </c>
      <c r="R23" s="55"/>
      <c r="S23" s="55"/>
      <c r="T23" s="56"/>
      <c r="U23" s="55"/>
      <c r="V23" s="56"/>
      <c r="W23" s="55"/>
      <c r="X23" s="55"/>
      <c r="Y23" s="55"/>
      <c r="Z23" s="55"/>
      <c r="AA23" s="55"/>
      <c r="AB23" s="55"/>
      <c r="AC23" s="55"/>
      <c r="AD23" s="55"/>
      <c r="AE23" s="55"/>
      <c r="AF23" s="55"/>
      <c r="AG23" s="55"/>
    </row>
    <row r="24" spans="1:33" ht="14.75" customHeight="1" x14ac:dyDescent="0.15">
      <c r="A24" s="70">
        <v>37530</v>
      </c>
      <c r="B24" s="75">
        <v>110.00000000000001</v>
      </c>
      <c r="C24" s="76">
        <v>125.92592592592592</v>
      </c>
      <c r="D24" s="56">
        <v>121.62162162162163</v>
      </c>
      <c r="E24" s="56">
        <v>99.609375</v>
      </c>
      <c r="F24" s="54">
        <v>135.44303797468356</v>
      </c>
      <c r="G24" s="56">
        <v>111.48648648648648</v>
      </c>
      <c r="H24" s="76">
        <v>129.16666666666669</v>
      </c>
      <c r="I24" s="56">
        <v>116.57608695652175</v>
      </c>
      <c r="J24" s="56">
        <v>82.5</v>
      </c>
      <c r="K24" s="56">
        <v>219.64285714285717</v>
      </c>
      <c r="L24" s="76">
        <v>160</v>
      </c>
      <c r="M24" s="56">
        <v>113.57142857142858</v>
      </c>
      <c r="N24" s="56">
        <v>125.91463414634147</v>
      </c>
      <c r="O24" s="76">
        <v>131.17283950617283</v>
      </c>
      <c r="R24" s="55"/>
      <c r="S24" s="55"/>
      <c r="T24" s="56"/>
      <c r="U24" s="55"/>
      <c r="V24" s="56"/>
      <c r="W24" s="55"/>
      <c r="X24" s="55"/>
      <c r="Y24" s="55"/>
      <c r="Z24" s="55"/>
      <c r="AA24" s="55"/>
      <c r="AB24" s="55"/>
      <c r="AC24" s="55"/>
      <c r="AD24" s="55"/>
      <c r="AE24" s="55"/>
      <c r="AF24" s="55"/>
      <c r="AG24" s="55"/>
    </row>
    <row r="25" spans="1:33" ht="14.75" customHeight="1" x14ac:dyDescent="0.15">
      <c r="A25" s="70">
        <v>37622</v>
      </c>
      <c r="B25" s="75">
        <v>125.71428571428571</v>
      </c>
      <c r="C25" s="76">
        <v>140.74074074074073</v>
      </c>
      <c r="D25" s="56">
        <v>131.08108108108109</v>
      </c>
      <c r="E25" s="56">
        <v>105.46875</v>
      </c>
      <c r="F25" s="54">
        <v>147.94303797468353</v>
      </c>
      <c r="G25" s="56">
        <v>133.10810810810813</v>
      </c>
      <c r="H25" s="76">
        <v>133.33333333333331</v>
      </c>
      <c r="I25" s="56">
        <v>121.73913043478262</v>
      </c>
      <c r="J25" s="56">
        <v>100.625</v>
      </c>
      <c r="K25" s="56">
        <v>246.42857142857142</v>
      </c>
      <c r="L25" s="76">
        <v>156.25</v>
      </c>
      <c r="M25" s="56">
        <v>125.35714285714286</v>
      </c>
      <c r="N25" s="56">
        <v>135.0609756097561</v>
      </c>
      <c r="O25" s="76">
        <v>138.27160493827159</v>
      </c>
      <c r="R25" s="55"/>
      <c r="S25" s="55"/>
      <c r="T25" s="56"/>
      <c r="U25" s="55"/>
      <c r="V25" s="56"/>
      <c r="W25" s="55"/>
      <c r="X25" s="55"/>
      <c r="Y25" s="55"/>
      <c r="Z25" s="55"/>
      <c r="AA25" s="55"/>
      <c r="AB25" s="55"/>
      <c r="AC25" s="55"/>
      <c r="AD25" s="55"/>
      <c r="AE25" s="55"/>
      <c r="AF25" s="55"/>
      <c r="AG25" s="55"/>
    </row>
    <row r="26" spans="1:33" ht="14.75" customHeight="1" x14ac:dyDescent="0.15">
      <c r="A26" s="70">
        <v>37712</v>
      </c>
      <c r="B26" s="75">
        <v>140</v>
      </c>
      <c r="C26" s="76">
        <v>145.67901234567901</v>
      </c>
      <c r="D26" s="56">
        <v>139.86486486486487</v>
      </c>
      <c r="E26" s="56">
        <v>114.453125</v>
      </c>
      <c r="F26" s="54">
        <v>158.70253164556962</v>
      </c>
      <c r="G26" s="56">
        <v>149.32432432432432</v>
      </c>
      <c r="H26" s="76">
        <v>154.16666666666666</v>
      </c>
      <c r="I26" s="56">
        <v>118.47826086956522</v>
      </c>
      <c r="J26" s="56">
        <v>118.125</v>
      </c>
      <c r="K26" s="56">
        <v>260.71428571428572</v>
      </c>
      <c r="L26" s="76">
        <v>168.75</v>
      </c>
      <c r="M26" s="56">
        <v>136.07142857142856</v>
      </c>
      <c r="N26" s="56">
        <v>144.51219512195121</v>
      </c>
      <c r="O26" s="76">
        <v>142.28395061728395</v>
      </c>
      <c r="R26" s="55"/>
      <c r="S26" s="55"/>
      <c r="T26" s="56"/>
      <c r="U26" s="55"/>
      <c r="V26" s="56"/>
      <c r="W26" s="55"/>
      <c r="X26" s="55"/>
      <c r="Y26" s="55"/>
      <c r="Z26" s="55"/>
      <c r="AA26" s="55"/>
      <c r="AB26" s="55"/>
      <c r="AC26" s="55"/>
      <c r="AD26" s="55"/>
      <c r="AE26" s="55"/>
      <c r="AF26" s="55"/>
      <c r="AG26" s="55"/>
    </row>
    <row r="27" spans="1:33" ht="14.75" customHeight="1" x14ac:dyDescent="0.15">
      <c r="A27" s="70">
        <v>37803</v>
      </c>
      <c r="B27" s="75">
        <v>138.57142857142856</v>
      </c>
      <c r="C27" s="76">
        <v>137.03703703703704</v>
      </c>
      <c r="D27" s="56">
        <v>136.48648648648648</v>
      </c>
      <c r="E27" s="56">
        <v>121.875</v>
      </c>
      <c r="F27" s="54">
        <v>153.32278481012659</v>
      </c>
      <c r="G27" s="56">
        <v>142.56756756756758</v>
      </c>
      <c r="H27" s="76">
        <v>168.75</v>
      </c>
      <c r="I27" s="56">
        <v>104.07608695652173</v>
      </c>
      <c r="J27" s="56">
        <v>117.50000000000001</v>
      </c>
      <c r="K27" s="56">
        <v>228.57142857142856</v>
      </c>
      <c r="L27" s="76">
        <v>200</v>
      </c>
      <c r="M27" s="56">
        <v>134.64285714285714</v>
      </c>
      <c r="N27" s="56">
        <v>141.46341463414635</v>
      </c>
      <c r="O27" s="76">
        <v>135.18518518518519</v>
      </c>
      <c r="R27" s="55"/>
      <c r="S27" s="55"/>
      <c r="T27" s="56"/>
      <c r="U27" s="55"/>
      <c r="V27" s="56"/>
      <c r="W27" s="55"/>
      <c r="X27" s="55"/>
      <c r="Y27" s="55"/>
      <c r="Z27" s="55"/>
      <c r="AA27" s="55"/>
      <c r="AB27" s="55"/>
      <c r="AC27" s="55"/>
      <c r="AD27" s="55"/>
      <c r="AE27" s="55"/>
      <c r="AF27" s="55"/>
      <c r="AG27" s="55"/>
    </row>
    <row r="28" spans="1:33" ht="14.75" customHeight="1" x14ac:dyDescent="0.15">
      <c r="A28" s="70">
        <v>37895</v>
      </c>
      <c r="B28" s="75">
        <v>121.42857142857142</v>
      </c>
      <c r="C28" s="76">
        <v>120.98765432098766</v>
      </c>
      <c r="D28" s="56">
        <v>135.81081081081081</v>
      </c>
      <c r="E28" s="56">
        <v>124.21875</v>
      </c>
      <c r="F28" s="54">
        <v>143.82911392405063</v>
      </c>
      <c r="G28" s="56">
        <v>122.97297297297298</v>
      </c>
      <c r="H28" s="76">
        <v>160.41666666666666</v>
      </c>
      <c r="I28" s="56">
        <v>98.097826086956516</v>
      </c>
      <c r="J28" s="56">
        <v>116.25</v>
      </c>
      <c r="K28" s="56">
        <v>205.35714285714283</v>
      </c>
      <c r="L28" s="76">
        <v>202.5</v>
      </c>
      <c r="M28" s="56">
        <v>130.35714285714283</v>
      </c>
      <c r="N28" s="56">
        <v>134.45121951219511</v>
      </c>
      <c r="O28" s="76">
        <v>127.77777777777779</v>
      </c>
      <c r="R28" s="55"/>
      <c r="S28" s="55"/>
      <c r="T28" s="56"/>
      <c r="U28" s="55"/>
      <c r="V28" s="56"/>
      <c r="W28" s="55"/>
      <c r="X28" s="55"/>
      <c r="Y28" s="55"/>
      <c r="Z28" s="55"/>
      <c r="AA28" s="55"/>
      <c r="AB28" s="55"/>
      <c r="AC28" s="55"/>
      <c r="AD28" s="55"/>
      <c r="AE28" s="55"/>
      <c r="AF28" s="55"/>
      <c r="AG28" s="55"/>
    </row>
    <row r="29" spans="1:33" ht="14.75" customHeight="1" x14ac:dyDescent="0.15">
      <c r="A29" s="70">
        <v>37987</v>
      </c>
      <c r="B29" s="75">
        <v>140</v>
      </c>
      <c r="C29" s="76">
        <v>132.09876543209879</v>
      </c>
      <c r="D29" s="56">
        <v>152.02702702702703</v>
      </c>
      <c r="E29" s="56">
        <v>126.171875</v>
      </c>
      <c r="F29" s="54">
        <v>142.24683544303798</v>
      </c>
      <c r="G29" s="56">
        <v>130.40540540540542</v>
      </c>
      <c r="H29" s="76">
        <v>158.33333333333334</v>
      </c>
      <c r="I29" s="56">
        <v>112.22826086956522</v>
      </c>
      <c r="J29" s="56">
        <v>127.5</v>
      </c>
      <c r="K29" s="56">
        <v>251.78571428571431</v>
      </c>
      <c r="L29" s="76">
        <v>212.5</v>
      </c>
      <c r="M29" s="56">
        <v>139.28571428571428</v>
      </c>
      <c r="N29" s="56">
        <v>137.19512195121951</v>
      </c>
      <c r="O29" s="76">
        <v>131.79012345679013</v>
      </c>
      <c r="R29" s="55"/>
      <c r="S29" s="55"/>
      <c r="T29" s="56"/>
      <c r="U29" s="55"/>
      <c r="V29" s="56"/>
      <c r="W29" s="55"/>
      <c r="X29" s="55"/>
      <c r="Y29" s="55"/>
      <c r="Z29" s="55"/>
      <c r="AA29" s="55"/>
      <c r="AB29" s="55"/>
      <c r="AC29" s="55"/>
      <c r="AD29" s="55"/>
      <c r="AE29" s="55"/>
      <c r="AF29" s="55"/>
      <c r="AG29" s="55"/>
    </row>
    <row r="30" spans="1:33" ht="14.75" customHeight="1" x14ac:dyDescent="0.15">
      <c r="A30" s="70">
        <v>38078</v>
      </c>
      <c r="B30" s="75">
        <v>155.71428571428572</v>
      </c>
      <c r="C30" s="76">
        <v>141.97530864197532</v>
      </c>
      <c r="D30" s="56">
        <v>166.21621621621622</v>
      </c>
      <c r="E30" s="56">
        <v>127.734375</v>
      </c>
      <c r="F30" s="54">
        <v>162.65822784810126</v>
      </c>
      <c r="G30" s="56">
        <v>152.02702702702703</v>
      </c>
      <c r="H30" s="76">
        <v>175</v>
      </c>
      <c r="I30" s="56">
        <v>124.45652173913042</v>
      </c>
      <c r="J30" s="56">
        <v>138.125</v>
      </c>
      <c r="K30" s="56">
        <v>298.21428571428567</v>
      </c>
      <c r="L30" s="76">
        <v>231.25</v>
      </c>
      <c r="M30" s="56">
        <v>151.07142857142856</v>
      </c>
      <c r="N30" s="56">
        <v>142.3780487804878</v>
      </c>
      <c r="O30" s="76">
        <v>139.50617283950618</v>
      </c>
      <c r="R30" s="55"/>
      <c r="S30" s="55"/>
      <c r="T30" s="56"/>
      <c r="U30" s="55"/>
      <c r="V30" s="56"/>
      <c r="W30" s="55"/>
      <c r="X30" s="55"/>
      <c r="Y30" s="55"/>
      <c r="Z30" s="55"/>
      <c r="AA30" s="55"/>
      <c r="AB30" s="55"/>
      <c r="AC30" s="55"/>
      <c r="AD30" s="55"/>
      <c r="AE30" s="55"/>
      <c r="AF30" s="55"/>
      <c r="AG30" s="55"/>
    </row>
    <row r="31" spans="1:33" ht="14.75" customHeight="1" x14ac:dyDescent="0.15">
      <c r="A31" s="70">
        <v>38169</v>
      </c>
      <c r="B31" s="75">
        <v>152.85714285714283</v>
      </c>
      <c r="C31" s="76">
        <v>141.97530864197532</v>
      </c>
      <c r="D31" s="56">
        <v>168.24324324324326</v>
      </c>
      <c r="E31" s="56">
        <v>128.125</v>
      </c>
      <c r="F31" s="54">
        <v>185.91772151898732</v>
      </c>
      <c r="G31" s="56">
        <v>158.78378378378378</v>
      </c>
      <c r="H31" s="76">
        <v>172.91666666666669</v>
      </c>
      <c r="I31" s="56">
        <v>133.42391304347825</v>
      </c>
      <c r="J31" s="56">
        <v>140.625</v>
      </c>
      <c r="K31" s="56">
        <v>300</v>
      </c>
      <c r="L31" s="76">
        <v>236.25</v>
      </c>
      <c r="M31" s="56">
        <v>154.64285714285714</v>
      </c>
      <c r="N31" s="56">
        <v>144.20731707317071</v>
      </c>
      <c r="O31" s="76">
        <v>142.59259259259261</v>
      </c>
      <c r="R31" s="55"/>
      <c r="S31" s="55"/>
      <c r="T31" s="56"/>
      <c r="U31" s="55"/>
      <c r="V31" s="56"/>
      <c r="W31" s="55"/>
      <c r="X31" s="55"/>
      <c r="Y31" s="55"/>
      <c r="Z31" s="55"/>
      <c r="AA31" s="55"/>
      <c r="AB31" s="55"/>
      <c r="AC31" s="55"/>
      <c r="AD31" s="55"/>
      <c r="AE31" s="55"/>
      <c r="AF31" s="55"/>
      <c r="AG31" s="55"/>
    </row>
    <row r="32" spans="1:33" ht="14.75" customHeight="1" x14ac:dyDescent="0.15">
      <c r="A32" s="70">
        <v>38261</v>
      </c>
      <c r="B32" s="75">
        <v>157.14285714285714</v>
      </c>
      <c r="C32" s="76">
        <v>144.44444444444443</v>
      </c>
      <c r="D32" s="56">
        <v>170.27027027027026</v>
      </c>
      <c r="E32" s="56">
        <v>129.296875</v>
      </c>
      <c r="F32" s="54">
        <v>187.81645569620252</v>
      </c>
      <c r="G32" s="56">
        <v>164.86486486486487</v>
      </c>
      <c r="H32" s="76">
        <v>170.83333333333334</v>
      </c>
      <c r="I32" s="56">
        <v>147.55434782608694</v>
      </c>
      <c r="J32" s="56">
        <v>141.25</v>
      </c>
      <c r="K32" s="56">
        <v>307.14285714285711</v>
      </c>
      <c r="L32" s="76">
        <v>236.25</v>
      </c>
      <c r="M32" s="56">
        <v>156.78571428571428</v>
      </c>
      <c r="N32" s="56">
        <v>146.03658536585365</v>
      </c>
      <c r="O32" s="76">
        <v>142.59259259259261</v>
      </c>
      <c r="R32" s="55"/>
      <c r="S32" s="55"/>
      <c r="T32" s="56"/>
      <c r="U32" s="55"/>
      <c r="V32" s="56"/>
      <c r="W32" s="55"/>
      <c r="X32" s="55"/>
      <c r="Y32" s="55"/>
      <c r="Z32" s="55"/>
      <c r="AA32" s="55"/>
      <c r="AB32" s="55"/>
      <c r="AC32" s="55"/>
      <c r="AD32" s="55"/>
      <c r="AE32" s="55"/>
      <c r="AF32" s="55"/>
      <c r="AG32" s="55"/>
    </row>
    <row r="33" spans="1:33" ht="14.75" customHeight="1" x14ac:dyDescent="0.15">
      <c r="A33" s="70">
        <v>38353</v>
      </c>
      <c r="B33" s="75">
        <v>160</v>
      </c>
      <c r="C33" s="76">
        <v>139.50617283950618</v>
      </c>
      <c r="D33" s="56">
        <v>180.40540540540542</v>
      </c>
      <c r="E33" s="56">
        <v>134.375</v>
      </c>
      <c r="F33" s="54">
        <v>188.4493670886076</v>
      </c>
      <c r="G33" s="56">
        <v>170.27027027027026</v>
      </c>
      <c r="H33" s="76">
        <v>197.91666666666669</v>
      </c>
      <c r="I33" s="56">
        <v>163.04347826086956</v>
      </c>
      <c r="J33" s="56">
        <v>153.125</v>
      </c>
      <c r="K33" s="56">
        <v>337.5</v>
      </c>
      <c r="L33" s="76">
        <v>221.25</v>
      </c>
      <c r="M33" s="56">
        <v>165</v>
      </c>
      <c r="N33" s="56">
        <v>151.21951219512195</v>
      </c>
      <c r="O33" s="76">
        <v>145.06172839506172</v>
      </c>
      <c r="R33" s="55"/>
      <c r="S33" s="55"/>
      <c r="T33" s="56"/>
      <c r="U33" s="55"/>
      <c r="V33" s="56"/>
      <c r="W33" s="55"/>
      <c r="X33" s="55"/>
      <c r="Y33" s="55"/>
      <c r="Z33" s="55"/>
      <c r="AA33" s="55"/>
      <c r="AB33" s="55"/>
      <c r="AC33" s="55"/>
      <c r="AD33" s="55"/>
      <c r="AE33" s="55"/>
      <c r="AF33" s="55"/>
      <c r="AG33" s="55"/>
    </row>
    <row r="34" spans="1:33" ht="14.75" customHeight="1" x14ac:dyDescent="0.15">
      <c r="A34" s="70">
        <v>38443</v>
      </c>
      <c r="B34" s="75">
        <v>182.85714285714286</v>
      </c>
      <c r="C34" s="76">
        <v>156.79012345679013</v>
      </c>
      <c r="D34" s="56">
        <v>189.86486486486484</v>
      </c>
      <c r="E34" s="56">
        <v>140.234375</v>
      </c>
      <c r="F34" s="54">
        <v>189.08227848101265</v>
      </c>
      <c r="G34" s="56">
        <v>172.29729729729729</v>
      </c>
      <c r="H34" s="76">
        <v>220.83333333333334</v>
      </c>
      <c r="I34" s="56">
        <v>174.18478260869563</v>
      </c>
      <c r="J34" s="56">
        <v>162.5</v>
      </c>
      <c r="K34" s="56">
        <v>364.28571428571428</v>
      </c>
      <c r="L34" s="76">
        <v>226.25</v>
      </c>
      <c r="M34" s="56">
        <v>174.64285714285717</v>
      </c>
      <c r="N34" s="56">
        <v>158.53658536585365</v>
      </c>
      <c r="O34" s="76">
        <v>151.85185185185185</v>
      </c>
      <c r="R34" s="55"/>
      <c r="S34" s="55"/>
      <c r="T34" s="56"/>
      <c r="U34" s="55"/>
      <c r="V34" s="56"/>
      <c r="W34" s="55"/>
      <c r="X34" s="55"/>
      <c r="Y34" s="55"/>
      <c r="Z34" s="55"/>
      <c r="AA34" s="55"/>
      <c r="AB34" s="55"/>
      <c r="AC34" s="55"/>
      <c r="AD34" s="55"/>
      <c r="AE34" s="55"/>
      <c r="AF34" s="55"/>
      <c r="AG34" s="55"/>
    </row>
    <row r="35" spans="1:33" ht="14.75" customHeight="1" x14ac:dyDescent="0.15">
      <c r="A35" s="70">
        <v>38534</v>
      </c>
      <c r="B35" s="75">
        <v>172.85714285714286</v>
      </c>
      <c r="C35" s="76">
        <v>154.32098765432099</v>
      </c>
      <c r="D35" s="56">
        <v>186.48648648648646</v>
      </c>
      <c r="E35" s="56">
        <v>133.203125</v>
      </c>
      <c r="F35" s="54">
        <v>180.53797468354429</v>
      </c>
      <c r="G35" s="56">
        <v>168.91891891891893</v>
      </c>
      <c r="H35" s="76">
        <v>220.83333333333334</v>
      </c>
      <c r="I35" s="56">
        <v>162.22826086956519</v>
      </c>
      <c r="J35" s="56">
        <v>153.125</v>
      </c>
      <c r="K35" s="56">
        <v>385.71428571428572</v>
      </c>
      <c r="L35" s="76">
        <v>272.5</v>
      </c>
      <c r="M35" s="56">
        <v>171.42857142857142</v>
      </c>
      <c r="N35" s="56">
        <v>157.92682926829269</v>
      </c>
      <c r="O35" s="76">
        <v>152.77777777777777</v>
      </c>
      <c r="R35" s="55"/>
      <c r="S35" s="55"/>
      <c r="T35" s="56"/>
      <c r="U35" s="55"/>
      <c r="V35" s="56"/>
      <c r="W35" s="55"/>
      <c r="X35" s="55"/>
      <c r="Y35" s="55"/>
      <c r="Z35" s="55"/>
      <c r="AA35" s="55"/>
      <c r="AB35" s="55"/>
      <c r="AC35" s="55"/>
      <c r="AD35" s="55"/>
      <c r="AE35" s="55"/>
      <c r="AF35" s="55"/>
      <c r="AG35" s="55"/>
    </row>
    <row r="36" spans="1:33" ht="14.75" customHeight="1" x14ac:dyDescent="0.15">
      <c r="A36" s="70">
        <v>38626</v>
      </c>
      <c r="B36" s="75">
        <v>157.14285714285714</v>
      </c>
      <c r="C36" s="76">
        <v>144.44444444444443</v>
      </c>
      <c r="D36" s="56">
        <v>178.37837837837839</v>
      </c>
      <c r="E36" s="56">
        <v>126.953125</v>
      </c>
      <c r="F36" s="54">
        <v>181.80379746835442</v>
      </c>
      <c r="G36" s="56">
        <v>166.8918918918919</v>
      </c>
      <c r="H36" s="76">
        <v>210.41666666666669</v>
      </c>
      <c r="I36" s="56">
        <v>143.47826086956519</v>
      </c>
      <c r="J36" s="56">
        <v>143.125</v>
      </c>
      <c r="K36" s="56">
        <v>408.92857142857144</v>
      </c>
      <c r="L36" s="76">
        <v>307.5</v>
      </c>
      <c r="M36" s="56">
        <v>166.07142857142856</v>
      </c>
      <c r="N36" s="56">
        <v>157.6219512195122</v>
      </c>
      <c r="O36" s="76">
        <v>153.08641975308643</v>
      </c>
      <c r="R36" s="55"/>
      <c r="S36" s="55"/>
      <c r="T36" s="56"/>
      <c r="U36" s="55"/>
      <c r="V36" s="56"/>
      <c r="W36" s="55"/>
      <c r="X36" s="55"/>
      <c r="Y36" s="55"/>
      <c r="Z36" s="55"/>
      <c r="AA36" s="55"/>
      <c r="AB36" s="55"/>
      <c r="AC36" s="55"/>
      <c r="AD36" s="55"/>
      <c r="AE36" s="55"/>
      <c r="AF36" s="55"/>
      <c r="AG36" s="55"/>
    </row>
    <row r="37" spans="1:33" ht="14.75" customHeight="1" x14ac:dyDescent="0.15">
      <c r="A37" s="70">
        <v>38718</v>
      </c>
      <c r="B37" s="75">
        <v>177.14285714285714</v>
      </c>
      <c r="C37" s="76">
        <v>166.66666666666669</v>
      </c>
      <c r="D37" s="56">
        <v>179.72972972972974</v>
      </c>
      <c r="E37" s="56">
        <v>128.125</v>
      </c>
      <c r="F37" s="54">
        <v>203.48101265822785</v>
      </c>
      <c r="G37" s="56">
        <v>183.10810810810813</v>
      </c>
      <c r="H37" s="76">
        <v>208.33333333333334</v>
      </c>
      <c r="I37" s="56">
        <v>142.93478260869566</v>
      </c>
      <c r="J37" s="56">
        <v>148.125</v>
      </c>
      <c r="K37" s="56">
        <v>398.21428571428578</v>
      </c>
      <c r="L37" s="76">
        <v>286.25</v>
      </c>
      <c r="M37" s="56">
        <v>171.78571428571428</v>
      </c>
      <c r="N37" s="56">
        <v>166.15853658536585</v>
      </c>
      <c r="O37" s="76">
        <v>160.80246913580248</v>
      </c>
      <c r="R37" s="55"/>
      <c r="S37" s="55"/>
      <c r="T37" s="56"/>
      <c r="U37" s="55"/>
      <c r="V37" s="56"/>
      <c r="W37" s="55"/>
      <c r="X37" s="55"/>
      <c r="Y37" s="55"/>
      <c r="Z37" s="55"/>
      <c r="AA37" s="55"/>
      <c r="AB37" s="55"/>
      <c r="AC37" s="55"/>
      <c r="AD37" s="55"/>
      <c r="AE37" s="55"/>
      <c r="AF37" s="55"/>
      <c r="AG37" s="55"/>
    </row>
    <row r="38" spans="1:33" ht="14.75" customHeight="1" x14ac:dyDescent="0.15">
      <c r="A38" s="70">
        <v>38808</v>
      </c>
      <c r="B38" s="75">
        <v>175.71428571428572</v>
      </c>
      <c r="C38" s="76">
        <v>164.19753086419752</v>
      </c>
      <c r="D38" s="56">
        <v>191.2162162162162</v>
      </c>
      <c r="E38" s="56">
        <v>131.25</v>
      </c>
      <c r="F38" s="54">
        <v>217.24683544303798</v>
      </c>
      <c r="G38" s="56">
        <v>197.97297297297297</v>
      </c>
      <c r="H38" s="76">
        <v>212.5</v>
      </c>
      <c r="I38" s="56">
        <v>150.27173913043478</v>
      </c>
      <c r="J38" s="56">
        <v>157.5</v>
      </c>
      <c r="K38" s="56">
        <v>401.78571428571433</v>
      </c>
      <c r="L38" s="76">
        <v>283.75</v>
      </c>
      <c r="M38" s="56">
        <v>180</v>
      </c>
      <c r="N38" s="56">
        <v>172.5609756097561</v>
      </c>
      <c r="O38" s="76">
        <v>166.35802469135803</v>
      </c>
      <c r="R38" s="55"/>
      <c r="S38" s="55"/>
      <c r="T38" s="56"/>
      <c r="U38" s="55"/>
      <c r="V38" s="56"/>
      <c r="W38" s="55"/>
      <c r="X38" s="55"/>
      <c r="Y38" s="55"/>
      <c r="Z38" s="55"/>
      <c r="AA38" s="55"/>
      <c r="AB38" s="55"/>
      <c r="AC38" s="55"/>
      <c r="AD38" s="55"/>
      <c r="AE38" s="55"/>
      <c r="AF38" s="55"/>
      <c r="AG38" s="55"/>
    </row>
    <row r="39" spans="1:33" ht="14.75" customHeight="1" x14ac:dyDescent="0.15">
      <c r="A39" s="70">
        <v>38899</v>
      </c>
      <c r="B39" s="75">
        <v>191.42857142857144</v>
      </c>
      <c r="C39" s="76">
        <v>170.37037037037038</v>
      </c>
      <c r="D39" s="56">
        <v>195.27027027027026</v>
      </c>
      <c r="E39" s="56">
        <v>137.109375</v>
      </c>
      <c r="F39" s="54">
        <v>203.48101265822783</v>
      </c>
      <c r="G39" s="56">
        <v>195.94594594594594</v>
      </c>
      <c r="H39" s="76">
        <v>208.33333333333334</v>
      </c>
      <c r="I39" s="56">
        <v>148.91304347826087</v>
      </c>
      <c r="J39" s="56">
        <v>153.75</v>
      </c>
      <c r="K39" s="56">
        <v>439.28571428571422</v>
      </c>
      <c r="L39" s="76">
        <v>295</v>
      </c>
      <c r="M39" s="56">
        <v>180.71428571428572</v>
      </c>
      <c r="N39" s="56">
        <v>168.29268292682926</v>
      </c>
      <c r="O39" s="76">
        <v>162.65432098765433</v>
      </c>
      <c r="R39" s="55"/>
      <c r="S39" s="55"/>
      <c r="T39" s="56"/>
      <c r="U39" s="55"/>
      <c r="V39" s="56"/>
      <c r="W39" s="55"/>
      <c r="X39" s="55"/>
      <c r="Y39" s="55"/>
      <c r="Z39" s="55"/>
      <c r="AA39" s="55"/>
      <c r="AB39" s="55"/>
      <c r="AC39" s="55"/>
      <c r="AD39" s="55"/>
      <c r="AE39" s="55"/>
      <c r="AF39" s="55"/>
      <c r="AG39" s="55"/>
    </row>
    <row r="40" spans="1:33" ht="14.75" customHeight="1" x14ac:dyDescent="0.15">
      <c r="A40" s="70">
        <v>38991</v>
      </c>
      <c r="B40" s="75">
        <v>164.28571428571428</v>
      </c>
      <c r="C40" s="76">
        <v>145.67901234567901</v>
      </c>
      <c r="D40" s="56">
        <v>195.27027027027026</v>
      </c>
      <c r="E40" s="56">
        <v>138.671875</v>
      </c>
      <c r="F40" s="54">
        <v>190.18987341772151</v>
      </c>
      <c r="G40" s="56">
        <v>185.81081081081078</v>
      </c>
      <c r="H40" s="76">
        <v>214.58333333333334</v>
      </c>
      <c r="I40" s="56">
        <v>143.75</v>
      </c>
      <c r="J40" s="56">
        <v>153.125</v>
      </c>
      <c r="K40" s="56">
        <v>475</v>
      </c>
      <c r="L40" s="76">
        <v>286.25</v>
      </c>
      <c r="M40" s="56">
        <v>177.5</v>
      </c>
      <c r="N40" s="56">
        <v>160.67073170731706</v>
      </c>
      <c r="O40" s="76">
        <v>156.79012345679013</v>
      </c>
      <c r="R40" s="55"/>
      <c r="S40" s="55"/>
      <c r="T40" s="56"/>
      <c r="U40" s="55"/>
      <c r="V40" s="56"/>
      <c r="W40" s="55"/>
      <c r="X40" s="55"/>
      <c r="Y40" s="55"/>
      <c r="Z40" s="55"/>
      <c r="AA40" s="55"/>
      <c r="AB40" s="55"/>
      <c r="AC40" s="55"/>
      <c r="AD40" s="55"/>
      <c r="AE40" s="55"/>
      <c r="AF40" s="55"/>
      <c r="AG40" s="55"/>
    </row>
    <row r="41" spans="1:33" ht="14.75" customHeight="1" x14ac:dyDescent="0.15">
      <c r="A41" s="70">
        <v>39083</v>
      </c>
      <c r="B41" s="75">
        <v>190</v>
      </c>
      <c r="C41" s="76">
        <v>165.4320987654321</v>
      </c>
      <c r="D41" s="56">
        <v>212.16216216216216</v>
      </c>
      <c r="E41" s="56">
        <v>150.78125</v>
      </c>
      <c r="F41" s="54">
        <v>208.06962025316454</v>
      </c>
      <c r="G41" s="56">
        <v>187.83783783783781</v>
      </c>
      <c r="H41" s="76">
        <v>237.5</v>
      </c>
      <c r="I41" s="56">
        <v>154.34782608695653</v>
      </c>
      <c r="J41" s="56">
        <v>172.5</v>
      </c>
      <c r="K41" s="56">
        <v>542.85714285714289</v>
      </c>
      <c r="L41" s="76">
        <v>318.75</v>
      </c>
      <c r="M41" s="56">
        <v>191.78571428571428</v>
      </c>
      <c r="N41" s="56">
        <v>169.51219512195121</v>
      </c>
      <c r="O41" s="76">
        <v>166.66666666666666</v>
      </c>
      <c r="R41" s="55"/>
      <c r="S41" s="55"/>
      <c r="T41" s="56"/>
      <c r="U41" s="55"/>
      <c r="V41" s="56"/>
      <c r="W41" s="55"/>
      <c r="X41" s="55"/>
      <c r="Y41" s="55"/>
      <c r="Z41" s="55"/>
      <c r="AA41" s="55"/>
      <c r="AB41" s="55"/>
      <c r="AC41" s="55"/>
      <c r="AD41" s="55"/>
      <c r="AE41" s="55"/>
      <c r="AF41" s="55"/>
      <c r="AG41" s="55"/>
    </row>
    <row r="42" spans="1:33" ht="14.75" customHeight="1" x14ac:dyDescent="0.15">
      <c r="A42" s="70">
        <v>39173</v>
      </c>
      <c r="B42" s="75">
        <v>222.85714285714286</v>
      </c>
      <c r="C42" s="76">
        <v>190.12345679012347</v>
      </c>
      <c r="D42" s="56">
        <v>233.78378378378378</v>
      </c>
      <c r="E42" s="56">
        <v>172.265625</v>
      </c>
      <c r="F42" s="54">
        <v>239.55696202531647</v>
      </c>
      <c r="G42" s="56">
        <v>200</v>
      </c>
      <c r="H42" s="76">
        <v>266.66666666666669</v>
      </c>
      <c r="I42" s="56">
        <v>166.84782608695653</v>
      </c>
      <c r="J42" s="56">
        <v>188.75</v>
      </c>
      <c r="K42" s="56">
        <v>623.21428571428578</v>
      </c>
      <c r="L42" s="76">
        <v>370</v>
      </c>
      <c r="M42" s="56">
        <v>216.07142857142858</v>
      </c>
      <c r="N42" s="56">
        <v>187.19512195121951</v>
      </c>
      <c r="O42" s="76">
        <v>183.95061728395061</v>
      </c>
      <c r="R42" s="55"/>
      <c r="S42" s="55"/>
      <c r="T42" s="56"/>
      <c r="U42" s="55"/>
      <c r="V42" s="56"/>
      <c r="W42" s="55"/>
      <c r="X42" s="55"/>
      <c r="Y42" s="55"/>
      <c r="Z42" s="55"/>
      <c r="AA42" s="55"/>
      <c r="AB42" s="55"/>
      <c r="AC42" s="55"/>
      <c r="AD42" s="55"/>
      <c r="AE42" s="55"/>
      <c r="AF42" s="55"/>
      <c r="AG42" s="55"/>
    </row>
    <row r="43" spans="1:33" ht="14.75" customHeight="1" x14ac:dyDescent="0.15">
      <c r="A43" s="70">
        <v>39264</v>
      </c>
      <c r="B43" s="75">
        <v>228.57142857142856</v>
      </c>
      <c r="C43" s="76">
        <v>190.12345679012347</v>
      </c>
      <c r="D43" s="56">
        <v>241.89189189189187</v>
      </c>
      <c r="E43" s="56">
        <v>182.03125</v>
      </c>
      <c r="F43" s="54">
        <v>242.08860759493669</v>
      </c>
      <c r="G43" s="56">
        <v>183.1081081081081</v>
      </c>
      <c r="H43" s="76">
        <v>304.16666666666669</v>
      </c>
      <c r="I43" s="56">
        <v>166.30434782608697</v>
      </c>
      <c r="J43" s="56">
        <v>182.5</v>
      </c>
      <c r="K43" s="56">
        <v>669.64285714285711</v>
      </c>
      <c r="L43" s="76">
        <v>375</v>
      </c>
      <c r="M43" s="56">
        <v>218.92857142857142</v>
      </c>
      <c r="N43" s="56">
        <v>186.89024390243904</v>
      </c>
      <c r="O43" s="76">
        <v>182.71604938271605</v>
      </c>
      <c r="R43" s="55"/>
      <c r="S43" s="55"/>
      <c r="T43" s="56"/>
      <c r="U43" s="55"/>
      <c r="V43" s="56"/>
      <c r="W43" s="55"/>
      <c r="X43" s="55"/>
      <c r="Y43" s="55"/>
      <c r="Z43" s="55"/>
      <c r="AA43" s="55"/>
      <c r="AB43" s="55"/>
      <c r="AC43" s="55"/>
      <c r="AD43" s="55"/>
      <c r="AE43" s="55"/>
      <c r="AF43" s="55"/>
      <c r="AG43" s="55"/>
    </row>
    <row r="44" spans="1:33" ht="14.75" customHeight="1" x14ac:dyDescent="0.15">
      <c r="A44" s="70">
        <v>39356</v>
      </c>
      <c r="B44" s="75">
        <v>195.71428571428569</v>
      </c>
      <c r="C44" s="76">
        <v>160.49382716049382</v>
      </c>
      <c r="D44" s="56">
        <v>243.24324324324326</v>
      </c>
      <c r="E44" s="56">
        <v>183.203125</v>
      </c>
      <c r="F44" s="54">
        <v>237.5</v>
      </c>
      <c r="G44" s="56">
        <v>164.86486486486487</v>
      </c>
      <c r="H44" s="76">
        <v>343.75</v>
      </c>
      <c r="I44" s="56">
        <v>163.04347826086956</v>
      </c>
      <c r="J44" s="56">
        <v>175.625</v>
      </c>
      <c r="K44" s="56">
        <v>671.42857142857144</v>
      </c>
      <c r="L44" s="76">
        <v>368.75</v>
      </c>
      <c r="M44" s="56">
        <v>213.92857142857144</v>
      </c>
      <c r="N44" s="56">
        <v>179.8780487804878</v>
      </c>
      <c r="O44" s="76">
        <v>173.14814814814815</v>
      </c>
      <c r="R44" s="55"/>
      <c r="S44" s="55"/>
      <c r="T44" s="56"/>
      <c r="U44" s="55"/>
      <c r="V44" s="56"/>
      <c r="W44" s="55"/>
      <c r="X44" s="55"/>
      <c r="Y44" s="55"/>
      <c r="Z44" s="55"/>
      <c r="AA44" s="55"/>
      <c r="AB44" s="55"/>
      <c r="AC44" s="55"/>
      <c r="AD44" s="55"/>
      <c r="AE44" s="55"/>
      <c r="AF44" s="55"/>
      <c r="AG44" s="55"/>
    </row>
    <row r="45" spans="1:33" ht="14.75" customHeight="1" x14ac:dyDescent="0.15">
      <c r="A45" s="70">
        <v>39448</v>
      </c>
      <c r="B45" s="75">
        <v>235.71428571428572</v>
      </c>
      <c r="C45" s="76">
        <v>181.4814814814815</v>
      </c>
      <c r="D45" s="56">
        <v>252.02702702702703</v>
      </c>
      <c r="E45" s="56">
        <v>189.0625</v>
      </c>
      <c r="F45" s="54">
        <v>243.51265822784808</v>
      </c>
      <c r="G45" s="56">
        <v>178.37837837837839</v>
      </c>
      <c r="H45" s="76">
        <v>360.41666666666674</v>
      </c>
      <c r="I45" s="56">
        <v>161.41304347826087</v>
      </c>
      <c r="J45" s="56">
        <v>185</v>
      </c>
      <c r="K45" s="56">
        <v>671.42857142857133</v>
      </c>
      <c r="L45" s="76">
        <v>380</v>
      </c>
      <c r="M45" s="56">
        <v>222.85714285714283</v>
      </c>
      <c r="N45" s="56">
        <v>186.58536585365854</v>
      </c>
      <c r="O45" s="76">
        <v>172.83950617283949</v>
      </c>
      <c r="R45" s="55"/>
      <c r="S45" s="55"/>
      <c r="T45" s="56"/>
      <c r="U45" s="55"/>
      <c r="V45" s="56"/>
      <c r="W45" s="55"/>
      <c r="X45" s="55"/>
      <c r="Y45" s="55"/>
      <c r="Z45" s="55"/>
      <c r="AA45" s="55"/>
      <c r="AB45" s="55"/>
      <c r="AC45" s="55"/>
      <c r="AD45" s="55"/>
      <c r="AE45" s="55"/>
      <c r="AF45" s="55"/>
      <c r="AG45" s="55"/>
    </row>
    <row r="46" spans="1:33" ht="14.75" customHeight="1" x14ac:dyDescent="0.15">
      <c r="A46" s="70">
        <v>39539</v>
      </c>
      <c r="B46" s="75">
        <v>224.28571428571428</v>
      </c>
      <c r="C46" s="76">
        <v>167.90123456790121</v>
      </c>
      <c r="D46" s="56">
        <v>260.81081081081078</v>
      </c>
      <c r="E46" s="56">
        <v>193.75</v>
      </c>
      <c r="F46" s="54">
        <v>247.31012658227849</v>
      </c>
      <c r="G46" s="56">
        <v>190.54054054054055</v>
      </c>
      <c r="H46" s="76">
        <v>339.58333333333337</v>
      </c>
      <c r="I46" s="56">
        <v>166.57608695652175</v>
      </c>
      <c r="J46" s="56">
        <v>199.375</v>
      </c>
      <c r="K46" s="56">
        <v>691.07142857142867</v>
      </c>
      <c r="L46" s="76">
        <v>392.5</v>
      </c>
      <c r="M46" s="56">
        <v>230.35714285714283</v>
      </c>
      <c r="N46" s="56">
        <v>195.42682926829266</v>
      </c>
      <c r="O46" s="76">
        <v>171.91358024691357</v>
      </c>
      <c r="R46" s="55"/>
      <c r="S46" s="55"/>
      <c r="T46" s="56"/>
      <c r="U46" s="55"/>
      <c r="V46" s="56"/>
      <c r="W46" s="55"/>
      <c r="X46" s="55"/>
      <c r="Y46" s="55"/>
      <c r="Z46" s="55"/>
      <c r="AA46" s="55"/>
      <c r="AB46" s="55"/>
      <c r="AC46" s="55"/>
      <c r="AD46" s="55"/>
      <c r="AE46" s="55"/>
      <c r="AF46" s="55"/>
      <c r="AG46" s="55"/>
    </row>
    <row r="47" spans="1:33" ht="14.75" customHeight="1" x14ac:dyDescent="0.15">
      <c r="A47" s="70">
        <v>39630</v>
      </c>
      <c r="B47" s="75">
        <v>237.14285714285714</v>
      </c>
      <c r="C47" s="76">
        <v>170.37037037037038</v>
      </c>
      <c r="D47" s="56">
        <v>250.67567567567568</v>
      </c>
      <c r="E47" s="56">
        <v>188.28125</v>
      </c>
      <c r="F47" s="54">
        <v>237.18354430379748</v>
      </c>
      <c r="G47" s="56">
        <v>185.13513513513513</v>
      </c>
      <c r="H47" s="76">
        <v>293.75</v>
      </c>
      <c r="I47" s="56">
        <v>168.47826086956522</v>
      </c>
      <c r="J47" s="56">
        <v>202.5</v>
      </c>
      <c r="K47" s="56">
        <v>639.28571428571433</v>
      </c>
      <c r="L47" s="76">
        <v>445</v>
      </c>
      <c r="M47" s="56">
        <v>221.78571428571428</v>
      </c>
      <c r="N47" s="56">
        <v>191.76829268292681</v>
      </c>
      <c r="O47" s="76">
        <v>162.34567901234567</v>
      </c>
      <c r="R47" s="55"/>
      <c r="S47" s="55"/>
      <c r="T47" s="56"/>
      <c r="U47" s="55"/>
      <c r="V47" s="56"/>
      <c r="W47" s="55"/>
      <c r="X47" s="55"/>
      <c r="Y47" s="55"/>
      <c r="Z47" s="55"/>
      <c r="AA47" s="55"/>
      <c r="AB47" s="55"/>
      <c r="AC47" s="55"/>
      <c r="AD47" s="55"/>
      <c r="AE47" s="55"/>
      <c r="AF47" s="55"/>
      <c r="AG47" s="55"/>
    </row>
    <row r="48" spans="1:33" ht="14.75" customHeight="1" x14ac:dyDescent="0.15">
      <c r="A48" s="70">
        <v>39722</v>
      </c>
      <c r="B48" s="75">
        <v>188.57142857142856</v>
      </c>
      <c r="C48" s="76">
        <v>140.74074074074073</v>
      </c>
      <c r="D48" s="56">
        <v>223.64864864864865</v>
      </c>
      <c r="E48" s="56">
        <v>168.75</v>
      </c>
      <c r="F48" s="54">
        <v>196.51898734177217</v>
      </c>
      <c r="G48" s="56">
        <v>165.54054054054055</v>
      </c>
      <c r="H48" s="76">
        <v>247.91666666666669</v>
      </c>
      <c r="I48" s="56">
        <v>150.81521739130434</v>
      </c>
      <c r="J48" s="56">
        <v>188.75</v>
      </c>
      <c r="K48" s="56">
        <v>535.71428571428578</v>
      </c>
      <c r="L48" s="76">
        <v>442.5</v>
      </c>
      <c r="M48" s="56">
        <v>196.42857142857142</v>
      </c>
      <c r="N48" s="56">
        <v>181.40243902439025</v>
      </c>
      <c r="O48" s="76">
        <v>149.69135802469137</v>
      </c>
      <c r="R48" s="55"/>
      <c r="S48" s="55"/>
      <c r="T48" s="56"/>
      <c r="U48" s="55"/>
      <c r="V48" s="56"/>
      <c r="W48" s="55"/>
      <c r="X48" s="55"/>
      <c r="Y48" s="55"/>
      <c r="Z48" s="55"/>
      <c r="AA48" s="55"/>
      <c r="AB48" s="55"/>
      <c r="AC48" s="55"/>
      <c r="AD48" s="55"/>
      <c r="AE48" s="55"/>
      <c r="AF48" s="55"/>
      <c r="AG48" s="55"/>
    </row>
    <row r="49" spans="1:33" ht="14.75" customHeight="1" x14ac:dyDescent="0.15">
      <c r="A49" s="70">
        <v>39814</v>
      </c>
      <c r="B49" s="75">
        <v>171.42857142857142</v>
      </c>
      <c r="C49" s="76">
        <v>146.9135802469136</v>
      </c>
      <c r="D49" s="56">
        <v>201.35135135135135</v>
      </c>
      <c r="E49" s="56">
        <v>141.40625</v>
      </c>
      <c r="F49" s="54">
        <v>178.79746835443035</v>
      </c>
      <c r="G49" s="56">
        <v>134.45945945945945</v>
      </c>
      <c r="H49" s="76">
        <v>222.91666666666669</v>
      </c>
      <c r="I49" s="56">
        <v>126.90217391304348</v>
      </c>
      <c r="J49" s="56">
        <v>171.875</v>
      </c>
      <c r="K49" s="56">
        <v>505.35714285714289</v>
      </c>
      <c r="L49" s="76">
        <v>326.25</v>
      </c>
      <c r="M49" s="56">
        <v>168.57142857142856</v>
      </c>
      <c r="N49" s="56">
        <v>177.13414634146341</v>
      </c>
      <c r="O49" s="76">
        <v>139.50617283950618</v>
      </c>
      <c r="R49" s="55"/>
      <c r="S49" s="55"/>
      <c r="T49" s="56"/>
      <c r="U49" s="55"/>
      <c r="V49" s="56"/>
      <c r="W49" s="55"/>
      <c r="X49" s="55"/>
      <c r="Y49" s="55"/>
      <c r="Z49" s="55"/>
      <c r="AA49" s="55"/>
      <c r="AB49" s="55"/>
      <c r="AC49" s="55"/>
      <c r="AD49" s="55"/>
      <c r="AE49" s="55"/>
      <c r="AF49" s="55"/>
      <c r="AG49" s="55"/>
    </row>
    <row r="50" spans="1:33" ht="14.75" customHeight="1" x14ac:dyDescent="0.15">
      <c r="A50" s="70">
        <v>39904</v>
      </c>
      <c r="B50" s="75">
        <v>142.85714285714286</v>
      </c>
      <c r="C50" s="76">
        <v>123.45679012345678</v>
      </c>
      <c r="D50" s="56">
        <v>194.59459459459458</v>
      </c>
      <c r="E50" s="56">
        <v>133.203125</v>
      </c>
      <c r="F50" s="54">
        <v>186.23417721518985</v>
      </c>
      <c r="G50" s="56">
        <v>112.16216216216216</v>
      </c>
      <c r="H50" s="76">
        <v>204.16666666666669</v>
      </c>
      <c r="I50" s="56">
        <v>115.48913043478261</v>
      </c>
      <c r="J50" s="56">
        <v>157.5</v>
      </c>
      <c r="K50" s="56">
        <v>514.28571428571422</v>
      </c>
      <c r="L50" s="76">
        <v>257.5</v>
      </c>
      <c r="M50" s="56">
        <v>157.5</v>
      </c>
      <c r="N50" s="56">
        <v>177.7439024390244</v>
      </c>
      <c r="O50" s="76">
        <v>133.64197530864197</v>
      </c>
      <c r="R50" s="55"/>
      <c r="S50" s="55"/>
      <c r="T50" s="56"/>
      <c r="U50" s="55"/>
      <c r="V50" s="56"/>
      <c r="W50" s="55"/>
      <c r="X50" s="55"/>
      <c r="Y50" s="55"/>
      <c r="Z50" s="55"/>
      <c r="AA50" s="55"/>
      <c r="AB50" s="55"/>
      <c r="AC50" s="55"/>
      <c r="AD50" s="55"/>
      <c r="AE50" s="55"/>
      <c r="AF50" s="55"/>
      <c r="AG50" s="55"/>
    </row>
    <row r="51" spans="1:33" ht="14.75" customHeight="1" x14ac:dyDescent="0.15">
      <c r="A51" s="70">
        <v>39995</v>
      </c>
      <c r="B51" s="75">
        <v>172.85714285714286</v>
      </c>
      <c r="C51" s="76">
        <v>140.74074074074073</v>
      </c>
      <c r="D51" s="56">
        <v>191.2162162162162</v>
      </c>
      <c r="E51" s="56">
        <v>138.28125</v>
      </c>
      <c r="F51" s="54">
        <v>172.78481012658227</v>
      </c>
      <c r="G51" s="56">
        <v>111.48648648648648</v>
      </c>
      <c r="H51" s="76">
        <v>193.75</v>
      </c>
      <c r="I51" s="56">
        <v>116.30434782608697</v>
      </c>
      <c r="J51" s="56">
        <v>145</v>
      </c>
      <c r="K51" s="56">
        <v>489.28571428571422</v>
      </c>
      <c r="L51" s="76">
        <v>236.25</v>
      </c>
      <c r="M51" s="56">
        <v>157.14285714285714</v>
      </c>
      <c r="N51" s="56">
        <v>171.95121951219514</v>
      </c>
      <c r="O51" s="76">
        <v>128.7037037037037</v>
      </c>
      <c r="R51" s="55"/>
      <c r="S51" s="55"/>
      <c r="T51" s="56"/>
      <c r="U51" s="55"/>
      <c r="V51" s="56"/>
      <c r="W51" s="55"/>
      <c r="X51" s="55"/>
      <c r="Y51" s="55"/>
      <c r="Z51" s="55"/>
      <c r="AA51" s="55"/>
      <c r="AB51" s="55"/>
      <c r="AC51" s="55"/>
      <c r="AD51" s="55"/>
      <c r="AE51" s="55"/>
      <c r="AF51" s="55"/>
      <c r="AG51" s="55"/>
    </row>
    <row r="52" spans="1:33" ht="14.75" customHeight="1" x14ac:dyDescent="0.15">
      <c r="A52" s="70">
        <v>40087</v>
      </c>
      <c r="B52" s="75">
        <v>140</v>
      </c>
      <c r="C52" s="76">
        <v>109.87654320987654</v>
      </c>
      <c r="D52" s="56">
        <v>187.83783783783784</v>
      </c>
      <c r="E52" s="56">
        <v>139.453125</v>
      </c>
      <c r="F52" s="54">
        <v>163.92405063291142</v>
      </c>
      <c r="G52" s="56">
        <v>124.32432432432434</v>
      </c>
      <c r="H52" s="76">
        <v>208.33333333333334</v>
      </c>
      <c r="I52" s="56">
        <v>118.47826086956522</v>
      </c>
      <c r="J52" s="56">
        <v>138.75</v>
      </c>
      <c r="K52" s="56">
        <v>460.71428571428567</v>
      </c>
      <c r="L52" s="76">
        <v>225</v>
      </c>
      <c r="M52" s="56">
        <v>159.64285714285717</v>
      </c>
      <c r="N52" s="56">
        <v>167.3780487804878</v>
      </c>
      <c r="O52" s="76">
        <v>125.30864197530863</v>
      </c>
      <c r="R52" s="55"/>
      <c r="S52" s="55"/>
      <c r="T52" s="56"/>
      <c r="U52" s="55"/>
      <c r="V52" s="56"/>
      <c r="W52" s="55"/>
      <c r="X52" s="55"/>
      <c r="Y52" s="55"/>
      <c r="Z52" s="55"/>
      <c r="AA52" s="55"/>
      <c r="AB52" s="55"/>
      <c r="AC52" s="55"/>
      <c r="AD52" s="55"/>
      <c r="AE52" s="55"/>
      <c r="AF52" s="55"/>
      <c r="AG52" s="55"/>
    </row>
    <row r="53" spans="1:33" ht="14.75" customHeight="1" x14ac:dyDescent="0.15">
      <c r="A53" s="70">
        <v>40179</v>
      </c>
      <c r="B53" s="75">
        <v>185.71428571428572</v>
      </c>
      <c r="C53" s="76">
        <v>140.74074074074073</v>
      </c>
      <c r="D53" s="56">
        <v>197.97297297297297</v>
      </c>
      <c r="E53" s="56">
        <v>139.453125</v>
      </c>
      <c r="F53" s="54">
        <v>195.72784810126581</v>
      </c>
      <c r="G53" s="56">
        <v>150</v>
      </c>
      <c r="H53" s="76">
        <v>225</v>
      </c>
      <c r="I53" s="56">
        <v>116.84782608695652</v>
      </c>
      <c r="J53" s="56">
        <v>150.625</v>
      </c>
      <c r="K53" s="56">
        <v>503.57142857142856</v>
      </c>
      <c r="L53" s="76">
        <v>297.5</v>
      </c>
      <c r="M53" s="56">
        <v>171.78571428571428</v>
      </c>
      <c r="N53" s="56">
        <v>181.09756097560975</v>
      </c>
      <c r="O53" s="76">
        <v>133.95061728395061</v>
      </c>
      <c r="R53" s="55"/>
      <c r="S53" s="55"/>
      <c r="T53" s="56"/>
      <c r="U53" s="55"/>
      <c r="V53" s="56"/>
      <c r="W53" s="55"/>
      <c r="X53" s="55"/>
      <c r="Y53" s="55"/>
      <c r="Z53" s="55"/>
      <c r="AA53" s="55"/>
      <c r="AB53" s="55"/>
      <c r="AC53" s="55"/>
      <c r="AD53" s="55"/>
      <c r="AE53" s="55"/>
      <c r="AF53" s="55"/>
      <c r="AG53" s="55"/>
    </row>
    <row r="54" spans="1:33" ht="14.75" customHeight="1" x14ac:dyDescent="0.15">
      <c r="A54" s="70">
        <v>40269</v>
      </c>
      <c r="B54" s="75">
        <v>175.71428571428572</v>
      </c>
      <c r="C54" s="76">
        <v>144.44444444444443</v>
      </c>
      <c r="D54" s="56">
        <v>206.08108108108109</v>
      </c>
      <c r="E54" s="56">
        <v>133.203125</v>
      </c>
      <c r="F54" s="54">
        <v>219.62025316455697</v>
      </c>
      <c r="G54" s="56">
        <v>167.56756756756755</v>
      </c>
      <c r="H54" s="76">
        <v>227.08333333333334</v>
      </c>
      <c r="I54" s="56">
        <v>117.11956521739131</v>
      </c>
      <c r="J54" s="56">
        <v>166.875</v>
      </c>
      <c r="K54" s="56">
        <v>557.14285714285711</v>
      </c>
      <c r="L54" s="76">
        <v>351.25</v>
      </c>
      <c r="M54" s="56">
        <v>177.5</v>
      </c>
      <c r="N54" s="56">
        <v>194.20731707317074</v>
      </c>
      <c r="O54" s="76">
        <v>145.98765432098764</v>
      </c>
      <c r="R54" s="55"/>
      <c r="S54" s="55"/>
      <c r="T54" s="56"/>
      <c r="U54" s="55"/>
      <c r="V54" s="56"/>
      <c r="W54" s="55"/>
      <c r="X54" s="55"/>
      <c r="Y54" s="55"/>
      <c r="Z54" s="55"/>
      <c r="AA54" s="55"/>
      <c r="AB54" s="55"/>
      <c r="AC54" s="55"/>
      <c r="AD54" s="55"/>
      <c r="AE54" s="55"/>
      <c r="AF54" s="55"/>
      <c r="AG54" s="55"/>
    </row>
    <row r="55" spans="1:33" ht="14.75" customHeight="1" x14ac:dyDescent="0.15">
      <c r="A55" s="70">
        <v>40360</v>
      </c>
      <c r="B55" s="75">
        <v>172.85714285714286</v>
      </c>
      <c r="C55" s="76">
        <v>154.32098765432099</v>
      </c>
      <c r="D55" s="56">
        <v>193.91891891891891</v>
      </c>
      <c r="E55" s="56">
        <v>129.6875</v>
      </c>
      <c r="F55" s="54">
        <v>184.49367088607593</v>
      </c>
      <c r="G55" s="56">
        <v>164.18918918918916</v>
      </c>
      <c r="H55" s="76">
        <v>218.75</v>
      </c>
      <c r="I55" s="56">
        <v>124.72826086956522</v>
      </c>
      <c r="J55" s="56">
        <v>158.75</v>
      </c>
      <c r="K55" s="56">
        <v>508.92857142857144</v>
      </c>
      <c r="L55" s="76">
        <v>293.75</v>
      </c>
      <c r="M55" s="56">
        <v>168.21428571428572</v>
      </c>
      <c r="N55" s="56">
        <v>188.10975609756099</v>
      </c>
      <c r="O55" s="76">
        <v>145.98765432098764</v>
      </c>
      <c r="R55" s="55"/>
      <c r="S55" s="55"/>
      <c r="T55" s="56"/>
      <c r="U55" s="55"/>
      <c r="V55" s="56"/>
      <c r="W55" s="55"/>
      <c r="X55" s="55"/>
      <c r="Y55" s="55"/>
      <c r="Z55" s="55"/>
      <c r="AA55" s="55"/>
      <c r="AB55" s="55"/>
      <c r="AC55" s="55"/>
      <c r="AD55" s="55"/>
      <c r="AE55" s="55"/>
      <c r="AF55" s="55"/>
      <c r="AG55" s="55"/>
    </row>
    <row r="56" spans="1:33" ht="14.75" customHeight="1" x14ac:dyDescent="0.15">
      <c r="A56" s="70">
        <v>40452</v>
      </c>
      <c r="B56" s="75">
        <v>151.42857142857142</v>
      </c>
      <c r="C56" s="76">
        <v>130.8641975308642</v>
      </c>
      <c r="D56" s="56">
        <v>185.81081081081081</v>
      </c>
      <c r="E56" s="56">
        <v>136.328125</v>
      </c>
      <c r="F56" s="54">
        <v>160.6012658227848</v>
      </c>
      <c r="G56" s="56">
        <v>176.35135135135135</v>
      </c>
      <c r="H56" s="76">
        <v>210.41666666666666</v>
      </c>
      <c r="I56" s="56">
        <v>133.69565217391306</v>
      </c>
      <c r="J56" s="56">
        <v>147.5</v>
      </c>
      <c r="K56" s="56">
        <v>473.21428571428572</v>
      </c>
      <c r="L56" s="76">
        <v>258.75</v>
      </c>
      <c r="M56" s="56">
        <v>170.35714285714283</v>
      </c>
      <c r="N56" s="56">
        <v>187.19512195121951</v>
      </c>
      <c r="O56" s="76">
        <v>146.60493827160496</v>
      </c>
      <c r="R56" s="55"/>
      <c r="S56" s="55"/>
      <c r="T56" s="56"/>
      <c r="U56" s="55"/>
      <c r="V56" s="56"/>
      <c r="W56" s="55"/>
      <c r="X56" s="55"/>
      <c r="Y56" s="55"/>
      <c r="Z56" s="55"/>
      <c r="AA56" s="55"/>
      <c r="AB56" s="55"/>
      <c r="AC56" s="55"/>
      <c r="AD56" s="55"/>
      <c r="AE56" s="55"/>
      <c r="AF56" s="55"/>
      <c r="AG56" s="55"/>
    </row>
    <row r="57" spans="1:33" ht="14.75" customHeight="1" x14ac:dyDescent="0.15">
      <c r="A57" s="70">
        <v>40544</v>
      </c>
      <c r="B57" s="75">
        <v>205.71428571428569</v>
      </c>
      <c r="C57" s="76">
        <v>170.37037037037038</v>
      </c>
      <c r="D57" s="56">
        <v>197.97297297297297</v>
      </c>
      <c r="E57" s="56">
        <v>146.875</v>
      </c>
      <c r="F57" s="54">
        <v>192.40506329113924</v>
      </c>
      <c r="G57" s="56">
        <v>202.70270270270271</v>
      </c>
      <c r="H57" s="76">
        <v>220.83333333333331</v>
      </c>
      <c r="I57" s="56">
        <v>127.17391304347827</v>
      </c>
      <c r="J57" s="56">
        <v>161.25</v>
      </c>
      <c r="K57" s="56">
        <v>530.35714285714289</v>
      </c>
      <c r="L57" s="76">
        <v>335</v>
      </c>
      <c r="M57" s="56">
        <v>187.85714285714283</v>
      </c>
      <c r="N57" s="56">
        <v>201.52439024390245</v>
      </c>
      <c r="O57" s="76">
        <v>156.4814814814815</v>
      </c>
      <c r="R57" s="55"/>
      <c r="S57" s="55"/>
      <c r="T57" s="56"/>
      <c r="U57" s="55"/>
      <c r="V57" s="56"/>
      <c r="W57" s="55"/>
      <c r="X57" s="55"/>
      <c r="Y57" s="55"/>
      <c r="Z57" s="55"/>
      <c r="AA57" s="55"/>
      <c r="AB57" s="55"/>
      <c r="AC57" s="55"/>
      <c r="AD57" s="55"/>
      <c r="AE57" s="55"/>
      <c r="AF57" s="55"/>
      <c r="AG57" s="55"/>
    </row>
    <row r="58" spans="1:33" ht="14.75" customHeight="1" x14ac:dyDescent="0.15">
      <c r="A58" s="70">
        <v>40634</v>
      </c>
      <c r="B58" s="75">
        <v>188.57142857142856</v>
      </c>
      <c r="C58" s="76">
        <v>154.32098765432099</v>
      </c>
      <c r="D58" s="56">
        <v>208.7837837837838</v>
      </c>
      <c r="E58" s="56">
        <v>152.34375</v>
      </c>
      <c r="F58" s="54">
        <v>225.9493670886076</v>
      </c>
      <c r="G58" s="56">
        <v>232.43243243243245</v>
      </c>
      <c r="H58" s="76">
        <v>237.5</v>
      </c>
      <c r="I58" s="56">
        <v>115.76086956521738</v>
      </c>
      <c r="J58" s="56">
        <v>178.75</v>
      </c>
      <c r="K58" s="56">
        <v>573.21428571428567</v>
      </c>
      <c r="L58" s="76">
        <v>385</v>
      </c>
      <c r="M58" s="56">
        <v>205.35714285714283</v>
      </c>
      <c r="N58" s="56">
        <v>216.46341463414632</v>
      </c>
      <c r="O58" s="76">
        <v>166.35802469135803</v>
      </c>
      <c r="R58" s="55"/>
      <c r="S58" s="55"/>
      <c r="T58" s="56"/>
      <c r="U58" s="55"/>
      <c r="V58" s="56"/>
      <c r="W58" s="55"/>
      <c r="X58" s="55"/>
      <c r="Y58" s="55"/>
      <c r="Z58" s="55"/>
      <c r="AA58" s="55"/>
      <c r="AB58" s="55"/>
      <c r="AC58" s="55"/>
      <c r="AD58" s="55"/>
      <c r="AE58" s="55"/>
      <c r="AF58" s="55"/>
      <c r="AG58" s="55"/>
    </row>
    <row r="59" spans="1:33" ht="14.75" customHeight="1" x14ac:dyDescent="0.15">
      <c r="A59" s="70">
        <v>40725</v>
      </c>
      <c r="B59" s="75">
        <v>238.57142857142856</v>
      </c>
      <c r="C59" s="76">
        <v>186.41975308641975</v>
      </c>
      <c r="D59" s="56">
        <v>204.72972972972974</v>
      </c>
      <c r="E59" s="56">
        <v>152.734375</v>
      </c>
      <c r="F59" s="54">
        <v>220.41139240506328</v>
      </c>
      <c r="G59" s="56">
        <v>271.62162162162167</v>
      </c>
      <c r="H59" s="76">
        <v>231.25000000000003</v>
      </c>
      <c r="I59" s="56">
        <v>116.57608695652175</v>
      </c>
      <c r="J59" s="56">
        <v>190.625</v>
      </c>
      <c r="K59" s="56">
        <v>542.85714285714289</v>
      </c>
      <c r="L59" s="76">
        <v>331.25</v>
      </c>
      <c r="M59" s="56">
        <v>220</v>
      </c>
      <c r="N59" s="56">
        <v>229.8780487804878</v>
      </c>
      <c r="O59" s="76">
        <v>174.38271604938274</v>
      </c>
      <c r="R59" s="55"/>
      <c r="S59" s="55"/>
      <c r="T59" s="56"/>
      <c r="U59" s="55"/>
      <c r="V59" s="56"/>
      <c r="W59" s="55"/>
      <c r="X59" s="55"/>
      <c r="Y59" s="55"/>
      <c r="Z59" s="55"/>
      <c r="AA59" s="55"/>
      <c r="AB59" s="55"/>
      <c r="AC59" s="55"/>
      <c r="AD59" s="55"/>
      <c r="AE59" s="55"/>
      <c r="AF59" s="55"/>
      <c r="AG59" s="55"/>
    </row>
    <row r="60" spans="1:33" ht="14.75" customHeight="1" x14ac:dyDescent="0.15">
      <c r="A60" s="70">
        <v>40817</v>
      </c>
      <c r="B60" s="75">
        <v>214.28571428571428</v>
      </c>
      <c r="C60" s="76">
        <v>170.37037037037038</v>
      </c>
      <c r="D60" s="56">
        <v>195.27027027027026</v>
      </c>
      <c r="E60" s="56">
        <v>156.640625</v>
      </c>
      <c r="F60" s="54">
        <v>200.47468354430379</v>
      </c>
      <c r="G60" s="56">
        <v>269.59459459459464</v>
      </c>
      <c r="H60" s="76">
        <v>216.66666666666666</v>
      </c>
      <c r="I60" s="56">
        <v>119.29347826086956</v>
      </c>
      <c r="J60" s="56">
        <v>188.125</v>
      </c>
      <c r="K60" s="56">
        <v>510.71428571428567</v>
      </c>
      <c r="L60" s="76">
        <v>293.75</v>
      </c>
      <c r="M60" s="56">
        <v>217.85714285714283</v>
      </c>
      <c r="N60" s="56">
        <v>229.57317073170731</v>
      </c>
      <c r="O60" s="76">
        <v>174.07407407407408</v>
      </c>
      <c r="R60" s="55"/>
      <c r="S60" s="55"/>
      <c r="T60" s="56"/>
      <c r="U60" s="55"/>
      <c r="V60" s="56"/>
      <c r="W60" s="55"/>
      <c r="X60" s="55"/>
      <c r="Y60" s="55"/>
      <c r="Z60" s="55"/>
      <c r="AA60" s="55"/>
      <c r="AB60" s="55"/>
      <c r="AC60" s="55"/>
      <c r="AD60" s="55"/>
      <c r="AE60" s="55"/>
      <c r="AF60" s="55"/>
      <c r="AG60" s="55"/>
    </row>
    <row r="61" spans="1:33" ht="14.75" customHeight="1" x14ac:dyDescent="0.15">
      <c r="A61" s="70">
        <v>40909</v>
      </c>
      <c r="B61" s="75">
        <v>204.28571428571428</v>
      </c>
      <c r="C61" s="76">
        <v>169.1358024691358</v>
      </c>
      <c r="D61" s="56">
        <v>186.48648648648648</v>
      </c>
      <c r="E61" s="56">
        <v>155.078125</v>
      </c>
      <c r="F61" s="54">
        <v>186.39240506329114</v>
      </c>
      <c r="G61" s="56">
        <v>214.8648648648649</v>
      </c>
      <c r="H61" s="76">
        <v>210.41666666666666</v>
      </c>
      <c r="I61" s="56">
        <v>121.46739130434784</v>
      </c>
      <c r="J61" s="56">
        <v>160.625</v>
      </c>
      <c r="K61" s="56">
        <v>510.71428571428572</v>
      </c>
      <c r="L61" s="76">
        <v>355</v>
      </c>
      <c r="M61" s="56">
        <v>189.28571428571428</v>
      </c>
      <c r="N61" s="56">
        <v>202.13414634146341</v>
      </c>
      <c r="O61" s="76">
        <v>155.8641975308642</v>
      </c>
      <c r="R61" s="55"/>
      <c r="S61" s="55"/>
      <c r="T61" s="56"/>
      <c r="U61" s="55"/>
      <c r="V61" s="56"/>
      <c r="W61" s="55"/>
      <c r="X61" s="55"/>
      <c r="Y61" s="55"/>
      <c r="Z61" s="55"/>
      <c r="AA61" s="55"/>
      <c r="AB61" s="55"/>
      <c r="AC61" s="55"/>
      <c r="AD61" s="55"/>
      <c r="AE61" s="55"/>
      <c r="AF61" s="55"/>
      <c r="AG61" s="55"/>
    </row>
    <row r="62" spans="1:33" ht="14.75" customHeight="1" x14ac:dyDescent="0.15">
      <c r="A62" s="70">
        <v>41000</v>
      </c>
      <c r="B62" s="75">
        <v>134.28571428571428</v>
      </c>
      <c r="C62" s="76">
        <v>114.81481481481481</v>
      </c>
      <c r="D62" s="56">
        <v>180.40540540540542</v>
      </c>
      <c r="E62" s="56">
        <v>148.4375</v>
      </c>
      <c r="F62" s="54">
        <v>173.57594936708858</v>
      </c>
      <c r="G62" s="56">
        <v>175</v>
      </c>
      <c r="H62" s="76">
        <v>212.5</v>
      </c>
      <c r="I62" s="56">
        <v>117.93478260869566</v>
      </c>
      <c r="J62" s="56">
        <v>140.625</v>
      </c>
      <c r="K62" s="56">
        <v>508.92857142857139</v>
      </c>
      <c r="L62" s="76">
        <v>433.75</v>
      </c>
      <c r="M62" s="56">
        <v>165.71428571428572</v>
      </c>
      <c r="N62" s="56">
        <v>177.7439024390244</v>
      </c>
      <c r="O62" s="76">
        <v>141.35802469135803</v>
      </c>
      <c r="R62" s="55"/>
      <c r="S62" s="55"/>
      <c r="T62" s="56"/>
      <c r="U62" s="55"/>
      <c r="V62" s="56"/>
      <c r="W62" s="55"/>
      <c r="X62" s="55"/>
      <c r="Y62" s="55"/>
      <c r="Z62" s="55"/>
      <c r="AA62" s="55"/>
      <c r="AB62" s="55"/>
      <c r="AC62" s="55"/>
      <c r="AD62" s="55"/>
      <c r="AE62" s="55"/>
      <c r="AF62" s="55"/>
      <c r="AG62" s="55"/>
    </row>
    <row r="63" spans="1:33" ht="14.75" customHeight="1" x14ac:dyDescent="0.15">
      <c r="A63" s="70">
        <v>41091</v>
      </c>
      <c r="B63" s="75">
        <v>190</v>
      </c>
      <c r="C63" s="76">
        <v>166.66666666666669</v>
      </c>
      <c r="D63" s="56">
        <v>172.97297297297297</v>
      </c>
      <c r="E63" s="56">
        <v>142.578125</v>
      </c>
      <c r="F63" s="54">
        <v>165.18987341772151</v>
      </c>
      <c r="G63" s="56">
        <v>181.08108108108109</v>
      </c>
      <c r="H63" s="76">
        <v>218.75000000000003</v>
      </c>
      <c r="I63" s="56">
        <v>113.85869565217391</v>
      </c>
      <c r="J63" s="56">
        <v>132.5</v>
      </c>
      <c r="K63" s="56">
        <v>505.35714285714283</v>
      </c>
      <c r="L63" s="76">
        <v>430</v>
      </c>
      <c r="M63" s="56">
        <v>167.5</v>
      </c>
      <c r="N63" s="56">
        <v>178.96341463414635</v>
      </c>
      <c r="O63" s="76">
        <v>146.2962962962963</v>
      </c>
      <c r="R63" s="55"/>
      <c r="S63" s="55"/>
      <c r="T63" s="56"/>
      <c r="U63" s="55"/>
      <c r="V63" s="56"/>
      <c r="W63" s="55"/>
      <c r="X63" s="55"/>
      <c r="Y63" s="55"/>
      <c r="Z63" s="55"/>
      <c r="AA63" s="55"/>
      <c r="AB63" s="55"/>
      <c r="AC63" s="55"/>
      <c r="AD63" s="55"/>
      <c r="AE63" s="55"/>
      <c r="AF63" s="55"/>
      <c r="AG63" s="55"/>
    </row>
    <row r="64" spans="1:33" ht="14.75" customHeight="1" x14ac:dyDescent="0.15">
      <c r="A64" s="70">
        <v>41183</v>
      </c>
      <c r="B64" s="75">
        <v>155.71428571428572</v>
      </c>
      <c r="C64" s="76">
        <v>137.03703703703704</v>
      </c>
      <c r="D64" s="56">
        <v>166.2162162162162</v>
      </c>
      <c r="E64" s="56">
        <v>137.890625</v>
      </c>
      <c r="F64" s="54">
        <v>170.88607594936707</v>
      </c>
      <c r="G64" s="56">
        <v>199.32432432432432</v>
      </c>
      <c r="H64" s="76">
        <v>220.83333333333334</v>
      </c>
      <c r="I64" s="56">
        <v>111.95652173913044</v>
      </c>
      <c r="J64" s="56">
        <v>129.375</v>
      </c>
      <c r="K64" s="56">
        <v>498.21428571428567</v>
      </c>
      <c r="L64" s="76">
        <v>357.5</v>
      </c>
      <c r="M64" s="56">
        <v>175.71428571428572</v>
      </c>
      <c r="N64" s="56">
        <v>186.28048780487805</v>
      </c>
      <c r="O64" s="76">
        <v>153.7037037037037</v>
      </c>
      <c r="R64" s="55"/>
      <c r="S64" s="55"/>
      <c r="T64" s="56"/>
      <c r="U64" s="55"/>
      <c r="V64" s="56"/>
      <c r="W64" s="55"/>
      <c r="X64" s="55"/>
      <c r="Y64" s="55"/>
      <c r="Z64" s="55"/>
      <c r="AA64" s="55"/>
      <c r="AB64" s="55"/>
      <c r="AC64" s="55"/>
      <c r="AD64" s="55"/>
      <c r="AE64" s="55"/>
      <c r="AF64" s="55"/>
      <c r="AG64" s="55"/>
    </row>
    <row r="65" spans="1:33" ht="14.75" customHeight="1" x14ac:dyDescent="0.15">
      <c r="A65" s="70">
        <v>41275</v>
      </c>
      <c r="B65" s="75">
        <v>201.42857142857142</v>
      </c>
      <c r="C65" s="76">
        <v>174.07407407407408</v>
      </c>
      <c r="D65" s="56">
        <v>165.54054054054055</v>
      </c>
      <c r="E65" s="56">
        <v>139.0625</v>
      </c>
      <c r="F65" s="54">
        <v>184.17721518987344</v>
      </c>
      <c r="G65" s="56">
        <v>218.24324324324326</v>
      </c>
      <c r="H65" s="76">
        <v>222.91666666666666</v>
      </c>
      <c r="I65" s="56">
        <v>110.05434782608697</v>
      </c>
      <c r="J65" s="56">
        <v>129.375</v>
      </c>
      <c r="K65" s="56">
        <v>496.42857142857144</v>
      </c>
      <c r="L65" s="76">
        <v>321.25</v>
      </c>
      <c r="M65" s="56">
        <v>187.14285714285714</v>
      </c>
      <c r="N65" s="56">
        <v>198.78048780487805</v>
      </c>
      <c r="O65" s="76">
        <v>161.72839506172841</v>
      </c>
      <c r="R65" s="55"/>
      <c r="S65" s="55"/>
      <c r="T65" s="56"/>
      <c r="U65" s="55"/>
      <c r="V65" s="56"/>
      <c r="W65" s="55"/>
      <c r="X65" s="55"/>
      <c r="Y65" s="55"/>
      <c r="Z65" s="55"/>
      <c r="AA65" s="55"/>
      <c r="AB65" s="55"/>
      <c r="AC65" s="55"/>
      <c r="AD65" s="55"/>
      <c r="AE65" s="55"/>
      <c r="AF65" s="55"/>
      <c r="AG65" s="55"/>
    </row>
    <row r="66" spans="1:33" ht="14.75" customHeight="1" x14ac:dyDescent="0.15">
      <c r="A66" s="70">
        <v>41365</v>
      </c>
      <c r="B66" s="75">
        <v>190</v>
      </c>
      <c r="C66" s="76">
        <v>161.72839506172841</v>
      </c>
      <c r="D66" s="56">
        <v>166.89189189189187</v>
      </c>
      <c r="E66" s="56">
        <v>142.578125</v>
      </c>
      <c r="F66" s="54">
        <v>184.17721518987344</v>
      </c>
      <c r="G66" s="56">
        <v>229.72972972972974</v>
      </c>
      <c r="H66" s="76">
        <v>225</v>
      </c>
      <c r="I66" s="56">
        <v>114.94565217391305</v>
      </c>
      <c r="J66" s="56">
        <v>126.875</v>
      </c>
      <c r="K66" s="56">
        <v>505.35714285714283</v>
      </c>
      <c r="L66" s="76">
        <v>348.75</v>
      </c>
      <c r="M66" s="56">
        <v>196.42857142857144</v>
      </c>
      <c r="N66" s="56">
        <v>212.19512195121951</v>
      </c>
      <c r="O66" s="76">
        <v>168.20987654320987</v>
      </c>
      <c r="R66" s="55"/>
      <c r="S66" s="55"/>
      <c r="T66" s="56"/>
      <c r="U66" s="55"/>
      <c r="V66" s="56"/>
      <c r="W66" s="55"/>
      <c r="X66" s="55"/>
      <c r="Y66" s="55"/>
      <c r="Z66" s="55"/>
      <c r="AA66" s="55"/>
      <c r="AB66" s="55"/>
      <c r="AC66" s="55"/>
      <c r="AD66" s="55"/>
      <c r="AE66" s="55"/>
      <c r="AF66" s="55"/>
      <c r="AG66" s="55"/>
    </row>
    <row r="67" spans="1:33" ht="14.75" customHeight="1" x14ac:dyDescent="0.15">
      <c r="A67" s="70">
        <v>41456</v>
      </c>
      <c r="B67" s="75">
        <v>204.28571428571428</v>
      </c>
      <c r="C67" s="76">
        <v>175.30864197530863</v>
      </c>
      <c r="D67" s="56">
        <v>167.56756756756758</v>
      </c>
      <c r="E67" s="56">
        <v>134.765625</v>
      </c>
      <c r="F67" s="54">
        <v>181.17088607594937</v>
      </c>
      <c r="G67" s="56">
        <v>232.43243243243242</v>
      </c>
      <c r="H67" s="76">
        <v>222.91666666666669</v>
      </c>
      <c r="I67" s="56">
        <v>113.31521739130436</v>
      </c>
      <c r="J67" s="56">
        <v>125.625</v>
      </c>
      <c r="K67" s="56">
        <v>525</v>
      </c>
      <c r="L67" s="76">
        <v>357.5</v>
      </c>
      <c r="M67" s="56">
        <v>197.5</v>
      </c>
      <c r="N67" s="56">
        <v>215.54878048780489</v>
      </c>
      <c r="O67" s="76">
        <v>168.51851851851853</v>
      </c>
      <c r="R67" s="55"/>
      <c r="S67" s="55"/>
      <c r="T67" s="56"/>
      <c r="U67" s="55"/>
      <c r="V67" s="56"/>
      <c r="W67" s="55"/>
      <c r="X67" s="55"/>
      <c r="Y67" s="55"/>
      <c r="Z67" s="55"/>
      <c r="AA67" s="55"/>
      <c r="AB67" s="55"/>
      <c r="AC67" s="55"/>
      <c r="AD67" s="55"/>
      <c r="AE67" s="55"/>
      <c r="AF67" s="55"/>
      <c r="AG67" s="55"/>
    </row>
    <row r="68" spans="1:33" ht="14.75" customHeight="1" x14ac:dyDescent="0.15">
      <c r="A68" s="70">
        <v>41548</v>
      </c>
      <c r="B68" s="75">
        <v>191.42857142857144</v>
      </c>
      <c r="C68" s="76">
        <v>161.72839506172841</v>
      </c>
      <c r="D68" s="56">
        <v>168.24324324324323</v>
      </c>
      <c r="E68" s="56">
        <v>125.78125</v>
      </c>
      <c r="F68" s="54">
        <v>181.96202531645571</v>
      </c>
      <c r="G68" s="56">
        <v>232.43243243243245</v>
      </c>
      <c r="H68" s="76">
        <v>218.75</v>
      </c>
      <c r="I68" s="56">
        <v>110.59782608695653</v>
      </c>
      <c r="J68" s="56">
        <v>126.25</v>
      </c>
      <c r="K68" s="56">
        <v>541.07142857142856</v>
      </c>
      <c r="L68" s="76">
        <v>381.25</v>
      </c>
      <c r="M68" s="56">
        <v>196.07142857142856</v>
      </c>
      <c r="N68" s="56">
        <v>210.97560975609755</v>
      </c>
      <c r="O68" s="76">
        <v>165.12345679012347</v>
      </c>
      <c r="R68" s="55"/>
      <c r="S68" s="55"/>
      <c r="T68" s="56"/>
      <c r="U68" s="55"/>
      <c r="V68" s="56"/>
      <c r="W68" s="55"/>
      <c r="X68" s="55"/>
      <c r="Y68" s="55"/>
      <c r="Z68" s="55"/>
      <c r="AA68" s="55"/>
      <c r="AB68" s="55"/>
      <c r="AC68" s="55"/>
      <c r="AD68" s="55"/>
      <c r="AE68" s="55"/>
      <c r="AF68" s="55"/>
      <c r="AG68" s="55"/>
    </row>
    <row r="69" spans="1:33" ht="14.75" customHeight="1" x14ac:dyDescent="0.15">
      <c r="A69" s="70">
        <v>41640</v>
      </c>
      <c r="B69" s="75">
        <v>197.14285714285717</v>
      </c>
      <c r="C69" s="76">
        <v>161.72839506172841</v>
      </c>
      <c r="D69" s="56">
        <v>170.27027027027029</v>
      </c>
      <c r="E69" s="56">
        <v>133.203125</v>
      </c>
      <c r="F69" s="54">
        <v>184.01898734177217</v>
      </c>
      <c r="G69" s="56">
        <v>220.94594594594597</v>
      </c>
      <c r="H69" s="76">
        <v>233.33333333333334</v>
      </c>
      <c r="I69" s="56">
        <v>113.04347826086958</v>
      </c>
      <c r="J69" s="56">
        <v>124.37499999999999</v>
      </c>
      <c r="K69" s="56">
        <v>557.14285714285711</v>
      </c>
      <c r="L69" s="76">
        <v>430</v>
      </c>
      <c r="M69" s="56">
        <v>191.78571428571431</v>
      </c>
      <c r="N69" s="56">
        <v>200.30487804878047</v>
      </c>
      <c r="O69" s="76">
        <v>158.33333333333334</v>
      </c>
      <c r="R69" s="55"/>
      <c r="S69" s="55"/>
      <c r="T69" s="56"/>
      <c r="U69" s="55"/>
      <c r="V69" s="56"/>
      <c r="W69" s="55"/>
      <c r="X69" s="55"/>
      <c r="Y69" s="55"/>
      <c r="Z69" s="55"/>
      <c r="AA69" s="55"/>
      <c r="AB69" s="55"/>
      <c r="AC69" s="55"/>
      <c r="AD69" s="55"/>
      <c r="AE69" s="55"/>
      <c r="AF69" s="55"/>
      <c r="AG69" s="55"/>
    </row>
    <row r="70" spans="1:33" ht="14.75" customHeight="1" x14ac:dyDescent="0.15">
      <c r="A70" s="70">
        <v>41730</v>
      </c>
      <c r="B70" s="75">
        <v>181.42857142857142</v>
      </c>
      <c r="C70" s="76">
        <v>148.14814814814815</v>
      </c>
      <c r="D70" s="56">
        <v>172.29729729729729</v>
      </c>
      <c r="E70" s="56">
        <v>141.40625</v>
      </c>
      <c r="F70" s="54">
        <v>190.34810126582278</v>
      </c>
      <c r="G70" s="56">
        <v>218.24324324324326</v>
      </c>
      <c r="H70" s="76">
        <v>254.16666666666666</v>
      </c>
      <c r="I70" s="56">
        <v>109.78260869565219</v>
      </c>
      <c r="J70" s="56">
        <v>123.12499999999999</v>
      </c>
      <c r="K70" s="56">
        <v>603.57142857142867</v>
      </c>
      <c r="L70" s="76">
        <v>426.25</v>
      </c>
      <c r="M70" s="56">
        <v>192.85714285714286</v>
      </c>
      <c r="N70" s="56">
        <v>196.34146341463418</v>
      </c>
      <c r="O70" s="76">
        <v>158.02469135802471</v>
      </c>
      <c r="R70" s="55"/>
      <c r="S70" s="55"/>
      <c r="T70" s="56"/>
      <c r="U70" s="55"/>
      <c r="V70" s="56"/>
      <c r="W70" s="55"/>
      <c r="X70" s="55"/>
      <c r="Y70" s="55"/>
      <c r="Z70" s="55"/>
      <c r="AA70" s="55"/>
      <c r="AB70" s="55"/>
      <c r="AC70" s="55"/>
      <c r="AD70" s="55"/>
      <c r="AE70" s="55"/>
      <c r="AF70" s="55"/>
      <c r="AG70" s="55"/>
    </row>
    <row r="71" spans="1:33" ht="14.75" customHeight="1" x14ac:dyDescent="0.15">
      <c r="A71" s="70">
        <v>41821</v>
      </c>
      <c r="B71" s="75">
        <v>211.42857142857144</v>
      </c>
      <c r="C71" s="76">
        <v>174.07407407407408</v>
      </c>
      <c r="D71" s="56">
        <v>172.972972972973</v>
      </c>
      <c r="E71" s="56">
        <v>139.0625</v>
      </c>
      <c r="F71" s="54">
        <v>201.74050632911394</v>
      </c>
      <c r="G71" s="56">
        <v>239.86486486486484</v>
      </c>
      <c r="H71" s="76">
        <v>254.16666666666666</v>
      </c>
      <c r="I71" s="56">
        <v>109.51086956521739</v>
      </c>
      <c r="J71" s="56">
        <v>126.25</v>
      </c>
      <c r="K71" s="56">
        <v>625</v>
      </c>
      <c r="L71" s="76">
        <v>433.75</v>
      </c>
      <c r="M71" s="56">
        <v>206.78571428571431</v>
      </c>
      <c r="N71" s="56">
        <v>208.53658536585368</v>
      </c>
      <c r="O71" s="76">
        <v>171.60493827160494</v>
      </c>
      <c r="R71" s="55"/>
      <c r="S71" s="55"/>
      <c r="T71" s="56"/>
      <c r="U71" s="55"/>
      <c r="V71" s="56"/>
      <c r="W71" s="55"/>
      <c r="X71" s="55"/>
      <c r="Y71" s="55"/>
      <c r="Z71" s="55"/>
      <c r="AA71" s="55"/>
      <c r="AB71" s="55"/>
      <c r="AC71" s="55"/>
      <c r="AD71" s="55"/>
      <c r="AE71" s="55"/>
      <c r="AF71" s="55"/>
      <c r="AG71" s="55"/>
    </row>
    <row r="72" spans="1:33" ht="14.75" customHeight="1" x14ac:dyDescent="0.15">
      <c r="A72" s="70">
        <v>41913</v>
      </c>
      <c r="B72" s="75">
        <v>222.85714285714286</v>
      </c>
      <c r="C72" s="76">
        <v>190.12345679012347</v>
      </c>
      <c r="D72" s="56">
        <v>170.94594594594594</v>
      </c>
      <c r="E72" s="56">
        <v>132.8125</v>
      </c>
      <c r="F72" s="54">
        <v>206.01265822784814</v>
      </c>
      <c r="G72" s="56">
        <v>268.91891891891891</v>
      </c>
      <c r="H72" s="76">
        <v>252.08333333333334</v>
      </c>
      <c r="I72" s="56">
        <v>109.2391304347826</v>
      </c>
      <c r="J72" s="56">
        <v>123.125</v>
      </c>
      <c r="K72" s="56">
        <v>596.42857142857144</v>
      </c>
      <c r="L72" s="76">
        <v>448.75</v>
      </c>
      <c r="M72" s="56">
        <v>223.57142857142856</v>
      </c>
      <c r="N72" s="56">
        <v>229.26829268292681</v>
      </c>
      <c r="O72" s="76">
        <v>191.97530864197532</v>
      </c>
      <c r="R72" s="55"/>
      <c r="S72" s="55"/>
      <c r="T72" s="56"/>
      <c r="U72" s="55"/>
      <c r="V72" s="56"/>
      <c r="W72" s="55"/>
      <c r="X72" s="55"/>
      <c r="Y72" s="55"/>
      <c r="Z72" s="55"/>
      <c r="AA72" s="55"/>
      <c r="AB72" s="55"/>
      <c r="AC72" s="55"/>
      <c r="AD72" s="55"/>
      <c r="AE72" s="55"/>
      <c r="AF72" s="55"/>
      <c r="AG72" s="55"/>
    </row>
    <row r="73" spans="1:33" ht="14.75" customHeight="1" x14ac:dyDescent="0.15">
      <c r="A73" s="70">
        <v>42005</v>
      </c>
      <c r="B73" s="75">
        <v>237.14285714285714</v>
      </c>
      <c r="C73" s="76">
        <v>213.58024691358025</v>
      </c>
      <c r="D73" s="56">
        <v>163.51351351351352</v>
      </c>
      <c r="E73" s="56">
        <v>127.34375</v>
      </c>
      <c r="F73" s="54">
        <v>201.10759493670884</v>
      </c>
      <c r="G73" s="56">
        <v>282.43243243243239</v>
      </c>
      <c r="H73" s="76">
        <v>243.75</v>
      </c>
      <c r="I73" s="56">
        <v>102.71739130434781</v>
      </c>
      <c r="J73" s="56">
        <v>116.875</v>
      </c>
      <c r="K73" s="56">
        <v>573.21428571428567</v>
      </c>
      <c r="L73" s="76">
        <v>388.75</v>
      </c>
      <c r="M73" s="56">
        <v>218.57142857142856</v>
      </c>
      <c r="N73" s="56">
        <v>232.6219512195122</v>
      </c>
      <c r="O73" s="76">
        <v>198.45679012345678</v>
      </c>
      <c r="R73" s="55"/>
      <c r="S73" s="55"/>
      <c r="T73" s="56"/>
      <c r="U73" s="55"/>
      <c r="V73" s="56"/>
      <c r="W73" s="55"/>
      <c r="X73" s="55"/>
      <c r="Y73" s="55"/>
      <c r="Z73" s="55"/>
      <c r="AA73" s="55"/>
      <c r="AB73" s="55"/>
      <c r="AC73" s="55"/>
      <c r="AD73" s="55"/>
      <c r="AE73" s="55"/>
      <c r="AF73" s="55"/>
      <c r="AG73" s="55"/>
    </row>
    <row r="74" spans="1:33" ht="13.5" customHeight="1" x14ac:dyDescent="0.15">
      <c r="A74" s="70">
        <v>42095</v>
      </c>
      <c r="B74" s="75">
        <v>177.14285714285714</v>
      </c>
      <c r="C74" s="76">
        <v>176.54320987654322</v>
      </c>
      <c r="D74" s="56">
        <v>154.72972972972971</v>
      </c>
      <c r="E74" s="56">
        <v>123.828125</v>
      </c>
      <c r="F74" s="54">
        <v>200</v>
      </c>
      <c r="G74" s="56">
        <v>262.16216216216213</v>
      </c>
      <c r="H74" s="76">
        <v>227.08333333333331</v>
      </c>
      <c r="I74" s="56">
        <v>99.456521739130437</v>
      </c>
      <c r="J74" s="56">
        <v>110.625</v>
      </c>
      <c r="K74" s="56">
        <v>569.64285714285711</v>
      </c>
      <c r="L74" s="76">
        <v>350</v>
      </c>
      <c r="M74" s="56">
        <v>189.28571428571428</v>
      </c>
      <c r="N74" s="56">
        <v>207.92682926829269</v>
      </c>
      <c r="O74" s="76">
        <v>183.64197530864197</v>
      </c>
      <c r="R74" s="55"/>
      <c r="S74" s="55"/>
      <c r="T74" s="56"/>
      <c r="U74" s="55"/>
      <c r="V74" s="56"/>
      <c r="W74" s="55"/>
      <c r="X74" s="55"/>
      <c r="Y74" s="55"/>
      <c r="Z74" s="55"/>
      <c r="AA74" s="55"/>
      <c r="AB74" s="55"/>
      <c r="AC74" s="55"/>
      <c r="AD74" s="55"/>
      <c r="AE74" s="55"/>
      <c r="AF74" s="55"/>
      <c r="AG74" s="55"/>
    </row>
    <row r="75" spans="1:33" ht="14.75" customHeight="1" x14ac:dyDescent="0.15">
      <c r="A75" s="70">
        <v>42186</v>
      </c>
      <c r="B75" s="75">
        <v>165.71428571428572</v>
      </c>
      <c r="C75" s="76">
        <v>167.90123456790121</v>
      </c>
      <c r="D75" s="56">
        <v>152.02702702702703</v>
      </c>
      <c r="E75" s="56">
        <v>119.53125</v>
      </c>
      <c r="F75" s="54">
        <v>188.60759493670886</v>
      </c>
      <c r="G75" s="56">
        <v>217.56756756756755</v>
      </c>
      <c r="H75" s="76">
        <v>218.75</v>
      </c>
      <c r="I75" s="56">
        <v>104.34782608695653</v>
      </c>
      <c r="J75" s="56">
        <v>101.875</v>
      </c>
      <c r="K75" s="56">
        <v>585.71428571428578</v>
      </c>
      <c r="L75" s="76">
        <v>381.25</v>
      </c>
      <c r="M75" s="56">
        <v>164.28571428571428</v>
      </c>
      <c r="N75" s="56">
        <v>181.40243902439028</v>
      </c>
      <c r="O75" s="76">
        <v>165.43209876543207</v>
      </c>
      <c r="R75" s="55"/>
      <c r="S75" s="55"/>
      <c r="T75" s="56"/>
      <c r="U75" s="55"/>
      <c r="V75" s="56"/>
      <c r="W75" s="55"/>
      <c r="X75" s="55"/>
      <c r="Y75" s="55"/>
      <c r="Z75" s="55"/>
      <c r="AA75" s="55"/>
      <c r="AB75" s="55"/>
      <c r="AC75" s="55"/>
      <c r="AD75" s="55"/>
      <c r="AE75" s="55"/>
      <c r="AF75" s="55"/>
      <c r="AG75" s="55"/>
    </row>
    <row r="76" spans="1:33" ht="14.75" customHeight="1" x14ac:dyDescent="0.15">
      <c r="A76" s="70">
        <v>42278</v>
      </c>
      <c r="B76" s="75">
        <v>148.57142857142858</v>
      </c>
      <c r="C76" s="76">
        <v>149.38271604938271</v>
      </c>
      <c r="D76" s="56">
        <v>151.35135135135135</v>
      </c>
      <c r="E76" s="56">
        <v>114.453125</v>
      </c>
      <c r="F76" s="54">
        <v>177.68987341772151</v>
      </c>
      <c r="G76" s="56">
        <v>192.56756756756758</v>
      </c>
      <c r="H76" s="76">
        <v>214.58333333333334</v>
      </c>
      <c r="I76" s="56">
        <v>107.33695652173914</v>
      </c>
      <c r="J76" s="56">
        <v>95.625</v>
      </c>
      <c r="K76" s="56">
        <v>596.42857142857144</v>
      </c>
      <c r="L76" s="76">
        <v>392.5</v>
      </c>
      <c r="M76" s="56">
        <v>155.35714285714286</v>
      </c>
      <c r="N76" s="56">
        <v>171.03658536585368</v>
      </c>
      <c r="O76" s="76">
        <v>157.40740740740739</v>
      </c>
      <c r="R76" s="55"/>
      <c r="S76" s="55"/>
      <c r="T76" s="56"/>
      <c r="U76" s="55"/>
      <c r="V76" s="56"/>
      <c r="W76" s="55"/>
      <c r="X76" s="55"/>
      <c r="Y76" s="55"/>
      <c r="Z76" s="55"/>
      <c r="AA76" s="55"/>
      <c r="AB76" s="55"/>
      <c r="AC76" s="55"/>
      <c r="AD76" s="55"/>
      <c r="AE76" s="55"/>
      <c r="AF76" s="55"/>
      <c r="AG76" s="55"/>
    </row>
    <row r="77" spans="1:33" ht="14.75" customHeight="1" x14ac:dyDescent="0.15">
      <c r="A77" s="70">
        <v>42370</v>
      </c>
      <c r="B77" s="75">
        <v>158.57142857142856</v>
      </c>
      <c r="C77" s="76">
        <v>162.96296296296296</v>
      </c>
      <c r="D77" s="56">
        <v>147.29729729729729</v>
      </c>
      <c r="E77" s="56">
        <v>112.109375</v>
      </c>
      <c r="F77" s="54">
        <v>183.22784810126583</v>
      </c>
      <c r="G77" s="56">
        <v>190.54054054054052</v>
      </c>
      <c r="H77" s="76">
        <v>216.66666666666666</v>
      </c>
      <c r="I77" s="56">
        <v>95.108695652173921</v>
      </c>
      <c r="J77" s="56">
        <v>101.25</v>
      </c>
      <c r="K77" s="56">
        <v>576.78571428571422</v>
      </c>
      <c r="L77" s="76">
        <v>358.75</v>
      </c>
      <c r="M77" s="56">
        <v>153.21428571428572</v>
      </c>
      <c r="N77" s="56">
        <v>172.5609756097561</v>
      </c>
      <c r="O77" s="76">
        <v>156.17283950617283</v>
      </c>
      <c r="R77" s="55"/>
      <c r="S77" s="55"/>
      <c r="T77" s="56"/>
      <c r="U77" s="55"/>
      <c r="V77" s="56"/>
      <c r="W77" s="55"/>
      <c r="X77" s="55"/>
      <c r="Y77" s="55"/>
      <c r="Z77" s="55"/>
      <c r="AA77" s="55"/>
      <c r="AB77" s="55"/>
      <c r="AC77" s="55"/>
      <c r="AD77" s="55"/>
      <c r="AE77" s="55"/>
      <c r="AF77" s="55"/>
      <c r="AG77" s="55"/>
    </row>
    <row r="78" spans="1:33" ht="14.75" customHeight="1" x14ac:dyDescent="0.15">
      <c r="A78" s="70">
        <v>42461</v>
      </c>
      <c r="B78" s="75">
        <v>147.14285714285717</v>
      </c>
      <c r="C78" s="76">
        <v>149.38271604938271</v>
      </c>
      <c r="D78" s="56">
        <v>142.56756756756758</v>
      </c>
      <c r="E78" s="56">
        <v>110.9375</v>
      </c>
      <c r="F78" s="54">
        <v>183.06962025316454</v>
      </c>
      <c r="G78" s="56">
        <v>183.7837837837838</v>
      </c>
      <c r="H78" s="76">
        <v>218.75</v>
      </c>
      <c r="I78" s="56">
        <v>85.326086956521749</v>
      </c>
      <c r="J78" s="56">
        <v>110.625</v>
      </c>
      <c r="K78" s="56">
        <v>548.21428571428567</v>
      </c>
      <c r="L78" s="76">
        <v>313.75</v>
      </c>
      <c r="M78" s="56">
        <v>150.35714285714286</v>
      </c>
      <c r="N78" s="56">
        <v>175</v>
      </c>
      <c r="O78" s="76">
        <v>152.16049382716051</v>
      </c>
      <c r="R78" s="55"/>
      <c r="S78" s="55"/>
      <c r="T78" s="56"/>
      <c r="U78" s="55"/>
      <c r="V78" s="56"/>
      <c r="W78" s="55"/>
      <c r="X78" s="55"/>
      <c r="Y78" s="55"/>
      <c r="Z78" s="55"/>
      <c r="AA78" s="55"/>
      <c r="AB78" s="55"/>
      <c r="AC78" s="55"/>
      <c r="AD78" s="55"/>
      <c r="AE78" s="55"/>
      <c r="AF78" s="55"/>
      <c r="AG78" s="55"/>
    </row>
    <row r="79" spans="1:33" ht="14.75" customHeight="1" x14ac:dyDescent="0.15">
      <c r="A79" s="70">
        <v>42552</v>
      </c>
      <c r="B79" s="75">
        <v>148.57142857142858</v>
      </c>
      <c r="C79" s="76">
        <v>146.9135802469136</v>
      </c>
      <c r="D79" s="56">
        <v>137.16216216216219</v>
      </c>
      <c r="E79" s="56">
        <v>109.765625</v>
      </c>
      <c r="F79" s="54">
        <v>179.58860759493672</v>
      </c>
      <c r="G79" s="56">
        <v>168.24324324324326</v>
      </c>
      <c r="H79" s="76">
        <v>216.66666666666669</v>
      </c>
      <c r="I79" s="56">
        <v>86.141304347826093</v>
      </c>
      <c r="J79" s="56">
        <v>101.875</v>
      </c>
      <c r="K79" s="56">
        <v>519.64285714285711</v>
      </c>
      <c r="L79" s="76">
        <v>300</v>
      </c>
      <c r="M79" s="56">
        <v>143.92857142857144</v>
      </c>
      <c r="N79" s="56">
        <v>173.17073170731706</v>
      </c>
      <c r="O79" s="76">
        <v>143.82716049382719</v>
      </c>
      <c r="R79" s="55"/>
      <c r="S79" s="55"/>
      <c r="T79" s="56"/>
      <c r="U79" s="55"/>
      <c r="V79" s="56"/>
      <c r="W79" s="55"/>
      <c r="X79" s="55"/>
      <c r="Y79" s="55"/>
      <c r="Z79" s="55"/>
      <c r="AA79" s="55"/>
      <c r="AB79" s="55"/>
      <c r="AC79" s="55"/>
      <c r="AD79" s="55"/>
      <c r="AE79" s="55"/>
      <c r="AF79" s="55"/>
      <c r="AG79" s="55"/>
    </row>
    <row r="80" spans="1:33" ht="14.75" customHeight="1" x14ac:dyDescent="0.15">
      <c r="A80" s="70">
        <v>42644</v>
      </c>
      <c r="B80" s="75">
        <v>131.42857142857142</v>
      </c>
      <c r="C80" s="76">
        <v>132.09876543209879</v>
      </c>
      <c r="D80" s="56">
        <v>132.43243243243242</v>
      </c>
      <c r="E80" s="56">
        <v>108.984375</v>
      </c>
      <c r="F80" s="54">
        <v>175</v>
      </c>
      <c r="G80" s="56">
        <v>177.02702702702703</v>
      </c>
      <c r="H80" s="76">
        <v>216.66666666666669</v>
      </c>
      <c r="I80" s="56">
        <v>85.054347826086939</v>
      </c>
      <c r="J80" s="56">
        <v>88.75</v>
      </c>
      <c r="K80" s="56">
        <v>480.35714285714289</v>
      </c>
      <c r="L80" s="76">
        <v>327.5</v>
      </c>
      <c r="M80" s="56">
        <v>143.57142857142858</v>
      </c>
      <c r="N80" s="56">
        <v>183.84146341463415</v>
      </c>
      <c r="O80" s="76">
        <v>145.37037037037038</v>
      </c>
      <c r="R80" s="55"/>
      <c r="S80" s="55"/>
      <c r="T80" s="56"/>
      <c r="U80" s="55"/>
      <c r="V80" s="56"/>
      <c r="W80" s="55"/>
      <c r="X80" s="55"/>
      <c r="Y80" s="55"/>
      <c r="Z80" s="55"/>
      <c r="AA80" s="55"/>
      <c r="AB80" s="55"/>
      <c r="AC80" s="55"/>
      <c r="AD80" s="55"/>
      <c r="AE80" s="55"/>
      <c r="AF80" s="55"/>
      <c r="AG80" s="55"/>
    </row>
    <row r="81" spans="1:33" ht="14.75" customHeight="1" x14ac:dyDescent="0.15">
      <c r="A81" s="70">
        <v>42736</v>
      </c>
      <c r="B81" s="75">
        <v>162.85714285714286</v>
      </c>
      <c r="C81" s="76">
        <v>170.37037037037038</v>
      </c>
      <c r="D81" s="56">
        <v>131.75675675675674</v>
      </c>
      <c r="E81" s="56">
        <v>107.421875</v>
      </c>
      <c r="F81" s="54">
        <v>159.96835443037975</v>
      </c>
      <c r="G81" s="56">
        <v>196.62162162162161</v>
      </c>
      <c r="H81" s="76">
        <v>214.58333333333334</v>
      </c>
      <c r="I81" s="56">
        <v>80.163043478260875</v>
      </c>
      <c r="J81" s="56">
        <v>90.625</v>
      </c>
      <c r="K81" s="56">
        <v>450</v>
      </c>
      <c r="L81" s="76">
        <v>340</v>
      </c>
      <c r="M81" s="56">
        <v>147.14285714285714</v>
      </c>
      <c r="N81" s="56">
        <v>198.17073170731709</v>
      </c>
      <c r="O81" s="76">
        <v>152.77777777777777</v>
      </c>
      <c r="R81" s="55"/>
      <c r="S81" s="55"/>
      <c r="T81" s="56"/>
      <c r="U81" s="55"/>
      <c r="V81" s="56"/>
      <c r="W81" s="55"/>
      <c r="X81" s="55"/>
      <c r="Y81" s="55"/>
      <c r="Z81" s="55"/>
      <c r="AA81" s="55"/>
      <c r="AB81" s="55"/>
      <c r="AC81" s="55"/>
      <c r="AD81" s="55"/>
      <c r="AE81" s="55"/>
      <c r="AF81" s="55"/>
      <c r="AG81" s="55"/>
    </row>
    <row r="82" spans="1:33" ht="14.75" customHeight="1" x14ac:dyDescent="0.15">
      <c r="A82" s="70">
        <v>42826</v>
      </c>
      <c r="B82" s="75">
        <v>131.42857142857142</v>
      </c>
      <c r="C82" s="76">
        <v>138.27160493827159</v>
      </c>
      <c r="D82" s="56">
        <v>131.08108108108107</v>
      </c>
      <c r="E82" s="56">
        <v>106.640625</v>
      </c>
      <c r="F82" s="54">
        <v>160.28481012658227</v>
      </c>
      <c r="G82" s="56">
        <v>185.81081081081078</v>
      </c>
      <c r="H82" s="76">
        <v>214.58333333333331</v>
      </c>
      <c r="I82" s="56">
        <v>75.815217391304344</v>
      </c>
      <c r="J82" s="56">
        <v>94.375</v>
      </c>
      <c r="K82" s="56">
        <v>437.5</v>
      </c>
      <c r="L82" s="76">
        <v>327.5</v>
      </c>
      <c r="M82" s="56">
        <v>143.92857142857142</v>
      </c>
      <c r="N82" s="56">
        <v>194.51219512195121</v>
      </c>
      <c r="O82" s="76">
        <v>149.69135802469134</v>
      </c>
      <c r="R82" s="55"/>
      <c r="S82" s="55"/>
      <c r="T82" s="56"/>
      <c r="U82" s="55"/>
      <c r="V82" s="56"/>
      <c r="W82" s="55"/>
      <c r="X82" s="55"/>
      <c r="Y82" s="55"/>
      <c r="Z82" s="55"/>
      <c r="AA82" s="55"/>
      <c r="AB82" s="55"/>
      <c r="AC82" s="55"/>
      <c r="AD82" s="55"/>
      <c r="AE82" s="55"/>
      <c r="AF82" s="55"/>
      <c r="AG82" s="55"/>
    </row>
    <row r="83" spans="1:33" ht="14.75" customHeight="1" thickBot="1" x14ac:dyDescent="0.2">
      <c r="A83" s="70">
        <v>42917</v>
      </c>
      <c r="B83" s="75">
        <v>150</v>
      </c>
      <c r="C83" s="76">
        <v>151.85185185185185</v>
      </c>
      <c r="D83" s="56">
        <v>129.72972972972971</v>
      </c>
      <c r="E83" s="56">
        <v>110.546875</v>
      </c>
      <c r="F83" s="54">
        <v>175.31645569620252</v>
      </c>
      <c r="G83" s="56">
        <v>172.29729729729729</v>
      </c>
      <c r="H83" s="76">
        <v>214.58333333333334</v>
      </c>
      <c r="I83" s="56">
        <v>76.630434782608688</v>
      </c>
      <c r="J83" s="56">
        <v>91.25</v>
      </c>
      <c r="K83" s="56">
        <v>430.35714285714283</v>
      </c>
      <c r="L83" s="76">
        <v>345</v>
      </c>
      <c r="M83" s="56">
        <v>141.78571428571428</v>
      </c>
      <c r="N83" s="56">
        <v>187.19512195121951</v>
      </c>
      <c r="O83" s="76">
        <v>142.90123456790121</v>
      </c>
      <c r="R83" s="55"/>
      <c r="S83" s="55"/>
      <c r="T83" s="56"/>
      <c r="U83" s="55"/>
      <c r="V83" s="56"/>
      <c r="W83" s="55"/>
      <c r="X83" s="55"/>
      <c r="Y83" s="55"/>
      <c r="Z83" s="55"/>
      <c r="AA83" s="55"/>
      <c r="AB83" s="55"/>
      <c r="AC83" s="55"/>
      <c r="AD83" s="55"/>
      <c r="AE83" s="55"/>
      <c r="AF83" s="55"/>
      <c r="AG83" s="55"/>
    </row>
    <row r="84" spans="1:33" ht="14.75" customHeight="1" thickTop="1" x14ac:dyDescent="0.2">
      <c r="A84" s="70">
        <v>43009</v>
      </c>
      <c r="B84" s="75">
        <v>135.71428571428572</v>
      </c>
      <c r="C84" s="76">
        <v>129.62962962962962</v>
      </c>
      <c r="D84" s="56">
        <v>129.05405405405406</v>
      </c>
      <c r="E84" s="56">
        <v>114.84375</v>
      </c>
      <c r="F84" s="54">
        <v>185.60126582278482</v>
      </c>
      <c r="G84" s="56">
        <v>179.72972972972974</v>
      </c>
      <c r="H84" s="76">
        <v>214.58333333333334</v>
      </c>
      <c r="I84" s="56">
        <v>80.434782608695656</v>
      </c>
      <c r="J84" s="56">
        <v>88.75</v>
      </c>
      <c r="K84" s="56">
        <v>430.35714285714283</v>
      </c>
      <c r="L84" s="76">
        <v>366.25</v>
      </c>
      <c r="M84" s="56">
        <v>145</v>
      </c>
      <c r="N84" s="56">
        <v>187.19512195121951</v>
      </c>
      <c r="O84" s="76">
        <v>140.74074074074073</v>
      </c>
      <c r="R84" s="82" t="s">
        <v>80</v>
      </c>
      <c r="S84" s="85"/>
      <c r="T84" s="83" t="s">
        <v>81</v>
      </c>
      <c r="U84" s="85"/>
      <c r="V84" s="56"/>
      <c r="W84" s="55"/>
      <c r="X84" s="55"/>
      <c r="Y84" s="55"/>
      <c r="Z84" s="55"/>
      <c r="AA84" s="55"/>
      <c r="AB84" s="55"/>
      <c r="AC84" s="55"/>
      <c r="AD84" s="55"/>
      <c r="AE84" s="55"/>
      <c r="AF84" s="55"/>
      <c r="AG84" s="55"/>
    </row>
    <row r="85" spans="1:33" ht="14.75" customHeight="1" x14ac:dyDescent="0.15">
      <c r="A85" s="70">
        <v>43101</v>
      </c>
      <c r="B85" s="75">
        <v>158.57142857142856</v>
      </c>
      <c r="C85" s="76">
        <v>151.85185185185185</v>
      </c>
      <c r="D85" s="56">
        <v>129.72972972972974</v>
      </c>
      <c r="E85" s="56">
        <v>113.671875</v>
      </c>
      <c r="F85" s="54">
        <v>193.35443037974684</v>
      </c>
      <c r="G85" s="56">
        <v>185.81081081081081</v>
      </c>
      <c r="H85" s="76">
        <v>225</v>
      </c>
      <c r="I85" s="56">
        <v>85.054347826086953</v>
      </c>
      <c r="J85" s="56">
        <v>90</v>
      </c>
      <c r="K85" s="56">
        <v>444.64285714285711</v>
      </c>
      <c r="L85" s="76">
        <v>366.25</v>
      </c>
      <c r="M85" s="56">
        <v>146.78571428571428</v>
      </c>
      <c r="N85" s="56">
        <v>185.36585365853659</v>
      </c>
      <c r="O85" s="76">
        <v>138.88888888888889</v>
      </c>
      <c r="Q85" s="54">
        <v>2018</v>
      </c>
      <c r="R85" s="55">
        <v>0</v>
      </c>
      <c r="S85" s="86">
        <v>100</v>
      </c>
      <c r="T85" s="56">
        <v>0</v>
      </c>
      <c r="U85" s="86">
        <v>100</v>
      </c>
      <c r="V85" s="56"/>
      <c r="W85" s="55"/>
      <c r="X85" s="55"/>
      <c r="Y85" s="55"/>
      <c r="Z85" s="55"/>
      <c r="AA85" s="55"/>
      <c r="AB85" s="55"/>
      <c r="AC85" s="55"/>
      <c r="AD85" s="55"/>
      <c r="AE85" s="55"/>
      <c r="AF85" s="55"/>
      <c r="AG85" s="55"/>
    </row>
    <row r="86" spans="1:33" ht="14.75" customHeight="1" x14ac:dyDescent="0.15">
      <c r="A86" s="70">
        <v>43191</v>
      </c>
      <c r="B86" s="75">
        <v>134.28571428571428</v>
      </c>
      <c r="C86" s="76">
        <v>122.22222222222223</v>
      </c>
      <c r="D86" s="56">
        <v>132.43243243243242</v>
      </c>
      <c r="E86" s="56">
        <v>110.15625</v>
      </c>
      <c r="F86" s="54">
        <v>187.02531645569618</v>
      </c>
      <c r="G86" s="56">
        <v>175</v>
      </c>
      <c r="H86" s="76">
        <v>235.41666666666666</v>
      </c>
      <c r="I86" s="56">
        <v>88.043478260869563</v>
      </c>
      <c r="J86" s="56">
        <v>89.375</v>
      </c>
      <c r="K86" s="56">
        <v>467.85714285714283</v>
      </c>
      <c r="L86" s="76">
        <v>387.5</v>
      </c>
      <c r="M86" s="56">
        <v>143.57142857142856</v>
      </c>
      <c r="N86" s="56">
        <v>177.7439024390244</v>
      </c>
      <c r="O86" s="76">
        <v>133.95061728395063</v>
      </c>
      <c r="R86" s="55"/>
      <c r="S86" s="86"/>
      <c r="T86" s="56"/>
      <c r="U86" s="86"/>
      <c r="V86" s="56"/>
      <c r="W86" s="55"/>
      <c r="X86" s="55"/>
      <c r="Y86" s="55"/>
      <c r="Z86" s="55"/>
      <c r="AA86" s="55"/>
      <c r="AB86" s="55"/>
      <c r="AC86" s="55"/>
      <c r="AD86" s="55"/>
      <c r="AE86" s="55"/>
      <c r="AF86" s="55"/>
      <c r="AG86" s="55"/>
    </row>
    <row r="87" spans="1:33" ht="14.75" customHeight="1" x14ac:dyDescent="0.15">
      <c r="A87" s="70">
        <v>43282</v>
      </c>
      <c r="B87" s="75">
        <v>147.14285714285717</v>
      </c>
      <c r="C87" s="76">
        <v>139.50617283950618</v>
      </c>
      <c r="D87" s="56">
        <v>130.40540540540542</v>
      </c>
      <c r="E87" s="56">
        <v>108.203125</v>
      </c>
      <c r="F87" s="54">
        <v>161.5506329113924</v>
      </c>
      <c r="G87" s="56">
        <v>164.86486486486487</v>
      </c>
      <c r="H87" s="76">
        <v>235.41666666666669</v>
      </c>
      <c r="I87" s="56">
        <v>81.521739130434796</v>
      </c>
      <c r="J87" s="56">
        <v>83.125</v>
      </c>
      <c r="K87" s="56">
        <v>469.64285714285711</v>
      </c>
      <c r="L87" s="76">
        <v>393.75</v>
      </c>
      <c r="M87" s="56">
        <v>137.85714285714286</v>
      </c>
      <c r="N87" s="56">
        <v>172.2560975609756</v>
      </c>
      <c r="O87" s="76">
        <v>129.93827160493828</v>
      </c>
      <c r="R87" s="55"/>
      <c r="S87" s="86"/>
      <c r="T87" s="56"/>
      <c r="U87" s="86"/>
      <c r="V87" s="56"/>
      <c r="W87" s="55"/>
      <c r="X87" s="55"/>
      <c r="Y87" s="55"/>
      <c r="Z87" s="55"/>
      <c r="AA87" s="55"/>
      <c r="AB87" s="55"/>
      <c r="AC87" s="55"/>
      <c r="AD87" s="55"/>
      <c r="AE87" s="55"/>
      <c r="AF87" s="55"/>
      <c r="AG87" s="55"/>
    </row>
    <row r="88" spans="1:33" ht="14.75" customHeight="1" x14ac:dyDescent="0.15">
      <c r="A88" s="70">
        <v>43374</v>
      </c>
      <c r="B88" s="75">
        <v>122.85714285714286</v>
      </c>
      <c r="C88" s="76">
        <v>118.5185185185185</v>
      </c>
      <c r="D88" s="56">
        <v>125.67567567567568</v>
      </c>
      <c r="E88" s="56">
        <v>106.25</v>
      </c>
      <c r="F88" s="54">
        <v>142.40506329113924</v>
      </c>
      <c r="G88" s="56">
        <v>158.7837837837838</v>
      </c>
      <c r="H88" s="76">
        <v>229.16666666666666</v>
      </c>
      <c r="I88" s="56">
        <v>70.380434782608702</v>
      </c>
      <c r="J88" s="56">
        <v>79.375</v>
      </c>
      <c r="K88" s="56">
        <v>453.57142857142856</v>
      </c>
      <c r="L88" s="76">
        <v>395</v>
      </c>
      <c r="M88" s="56">
        <v>132.5</v>
      </c>
      <c r="N88" s="56">
        <v>170.73170731707319</v>
      </c>
      <c r="O88" s="76">
        <v>128.08641975308643</v>
      </c>
      <c r="R88" s="55"/>
      <c r="S88" s="86"/>
      <c r="T88" s="56"/>
      <c r="U88" s="86"/>
      <c r="V88" s="56"/>
      <c r="W88" s="55"/>
      <c r="X88" s="55"/>
      <c r="Y88" s="55"/>
      <c r="Z88" s="55"/>
      <c r="AA88" s="55"/>
      <c r="AB88" s="55"/>
      <c r="AC88" s="55"/>
      <c r="AD88" s="55"/>
      <c r="AE88" s="55"/>
      <c r="AF88" s="55"/>
      <c r="AG88" s="55"/>
    </row>
    <row r="89" spans="1:33" ht="14.75" customHeight="1" x14ac:dyDescent="0.15">
      <c r="A89" s="70">
        <v>43466</v>
      </c>
      <c r="B89" s="75">
        <v>137.14285714285714</v>
      </c>
      <c r="C89" s="76">
        <v>135.80246913580248</v>
      </c>
      <c r="D89" s="56">
        <v>124.32432432432432</v>
      </c>
      <c r="E89" s="56">
        <v>103.515625</v>
      </c>
      <c r="F89" s="54">
        <v>148.25949367088609</v>
      </c>
      <c r="G89" s="56">
        <v>152.70270270270271</v>
      </c>
      <c r="H89" s="76">
        <v>220.83333333333331</v>
      </c>
      <c r="I89" s="56">
        <v>72.554347826086953</v>
      </c>
      <c r="J89" s="56">
        <v>81.25</v>
      </c>
      <c r="K89" s="56">
        <v>450</v>
      </c>
      <c r="L89" s="76">
        <v>426.25</v>
      </c>
      <c r="M89" s="56">
        <v>130.35714285714286</v>
      </c>
      <c r="N89" s="56">
        <v>170.42682926829269</v>
      </c>
      <c r="O89" s="76">
        <v>128.08641975308643</v>
      </c>
      <c r="Q89" s="54">
        <v>2019</v>
      </c>
      <c r="R89" s="84">
        <f>(B89-B85)/B85</f>
        <v>-0.13513513513513506</v>
      </c>
      <c r="S89" s="87">
        <f>S85*(1+R89)</f>
        <v>86.486486486486484</v>
      </c>
      <c r="T89" s="84">
        <f>(C89-C85)/C85</f>
        <v>-0.10569105691056899</v>
      </c>
      <c r="U89" s="87">
        <f>U85*(1+T89)</f>
        <v>89.430894308943095</v>
      </c>
      <c r="V89" s="56"/>
      <c r="W89" s="55"/>
      <c r="X89" s="55"/>
      <c r="Y89" s="55"/>
      <c r="Z89" s="55"/>
      <c r="AA89" s="55"/>
      <c r="AB89" s="55"/>
      <c r="AC89" s="55"/>
      <c r="AD89" s="55"/>
      <c r="AE89" s="55"/>
      <c r="AF89" s="55"/>
      <c r="AG89" s="55"/>
    </row>
    <row r="90" spans="1:33" ht="14.75" customHeight="1" x14ac:dyDescent="0.15">
      <c r="A90" s="70">
        <v>43556</v>
      </c>
      <c r="B90" s="75">
        <v>124.28571428571429</v>
      </c>
      <c r="C90" s="76">
        <v>122.22222222222223</v>
      </c>
      <c r="D90" s="56">
        <v>122.29729729729731</v>
      </c>
      <c r="E90" s="56">
        <v>103.125</v>
      </c>
      <c r="F90" s="54">
        <v>156.01265822784811</v>
      </c>
      <c r="G90" s="56">
        <v>147.97297297297297</v>
      </c>
      <c r="H90" s="76">
        <v>216.66666666666666</v>
      </c>
      <c r="I90" s="56">
        <v>82.065217391304344</v>
      </c>
      <c r="J90" s="56">
        <v>79.375</v>
      </c>
      <c r="K90" s="56">
        <v>451.78571428571422</v>
      </c>
      <c r="L90" s="76">
        <v>420</v>
      </c>
      <c r="M90" s="56">
        <v>129.64285714285714</v>
      </c>
      <c r="N90" s="56">
        <v>169.20731707317074</v>
      </c>
      <c r="O90" s="76">
        <v>128.39506172839506</v>
      </c>
      <c r="R90" s="84"/>
      <c r="S90" s="87"/>
      <c r="T90" s="84"/>
      <c r="U90" s="86"/>
      <c r="V90" s="56"/>
      <c r="W90" s="55"/>
      <c r="X90" s="55"/>
      <c r="Y90" s="55"/>
      <c r="Z90" s="55"/>
      <c r="AA90" s="55"/>
      <c r="AB90" s="55"/>
      <c r="AC90" s="55"/>
      <c r="AD90" s="55"/>
      <c r="AE90" s="55"/>
      <c r="AF90" s="55"/>
      <c r="AG90" s="55"/>
    </row>
    <row r="91" spans="1:33" ht="14.75" customHeight="1" x14ac:dyDescent="0.15">
      <c r="A91" s="70">
        <v>43647</v>
      </c>
      <c r="B91" s="75">
        <v>132.85714285714286</v>
      </c>
      <c r="C91" s="76">
        <v>133.33333333333331</v>
      </c>
      <c r="D91" s="56">
        <v>116.8918918918919</v>
      </c>
      <c r="E91" s="56">
        <v>102.734375</v>
      </c>
      <c r="F91" s="54">
        <v>152.84810126582281</v>
      </c>
      <c r="G91" s="56">
        <v>141.89189189189187</v>
      </c>
      <c r="H91" s="76">
        <v>216.66666666666666</v>
      </c>
      <c r="I91" s="56">
        <v>83.152173913043484</v>
      </c>
      <c r="J91" s="56">
        <v>70.625</v>
      </c>
      <c r="K91" s="56">
        <v>432.14285714285711</v>
      </c>
      <c r="L91" s="76">
        <v>385</v>
      </c>
      <c r="M91" s="56">
        <v>125.71428571428572</v>
      </c>
      <c r="N91" s="56">
        <v>166.46341463414635</v>
      </c>
      <c r="O91" s="76">
        <v>125.92592592592592</v>
      </c>
      <c r="R91" s="84"/>
      <c r="S91" s="87"/>
      <c r="T91" s="84"/>
      <c r="U91" s="86"/>
      <c r="V91" s="56"/>
      <c r="W91" s="55"/>
      <c r="X91" s="55"/>
      <c r="Y91" s="55"/>
      <c r="Z91" s="55"/>
      <c r="AA91" s="55"/>
      <c r="AB91" s="55"/>
      <c r="AC91" s="55"/>
      <c r="AD91" s="55"/>
      <c r="AE91" s="55"/>
      <c r="AF91" s="55"/>
      <c r="AG91" s="55"/>
    </row>
    <row r="92" spans="1:33" ht="14.75" customHeight="1" x14ac:dyDescent="0.15">
      <c r="A92" s="70">
        <v>43739</v>
      </c>
      <c r="B92" s="75">
        <v>112.85714285714286</v>
      </c>
      <c r="C92" s="76">
        <v>114.81481481481481</v>
      </c>
      <c r="D92" s="56">
        <v>112.16216216216215</v>
      </c>
      <c r="E92" s="56">
        <v>102.34375</v>
      </c>
      <c r="F92" s="54">
        <v>152.21518987341773</v>
      </c>
      <c r="G92" s="56">
        <v>139.86486486486487</v>
      </c>
      <c r="H92" s="76">
        <v>218.75</v>
      </c>
      <c r="I92" s="56">
        <v>78.260869565217391</v>
      </c>
      <c r="J92" s="56">
        <v>65.625</v>
      </c>
      <c r="K92" s="56">
        <v>398.21428571428572</v>
      </c>
      <c r="L92" s="76">
        <v>382.5</v>
      </c>
      <c r="M92" s="56">
        <v>122.85714285714286</v>
      </c>
      <c r="N92" s="56">
        <v>164.63414634146341</v>
      </c>
      <c r="O92" s="76">
        <v>124.38271604938271</v>
      </c>
      <c r="R92" s="84"/>
      <c r="S92" s="87"/>
      <c r="T92" s="84"/>
      <c r="U92" s="86"/>
      <c r="V92" s="56"/>
      <c r="W92" s="55"/>
      <c r="X92" s="55"/>
      <c r="Y92" s="55"/>
      <c r="Z92" s="55"/>
      <c r="AA92" s="55"/>
      <c r="AB92" s="55"/>
      <c r="AC92" s="55"/>
      <c r="AD92" s="55"/>
      <c r="AE92" s="55"/>
      <c r="AF92" s="55"/>
      <c r="AG92" s="55"/>
    </row>
    <row r="93" spans="1:33" ht="14.75" customHeight="1" x14ac:dyDescent="0.15">
      <c r="A93" s="70">
        <v>43831</v>
      </c>
      <c r="B93" s="75">
        <v>132.85714285714286</v>
      </c>
      <c r="C93" s="76">
        <v>134.5679012345679</v>
      </c>
      <c r="D93" s="56">
        <v>111.48648648648648</v>
      </c>
      <c r="E93" s="56">
        <v>103.90625</v>
      </c>
      <c r="F93" s="54">
        <v>156.48734177215189</v>
      </c>
      <c r="G93" s="56">
        <v>143.24324324324323</v>
      </c>
      <c r="H93" s="76">
        <v>220.83333333333331</v>
      </c>
      <c r="I93" s="56">
        <v>74.184782608695656</v>
      </c>
      <c r="J93" s="56">
        <v>72.5</v>
      </c>
      <c r="K93" s="56">
        <v>391.07142857142856</v>
      </c>
      <c r="L93" s="76">
        <v>392.5</v>
      </c>
      <c r="M93" s="56">
        <v>123.92857142857143</v>
      </c>
      <c r="N93" s="56">
        <v>164.02439024390242</v>
      </c>
      <c r="O93" s="76">
        <v>125.92592592592592</v>
      </c>
      <c r="Q93" s="54">
        <v>2020</v>
      </c>
      <c r="R93" s="84">
        <f>(B93-B89)/B89</f>
        <v>-3.1249999999999941E-2</v>
      </c>
      <c r="S93" s="87">
        <f>S89*(1+R93)</f>
        <v>83.78378378378379</v>
      </c>
      <c r="T93" s="84">
        <f>(C93-C89)/C89</f>
        <v>-9.0909090909092084E-3</v>
      </c>
      <c r="U93" s="87">
        <f>U89*(1+T93)</f>
        <v>88.617886178861781</v>
      </c>
      <c r="V93" s="56"/>
      <c r="W93" s="55"/>
      <c r="X93" s="55"/>
      <c r="Y93" s="55"/>
      <c r="Z93" s="55"/>
      <c r="AA93" s="55"/>
      <c r="AB93" s="55"/>
      <c r="AC93" s="55"/>
      <c r="AD93" s="55"/>
      <c r="AE93" s="55"/>
      <c r="AF93" s="55"/>
      <c r="AG93" s="55"/>
    </row>
    <row r="94" spans="1:33" ht="14.75" customHeight="1" x14ac:dyDescent="0.15">
      <c r="A94" s="70">
        <v>43922</v>
      </c>
      <c r="B94" s="75">
        <v>117.14285714285715</v>
      </c>
      <c r="C94" s="76">
        <v>119.75308641975309</v>
      </c>
      <c r="D94" s="56">
        <v>113.51351351351352</v>
      </c>
      <c r="E94" s="56">
        <v>105.859375</v>
      </c>
      <c r="F94" s="54">
        <v>158.22784810126583</v>
      </c>
      <c r="G94" s="56">
        <v>134.45945945945945</v>
      </c>
      <c r="H94" s="76">
        <v>222.91666666666666</v>
      </c>
      <c r="I94" s="56">
        <v>73.097826086956516</v>
      </c>
      <c r="J94" s="56">
        <v>82.5</v>
      </c>
      <c r="K94" s="56">
        <v>396.42857142857144</v>
      </c>
      <c r="L94" s="76">
        <v>391.25</v>
      </c>
      <c r="M94" s="56">
        <v>122.14285714285714</v>
      </c>
      <c r="N94" s="56">
        <v>162.5</v>
      </c>
      <c r="O94" s="76">
        <v>124.38271604938271</v>
      </c>
      <c r="R94" s="84"/>
      <c r="S94" s="87"/>
      <c r="T94" s="84"/>
      <c r="U94" s="86"/>
      <c r="V94" s="56"/>
      <c r="W94" s="55"/>
      <c r="X94" s="55"/>
      <c r="Y94" s="55"/>
      <c r="Z94" s="55"/>
      <c r="AA94" s="55"/>
      <c r="AB94" s="55"/>
      <c r="AC94" s="55"/>
      <c r="AD94" s="55"/>
      <c r="AE94" s="55"/>
      <c r="AF94" s="55"/>
      <c r="AG94" s="55"/>
    </row>
    <row r="95" spans="1:33" ht="14.75" customHeight="1" x14ac:dyDescent="0.15">
      <c r="A95" s="70">
        <v>44013</v>
      </c>
      <c r="B95" s="75">
        <v>121.42857142857142</v>
      </c>
      <c r="C95" s="76">
        <v>123.45679012345678</v>
      </c>
      <c r="D95" s="56">
        <v>118.24324324324324</v>
      </c>
      <c r="E95" s="56">
        <v>110.9375</v>
      </c>
      <c r="F95" s="54">
        <v>163.4493670886076</v>
      </c>
      <c r="G95" s="56">
        <v>128.37837837837839</v>
      </c>
      <c r="H95" s="76">
        <v>237.5</v>
      </c>
      <c r="I95" s="56">
        <v>76.358695652173907</v>
      </c>
      <c r="J95" s="56">
        <v>85.625</v>
      </c>
      <c r="K95" s="56">
        <v>380.35714285714289</v>
      </c>
      <c r="L95" s="76">
        <v>488.75</v>
      </c>
      <c r="M95" s="56">
        <v>123.92857142857143</v>
      </c>
      <c r="N95" s="56">
        <v>167.07317073170731</v>
      </c>
      <c r="O95" s="76">
        <v>124.38271604938271</v>
      </c>
      <c r="R95" s="84"/>
      <c r="S95" s="87"/>
      <c r="T95" s="84"/>
      <c r="U95" s="86"/>
      <c r="V95" s="56"/>
      <c r="W95" s="55"/>
      <c r="X95" s="55"/>
      <c r="Y95" s="55"/>
      <c r="Z95" s="55"/>
      <c r="AA95" s="55"/>
      <c r="AB95" s="55"/>
      <c r="AC95" s="55"/>
      <c r="AD95" s="55"/>
      <c r="AE95" s="55"/>
      <c r="AF95" s="55"/>
      <c r="AG95" s="55"/>
    </row>
    <row r="96" spans="1:33" ht="14.75" customHeight="1" x14ac:dyDescent="0.15">
      <c r="A96" s="70">
        <v>44105</v>
      </c>
      <c r="B96" s="75">
        <v>135.71428571428572</v>
      </c>
      <c r="C96" s="76">
        <v>130.8641975308642</v>
      </c>
      <c r="D96" s="56">
        <v>123.64864864864866</v>
      </c>
      <c r="E96" s="56">
        <v>117.96875</v>
      </c>
      <c r="F96" s="54">
        <v>167.72151898734177</v>
      </c>
      <c r="G96" s="56">
        <v>152.70270270270268</v>
      </c>
      <c r="H96" s="76">
        <v>256.25</v>
      </c>
      <c r="I96" s="56">
        <v>77.989130434782609</v>
      </c>
      <c r="J96" s="56">
        <v>83.125</v>
      </c>
      <c r="K96" s="56">
        <v>375</v>
      </c>
      <c r="L96" s="76">
        <v>612.5</v>
      </c>
      <c r="M96" s="56">
        <v>135</v>
      </c>
      <c r="N96" s="56">
        <v>178.65853658536585</v>
      </c>
      <c r="O96" s="76">
        <v>130.8641975308642</v>
      </c>
      <c r="R96" s="84"/>
      <c r="S96" s="87"/>
      <c r="T96" s="84"/>
      <c r="U96" s="86"/>
      <c r="V96" s="56"/>
      <c r="W96" s="55"/>
      <c r="X96" s="55"/>
      <c r="Y96" s="55"/>
      <c r="Z96" s="55"/>
      <c r="AA96" s="55"/>
      <c r="AB96" s="55"/>
      <c r="AC96" s="55"/>
      <c r="AD96" s="55"/>
      <c r="AE96" s="55"/>
      <c r="AF96" s="55"/>
      <c r="AG96" s="55"/>
    </row>
    <row r="97" spans="1:33" ht="14.75" customHeight="1" x14ac:dyDescent="0.15">
      <c r="A97" s="70">
        <v>44197</v>
      </c>
      <c r="B97" s="75">
        <v>147.14285714285717</v>
      </c>
      <c r="C97" s="76">
        <v>138.27160493827159</v>
      </c>
      <c r="D97" s="56">
        <v>129.72972972972974</v>
      </c>
      <c r="E97" s="56">
        <v>124.21875</v>
      </c>
      <c r="F97" s="54">
        <v>164.08227848101265</v>
      </c>
      <c r="G97" s="56">
        <v>170.94594594594594</v>
      </c>
      <c r="H97" s="76">
        <v>262.5</v>
      </c>
      <c r="I97" s="56">
        <v>76.630434782608688</v>
      </c>
      <c r="J97" s="56">
        <v>81.875</v>
      </c>
      <c r="K97" s="56">
        <v>407.14285714285717</v>
      </c>
      <c r="L97" s="76">
        <v>562.5</v>
      </c>
      <c r="M97" s="56">
        <v>143.92857142857144</v>
      </c>
      <c r="N97" s="56">
        <v>183.84146341463412</v>
      </c>
      <c r="O97" s="76">
        <v>135.80246913580248</v>
      </c>
      <c r="Q97" s="54">
        <v>2021</v>
      </c>
      <c r="R97" s="84">
        <f>(B97-B93)/B93</f>
        <v>0.10752688172043026</v>
      </c>
      <c r="S97" s="87">
        <f>S93*(1+R97)</f>
        <v>92.79279279279281</v>
      </c>
      <c r="T97" s="84">
        <f>(C97-C93)/C93</f>
        <v>2.7522935779816453E-2</v>
      </c>
      <c r="U97" s="87">
        <f>U93*(1+T97)</f>
        <v>91.056910569105668</v>
      </c>
      <c r="V97" s="56"/>
      <c r="W97" s="55"/>
      <c r="X97" s="55"/>
      <c r="Y97" s="55"/>
      <c r="Z97" s="55"/>
      <c r="AA97" s="55"/>
      <c r="AB97" s="55"/>
      <c r="AC97" s="55"/>
      <c r="AD97" s="55"/>
      <c r="AE97" s="55"/>
      <c r="AF97" s="55"/>
      <c r="AG97" s="55"/>
    </row>
    <row r="98" spans="1:33" ht="14.75" customHeight="1" x14ac:dyDescent="0.15">
      <c r="A98" s="70">
        <v>44287</v>
      </c>
      <c r="B98" s="75">
        <v>145.71428571428569</v>
      </c>
      <c r="C98" s="76">
        <v>135.80246913580248</v>
      </c>
      <c r="D98" s="56">
        <v>136.48648648648648</v>
      </c>
      <c r="E98" s="56">
        <v>126.953125</v>
      </c>
      <c r="F98" s="54">
        <v>175.47468354430379</v>
      </c>
      <c r="G98" s="56">
        <v>173.64864864864865</v>
      </c>
      <c r="H98" s="76">
        <v>270.83333333333331</v>
      </c>
      <c r="I98" s="56">
        <v>80.163043478260875</v>
      </c>
      <c r="J98" s="56">
        <v>85</v>
      </c>
      <c r="K98" s="56">
        <v>446.42857142857144</v>
      </c>
      <c r="L98" s="76">
        <v>488.75</v>
      </c>
      <c r="M98" s="77">
        <v>148.92857142857142</v>
      </c>
      <c r="N98" s="56">
        <v>183.84146341463415</v>
      </c>
      <c r="O98" s="76">
        <v>139.19753086419755</v>
      </c>
      <c r="R98" s="84"/>
      <c r="S98" s="87"/>
      <c r="T98" s="84"/>
      <c r="U98" s="86"/>
      <c r="V98" s="56"/>
      <c r="W98" s="55"/>
      <c r="X98" s="55"/>
      <c r="Y98" s="55"/>
      <c r="Z98" s="55"/>
      <c r="AA98" s="55"/>
      <c r="AB98" s="55"/>
      <c r="AC98" s="55"/>
      <c r="AD98" s="55"/>
      <c r="AE98" s="55"/>
      <c r="AF98" s="55"/>
      <c r="AG98" s="55"/>
    </row>
    <row r="99" spans="1:33" ht="14.75" customHeight="1" x14ac:dyDescent="0.15">
      <c r="A99" s="70">
        <v>44378</v>
      </c>
      <c r="B99" s="75">
        <v>157.14285714285714</v>
      </c>
      <c r="C99" s="76">
        <v>146.9135802469136</v>
      </c>
      <c r="D99" s="77">
        <v>141.21621621621622</v>
      </c>
      <c r="E99" s="56">
        <v>123.4375</v>
      </c>
      <c r="F99" s="54">
        <v>185.91772151898735</v>
      </c>
      <c r="G99" s="56">
        <v>178.37837837837839</v>
      </c>
      <c r="H99" s="76">
        <v>281.25</v>
      </c>
      <c r="I99" s="56">
        <v>81.521739130434781</v>
      </c>
      <c r="J99" s="56">
        <v>88.75</v>
      </c>
      <c r="K99" s="56">
        <v>478.57142857142856</v>
      </c>
      <c r="L99" s="76">
        <v>567.5</v>
      </c>
      <c r="M99" s="56">
        <v>151.07142857142856</v>
      </c>
      <c r="N99" s="56">
        <v>184.14634146341461</v>
      </c>
      <c r="O99" s="76">
        <v>141.66666666666669</v>
      </c>
      <c r="R99" s="84"/>
      <c r="S99" s="87"/>
      <c r="T99" s="84"/>
      <c r="U99" s="86"/>
      <c r="V99" s="56"/>
      <c r="W99" s="55"/>
      <c r="X99" s="55"/>
      <c r="Y99" s="55"/>
      <c r="Z99" s="55"/>
      <c r="AA99" s="55"/>
      <c r="AB99" s="55"/>
      <c r="AC99" s="55"/>
      <c r="AD99" s="55"/>
      <c r="AE99" s="55"/>
      <c r="AF99" s="55"/>
      <c r="AG99" s="55"/>
    </row>
    <row r="100" spans="1:33" ht="14.75" customHeight="1" x14ac:dyDescent="0.15">
      <c r="A100" s="70">
        <v>44470</v>
      </c>
      <c r="B100" s="75">
        <v>144.28571428571428</v>
      </c>
      <c r="C100" s="76">
        <v>137.03703703703704</v>
      </c>
      <c r="D100" s="77">
        <v>142.56756756756755</v>
      </c>
      <c r="E100" s="56">
        <v>118.75</v>
      </c>
      <c r="F100" s="54">
        <v>178.95569620253167</v>
      </c>
      <c r="G100" s="56">
        <v>172.29729729729729</v>
      </c>
      <c r="H100" s="76">
        <v>291.66666666666663</v>
      </c>
      <c r="I100" s="77">
        <v>78.532608695652172</v>
      </c>
      <c r="J100" s="56">
        <v>90</v>
      </c>
      <c r="K100" s="56">
        <v>510.71428571428567</v>
      </c>
      <c r="L100" s="76">
        <v>631.25</v>
      </c>
      <c r="M100" s="77">
        <v>148.21428571428572</v>
      </c>
      <c r="N100" s="56">
        <v>182.92682926829269</v>
      </c>
      <c r="O100" s="76">
        <v>141.35802469135803</v>
      </c>
      <c r="R100" s="84"/>
      <c r="S100" s="87"/>
      <c r="T100" s="84"/>
      <c r="U100" s="86"/>
      <c r="V100" s="56"/>
      <c r="W100" s="55"/>
      <c r="X100" s="55"/>
      <c r="Y100" s="55"/>
      <c r="Z100" s="55"/>
      <c r="AA100" s="55"/>
      <c r="AB100" s="55"/>
      <c r="AC100" s="55"/>
      <c r="AD100" s="55"/>
      <c r="AE100" s="55"/>
      <c r="AF100" s="55"/>
      <c r="AG100" s="55"/>
    </row>
    <row r="101" spans="1:33" ht="14.75" customHeight="1" x14ac:dyDescent="0.15">
      <c r="A101" s="70">
        <v>44562</v>
      </c>
      <c r="B101" s="75">
        <v>147.14285714285717</v>
      </c>
      <c r="C101" s="76">
        <v>144.44444444444443</v>
      </c>
      <c r="D101" s="77">
        <v>139.18918918918919</v>
      </c>
      <c r="E101" s="56">
        <v>118.359375</v>
      </c>
      <c r="F101" s="54">
        <v>172.15189873417722</v>
      </c>
      <c r="G101" s="56">
        <v>159.45945945945945</v>
      </c>
      <c r="H101" s="76">
        <v>302.08333333333337</v>
      </c>
      <c r="I101" s="77">
        <v>82.880434782608688</v>
      </c>
      <c r="J101" s="56">
        <v>88.125</v>
      </c>
      <c r="K101" s="56">
        <v>510.71428571428567</v>
      </c>
      <c r="L101" s="76">
        <v>568.75</v>
      </c>
      <c r="M101" s="77">
        <v>143.92857142857144</v>
      </c>
      <c r="N101" s="56">
        <v>180.48780487804876</v>
      </c>
      <c r="O101" s="76">
        <v>140.74074074074073</v>
      </c>
      <c r="Q101" s="54">
        <v>2022</v>
      </c>
      <c r="R101" s="84">
        <f>(B101-B97)/B97</f>
        <v>0</v>
      </c>
      <c r="S101" s="87">
        <f>S97*(1+R101)</f>
        <v>92.79279279279281</v>
      </c>
      <c r="T101" s="84">
        <f>(C101-C97)/C97</f>
        <v>4.4642857142857116E-2</v>
      </c>
      <c r="U101" s="87">
        <f>U97*(1+T101)</f>
        <v>95.121951219512169</v>
      </c>
      <c r="V101" s="56"/>
      <c r="W101" s="55"/>
      <c r="X101" s="55"/>
      <c r="Y101" s="55"/>
      <c r="Z101" s="55"/>
      <c r="AA101" s="55"/>
      <c r="AB101" s="55"/>
      <c r="AC101" s="55"/>
      <c r="AD101" s="55"/>
      <c r="AE101" s="55"/>
      <c r="AF101" s="55"/>
      <c r="AG101" s="55"/>
    </row>
    <row r="102" spans="1:33" ht="14.75" customHeight="1" x14ac:dyDescent="0.15">
      <c r="A102" s="70">
        <v>44652</v>
      </c>
      <c r="B102" s="75">
        <v>137.14285714285714</v>
      </c>
      <c r="C102" s="76">
        <v>137.03703703703704</v>
      </c>
      <c r="D102" s="77">
        <v>132.43243243243245</v>
      </c>
      <c r="E102" s="56">
        <v>115.625</v>
      </c>
      <c r="F102" s="54">
        <v>168.67088607594937</v>
      </c>
      <c r="G102" s="56">
        <v>147.97297297297297</v>
      </c>
      <c r="H102" s="76">
        <v>293.75</v>
      </c>
      <c r="I102" s="77">
        <v>86.141304347826093</v>
      </c>
      <c r="J102" s="56">
        <v>83.75</v>
      </c>
      <c r="K102" s="56">
        <v>462.50000000000006</v>
      </c>
      <c r="L102" s="76">
        <v>521.25</v>
      </c>
      <c r="M102" s="77">
        <v>137.5</v>
      </c>
      <c r="N102" s="56">
        <v>176.21951219512195</v>
      </c>
      <c r="O102" s="76">
        <v>138.58024691358025</v>
      </c>
      <c r="R102" s="55"/>
      <c r="S102" s="55"/>
      <c r="T102" s="56"/>
      <c r="U102" s="55"/>
      <c r="V102" s="56"/>
      <c r="W102" s="55"/>
      <c r="X102" s="55"/>
      <c r="Y102" s="55"/>
      <c r="Z102" s="55"/>
      <c r="AA102" s="55"/>
      <c r="AB102" s="55"/>
      <c r="AC102" s="55"/>
      <c r="AD102" s="55"/>
      <c r="AE102" s="55"/>
      <c r="AF102" s="55"/>
      <c r="AG102" s="55"/>
    </row>
    <row r="103" spans="1:33" ht="14.75" customHeight="1" x14ac:dyDescent="0.15">
      <c r="A103" s="70">
        <v>44743</v>
      </c>
      <c r="B103" s="75">
        <v>128.57142857142858</v>
      </c>
      <c r="C103" s="76">
        <v>135.80246913580248</v>
      </c>
      <c r="D103" s="77">
        <v>122.29729729729729</v>
      </c>
      <c r="E103" s="56">
        <v>107.03125</v>
      </c>
      <c r="F103" s="54">
        <v>166.93037974683543</v>
      </c>
      <c r="G103" s="56">
        <v>141.2162162162162</v>
      </c>
      <c r="H103" s="76">
        <v>272.91666666666669</v>
      </c>
      <c r="I103" s="77">
        <v>77.445652173913047</v>
      </c>
      <c r="J103" s="56">
        <v>78.75</v>
      </c>
      <c r="K103" s="56">
        <v>403.57142857142856</v>
      </c>
      <c r="L103" s="76">
        <v>491.25</v>
      </c>
      <c r="M103" s="77">
        <v>128.21428571428572</v>
      </c>
      <c r="N103" s="56">
        <v>172.86585365853659</v>
      </c>
      <c r="O103" s="76">
        <v>135.49382716049382</v>
      </c>
      <c r="R103" s="55"/>
      <c r="S103" s="55"/>
      <c r="T103" s="56"/>
      <c r="U103" s="55"/>
      <c r="V103" s="56"/>
      <c r="W103" s="55"/>
      <c r="X103" s="55"/>
      <c r="Y103" s="55"/>
      <c r="Z103" s="55"/>
      <c r="AA103" s="55"/>
      <c r="AB103" s="55"/>
      <c r="AC103" s="55"/>
      <c r="AD103" s="55"/>
      <c r="AE103" s="55"/>
      <c r="AF103" s="55"/>
      <c r="AG103" s="55"/>
    </row>
    <row r="104" spans="1:33" ht="14.75" customHeight="1" x14ac:dyDescent="0.15">
      <c r="A104" s="70">
        <v>44835</v>
      </c>
      <c r="B104" s="75">
        <v>118.57142857142857</v>
      </c>
      <c r="C104" s="76">
        <v>133.33333333333331</v>
      </c>
      <c r="D104" s="77">
        <v>114.18918918918919</v>
      </c>
      <c r="E104" s="56">
        <v>101.5625</v>
      </c>
      <c r="F104" s="54">
        <v>162.81645569620252</v>
      </c>
      <c r="G104" s="56">
        <v>136.48648648648648</v>
      </c>
      <c r="H104" s="76">
        <v>256.25</v>
      </c>
      <c r="I104" s="77">
        <v>70.923913043478265</v>
      </c>
      <c r="J104" s="56">
        <v>76.25</v>
      </c>
      <c r="K104" s="56">
        <v>375</v>
      </c>
      <c r="L104" s="76">
        <v>432.49999999999994</v>
      </c>
      <c r="M104" s="77">
        <v>121.42857142857143</v>
      </c>
      <c r="N104" s="56">
        <v>172.56097560975607</v>
      </c>
      <c r="O104" s="76">
        <v>133.64197530864197</v>
      </c>
      <c r="R104" s="55"/>
      <c r="S104" s="55"/>
      <c r="T104" s="56"/>
      <c r="U104" s="55"/>
      <c r="V104" s="56"/>
      <c r="W104" s="55"/>
      <c r="X104" s="55"/>
      <c r="Y104" s="55"/>
      <c r="Z104" s="55"/>
      <c r="AA104" s="55"/>
      <c r="AB104" s="55"/>
      <c r="AC104" s="55"/>
      <c r="AD104" s="55"/>
      <c r="AE104" s="55"/>
      <c r="AF104" s="55"/>
      <c r="AG104" s="55"/>
    </row>
    <row r="105" spans="1:33" ht="14.75" customHeight="1" x14ac:dyDescent="0.15">
      <c r="A105" s="70">
        <v>44927</v>
      </c>
      <c r="B105" s="75">
        <v>120</v>
      </c>
      <c r="C105" s="76">
        <v>132.09876543209879</v>
      </c>
      <c r="D105" s="77">
        <v>112.83783783783784</v>
      </c>
      <c r="E105" s="56">
        <v>101.953125</v>
      </c>
      <c r="F105" s="54">
        <v>154.90506329113924</v>
      </c>
      <c r="G105" s="56">
        <v>129.05405405405406</v>
      </c>
      <c r="H105" s="76">
        <v>256.25</v>
      </c>
      <c r="I105" s="77">
        <v>76.902173913043484</v>
      </c>
      <c r="J105" s="56">
        <v>75.625</v>
      </c>
      <c r="K105" s="56">
        <v>371.42857142857139</v>
      </c>
      <c r="L105" s="76">
        <v>388.75</v>
      </c>
      <c r="M105" s="77">
        <v>120.71428571428571</v>
      </c>
      <c r="N105" s="56">
        <v>173.17073170731706</v>
      </c>
      <c r="O105" s="76">
        <v>132.09876543209879</v>
      </c>
      <c r="R105" s="55"/>
      <c r="S105" s="55"/>
      <c r="T105" s="56"/>
      <c r="U105" s="55"/>
      <c r="V105" s="56"/>
      <c r="W105" s="55"/>
      <c r="X105" s="55"/>
      <c r="Y105" s="55"/>
      <c r="Z105" s="55"/>
      <c r="AA105" s="55"/>
      <c r="AB105" s="55"/>
      <c r="AC105" s="55"/>
      <c r="AD105" s="55"/>
      <c r="AE105" s="55"/>
      <c r="AF105" s="55"/>
      <c r="AG105" s="55"/>
    </row>
    <row r="106" spans="1:33" ht="14.75" customHeight="1" x14ac:dyDescent="0.15">
      <c r="A106" s="70">
        <v>45017</v>
      </c>
      <c r="B106" s="75">
        <v>124.28571428571429</v>
      </c>
      <c r="C106" s="76">
        <v>130.8641975308642</v>
      </c>
      <c r="D106" s="77">
        <v>114.86486486486486</v>
      </c>
      <c r="E106" s="56">
        <v>103.90625</v>
      </c>
      <c r="F106" s="54">
        <v>151.10759493670886</v>
      </c>
      <c r="G106" s="56">
        <v>120.94594594594597</v>
      </c>
      <c r="H106" s="76">
        <v>264.58333333333331</v>
      </c>
      <c r="I106" s="77">
        <v>77.717391304347814</v>
      </c>
      <c r="J106" s="56">
        <v>75</v>
      </c>
      <c r="K106" s="56">
        <v>376.78571428571428</v>
      </c>
      <c r="L106" s="76">
        <v>370</v>
      </c>
      <c r="M106" s="77">
        <v>123.92857142857142</v>
      </c>
      <c r="N106" s="56">
        <v>173.47560975609753</v>
      </c>
      <c r="O106" s="76">
        <v>131.17283950617286</v>
      </c>
      <c r="R106" s="55"/>
      <c r="S106" s="55"/>
      <c r="T106" s="56"/>
      <c r="U106" s="55"/>
      <c r="V106" s="56"/>
      <c r="W106" s="55"/>
      <c r="X106" s="55"/>
      <c r="Y106" s="55"/>
      <c r="Z106" s="55"/>
      <c r="AA106" s="55"/>
      <c r="AB106" s="55"/>
      <c r="AC106" s="55"/>
      <c r="AD106" s="55"/>
      <c r="AE106" s="55"/>
      <c r="AF106" s="55"/>
      <c r="AG106" s="55"/>
    </row>
    <row r="107" spans="1:33" ht="14.75" customHeight="1" x14ac:dyDescent="0.2">
      <c r="A107" s="70">
        <v>45108</v>
      </c>
      <c r="B107" s="75">
        <v>127.14285714285714</v>
      </c>
      <c r="C107" s="76">
        <v>130.8641975308642</v>
      </c>
      <c r="D107" s="77">
        <v>114.18918918918919</v>
      </c>
      <c r="E107" s="56">
        <v>103.125</v>
      </c>
      <c r="F107" s="54">
        <v>152.68987341772154</v>
      </c>
      <c r="G107" s="56">
        <v>114.18918918918919</v>
      </c>
      <c r="H107" s="76">
        <v>258.33333333333331</v>
      </c>
      <c r="I107" s="77">
        <v>71.195652173913032</v>
      </c>
      <c r="J107" s="56">
        <v>76.25</v>
      </c>
      <c r="K107" s="56">
        <v>392.85714285714283</v>
      </c>
      <c r="L107" s="76">
        <v>355</v>
      </c>
      <c r="M107" s="77">
        <v>123.92857142857143</v>
      </c>
      <c r="N107" s="56">
        <v>168.90243902439022</v>
      </c>
      <c r="O107" s="76">
        <v>128.39506172839506</v>
      </c>
      <c r="Q107"/>
      <c r="R107"/>
      <c r="S107"/>
      <c r="T107"/>
      <c r="U107"/>
      <c r="V107"/>
      <c r="W107" s="55"/>
      <c r="X107" s="55"/>
      <c r="Y107" s="55"/>
      <c r="Z107" s="55"/>
      <c r="AA107" s="55"/>
      <c r="AB107" s="55"/>
      <c r="AC107" s="55"/>
      <c r="AD107" s="55"/>
      <c r="AE107" s="55"/>
      <c r="AF107" s="55"/>
      <c r="AG107" s="55"/>
    </row>
    <row r="108" spans="1:33" ht="14.75" customHeight="1" thickBot="1" x14ac:dyDescent="0.25">
      <c r="A108" s="70">
        <v>45200</v>
      </c>
      <c r="B108" s="75">
        <v>117.14285714285715</v>
      </c>
      <c r="C108" s="76">
        <v>120.98765432098766</v>
      </c>
      <c r="D108" s="77">
        <v>110.13513513513513</v>
      </c>
      <c r="E108" s="56">
        <v>98.4375</v>
      </c>
      <c r="F108" s="54">
        <v>161.55063291139243</v>
      </c>
      <c r="G108" s="56">
        <v>120.27027027027026</v>
      </c>
      <c r="H108" s="56">
        <v>237.49999999999997</v>
      </c>
      <c r="I108" s="77">
        <v>76.358695652173907</v>
      </c>
      <c r="J108" s="56">
        <v>76.25</v>
      </c>
      <c r="K108" s="56">
        <v>410.71428571428567</v>
      </c>
      <c r="L108" s="76">
        <v>315</v>
      </c>
      <c r="M108" s="77">
        <v>120.47619047619048</v>
      </c>
      <c r="N108" s="56">
        <v>162.19512195121951</v>
      </c>
      <c r="O108" s="76">
        <v>124.2798353909465</v>
      </c>
      <c r="Q108">
        <v>2018</v>
      </c>
      <c r="R108">
        <v>460</v>
      </c>
      <c r="S108"/>
      <c r="T108" s="46">
        <v>100</v>
      </c>
      <c r="U108"/>
      <c r="V108"/>
      <c r="W108" s="55"/>
      <c r="X108" s="55"/>
      <c r="Y108" s="55"/>
      <c r="Z108" s="55"/>
      <c r="AA108" s="55"/>
      <c r="AB108" s="55"/>
      <c r="AC108" s="55"/>
      <c r="AD108" s="55"/>
      <c r="AE108" s="55"/>
      <c r="AF108" s="55"/>
      <c r="AG108" s="55"/>
    </row>
    <row r="109" spans="1:33" ht="14.75" customHeight="1" thickTop="1" x14ac:dyDescent="0.2">
      <c r="A109" s="78" t="s">
        <v>94</v>
      </c>
      <c r="B109" s="78"/>
      <c r="C109" s="78"/>
      <c r="D109" s="78"/>
      <c r="E109" s="78"/>
      <c r="F109" s="78"/>
      <c r="G109" s="78"/>
      <c r="H109" s="78"/>
      <c r="I109" s="78"/>
      <c r="J109" s="78"/>
      <c r="K109" s="78"/>
      <c r="L109" s="78"/>
      <c r="M109" s="78"/>
      <c r="N109" s="78"/>
      <c r="O109" s="78"/>
      <c r="Q109">
        <v>2019</v>
      </c>
      <c r="R109">
        <v>480</v>
      </c>
      <c r="S109" s="48">
        <f>(R109-R108)/R108</f>
        <v>4.3478260869565216E-2</v>
      </c>
      <c r="T109" s="46">
        <f>T108*(1+S109)</f>
        <v>104.34782608695652</v>
      </c>
      <c r="U109"/>
      <c r="V109"/>
      <c r="W109" s="56"/>
    </row>
    <row r="110" spans="1:33" ht="20.75" customHeight="1" x14ac:dyDescent="0.2">
      <c r="A110" s="79" t="s">
        <v>95</v>
      </c>
      <c r="B110" s="79">
        <v>123.88059701504631</v>
      </c>
      <c r="C110" s="79"/>
      <c r="D110" s="79"/>
      <c r="E110" s="79"/>
      <c r="F110" s="79"/>
      <c r="G110" s="79"/>
      <c r="H110" s="79"/>
      <c r="I110" s="79"/>
      <c r="J110" s="79"/>
      <c r="K110" s="79"/>
      <c r="L110" s="79"/>
      <c r="M110" s="79"/>
      <c r="N110" s="79"/>
      <c r="O110" s="79"/>
      <c r="P110" s="80"/>
      <c r="Q110">
        <v>2020</v>
      </c>
      <c r="R110">
        <v>496</v>
      </c>
      <c r="S110" s="48">
        <f t="shared" ref="S110:S112" si="2">(R110-R109)/R109</f>
        <v>3.3333333333333333E-2</v>
      </c>
      <c r="T110" s="46">
        <f t="shared" ref="T110:T112" si="3">T109*(1+S110)</f>
        <v>107.82608695652175</v>
      </c>
      <c r="U110"/>
      <c r="V110"/>
      <c r="W110" s="55"/>
    </row>
    <row r="111" spans="1:33" ht="14.75" customHeight="1" x14ac:dyDescent="0.2">
      <c r="Q111">
        <v>2021</v>
      </c>
      <c r="R111">
        <v>505</v>
      </c>
      <c r="S111" s="48">
        <f t="shared" si="2"/>
        <v>1.8145161290322582E-2</v>
      </c>
      <c r="T111" s="46">
        <f t="shared" si="3"/>
        <v>109.78260869565217</v>
      </c>
      <c r="U111"/>
      <c r="V111"/>
    </row>
    <row r="112" spans="1:33" ht="14.75" customHeight="1" x14ac:dyDescent="0.2">
      <c r="Q112">
        <v>2022</v>
      </c>
      <c r="R112">
        <v>689</v>
      </c>
      <c r="S112" s="48">
        <f t="shared" si="2"/>
        <v>0.36435643564356435</v>
      </c>
      <c r="T112" s="46">
        <f t="shared" si="3"/>
        <v>149.78260869565216</v>
      </c>
      <c r="U112"/>
      <c r="V112"/>
    </row>
    <row r="113" spans="17:22" ht="14.75" customHeight="1" x14ac:dyDescent="0.2">
      <c r="Q113"/>
      <c r="R113"/>
      <c r="S113"/>
      <c r="T113"/>
      <c r="U113"/>
      <c r="V113"/>
    </row>
  </sheetData>
  <sheetProtection selectLockedCells="1" selectUnlockedCells="1"/>
  <mergeCells count="5">
    <mergeCell ref="A1:O1"/>
    <mergeCell ref="A2:O2"/>
    <mergeCell ref="A3:O3"/>
    <mergeCell ref="A109:O109"/>
    <mergeCell ref="A110:O110"/>
  </mergeCells>
  <hyperlinks>
    <hyperlink ref="A109" r:id="rId1" xr:uid="{D83F8ED5-8FEA-0D4C-BAC7-C5FEF55B8F6E}"/>
  </hyperlink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6DC0-B143-2144-B48F-0B4EEF49F62F}">
  <dimension ref="A1:F10"/>
  <sheetViews>
    <sheetView workbookViewId="0">
      <selection sqref="A1:D10"/>
    </sheetView>
  </sheetViews>
  <sheetFormatPr baseColWidth="10" defaultRowHeight="15" x14ac:dyDescent="0.2"/>
  <sheetData>
    <row r="1" spans="1:6" x14ac:dyDescent="0.2">
      <c r="A1" t="s">
        <v>75</v>
      </c>
      <c r="F1" s="54"/>
    </row>
    <row r="2" spans="1:6" x14ac:dyDescent="0.2">
      <c r="F2" s="54"/>
    </row>
    <row r="3" spans="1:6" x14ac:dyDescent="0.2">
      <c r="A3" t="s">
        <v>76</v>
      </c>
      <c r="F3" s="54"/>
    </row>
    <row r="4" spans="1:6" x14ac:dyDescent="0.2">
      <c r="F4" s="54"/>
    </row>
    <row r="5" spans="1:6" x14ac:dyDescent="0.2">
      <c r="F5" s="54"/>
    </row>
    <row r="6" spans="1:6" x14ac:dyDescent="0.2">
      <c r="A6">
        <v>2018</v>
      </c>
      <c r="B6">
        <v>460</v>
      </c>
      <c r="D6" s="46">
        <v>100</v>
      </c>
      <c r="F6" s="54"/>
    </row>
    <row r="7" spans="1:6" x14ac:dyDescent="0.2">
      <c r="A7">
        <v>2019</v>
      </c>
      <c r="B7">
        <v>480</v>
      </c>
      <c r="C7" s="48">
        <f>(B7-B6)/B6</f>
        <v>4.3478260869565216E-2</v>
      </c>
      <c r="D7" s="46">
        <f>D6*(1+C7)</f>
        <v>104.34782608695652</v>
      </c>
      <c r="F7" s="54"/>
    </row>
    <row r="8" spans="1:6" x14ac:dyDescent="0.2">
      <c r="A8">
        <v>2020</v>
      </c>
      <c r="B8">
        <v>496</v>
      </c>
      <c r="C8" s="48">
        <f t="shared" ref="C8:C10" si="0">(B8-B7)/B7</f>
        <v>3.3333333333333333E-2</v>
      </c>
      <c r="D8" s="46">
        <f t="shared" ref="D8:D10" si="1">D7*(1+C8)</f>
        <v>107.82608695652175</v>
      </c>
      <c r="F8" s="54"/>
    </row>
    <row r="9" spans="1:6" x14ac:dyDescent="0.2">
      <c r="A9">
        <v>2021</v>
      </c>
      <c r="B9">
        <v>505</v>
      </c>
      <c r="C9" s="48">
        <f t="shared" si="0"/>
        <v>1.8145161290322582E-2</v>
      </c>
      <c r="D9" s="46">
        <f t="shared" si="1"/>
        <v>109.78260869565217</v>
      </c>
      <c r="F9" s="54"/>
    </row>
    <row r="10" spans="1:6" x14ac:dyDescent="0.2">
      <c r="A10">
        <v>2022</v>
      </c>
      <c r="B10">
        <v>689</v>
      </c>
      <c r="C10" s="48">
        <f t="shared" si="0"/>
        <v>0.36435643564356435</v>
      </c>
      <c r="D10" s="46">
        <f t="shared" si="1"/>
        <v>149.78260869565216</v>
      </c>
      <c r="F10"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BA0F2-F498-436A-8C63-96CB1C7E062D}">
  <sheetPr>
    <pageSetUpPr fitToPage="1"/>
  </sheetPr>
  <dimension ref="A1:P51"/>
  <sheetViews>
    <sheetView workbookViewId="0">
      <selection activeCell="E63" sqref="E63"/>
    </sheetView>
  </sheetViews>
  <sheetFormatPr baseColWidth="10" defaultColWidth="9.1640625" defaultRowHeight="14" x14ac:dyDescent="0.2"/>
  <cols>
    <col min="1" max="1" width="20.6640625" style="1" customWidth="1"/>
    <col min="2" max="2" width="14.83203125" style="1" customWidth="1"/>
    <col min="3" max="3" width="11.6640625" style="1" customWidth="1"/>
    <col min="4" max="4" width="11.5" style="1" customWidth="1"/>
    <col min="5" max="5" width="13.83203125" style="1" customWidth="1"/>
    <col min="6" max="6" width="18.5" style="1" customWidth="1"/>
    <col min="7" max="7" width="9.83203125" style="1" customWidth="1"/>
    <col min="8" max="8" width="18.6640625" style="1" customWidth="1"/>
    <col min="9" max="9" width="6.5" style="1" customWidth="1"/>
    <col min="10" max="10" width="2.83203125" style="1" customWidth="1"/>
    <col min="11" max="11" width="6.5" style="1" customWidth="1"/>
    <col min="12" max="12" width="10.5" style="1" customWidth="1"/>
    <col min="13" max="13" width="11.6640625" style="1" customWidth="1"/>
    <col min="14" max="14" width="5.1640625" style="1" customWidth="1"/>
    <col min="15" max="15" width="18.33203125" style="1" customWidth="1"/>
    <col min="16" max="16" width="11.6640625" style="1" customWidth="1"/>
    <col min="17" max="17" width="9.1640625" style="1" customWidth="1"/>
    <col min="18" max="16384" width="9.1640625" style="1"/>
  </cols>
  <sheetData>
    <row r="1" spans="1:5" x14ac:dyDescent="0.2">
      <c r="A1" s="2" t="s">
        <v>25</v>
      </c>
    </row>
    <row r="4" spans="1:5" x14ac:dyDescent="0.2">
      <c r="A4" s="1" t="s">
        <v>26</v>
      </c>
    </row>
    <row r="5" spans="1:5" x14ac:dyDescent="0.2">
      <c r="A5" s="1" t="s">
        <v>2</v>
      </c>
    </row>
    <row r="6" spans="1:5" x14ac:dyDescent="0.2">
      <c r="A6" s="1" t="s">
        <v>3</v>
      </c>
    </row>
    <row r="7" spans="1:5" x14ac:dyDescent="0.2">
      <c r="A7" s="1" t="s">
        <v>27</v>
      </c>
    </row>
    <row r="10" spans="1:5" x14ac:dyDescent="0.2">
      <c r="A10" s="2" t="s">
        <v>28</v>
      </c>
      <c r="B10" s="22">
        <v>142857179784</v>
      </c>
    </row>
    <row r="11" spans="1:5" x14ac:dyDescent="0.2">
      <c r="A11" s="23" t="s">
        <v>6</v>
      </c>
      <c r="B11" s="19" t="s">
        <v>29</v>
      </c>
      <c r="C11" s="19" t="s">
        <v>30</v>
      </c>
      <c r="D11" s="19" t="s">
        <v>31</v>
      </c>
      <c r="E11" s="19" t="s">
        <v>32</v>
      </c>
    </row>
    <row r="12" spans="1:5" x14ac:dyDescent="0.2">
      <c r="A12" s="24" t="s">
        <v>33</v>
      </c>
      <c r="B12" s="25">
        <v>11053238247</v>
      </c>
      <c r="C12" s="26">
        <v>7.7372647729099006E-2</v>
      </c>
      <c r="D12" s="24">
        <v>1</v>
      </c>
      <c r="E12" s="26">
        <v>9.0909090909090898E-2</v>
      </c>
    </row>
    <row r="13" spans="1:5" x14ac:dyDescent="0.2">
      <c r="A13" s="24" t="s">
        <v>34</v>
      </c>
      <c r="B13" s="25"/>
      <c r="C13" s="26"/>
      <c r="D13" s="24">
        <v>0</v>
      </c>
      <c r="E13" s="26">
        <v>0</v>
      </c>
    </row>
    <row r="14" spans="1:5" x14ac:dyDescent="0.2">
      <c r="A14" s="24" t="s">
        <v>35</v>
      </c>
      <c r="B14" s="25"/>
      <c r="C14" s="26"/>
      <c r="D14" s="24">
        <v>0</v>
      </c>
      <c r="E14" s="26">
        <v>0</v>
      </c>
    </row>
    <row r="15" spans="1:5" x14ac:dyDescent="0.2">
      <c r="A15" s="24" t="s">
        <v>36</v>
      </c>
      <c r="B15" s="25"/>
      <c r="C15" s="26"/>
      <c r="D15" s="24">
        <v>0</v>
      </c>
      <c r="E15" s="26">
        <v>0</v>
      </c>
    </row>
    <row r="16" spans="1:5" x14ac:dyDescent="0.2">
      <c r="A16" s="24" t="s">
        <v>37</v>
      </c>
      <c r="B16" s="25">
        <v>55161140627</v>
      </c>
      <c r="C16" s="26">
        <v>0.38612788457957498</v>
      </c>
      <c r="D16" s="24">
        <v>4</v>
      </c>
      <c r="E16" s="26">
        <v>0.36363636363636398</v>
      </c>
    </row>
    <row r="17" spans="1:16" x14ac:dyDescent="0.2">
      <c r="A17" s="24" t="s">
        <v>38</v>
      </c>
      <c r="B17" s="25"/>
      <c r="C17" s="26"/>
      <c r="D17" s="24">
        <v>0</v>
      </c>
      <c r="E17" s="26">
        <v>0</v>
      </c>
    </row>
    <row r="18" spans="1:16" x14ac:dyDescent="0.2">
      <c r="A18" s="24" t="s">
        <v>39</v>
      </c>
      <c r="B18" s="25"/>
      <c r="C18" s="26"/>
      <c r="D18" s="24">
        <v>0</v>
      </c>
      <c r="E18" s="26">
        <v>0</v>
      </c>
    </row>
    <row r="19" spans="1:16" x14ac:dyDescent="0.2">
      <c r="A19" s="24" t="s">
        <v>40</v>
      </c>
      <c r="B19" s="25">
        <v>13315772796</v>
      </c>
      <c r="C19" s="26">
        <v>9.3210385478233904E-2</v>
      </c>
      <c r="D19" s="24">
        <v>1</v>
      </c>
      <c r="E19" s="26">
        <v>9.0909090909090898E-2</v>
      </c>
    </row>
    <row r="20" spans="1:16" x14ac:dyDescent="0.2">
      <c r="A20" s="24" t="s">
        <v>41</v>
      </c>
      <c r="B20" s="25">
        <v>24710714083</v>
      </c>
      <c r="C20" s="26">
        <v>0.17297495386905001</v>
      </c>
      <c r="D20" s="24">
        <v>2</v>
      </c>
      <c r="E20" s="26">
        <v>0.18181818181818199</v>
      </c>
    </row>
    <row r="21" spans="1:16" x14ac:dyDescent="0.2">
      <c r="A21" s="24" t="s">
        <v>42</v>
      </c>
      <c r="B21" s="25">
        <v>38616314031</v>
      </c>
      <c r="C21" s="26">
        <v>0.270314128344042</v>
      </c>
      <c r="D21" s="24">
        <v>3</v>
      </c>
      <c r="E21" s="26">
        <v>0.27272727272727298</v>
      </c>
    </row>
    <row r="24" spans="1:16" x14ac:dyDescent="0.2">
      <c r="A24" s="2" t="s">
        <v>43</v>
      </c>
    </row>
    <row r="25" spans="1:16" x14ac:dyDescent="0.2">
      <c r="A25" s="49" t="s">
        <v>6</v>
      </c>
      <c r="B25" s="50"/>
      <c r="C25" s="51"/>
      <c r="D25" s="49" t="s">
        <v>29</v>
      </c>
      <c r="E25" s="50"/>
      <c r="F25" s="50"/>
      <c r="G25" s="50"/>
      <c r="H25" s="51"/>
      <c r="I25" s="49" t="s">
        <v>7</v>
      </c>
      <c r="J25" s="51"/>
      <c r="K25" s="49" t="s">
        <v>8</v>
      </c>
      <c r="L25" s="50"/>
      <c r="M25" s="50"/>
      <c r="N25" s="49" t="s">
        <v>44</v>
      </c>
      <c r="O25" s="50"/>
      <c r="P25" s="51"/>
    </row>
    <row r="26" spans="1:16" x14ac:dyDescent="0.2">
      <c r="A26" s="3" t="s">
        <v>9</v>
      </c>
      <c r="B26" s="27">
        <v>12997.15</v>
      </c>
      <c r="C26" s="5">
        <v>44926</v>
      </c>
      <c r="D26" s="3" t="s">
        <v>45</v>
      </c>
      <c r="E26" s="28">
        <v>18884210135</v>
      </c>
      <c r="F26" s="29">
        <v>44196</v>
      </c>
      <c r="G26" s="30" t="s">
        <v>46</v>
      </c>
      <c r="H26" s="31">
        <v>69252997413</v>
      </c>
      <c r="I26" s="3" t="s">
        <v>10</v>
      </c>
      <c r="J26" s="6">
        <v>5</v>
      </c>
      <c r="K26" s="3" t="s">
        <v>10</v>
      </c>
      <c r="L26" s="32">
        <v>0.25952807469184902</v>
      </c>
      <c r="M26" s="5">
        <v>43830</v>
      </c>
      <c r="N26" s="3" t="s">
        <v>45</v>
      </c>
      <c r="O26" s="27">
        <v>10675362009.700001</v>
      </c>
      <c r="P26" s="5">
        <v>44196</v>
      </c>
    </row>
    <row r="27" spans="1:16" x14ac:dyDescent="0.2">
      <c r="A27" s="8" t="s">
        <v>11</v>
      </c>
      <c r="B27" s="33">
        <v>6970.8</v>
      </c>
      <c r="C27" s="10">
        <v>41639</v>
      </c>
      <c r="D27" s="8" t="s">
        <v>47</v>
      </c>
      <c r="E27" s="34">
        <v>9544962174</v>
      </c>
      <c r="F27" s="35">
        <v>45291</v>
      </c>
      <c r="G27" s="36" t="s">
        <v>48</v>
      </c>
      <c r="H27" s="37">
        <v>63421046496</v>
      </c>
      <c r="I27" s="8" t="s">
        <v>12</v>
      </c>
      <c r="J27" s="11">
        <v>5</v>
      </c>
      <c r="K27" s="8" t="s">
        <v>12</v>
      </c>
      <c r="L27" s="38">
        <v>-0.166691260875171</v>
      </c>
      <c r="M27" s="10">
        <v>44926</v>
      </c>
      <c r="N27" s="8" t="s">
        <v>47</v>
      </c>
      <c r="O27" s="33">
        <v>4886763385.04</v>
      </c>
      <c r="P27" s="10">
        <v>45291</v>
      </c>
    </row>
    <row r="28" spans="1:16" x14ac:dyDescent="0.2">
      <c r="A28" s="13" t="s">
        <v>13</v>
      </c>
      <c r="B28" s="39">
        <v>9773.7309090909093</v>
      </c>
      <c r="C28" s="15"/>
      <c r="D28" s="13" t="s">
        <v>13</v>
      </c>
      <c r="E28" s="40">
        <v>12987016344</v>
      </c>
      <c r="F28" s="41"/>
      <c r="G28" s="41" t="s">
        <v>49</v>
      </c>
      <c r="H28" s="42">
        <v>142857179784</v>
      </c>
      <c r="I28" s="13" t="s">
        <v>14</v>
      </c>
      <c r="J28" s="15">
        <v>0</v>
      </c>
      <c r="K28" s="13" t="s">
        <v>15</v>
      </c>
      <c r="L28" s="43">
        <v>0.28612406710732002</v>
      </c>
      <c r="M28" s="17" t="s">
        <v>16</v>
      </c>
      <c r="N28" s="13" t="s">
        <v>13</v>
      </c>
      <c r="O28" s="39">
        <v>7342707356.1281796</v>
      </c>
      <c r="P28" s="15"/>
    </row>
    <row r="31" spans="1:16" x14ac:dyDescent="0.2">
      <c r="A31" s="2" t="s">
        <v>50</v>
      </c>
    </row>
    <row r="32" spans="1:16" x14ac:dyDescent="0.2">
      <c r="A32" s="18" t="s">
        <v>18</v>
      </c>
      <c r="B32" s="18" t="s">
        <v>19</v>
      </c>
      <c r="C32" s="18" t="s">
        <v>20</v>
      </c>
      <c r="D32" s="18" t="s">
        <v>11</v>
      </c>
      <c r="E32" s="18" t="s">
        <v>9</v>
      </c>
      <c r="F32" s="19" t="s">
        <v>29</v>
      </c>
    </row>
    <row r="33" spans="1:6" x14ac:dyDescent="0.2">
      <c r="A33" s="20">
        <v>45291</v>
      </c>
      <c r="B33" s="44">
        <v>10550.05</v>
      </c>
      <c r="C33" s="44">
        <v>10853.91</v>
      </c>
      <c r="D33" s="44">
        <v>10251.33</v>
      </c>
      <c r="E33" s="44">
        <v>11616.37</v>
      </c>
      <c r="F33" s="25">
        <v>9544962174</v>
      </c>
    </row>
    <row r="34" spans="1:6" x14ac:dyDescent="0.2">
      <c r="A34" s="20">
        <v>44926</v>
      </c>
      <c r="B34" s="44">
        <v>10729.4</v>
      </c>
      <c r="C34" s="44">
        <v>12934.42</v>
      </c>
      <c r="D34" s="44">
        <v>10010.780000000001</v>
      </c>
      <c r="E34" s="44">
        <v>12997.15</v>
      </c>
      <c r="F34" s="25">
        <v>11891056014</v>
      </c>
    </row>
    <row r="35" spans="1:6" x14ac:dyDescent="0.2">
      <c r="A35" s="20">
        <v>44561</v>
      </c>
      <c r="B35" s="44">
        <v>12875.66</v>
      </c>
      <c r="C35" s="44">
        <v>10805.93</v>
      </c>
      <c r="D35" s="44">
        <v>10513.43</v>
      </c>
      <c r="E35" s="44">
        <v>12980.14</v>
      </c>
      <c r="F35" s="25">
        <v>11053238247</v>
      </c>
    </row>
    <row r="36" spans="1:6" x14ac:dyDescent="0.2">
      <c r="A36" s="20">
        <v>44196</v>
      </c>
      <c r="B36" s="44">
        <v>10703.51</v>
      </c>
      <c r="C36" s="44">
        <v>10585.29</v>
      </c>
      <c r="D36" s="44">
        <v>7650.23</v>
      </c>
      <c r="E36" s="44">
        <v>11270</v>
      </c>
      <c r="F36" s="25">
        <v>18884210135</v>
      </c>
    </row>
    <row r="37" spans="1:6" x14ac:dyDescent="0.2">
      <c r="A37" s="20">
        <v>43830</v>
      </c>
      <c r="B37" s="44">
        <v>10616.94</v>
      </c>
      <c r="C37" s="44">
        <v>8391.9</v>
      </c>
      <c r="D37" s="44">
        <v>8388.9699999999993</v>
      </c>
      <c r="E37" s="44">
        <v>10755.68</v>
      </c>
      <c r="F37" s="25">
        <v>14840912304</v>
      </c>
    </row>
    <row r="38" spans="1:6" x14ac:dyDescent="0.2">
      <c r="A38" s="20">
        <v>43465</v>
      </c>
      <c r="B38" s="44">
        <v>8429.2999999999993</v>
      </c>
      <c r="C38" s="44">
        <v>9436.9599999999991</v>
      </c>
      <c r="D38" s="44">
        <v>8138.56</v>
      </c>
      <c r="E38" s="44">
        <v>9616.3799999999992</v>
      </c>
      <c r="F38" s="25">
        <v>13216088352</v>
      </c>
    </row>
    <row r="39" spans="1:6" x14ac:dyDescent="0.2">
      <c r="A39" s="20">
        <v>43100</v>
      </c>
      <c r="B39" s="44">
        <v>9381.8700000000008</v>
      </c>
      <c r="C39" s="44">
        <v>8302.86</v>
      </c>
      <c r="D39" s="44">
        <v>8192.58</v>
      </c>
      <c r="E39" s="44">
        <v>9468.84</v>
      </c>
      <c r="F39" s="25">
        <v>13315772796</v>
      </c>
    </row>
    <row r="40" spans="1:6" x14ac:dyDescent="0.2">
      <c r="A40" s="20">
        <v>42735</v>
      </c>
      <c r="B40" s="44">
        <v>8219.8700000000008</v>
      </c>
      <c r="C40" s="44">
        <v>8705.64</v>
      </c>
      <c r="D40" s="44">
        <v>7425.05</v>
      </c>
      <c r="E40" s="44">
        <v>8730.0499999999993</v>
      </c>
      <c r="F40" s="25">
        <v>15217089804</v>
      </c>
    </row>
    <row r="41" spans="1:6" x14ac:dyDescent="0.2">
      <c r="A41" s="20">
        <v>42369</v>
      </c>
      <c r="B41" s="44">
        <v>8818.09</v>
      </c>
      <c r="C41" s="44">
        <v>9002.82</v>
      </c>
      <c r="D41" s="44">
        <v>7852.83</v>
      </c>
      <c r="E41" s="44">
        <v>9537.9</v>
      </c>
      <c r="F41" s="25">
        <v>13551850152</v>
      </c>
    </row>
    <row r="42" spans="1:6" x14ac:dyDescent="0.2">
      <c r="A42" s="20">
        <v>42004</v>
      </c>
      <c r="B42" s="44">
        <v>8983.3700000000008</v>
      </c>
      <c r="C42" s="44">
        <v>8178.92</v>
      </c>
      <c r="D42" s="44">
        <v>7870.89</v>
      </c>
      <c r="E42" s="44">
        <v>9218.68</v>
      </c>
      <c r="F42" s="25">
        <v>11158863931</v>
      </c>
    </row>
    <row r="43" spans="1:6" x14ac:dyDescent="0.2">
      <c r="A43" s="20">
        <v>41639</v>
      </c>
      <c r="B43" s="44">
        <v>8202.98</v>
      </c>
      <c r="C43" s="44">
        <v>6975.16</v>
      </c>
      <c r="D43" s="44">
        <v>6970.8</v>
      </c>
      <c r="E43" s="44">
        <v>8411.2999999999993</v>
      </c>
      <c r="F43" s="25">
        <v>10183135875</v>
      </c>
    </row>
    <row r="46" spans="1:6" x14ac:dyDescent="0.2">
      <c r="A46" s="18" t="s">
        <v>18</v>
      </c>
      <c r="B46" s="18" t="s">
        <v>19</v>
      </c>
    </row>
    <row r="47" spans="1:6" x14ac:dyDescent="0.2">
      <c r="A47" s="20">
        <v>43465</v>
      </c>
      <c r="B47" s="44">
        <v>8429.2999999999993</v>
      </c>
      <c r="D47" s="1">
        <v>100</v>
      </c>
    </row>
    <row r="48" spans="1:6" x14ac:dyDescent="0.2">
      <c r="A48" s="20">
        <v>43830</v>
      </c>
      <c r="B48" s="44">
        <v>10616.94</v>
      </c>
      <c r="C48" s="47">
        <f>(B48-B47)/B47</f>
        <v>0.25952807469184885</v>
      </c>
      <c r="D48" s="1">
        <f>(1+C48)*D47</f>
        <v>125.95280746918489</v>
      </c>
    </row>
    <row r="49" spans="1:4" x14ac:dyDescent="0.2">
      <c r="A49" s="20">
        <v>44196</v>
      </c>
      <c r="B49" s="44">
        <v>10703.51</v>
      </c>
      <c r="C49" s="47">
        <f t="shared" ref="C49:C51" si="0">(B49-B48)/B48</f>
        <v>8.1539501965726194E-3</v>
      </c>
      <c r="D49" s="1">
        <f>(1+C49)*D48</f>
        <v>126.97982038840712</v>
      </c>
    </row>
    <row r="50" spans="1:4" x14ac:dyDescent="0.2">
      <c r="A50" s="20">
        <v>44561</v>
      </c>
      <c r="B50" s="44">
        <v>12875.66</v>
      </c>
      <c r="C50" s="47">
        <f t="shared" si="0"/>
        <v>0.20293810161339595</v>
      </c>
      <c r="D50" s="1">
        <f t="shared" ref="D50:D51" si="1">(1+C50)*D49</f>
        <v>152.74886408124044</v>
      </c>
    </row>
    <row r="51" spans="1:4" x14ac:dyDescent="0.2">
      <c r="A51" s="20">
        <v>44926</v>
      </c>
      <c r="B51" s="44">
        <v>10729.4</v>
      </c>
      <c r="C51" s="47">
        <f t="shared" si="0"/>
        <v>-0.16669126087517069</v>
      </c>
      <c r="D51" s="1">
        <f t="shared" si="1"/>
        <v>127.2869633302884</v>
      </c>
    </row>
  </sheetData>
  <autoFilter ref="A46:B46" xr:uid="{AB6BA0F2-F498-436A-8C63-96CB1C7E062D}">
    <sortState xmlns:xlrd2="http://schemas.microsoft.com/office/spreadsheetml/2017/richdata2" ref="A47:B51">
      <sortCondition ref="A46:A51"/>
    </sortState>
  </autoFilter>
  <mergeCells count="5">
    <mergeCell ref="A25:C25"/>
    <mergeCell ref="D25:H25"/>
    <mergeCell ref="I25:J25"/>
    <mergeCell ref="K25:M25"/>
    <mergeCell ref="N25:P25"/>
  </mergeCells>
  <pageMargins left="0.5" right="0.5" top="1" bottom="1" header="0.5" footer="0.75"/>
  <pageSetup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7230A-FC19-C24A-92FB-89769109CC00}">
  <dimension ref="A1:L38"/>
  <sheetViews>
    <sheetView workbookViewId="0"/>
  </sheetViews>
  <sheetFormatPr baseColWidth="10" defaultRowHeight="15" x14ac:dyDescent="0.2"/>
  <sheetData>
    <row r="1" spans="1:12" x14ac:dyDescent="0.2">
      <c r="A1" s="2" t="s">
        <v>71</v>
      </c>
      <c r="B1" s="1"/>
      <c r="C1" s="1"/>
      <c r="D1" s="1"/>
      <c r="E1" s="1"/>
      <c r="F1" s="1"/>
      <c r="G1" s="1"/>
      <c r="H1" s="1"/>
      <c r="I1" s="1"/>
      <c r="J1" s="1"/>
      <c r="K1" s="1"/>
      <c r="L1" s="1"/>
    </row>
    <row r="2" spans="1:12" x14ac:dyDescent="0.2">
      <c r="A2" s="1"/>
      <c r="B2" s="1"/>
      <c r="C2" s="1"/>
      <c r="D2" s="1"/>
      <c r="E2" s="1"/>
      <c r="F2" s="1"/>
      <c r="G2" s="1"/>
      <c r="H2" s="1"/>
      <c r="I2" s="1"/>
      <c r="J2" s="1"/>
      <c r="K2" s="1"/>
      <c r="L2" s="1"/>
    </row>
    <row r="3" spans="1:12" x14ac:dyDescent="0.2">
      <c r="A3" s="1"/>
      <c r="B3" s="1"/>
      <c r="C3" s="1"/>
      <c r="D3" s="1"/>
      <c r="E3" s="1"/>
      <c r="F3" s="1"/>
      <c r="G3" s="1"/>
      <c r="H3" s="1"/>
      <c r="I3" s="1"/>
      <c r="J3" s="1"/>
      <c r="K3" s="1"/>
      <c r="L3" s="1"/>
    </row>
    <row r="4" spans="1:12" x14ac:dyDescent="0.2">
      <c r="A4" s="1" t="s">
        <v>72</v>
      </c>
      <c r="B4" s="1"/>
      <c r="C4" s="1"/>
      <c r="D4" s="1"/>
      <c r="E4" s="1"/>
      <c r="F4" s="1"/>
      <c r="G4" s="1"/>
      <c r="H4" s="1"/>
      <c r="I4" s="1"/>
      <c r="J4" s="1"/>
      <c r="K4" s="1"/>
      <c r="L4" s="1"/>
    </row>
    <row r="5" spans="1:12" x14ac:dyDescent="0.2">
      <c r="A5" s="1" t="s">
        <v>2</v>
      </c>
      <c r="B5" s="1"/>
      <c r="C5" s="1"/>
      <c r="D5" s="1"/>
      <c r="E5" s="1"/>
      <c r="F5" s="1"/>
      <c r="G5" s="1"/>
      <c r="H5" s="1"/>
      <c r="I5" s="1"/>
      <c r="J5" s="1"/>
      <c r="K5" s="1"/>
      <c r="L5" s="1"/>
    </row>
    <row r="6" spans="1:12" x14ac:dyDescent="0.2">
      <c r="A6" s="1" t="s">
        <v>3</v>
      </c>
      <c r="B6" s="1"/>
      <c r="C6" s="1"/>
      <c r="D6" s="1"/>
      <c r="E6" s="1"/>
      <c r="F6" s="1"/>
      <c r="G6" s="1"/>
      <c r="H6" s="1"/>
      <c r="I6" s="1"/>
      <c r="J6" s="1"/>
      <c r="K6" s="1"/>
      <c r="L6" s="1"/>
    </row>
    <row r="7" spans="1:12" x14ac:dyDescent="0.2">
      <c r="A7" s="1" t="s">
        <v>27</v>
      </c>
      <c r="B7" s="1"/>
      <c r="C7" s="1"/>
      <c r="D7" s="1"/>
      <c r="E7" s="1"/>
      <c r="F7" s="1"/>
      <c r="G7" s="1"/>
      <c r="H7" s="1"/>
      <c r="I7" s="1"/>
      <c r="J7" s="1"/>
      <c r="K7" s="1"/>
      <c r="L7" s="1"/>
    </row>
    <row r="8" spans="1:12" x14ac:dyDescent="0.2">
      <c r="A8" s="1"/>
      <c r="B8" s="1"/>
      <c r="C8" s="1"/>
      <c r="D8" s="1"/>
      <c r="E8" s="1"/>
      <c r="F8" s="1"/>
      <c r="G8" s="1"/>
      <c r="H8" s="1"/>
      <c r="I8" s="1"/>
      <c r="J8" s="1"/>
      <c r="K8" s="1"/>
      <c r="L8" s="1"/>
    </row>
    <row r="9" spans="1:12" x14ac:dyDescent="0.2">
      <c r="A9" s="1"/>
      <c r="B9" s="1"/>
      <c r="C9" s="1"/>
      <c r="D9" s="1"/>
      <c r="E9" s="1"/>
      <c r="F9" s="1"/>
      <c r="G9" s="1"/>
      <c r="H9" s="1"/>
      <c r="I9" s="1"/>
      <c r="J9" s="1"/>
      <c r="K9" s="1"/>
      <c r="L9" s="1"/>
    </row>
    <row r="10" spans="1:12" x14ac:dyDescent="0.2">
      <c r="A10" s="2" t="s">
        <v>73</v>
      </c>
      <c r="B10" s="1"/>
      <c r="C10" s="1"/>
      <c r="D10" s="1"/>
      <c r="E10" s="1"/>
      <c r="F10" s="1"/>
      <c r="G10" s="1"/>
      <c r="H10" s="1"/>
      <c r="I10" s="1"/>
      <c r="J10" s="1"/>
      <c r="K10" s="1"/>
      <c r="L10" s="1"/>
    </row>
    <row r="11" spans="1:12" x14ac:dyDescent="0.2">
      <c r="A11" s="49" t="s">
        <v>6</v>
      </c>
      <c r="B11" s="50"/>
      <c r="C11" s="51"/>
      <c r="D11" s="49" t="s">
        <v>7</v>
      </c>
      <c r="E11" s="51"/>
      <c r="F11" s="49" t="s">
        <v>8</v>
      </c>
      <c r="G11" s="50"/>
      <c r="H11" s="50"/>
      <c r="I11" s="1"/>
      <c r="J11" s="1"/>
      <c r="K11" s="1"/>
      <c r="L11" s="1"/>
    </row>
    <row r="12" spans="1:12" x14ac:dyDescent="0.2">
      <c r="A12" s="3" t="s">
        <v>9</v>
      </c>
      <c r="B12" s="4">
        <v>29259.32</v>
      </c>
      <c r="C12" s="5">
        <v>44926</v>
      </c>
      <c r="D12" s="3" t="s">
        <v>10</v>
      </c>
      <c r="E12" s="6">
        <v>7</v>
      </c>
      <c r="F12" s="3" t="s">
        <v>10</v>
      </c>
      <c r="G12" s="7">
        <v>0.30162406131876601</v>
      </c>
      <c r="H12" s="5">
        <v>43830</v>
      </c>
      <c r="I12" s="1"/>
      <c r="J12" s="1"/>
      <c r="K12" s="1"/>
      <c r="L12" s="1"/>
    </row>
    <row r="13" spans="1:12" x14ac:dyDescent="0.2">
      <c r="A13" s="8" t="s">
        <v>11</v>
      </c>
      <c r="B13" s="9">
        <v>11756.49</v>
      </c>
      <c r="C13" s="10">
        <v>41639</v>
      </c>
      <c r="D13" s="8" t="s">
        <v>12</v>
      </c>
      <c r="E13" s="11">
        <v>3</v>
      </c>
      <c r="F13" s="8" t="s">
        <v>12</v>
      </c>
      <c r="G13" s="12">
        <v>-0.14287956762291601</v>
      </c>
      <c r="H13" s="10">
        <v>44926</v>
      </c>
      <c r="I13" s="1"/>
      <c r="J13" s="1"/>
      <c r="K13" s="1"/>
      <c r="L13" s="1"/>
    </row>
    <row r="14" spans="1:12" x14ac:dyDescent="0.2">
      <c r="A14" s="13" t="s">
        <v>13</v>
      </c>
      <c r="B14" s="14">
        <v>20291.158181818198</v>
      </c>
      <c r="C14" s="15"/>
      <c r="D14" s="13" t="s">
        <v>14</v>
      </c>
      <c r="E14" s="15">
        <v>0</v>
      </c>
      <c r="F14" s="13" t="s">
        <v>15</v>
      </c>
      <c r="G14" s="16">
        <v>0.77588885592218704</v>
      </c>
      <c r="H14" s="17" t="s">
        <v>16</v>
      </c>
      <c r="I14" s="1"/>
      <c r="J14" s="1"/>
      <c r="K14" s="1"/>
      <c r="L14" s="1"/>
    </row>
    <row r="15" spans="1:12" x14ac:dyDescent="0.2">
      <c r="A15" s="1"/>
      <c r="B15" s="1"/>
      <c r="C15" s="1"/>
      <c r="D15" s="1"/>
      <c r="E15" s="1"/>
      <c r="F15" s="1"/>
      <c r="G15" s="1"/>
      <c r="H15" s="1"/>
      <c r="I15" s="1"/>
      <c r="J15" s="1"/>
      <c r="K15" s="1"/>
      <c r="L15" s="1"/>
    </row>
    <row r="16" spans="1:12" x14ac:dyDescent="0.2">
      <c r="A16" s="1"/>
      <c r="B16" s="1"/>
      <c r="C16" s="1"/>
      <c r="D16" s="1"/>
      <c r="E16" s="1"/>
      <c r="F16" s="1"/>
      <c r="G16" s="1"/>
      <c r="H16" s="1"/>
      <c r="I16" s="1"/>
      <c r="J16" s="1"/>
      <c r="K16" s="1"/>
      <c r="L16" s="1"/>
    </row>
    <row r="17" spans="1:12" x14ac:dyDescent="0.2">
      <c r="A17" s="2" t="s">
        <v>74</v>
      </c>
      <c r="B17" s="1"/>
      <c r="C17" s="1"/>
      <c r="D17" s="1"/>
      <c r="E17" s="1"/>
      <c r="F17" s="1"/>
      <c r="G17" s="1"/>
      <c r="H17" s="1"/>
      <c r="I17" s="1"/>
      <c r="J17" s="1"/>
      <c r="K17" s="1"/>
      <c r="L17" s="1"/>
    </row>
    <row r="18" spans="1:12" x14ac:dyDescent="0.2">
      <c r="A18" s="18" t="s">
        <v>18</v>
      </c>
      <c r="B18" s="18" t="s">
        <v>19</v>
      </c>
      <c r="C18" s="18" t="s">
        <v>20</v>
      </c>
      <c r="D18" s="18" t="s">
        <v>11</v>
      </c>
      <c r="E18" s="19" t="s">
        <v>9</v>
      </c>
      <c r="F18" s="1"/>
      <c r="G18" s="1"/>
      <c r="H18" s="1"/>
      <c r="I18" s="1"/>
      <c r="J18" s="1"/>
      <c r="K18" s="1"/>
      <c r="L18" s="1"/>
    </row>
    <row r="19" spans="1:12" x14ac:dyDescent="0.2">
      <c r="A19" s="20">
        <v>45291</v>
      </c>
      <c r="B19" s="21">
        <v>25318.51</v>
      </c>
      <c r="C19" s="21">
        <v>25132.639999999999</v>
      </c>
      <c r="D19" s="21">
        <v>24376.29</v>
      </c>
      <c r="E19" s="21">
        <v>27684.7</v>
      </c>
      <c r="F19" s="1"/>
      <c r="G19" s="1"/>
      <c r="H19" s="1"/>
      <c r="I19" s="1"/>
      <c r="J19" s="1"/>
      <c r="K19" s="1"/>
      <c r="L19" s="1"/>
    </row>
    <row r="20" spans="1:12" x14ac:dyDescent="0.2">
      <c r="A20" s="20">
        <v>44926</v>
      </c>
      <c r="B20" s="21">
        <v>24844.33</v>
      </c>
      <c r="C20" s="21">
        <v>29118.12</v>
      </c>
      <c r="D20" s="21">
        <v>23180.36</v>
      </c>
      <c r="E20" s="21">
        <v>29259.32</v>
      </c>
      <c r="F20" s="1"/>
      <c r="G20" s="1"/>
      <c r="H20" s="1"/>
      <c r="I20" s="1"/>
      <c r="J20" s="1"/>
      <c r="K20" s="1"/>
      <c r="L20" s="1"/>
    </row>
    <row r="21" spans="1:12" x14ac:dyDescent="0.2">
      <c r="A21" s="20">
        <v>44561</v>
      </c>
      <c r="B21" s="21">
        <v>28985.81</v>
      </c>
      <c r="C21" s="21">
        <v>23648.880000000001</v>
      </c>
      <c r="D21" s="21">
        <v>23008.73</v>
      </c>
      <c r="E21" s="21">
        <v>29221.03</v>
      </c>
      <c r="F21" s="1"/>
      <c r="G21" s="1"/>
      <c r="H21" s="1"/>
      <c r="I21" s="1"/>
      <c r="J21" s="1"/>
      <c r="K21" s="1"/>
      <c r="L21" s="1"/>
    </row>
    <row r="22" spans="1:12" x14ac:dyDescent="0.2">
      <c r="A22" s="20">
        <v>44196</v>
      </c>
      <c r="B22" s="21">
        <v>23424.720000000001</v>
      </c>
      <c r="C22" s="21">
        <v>22381.23</v>
      </c>
      <c r="D22" s="21">
        <v>16274.89</v>
      </c>
      <c r="E22" s="21">
        <v>23828.959999999999</v>
      </c>
      <c r="F22" s="1"/>
      <c r="G22" s="1"/>
      <c r="H22" s="1"/>
      <c r="I22" s="1"/>
      <c r="J22" s="1"/>
      <c r="K22" s="1"/>
      <c r="L22" s="1"/>
    </row>
    <row r="23" spans="1:12" x14ac:dyDescent="0.2">
      <c r="A23" s="20">
        <v>43830</v>
      </c>
      <c r="B23" s="21">
        <v>22448.16</v>
      </c>
      <c r="C23" s="21">
        <v>17169.759999999998</v>
      </c>
      <c r="D23" s="21">
        <v>17163.759999999998</v>
      </c>
      <c r="E23" s="21">
        <v>22741.51</v>
      </c>
      <c r="F23" s="1"/>
      <c r="G23" s="1"/>
      <c r="H23" s="1"/>
      <c r="I23" s="1"/>
      <c r="J23" s="1"/>
      <c r="K23" s="1"/>
      <c r="L23" s="1"/>
    </row>
    <row r="24" spans="1:12" x14ac:dyDescent="0.2">
      <c r="A24" s="20">
        <v>43465</v>
      </c>
      <c r="B24" s="21">
        <v>17246.27</v>
      </c>
      <c r="C24" s="21">
        <v>18661.97</v>
      </c>
      <c r="D24" s="21">
        <v>16651.43</v>
      </c>
      <c r="E24" s="21">
        <v>19016.8</v>
      </c>
      <c r="F24" s="1"/>
      <c r="G24" s="1"/>
      <c r="H24" s="1"/>
      <c r="I24" s="1"/>
      <c r="J24" s="1"/>
      <c r="K24" s="1"/>
      <c r="L24" s="1"/>
    </row>
    <row r="25" spans="1:12" x14ac:dyDescent="0.2">
      <c r="A25" s="20">
        <v>43100</v>
      </c>
      <c r="B25" s="21">
        <v>18553.04</v>
      </c>
      <c r="C25" s="21">
        <v>15895.02</v>
      </c>
      <c r="D25" s="21">
        <v>15683.9</v>
      </c>
      <c r="E25" s="21">
        <v>18725.02</v>
      </c>
      <c r="F25" s="1"/>
      <c r="G25" s="1"/>
      <c r="H25" s="1"/>
      <c r="I25" s="1"/>
      <c r="J25" s="1"/>
      <c r="K25" s="1"/>
      <c r="L25" s="1"/>
    </row>
    <row r="26" spans="1:12" x14ac:dyDescent="0.2">
      <c r="A26" s="20">
        <v>42735</v>
      </c>
      <c r="B26" s="21">
        <v>15736.15</v>
      </c>
      <c r="C26" s="21">
        <v>16079.57</v>
      </c>
      <c r="D26" s="21">
        <v>13714.27</v>
      </c>
      <c r="E26" s="21">
        <v>16124.64</v>
      </c>
      <c r="F26" s="1"/>
      <c r="G26" s="1"/>
      <c r="H26" s="1"/>
      <c r="I26" s="1"/>
      <c r="J26" s="1"/>
      <c r="K26" s="1"/>
      <c r="L26" s="1"/>
    </row>
    <row r="27" spans="1:12" x14ac:dyDescent="0.2">
      <c r="A27" s="20">
        <v>42369</v>
      </c>
      <c r="B27" s="21">
        <v>16287.27</v>
      </c>
      <c r="C27" s="21">
        <v>16136.53</v>
      </c>
      <c r="D27" s="21">
        <v>14075.31</v>
      </c>
      <c r="E27" s="21">
        <v>17602.259999999998</v>
      </c>
      <c r="F27" s="1"/>
      <c r="G27" s="1"/>
      <c r="H27" s="1"/>
      <c r="I27" s="1"/>
      <c r="J27" s="1"/>
      <c r="K27" s="1"/>
      <c r="L27" s="1"/>
    </row>
    <row r="28" spans="1:12" x14ac:dyDescent="0.2">
      <c r="A28" s="20">
        <v>42004</v>
      </c>
      <c r="B28" s="21">
        <v>16101.67</v>
      </c>
      <c r="C28" s="21">
        <v>14215</v>
      </c>
      <c r="D28" s="21">
        <v>13997.44</v>
      </c>
      <c r="E28" s="21">
        <v>16523.43</v>
      </c>
      <c r="F28" s="1"/>
      <c r="G28" s="1"/>
      <c r="H28" s="1"/>
      <c r="I28" s="1"/>
      <c r="J28" s="1"/>
      <c r="K28" s="1"/>
      <c r="L28" s="1"/>
    </row>
    <row r="29" spans="1:12" x14ac:dyDescent="0.2">
      <c r="A29" s="20">
        <v>41639</v>
      </c>
      <c r="B29" s="21">
        <v>14256.81</v>
      </c>
      <c r="C29" s="21">
        <v>11763.85</v>
      </c>
      <c r="D29" s="21">
        <v>11756.49</v>
      </c>
      <c r="E29" s="21">
        <v>14599.72</v>
      </c>
      <c r="F29" s="1"/>
      <c r="G29" s="1"/>
      <c r="H29" s="1"/>
      <c r="I29" s="1"/>
      <c r="J29" s="1"/>
      <c r="K29" s="1"/>
      <c r="L29" s="1"/>
    </row>
    <row r="30" spans="1:12" x14ac:dyDescent="0.2">
      <c r="A30" s="1"/>
      <c r="B30" s="1"/>
      <c r="C30" s="1"/>
      <c r="D30" s="1"/>
      <c r="E30" s="1"/>
      <c r="F30" s="1"/>
      <c r="G30" s="1"/>
      <c r="H30" s="1"/>
      <c r="I30" s="1"/>
      <c r="J30" s="1"/>
      <c r="K30" s="1"/>
      <c r="L30" s="1"/>
    </row>
    <row r="31" spans="1:12" x14ac:dyDescent="0.2">
      <c r="A31" s="1"/>
      <c r="B31" s="1"/>
      <c r="C31" s="1"/>
      <c r="D31" s="1"/>
      <c r="E31" s="1"/>
      <c r="F31" s="1"/>
      <c r="G31" s="1"/>
      <c r="H31" s="1"/>
      <c r="I31" s="1"/>
      <c r="J31" s="1"/>
      <c r="K31" s="1"/>
      <c r="L31" s="1"/>
    </row>
    <row r="32" spans="1:12" x14ac:dyDescent="0.2">
      <c r="A32" s="1"/>
      <c r="B32" s="1"/>
      <c r="C32" s="1"/>
      <c r="D32" s="1"/>
      <c r="E32" s="1"/>
      <c r="F32" s="1"/>
      <c r="G32" s="1"/>
      <c r="H32" s="1"/>
      <c r="I32" s="1"/>
      <c r="J32" s="1"/>
      <c r="K32" s="1"/>
      <c r="L32" s="1"/>
    </row>
    <row r="33" spans="1:12" x14ac:dyDescent="0.2">
      <c r="A33" s="18" t="s">
        <v>18</v>
      </c>
      <c r="B33" s="18" t="s">
        <v>19</v>
      </c>
      <c r="C33" s="1"/>
      <c r="D33" s="1"/>
      <c r="E33" s="1"/>
      <c r="F33" s="1"/>
      <c r="G33" s="1"/>
      <c r="H33" s="1"/>
      <c r="I33" s="1"/>
      <c r="J33" s="1"/>
      <c r="K33" s="1"/>
      <c r="L33" s="1"/>
    </row>
    <row r="34" spans="1:12" x14ac:dyDescent="0.2">
      <c r="A34" s="20">
        <v>43465</v>
      </c>
      <c r="B34" s="21">
        <v>17246.27</v>
      </c>
      <c r="C34" s="1"/>
      <c r="D34" s="1">
        <v>100</v>
      </c>
      <c r="E34" s="1"/>
      <c r="F34" s="1"/>
      <c r="G34" s="1"/>
      <c r="H34" s="1"/>
      <c r="I34" s="1"/>
      <c r="J34" s="1"/>
      <c r="K34" s="1"/>
      <c r="L34" s="1"/>
    </row>
    <row r="35" spans="1:12" x14ac:dyDescent="0.2">
      <c r="A35" s="20">
        <v>43830</v>
      </c>
      <c r="B35" s="21">
        <v>22448.16</v>
      </c>
      <c r="C35" s="47">
        <f>(B35-B34)/B34</f>
        <v>0.30162406131876629</v>
      </c>
      <c r="D35" s="1">
        <f>(1+C35)*D34</f>
        <v>130.16240613187665</v>
      </c>
      <c r="E35" s="1"/>
      <c r="F35" s="1"/>
      <c r="G35" s="1"/>
      <c r="H35" s="1"/>
      <c r="I35" s="1"/>
      <c r="J35" s="1"/>
      <c r="K35" s="1"/>
      <c r="L35" s="1"/>
    </row>
    <row r="36" spans="1:12" x14ac:dyDescent="0.2">
      <c r="A36" s="20">
        <v>44196</v>
      </c>
      <c r="B36" s="21">
        <v>23424.720000000001</v>
      </c>
      <c r="C36" s="47">
        <f t="shared" ref="C36:C38" si="0">(B36-B35)/B35</f>
        <v>4.3502897342143021E-2</v>
      </c>
      <c r="D36" s="1">
        <f>(1+C36)*D35</f>
        <v>135.824847923638</v>
      </c>
      <c r="E36" s="1"/>
      <c r="F36" s="1"/>
      <c r="G36" s="1"/>
      <c r="H36" s="1"/>
      <c r="I36" s="1"/>
      <c r="J36" s="1"/>
      <c r="K36" s="1"/>
      <c r="L36" s="1"/>
    </row>
    <row r="37" spans="1:12" x14ac:dyDescent="0.2">
      <c r="A37" s="20">
        <v>44561</v>
      </c>
      <c r="B37" s="21">
        <v>28985.81</v>
      </c>
      <c r="C37" s="47">
        <f t="shared" si="0"/>
        <v>0.23740262423627689</v>
      </c>
      <c r="D37" s="1">
        <f t="shared" ref="D37:D38" si="1">(1+C37)*D36</f>
        <v>168.07002325720288</v>
      </c>
    </row>
    <row r="38" spans="1:12" x14ac:dyDescent="0.2">
      <c r="A38" s="20">
        <v>44926</v>
      </c>
      <c r="B38" s="21">
        <v>24844.33</v>
      </c>
      <c r="C38" s="47">
        <f t="shared" si="0"/>
        <v>-0.14287956762291615</v>
      </c>
      <c r="D38" s="1">
        <f t="shared" si="1"/>
        <v>144.05625100384026</v>
      </c>
    </row>
  </sheetData>
  <autoFilter ref="A33:B33" xr:uid="{4637230A-FC19-C24A-92FB-89769109CC00}">
    <sortState xmlns:xlrd2="http://schemas.microsoft.com/office/spreadsheetml/2017/richdata2" ref="A34:B38">
      <sortCondition ref="A33:A38"/>
    </sortState>
  </autoFilter>
  <mergeCells count="3">
    <mergeCell ref="A11:C11"/>
    <mergeCell ref="D11:E11"/>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8"/>
  <sheetViews>
    <sheetView workbookViewId="0"/>
  </sheetViews>
  <sheetFormatPr baseColWidth="10" defaultColWidth="9.1640625" defaultRowHeight="14" x14ac:dyDescent="0.2"/>
  <cols>
    <col min="1" max="1" width="20.6640625" style="1" customWidth="1"/>
    <col min="2" max="2" width="8.5" style="1" customWidth="1"/>
    <col min="3" max="3" width="11.6640625" style="1" customWidth="1"/>
    <col min="4" max="5" width="8.5" style="1" customWidth="1"/>
    <col min="6" max="6" width="6.5" style="1" customWidth="1"/>
    <col min="7" max="7" width="8.5" style="1" customWidth="1"/>
    <col min="8" max="8" width="11.6640625" style="1" customWidth="1"/>
    <col min="9" max="9" width="9.1640625" style="1" customWidth="1"/>
    <col min="10" max="16384" width="9.1640625" style="1"/>
  </cols>
  <sheetData>
    <row r="1" spans="1:8" x14ac:dyDescent="0.2">
      <c r="A1" s="2" t="s">
        <v>0</v>
      </c>
    </row>
    <row r="4" spans="1:8" x14ac:dyDescent="0.2">
      <c r="A4" s="1" t="s">
        <v>1</v>
      </c>
    </row>
    <row r="5" spans="1:8" x14ac:dyDescent="0.2">
      <c r="A5" s="1" t="s">
        <v>2</v>
      </c>
    </row>
    <row r="6" spans="1:8" x14ac:dyDescent="0.2">
      <c r="A6" s="1" t="s">
        <v>3</v>
      </c>
    </row>
    <row r="7" spans="1:8" x14ac:dyDescent="0.2">
      <c r="A7" s="1" t="s">
        <v>4</v>
      </c>
    </row>
    <row r="10" spans="1:8" x14ac:dyDescent="0.2">
      <c r="A10" s="2" t="s">
        <v>5</v>
      </c>
    </row>
    <row r="11" spans="1:8" x14ac:dyDescent="0.2">
      <c r="A11" s="49" t="s">
        <v>6</v>
      </c>
      <c r="B11" s="50"/>
      <c r="C11" s="51"/>
      <c r="D11" s="49" t="s">
        <v>7</v>
      </c>
      <c r="E11" s="51"/>
      <c r="F11" s="49" t="s">
        <v>8</v>
      </c>
      <c r="G11" s="50"/>
      <c r="H11" s="50"/>
    </row>
    <row r="12" spans="1:8" x14ac:dyDescent="0.2">
      <c r="A12" s="3" t="s">
        <v>9</v>
      </c>
      <c r="B12" s="4">
        <v>4818.62</v>
      </c>
      <c r="C12" s="5">
        <v>44926</v>
      </c>
      <c r="D12" s="3" t="s">
        <v>10</v>
      </c>
      <c r="E12" s="6">
        <v>7</v>
      </c>
      <c r="F12" s="3" t="s">
        <v>10</v>
      </c>
      <c r="G12" s="7">
        <v>0.28878074077028998</v>
      </c>
      <c r="H12" s="5">
        <v>43830</v>
      </c>
    </row>
    <row r="13" spans="1:8" x14ac:dyDescent="0.2">
      <c r="A13" s="8" t="s">
        <v>11</v>
      </c>
      <c r="B13" s="9">
        <v>1426.19</v>
      </c>
      <c r="C13" s="10">
        <v>41639</v>
      </c>
      <c r="D13" s="8" t="s">
        <v>12</v>
      </c>
      <c r="E13" s="11">
        <v>3</v>
      </c>
      <c r="F13" s="8" t="s">
        <v>12</v>
      </c>
      <c r="G13" s="12">
        <v>-0.19442824232404199</v>
      </c>
      <c r="H13" s="10">
        <v>44926</v>
      </c>
    </row>
    <row r="14" spans="1:8" x14ac:dyDescent="0.2">
      <c r="A14" s="13" t="s">
        <v>13</v>
      </c>
      <c r="B14" s="14">
        <v>3031.03636363636</v>
      </c>
      <c r="C14" s="15"/>
      <c r="D14" s="13" t="s">
        <v>14</v>
      </c>
      <c r="E14" s="15">
        <v>0</v>
      </c>
      <c r="F14" s="13" t="s">
        <v>15</v>
      </c>
      <c r="G14" s="16">
        <v>1.3687917938064</v>
      </c>
      <c r="H14" s="17" t="s">
        <v>16</v>
      </c>
    </row>
    <row r="17" spans="1:5" x14ac:dyDescent="0.2">
      <c r="A17" s="2" t="s">
        <v>17</v>
      </c>
    </row>
    <row r="18" spans="1:5" x14ac:dyDescent="0.2">
      <c r="A18" s="18" t="s">
        <v>18</v>
      </c>
      <c r="B18" s="18" t="s">
        <v>19</v>
      </c>
      <c r="C18" s="18" t="s">
        <v>20</v>
      </c>
      <c r="D18" s="18" t="s">
        <v>11</v>
      </c>
      <c r="E18" s="19" t="s">
        <v>9</v>
      </c>
    </row>
    <row r="19" spans="1:5" x14ac:dyDescent="0.2">
      <c r="A19" s="20">
        <v>45291</v>
      </c>
      <c r="B19" s="21">
        <v>4378.38</v>
      </c>
      <c r="C19" s="21">
        <v>3853.29</v>
      </c>
      <c r="D19" s="21">
        <v>3794.33</v>
      </c>
      <c r="E19" s="21">
        <v>4607.07</v>
      </c>
    </row>
    <row r="20" spans="1:5" x14ac:dyDescent="0.2">
      <c r="A20" s="20">
        <v>44926</v>
      </c>
      <c r="B20" s="21">
        <v>3839.5</v>
      </c>
      <c r="C20" s="21">
        <v>4778.1400000000003</v>
      </c>
      <c r="D20" s="21">
        <v>3491.58</v>
      </c>
      <c r="E20" s="21">
        <v>4818.62</v>
      </c>
    </row>
    <row r="21" spans="1:5" x14ac:dyDescent="0.2">
      <c r="A21" s="20">
        <v>44561</v>
      </c>
      <c r="B21" s="21">
        <v>4766.18</v>
      </c>
      <c r="C21" s="21">
        <v>3764.61</v>
      </c>
      <c r="D21" s="21">
        <v>3662.71</v>
      </c>
      <c r="E21" s="21">
        <v>4808.93</v>
      </c>
    </row>
    <row r="22" spans="1:5" x14ac:dyDescent="0.2">
      <c r="A22" s="20">
        <v>44196</v>
      </c>
      <c r="B22" s="21">
        <v>3756.07</v>
      </c>
      <c r="C22" s="21">
        <v>3244.67</v>
      </c>
      <c r="D22" s="21">
        <v>2191.86</v>
      </c>
      <c r="E22" s="21">
        <v>3760.2</v>
      </c>
    </row>
    <row r="23" spans="1:5" x14ac:dyDescent="0.2">
      <c r="A23" s="20">
        <v>43830</v>
      </c>
      <c r="B23" s="21">
        <v>3230.78</v>
      </c>
      <c r="C23" s="21">
        <v>2476.96</v>
      </c>
      <c r="D23" s="21">
        <v>2443.96</v>
      </c>
      <c r="E23" s="21">
        <v>3247.93</v>
      </c>
    </row>
    <row r="24" spans="1:5" x14ac:dyDescent="0.2">
      <c r="A24" s="20">
        <v>43465</v>
      </c>
      <c r="B24" s="21">
        <v>2506.85</v>
      </c>
      <c r="C24" s="21">
        <v>2683.73</v>
      </c>
      <c r="D24" s="21">
        <v>2346.58</v>
      </c>
      <c r="E24" s="21">
        <v>2940.91</v>
      </c>
    </row>
    <row r="25" spans="1:5" x14ac:dyDescent="0.2">
      <c r="A25" s="20">
        <v>43100</v>
      </c>
      <c r="B25" s="21">
        <v>2673.61</v>
      </c>
      <c r="C25" s="21">
        <v>2251.5700000000002</v>
      </c>
      <c r="D25" s="21">
        <v>2245.13</v>
      </c>
      <c r="E25" s="21">
        <v>2694.97</v>
      </c>
    </row>
    <row r="26" spans="1:5" x14ac:dyDescent="0.2">
      <c r="A26" s="20">
        <v>42735</v>
      </c>
      <c r="B26" s="21">
        <v>2238.83</v>
      </c>
      <c r="C26" s="21">
        <v>2038.2</v>
      </c>
      <c r="D26" s="21">
        <v>1810.1</v>
      </c>
      <c r="E26" s="21">
        <v>2277.5300000000002</v>
      </c>
    </row>
    <row r="27" spans="1:5" x14ac:dyDescent="0.2">
      <c r="A27" s="20">
        <v>42369</v>
      </c>
      <c r="B27" s="21">
        <v>2043.94</v>
      </c>
      <c r="C27" s="21">
        <v>2058.9</v>
      </c>
      <c r="D27" s="21">
        <v>1867.01</v>
      </c>
      <c r="E27" s="21">
        <v>2134.7199999999998</v>
      </c>
    </row>
    <row r="28" spans="1:5" x14ac:dyDescent="0.2">
      <c r="A28" s="20">
        <v>42004</v>
      </c>
      <c r="B28" s="21">
        <v>2058.9</v>
      </c>
      <c r="C28" s="21">
        <v>1845.86</v>
      </c>
      <c r="D28" s="21">
        <v>1737.92</v>
      </c>
      <c r="E28" s="21">
        <v>2093.5500000000002</v>
      </c>
    </row>
    <row r="29" spans="1:5" x14ac:dyDescent="0.2">
      <c r="A29" s="20">
        <v>41639</v>
      </c>
      <c r="B29" s="21">
        <v>1848.36</v>
      </c>
      <c r="C29" s="21">
        <v>1426.19</v>
      </c>
      <c r="D29" s="21">
        <v>1426.19</v>
      </c>
      <c r="E29" s="21">
        <v>1849.44</v>
      </c>
    </row>
    <row r="33" spans="1:4" x14ac:dyDescent="0.2">
      <c r="A33" s="18" t="s">
        <v>18</v>
      </c>
      <c r="B33" s="18" t="s">
        <v>19</v>
      </c>
    </row>
    <row r="34" spans="1:4" x14ac:dyDescent="0.2">
      <c r="A34" s="20">
        <v>43465</v>
      </c>
      <c r="B34" s="21">
        <v>2506.85</v>
      </c>
      <c r="D34" s="1">
        <v>100</v>
      </c>
    </row>
    <row r="35" spans="1:4" x14ac:dyDescent="0.2">
      <c r="A35" s="20">
        <v>43830</v>
      </c>
      <c r="B35" s="21">
        <v>3230.78</v>
      </c>
      <c r="C35" s="47">
        <f>(B35-B34)/B34</f>
        <v>0.28878074077028953</v>
      </c>
      <c r="D35" s="1">
        <f>(1+C35)*D34</f>
        <v>128.87807407702897</v>
      </c>
    </row>
    <row r="36" spans="1:4" x14ac:dyDescent="0.2">
      <c r="A36" s="20">
        <v>44196</v>
      </c>
      <c r="B36" s="21">
        <v>3756.07</v>
      </c>
      <c r="C36" s="47">
        <f t="shared" ref="C36:C38" si="0">(B36-B35)/B35</f>
        <v>0.16258921994069542</v>
      </c>
      <c r="D36" s="1">
        <f>(1+C36)*D35</f>
        <v>149.83225960867227</v>
      </c>
    </row>
    <row r="37" spans="1:4" x14ac:dyDescent="0.2">
      <c r="A37" s="20">
        <v>44561</v>
      </c>
      <c r="B37" s="21">
        <v>4766.18</v>
      </c>
      <c r="C37" s="47">
        <f t="shared" si="0"/>
        <v>0.268927362908572</v>
      </c>
      <c r="D37" s="1">
        <f t="shared" ref="D37:D38" si="1">(1+C37)*D36</f>
        <v>190.12625406386505</v>
      </c>
    </row>
    <row r="38" spans="1:4" x14ac:dyDescent="0.2">
      <c r="A38" s="20">
        <v>44926</v>
      </c>
      <c r="B38" s="21">
        <v>3839.5</v>
      </c>
      <c r="C38" s="47">
        <f t="shared" si="0"/>
        <v>-0.19442824232404152</v>
      </c>
      <c r="D38" s="1">
        <f t="shared" si="1"/>
        <v>153.1603406665736</v>
      </c>
    </row>
  </sheetData>
  <autoFilter ref="A33:B33" xr:uid="{00000000-0001-0000-0000-000000000000}">
    <sortState xmlns:xlrd2="http://schemas.microsoft.com/office/spreadsheetml/2017/richdata2" ref="A34:B38">
      <sortCondition ref="A33:A38"/>
    </sortState>
  </autoFilter>
  <mergeCells count="3">
    <mergeCell ref="A11:C11"/>
    <mergeCell ref="D11:E11"/>
    <mergeCell ref="F11:H11"/>
  </mergeCells>
  <pageMargins left="0.5" right="0.5" top="1" bottom="1" header="0.5" footer="0.75"/>
  <pageSetup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4505F-C0B0-4464-9A04-867B6C4FF730}">
  <sheetPr>
    <pageSetUpPr fitToPage="1"/>
  </sheetPr>
  <dimension ref="A1:H39"/>
  <sheetViews>
    <sheetView workbookViewId="0"/>
  </sheetViews>
  <sheetFormatPr baseColWidth="10" defaultColWidth="9.1640625" defaultRowHeight="14" x14ac:dyDescent="0.2"/>
  <cols>
    <col min="1" max="1" width="20.6640625" style="1" customWidth="1"/>
    <col min="2" max="2" width="11.5" style="1" customWidth="1"/>
    <col min="3" max="3" width="11.6640625" style="1" customWidth="1"/>
    <col min="4" max="5" width="10.5" style="1" customWidth="1"/>
    <col min="6" max="6" width="6.5" style="1" customWidth="1"/>
    <col min="7" max="7" width="10.5" style="1" customWidth="1"/>
    <col min="8" max="8" width="11.6640625" style="1" customWidth="1"/>
    <col min="9" max="9" width="9.1640625" style="1" customWidth="1"/>
    <col min="10" max="16384" width="9.1640625" style="1"/>
  </cols>
  <sheetData>
    <row r="1" spans="1:8" x14ac:dyDescent="0.2">
      <c r="A1" s="2" t="s">
        <v>51</v>
      </c>
    </row>
    <row r="4" spans="1:8" x14ac:dyDescent="0.2">
      <c r="A4" s="1" t="s">
        <v>52</v>
      </c>
    </row>
    <row r="5" spans="1:8" x14ac:dyDescent="0.2">
      <c r="A5" s="1" t="s">
        <v>2</v>
      </c>
    </row>
    <row r="6" spans="1:8" x14ac:dyDescent="0.2">
      <c r="A6" s="1" t="s">
        <v>3</v>
      </c>
    </row>
    <row r="7" spans="1:8" x14ac:dyDescent="0.2">
      <c r="A7" s="1" t="s">
        <v>4</v>
      </c>
    </row>
    <row r="10" spans="1:8" x14ac:dyDescent="0.2">
      <c r="A10" s="2" t="s">
        <v>53</v>
      </c>
    </row>
    <row r="11" spans="1:8" x14ac:dyDescent="0.2">
      <c r="A11" s="49" t="s">
        <v>6</v>
      </c>
      <c r="B11" s="50"/>
      <c r="C11" s="51"/>
      <c r="D11" s="49" t="s">
        <v>7</v>
      </c>
      <c r="E11" s="51"/>
      <c r="F11" s="49" t="s">
        <v>8</v>
      </c>
      <c r="G11" s="50"/>
      <c r="H11" s="50"/>
    </row>
    <row r="12" spans="1:8" x14ac:dyDescent="0.2">
      <c r="A12" s="3" t="s">
        <v>9</v>
      </c>
      <c r="B12" s="27">
        <v>10050.408299999999</v>
      </c>
      <c r="C12" s="5">
        <v>44926</v>
      </c>
      <c r="D12" s="3" t="s">
        <v>10</v>
      </c>
      <c r="E12" s="6">
        <v>8</v>
      </c>
      <c r="F12" s="3" t="s">
        <v>10</v>
      </c>
      <c r="G12" s="32">
        <v>0.31486418138310301</v>
      </c>
      <c r="H12" s="5">
        <v>43830</v>
      </c>
    </row>
    <row r="13" spans="1:8" x14ac:dyDescent="0.2">
      <c r="A13" s="8" t="s">
        <v>11</v>
      </c>
      <c r="B13" s="33">
        <v>2560.1720999999998</v>
      </c>
      <c r="C13" s="10">
        <v>41639</v>
      </c>
      <c r="D13" s="8" t="s">
        <v>12</v>
      </c>
      <c r="E13" s="11">
        <v>2</v>
      </c>
      <c r="F13" s="8" t="s">
        <v>12</v>
      </c>
      <c r="G13" s="38">
        <v>-0.181108652540696</v>
      </c>
      <c r="H13" s="10">
        <v>44926</v>
      </c>
    </row>
    <row r="14" spans="1:8" x14ac:dyDescent="0.2">
      <c r="A14" s="13" t="s">
        <v>13</v>
      </c>
      <c r="B14" s="39">
        <v>6119.2898727272704</v>
      </c>
      <c r="C14" s="15"/>
      <c r="D14" s="13" t="s">
        <v>14</v>
      </c>
      <c r="E14" s="15">
        <v>0</v>
      </c>
      <c r="F14" s="13" t="s">
        <v>15</v>
      </c>
      <c r="G14" s="43">
        <v>1.8508642757845599</v>
      </c>
      <c r="H14" s="17" t="s">
        <v>16</v>
      </c>
    </row>
    <row r="17" spans="1:5" x14ac:dyDescent="0.2">
      <c r="A17" s="2" t="s">
        <v>54</v>
      </c>
    </row>
    <row r="18" spans="1:5" x14ac:dyDescent="0.2">
      <c r="A18" s="18" t="s">
        <v>18</v>
      </c>
      <c r="B18" s="18" t="s">
        <v>19</v>
      </c>
      <c r="C18" s="18" t="s">
        <v>20</v>
      </c>
      <c r="D18" s="18" t="s">
        <v>11</v>
      </c>
      <c r="E18" s="19" t="s">
        <v>9</v>
      </c>
    </row>
    <row r="19" spans="1:5" x14ac:dyDescent="0.2">
      <c r="A19" s="20">
        <v>45291</v>
      </c>
      <c r="B19" s="44">
        <v>9452.2834000000003</v>
      </c>
      <c r="C19" s="44">
        <v>8145.6040000000003</v>
      </c>
      <c r="D19" s="44">
        <v>8113.1473999999998</v>
      </c>
      <c r="E19" s="44">
        <v>9866.7702000000008</v>
      </c>
    </row>
    <row r="20" spans="1:5" x14ac:dyDescent="0.2">
      <c r="A20" s="20">
        <v>44926</v>
      </c>
      <c r="B20" s="44">
        <v>8178.0204999999996</v>
      </c>
      <c r="C20" s="44">
        <v>10050.408299999999</v>
      </c>
      <c r="D20" s="44">
        <v>7588.9008000000003</v>
      </c>
      <c r="E20" s="44">
        <v>10050.408299999999</v>
      </c>
    </row>
    <row r="21" spans="1:5" x14ac:dyDescent="0.2">
      <c r="A21" s="20">
        <v>44561</v>
      </c>
      <c r="B21" s="44">
        <v>9986.6978999999992</v>
      </c>
      <c r="C21" s="44">
        <v>7645.2691000000004</v>
      </c>
      <c r="D21" s="44">
        <v>7645.2691000000004</v>
      </c>
      <c r="E21" s="44">
        <v>10041.611000000001</v>
      </c>
    </row>
    <row r="22" spans="1:5" x14ac:dyDescent="0.2">
      <c r="A22" s="20">
        <v>44196</v>
      </c>
      <c r="B22" s="44">
        <v>7759.3455000000004</v>
      </c>
      <c r="C22" s="44">
        <v>6609.2875999999997</v>
      </c>
      <c r="D22" s="44">
        <v>4559.5048999999999</v>
      </c>
      <c r="E22" s="44">
        <v>7759.3455000000004</v>
      </c>
    </row>
    <row r="23" spans="1:5" x14ac:dyDescent="0.2">
      <c r="A23" s="20">
        <v>43830</v>
      </c>
      <c r="B23" s="44">
        <v>6553.5688</v>
      </c>
      <c r="C23" s="44">
        <v>4990.5562</v>
      </c>
      <c r="D23" s="44">
        <v>4868.2959000000001</v>
      </c>
      <c r="E23" s="44">
        <v>6571.0339000000004</v>
      </c>
    </row>
    <row r="24" spans="1:5" x14ac:dyDescent="0.2">
      <c r="A24" s="20">
        <v>43465</v>
      </c>
      <c r="B24" s="44">
        <v>4984.2173000000003</v>
      </c>
      <c r="C24" s="44">
        <v>5256.2842000000001</v>
      </c>
      <c r="D24" s="44">
        <v>4672.6602000000003</v>
      </c>
      <c r="E24" s="44">
        <v>5794.7222000000002</v>
      </c>
    </row>
    <row r="25" spans="1:5" x14ac:dyDescent="0.2">
      <c r="A25" s="20">
        <v>43100</v>
      </c>
      <c r="B25" s="44">
        <v>5212.7632000000003</v>
      </c>
      <c r="C25" s="44">
        <v>4315.0775999999996</v>
      </c>
      <c r="D25" s="44">
        <v>4315.0775999999996</v>
      </c>
      <c r="E25" s="44">
        <v>5242.2847000000002</v>
      </c>
    </row>
    <row r="26" spans="1:5" x14ac:dyDescent="0.2">
      <c r="A26" s="20">
        <v>42735</v>
      </c>
      <c r="B26" s="44">
        <v>4278.6635999999999</v>
      </c>
      <c r="C26" s="44">
        <v>3763.9863</v>
      </c>
      <c r="D26" s="44">
        <v>3428.9856</v>
      </c>
      <c r="E26" s="44">
        <v>4337.8612999999996</v>
      </c>
    </row>
    <row r="27" spans="1:5" x14ac:dyDescent="0.2">
      <c r="A27" s="20">
        <v>42369</v>
      </c>
      <c r="B27" s="44">
        <v>3821.6030000000001</v>
      </c>
      <c r="C27" s="44">
        <v>3768.6797000000001</v>
      </c>
      <c r="D27" s="44">
        <v>3465.1853000000001</v>
      </c>
      <c r="E27" s="44">
        <v>3939.3489</v>
      </c>
    </row>
    <row r="28" spans="1:5" x14ac:dyDescent="0.2">
      <c r="A28" s="20">
        <v>42004</v>
      </c>
      <c r="B28" s="44">
        <v>3769.4402</v>
      </c>
      <c r="C28" s="44">
        <v>3286.6873000000001</v>
      </c>
      <c r="D28" s="44">
        <v>3127.8652000000002</v>
      </c>
      <c r="E28" s="44">
        <v>3826.9546</v>
      </c>
    </row>
    <row r="29" spans="1:5" x14ac:dyDescent="0.2">
      <c r="A29" s="20">
        <v>41639</v>
      </c>
      <c r="B29" s="44">
        <v>3315.5852</v>
      </c>
      <c r="C29" s="44">
        <v>2568.5524999999998</v>
      </c>
      <c r="D29" s="44">
        <v>2560.1720999999998</v>
      </c>
      <c r="E29" s="44">
        <v>3315.5852</v>
      </c>
    </row>
    <row r="34" spans="1:4" x14ac:dyDescent="0.2">
      <c r="A34" s="18" t="s">
        <v>18</v>
      </c>
      <c r="B34" s="18" t="s">
        <v>19</v>
      </c>
    </row>
    <row r="35" spans="1:4" x14ac:dyDescent="0.2">
      <c r="A35" s="20">
        <v>43465</v>
      </c>
      <c r="B35" s="44">
        <v>4984.2173000000003</v>
      </c>
      <c r="D35" s="1">
        <v>100</v>
      </c>
    </row>
    <row r="36" spans="1:4" x14ac:dyDescent="0.2">
      <c r="A36" s="20">
        <v>43830</v>
      </c>
      <c r="B36" s="44">
        <v>6553.5688</v>
      </c>
      <c r="C36" s="47">
        <f>(B36-B35)/B35</f>
        <v>0.31486418138310296</v>
      </c>
      <c r="D36" s="1">
        <f>(1+C36)*D35</f>
        <v>131.48641813831031</v>
      </c>
    </row>
    <row r="37" spans="1:4" x14ac:dyDescent="0.2">
      <c r="A37" s="20">
        <v>44196</v>
      </c>
      <c r="B37" s="44">
        <v>7759.3455000000004</v>
      </c>
      <c r="C37" s="47">
        <f t="shared" ref="C37:C39" si="0">(B37-B36)/B36</f>
        <v>0.18398779913625082</v>
      </c>
      <c r="D37" s="1">
        <f>(1+C37)*D36</f>
        <v>155.67831482788685</v>
      </c>
    </row>
    <row r="38" spans="1:4" x14ac:dyDescent="0.2">
      <c r="A38" s="20">
        <v>44561</v>
      </c>
      <c r="B38" s="44">
        <v>9986.6978999999992</v>
      </c>
      <c r="C38" s="47">
        <f t="shared" si="0"/>
        <v>0.28705415940042867</v>
      </c>
      <c r="D38" s="1">
        <f t="shared" ref="D38:D39" si="1">(1+C38)*D37</f>
        <v>200.36642262768123</v>
      </c>
    </row>
    <row r="39" spans="1:4" x14ac:dyDescent="0.2">
      <c r="A39" s="20">
        <v>44926</v>
      </c>
      <c r="B39" s="44">
        <v>8178.0204999999996</v>
      </c>
      <c r="C39" s="47">
        <f t="shared" si="0"/>
        <v>-0.18110865254069614</v>
      </c>
      <c r="D39" s="1">
        <f t="shared" si="1"/>
        <v>164.07832981118221</v>
      </c>
    </row>
  </sheetData>
  <autoFilter ref="A34:B34" xr:uid="{DA24505F-C0B0-4464-9A04-867B6C4FF730}">
    <sortState xmlns:xlrd2="http://schemas.microsoft.com/office/spreadsheetml/2017/richdata2" ref="A35:B39">
      <sortCondition ref="A34:A39"/>
    </sortState>
  </autoFilter>
  <mergeCells count="3">
    <mergeCell ref="A11:C11"/>
    <mergeCell ref="D11:E11"/>
    <mergeCell ref="F11:H11"/>
  </mergeCells>
  <pageMargins left="0.5" right="0.5" top="1" bottom="1" header="0.5" footer="0.75"/>
  <pageSetup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A13C9-1789-8D48-AC89-28F91C4DC5D0}">
  <dimension ref="A1:D10"/>
  <sheetViews>
    <sheetView workbookViewId="0">
      <selection activeCell="H50" sqref="H50"/>
    </sheetView>
  </sheetViews>
  <sheetFormatPr baseColWidth="10" defaultRowHeight="15" x14ac:dyDescent="0.2"/>
  <sheetData>
    <row r="1" spans="1:4" ht="31" x14ac:dyDescent="0.35">
      <c r="A1" s="88" t="s">
        <v>97</v>
      </c>
    </row>
    <row r="3" spans="1:4" x14ac:dyDescent="0.2">
      <c r="A3" t="s">
        <v>96</v>
      </c>
    </row>
    <row r="6" spans="1:4" x14ac:dyDescent="0.2">
      <c r="A6">
        <v>2018</v>
      </c>
      <c r="B6" s="48">
        <v>-3.3E-3</v>
      </c>
      <c r="C6">
        <v>100</v>
      </c>
      <c r="D6" s="46"/>
    </row>
    <row r="7" spans="1:4" x14ac:dyDescent="0.2">
      <c r="A7">
        <v>2019</v>
      </c>
      <c r="B7" s="48">
        <v>2.2200000000000001E-2</v>
      </c>
      <c r="C7" s="46">
        <f>100*(1+B7)</f>
        <v>102.22</v>
      </c>
      <c r="D7" s="46"/>
    </row>
    <row r="8" spans="1:4" x14ac:dyDescent="0.2">
      <c r="A8">
        <v>2020</v>
      </c>
      <c r="B8" s="48">
        <v>4.1000000000000003E-3</v>
      </c>
      <c r="C8" s="46">
        <f t="shared" ref="C8:C10" si="0">100*(1+B8)</f>
        <v>100.41</v>
      </c>
      <c r="D8" s="46"/>
    </row>
    <row r="9" spans="1:4" x14ac:dyDescent="0.2">
      <c r="A9">
        <v>2021</v>
      </c>
      <c r="B9" s="48">
        <v>-5.4999999999999997E-3</v>
      </c>
      <c r="C9" s="46">
        <f t="shared" si="0"/>
        <v>99.45</v>
      </c>
      <c r="D9" s="46"/>
    </row>
    <row r="10" spans="1:4" x14ac:dyDescent="0.2">
      <c r="A10">
        <v>2022</v>
      </c>
      <c r="B10" s="48">
        <v>-9.3700000000000006E-2</v>
      </c>
      <c r="C10" s="46">
        <f t="shared" si="0"/>
        <v>90.63</v>
      </c>
      <c r="D10"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8AD0-59F5-49FD-90CB-A32A7E8DF11A}">
  <sheetPr>
    <pageSetUpPr fitToPage="1"/>
  </sheetPr>
  <dimension ref="A1:H38"/>
  <sheetViews>
    <sheetView workbookViewId="0"/>
  </sheetViews>
  <sheetFormatPr baseColWidth="10" defaultColWidth="9.1640625" defaultRowHeight="14" x14ac:dyDescent="0.2"/>
  <cols>
    <col min="1" max="1" width="20.6640625" style="1" customWidth="1"/>
    <col min="2" max="2" width="11.1640625" style="1" customWidth="1"/>
    <col min="3" max="3" width="11.6640625" style="1" customWidth="1"/>
    <col min="4" max="4" width="6.5" style="1" customWidth="1"/>
    <col min="5" max="5" width="7.1640625" style="1" customWidth="1"/>
    <col min="6" max="6" width="6.5" style="1" customWidth="1"/>
    <col min="7" max="7" width="8.5" style="1" customWidth="1"/>
    <col min="8" max="8" width="11.6640625" style="1" customWidth="1"/>
    <col min="9" max="9" width="9.1640625" style="1" customWidth="1"/>
    <col min="10" max="16384" width="9.1640625" style="1"/>
  </cols>
  <sheetData>
    <row r="1" spans="1:8" x14ac:dyDescent="0.2">
      <c r="A1" s="2" t="s">
        <v>55</v>
      </c>
    </row>
    <row r="4" spans="1:8" x14ac:dyDescent="0.2">
      <c r="A4" s="1" t="s">
        <v>56</v>
      </c>
    </row>
    <row r="5" spans="1:8" x14ac:dyDescent="0.2">
      <c r="A5" s="1" t="s">
        <v>2</v>
      </c>
    </row>
    <row r="6" spans="1:8" x14ac:dyDescent="0.2">
      <c r="A6" s="1" t="s">
        <v>3</v>
      </c>
    </row>
    <row r="7" spans="1:8" x14ac:dyDescent="0.2">
      <c r="A7" s="1" t="s">
        <v>4</v>
      </c>
    </row>
    <row r="10" spans="1:8" x14ac:dyDescent="0.2">
      <c r="A10" s="2" t="s">
        <v>57</v>
      </c>
    </row>
    <row r="11" spans="1:8" x14ac:dyDescent="0.2">
      <c r="A11" s="49" t="s">
        <v>6</v>
      </c>
      <c r="B11" s="50"/>
      <c r="C11" s="51"/>
      <c r="D11" s="49" t="s">
        <v>7</v>
      </c>
      <c r="E11" s="51"/>
      <c r="F11" s="49" t="s">
        <v>8</v>
      </c>
      <c r="G11" s="50"/>
      <c r="H11" s="50"/>
    </row>
    <row r="12" spans="1:8" x14ac:dyDescent="0.2">
      <c r="A12" s="3" t="s">
        <v>9</v>
      </c>
      <c r="B12" s="4">
        <v>479.82859999999999</v>
      </c>
      <c r="C12" s="5">
        <v>44561</v>
      </c>
      <c r="D12" s="3" t="s">
        <v>10</v>
      </c>
      <c r="E12" s="6">
        <v>6</v>
      </c>
      <c r="F12" s="3" t="s">
        <v>10</v>
      </c>
      <c r="G12" s="7">
        <v>0.15948122663323799</v>
      </c>
      <c r="H12" s="5">
        <v>43830</v>
      </c>
    </row>
    <row r="13" spans="1:8" x14ac:dyDescent="0.2">
      <c r="A13" s="8" t="s">
        <v>11</v>
      </c>
      <c r="B13" s="9">
        <v>306.67039999999997</v>
      </c>
      <c r="C13" s="10">
        <v>41639</v>
      </c>
      <c r="D13" s="8" t="s">
        <v>12</v>
      </c>
      <c r="E13" s="11">
        <v>4</v>
      </c>
      <c r="F13" s="8" t="s">
        <v>12</v>
      </c>
      <c r="G13" s="12">
        <v>-0.16850383691318099</v>
      </c>
      <c r="H13" s="10">
        <v>44926</v>
      </c>
    </row>
    <row r="14" spans="1:8" x14ac:dyDescent="0.2">
      <c r="A14" s="13" t="s">
        <v>13</v>
      </c>
      <c r="B14" s="14">
        <v>389.95139691818201</v>
      </c>
      <c r="C14" s="15"/>
      <c r="D14" s="13" t="s">
        <v>14</v>
      </c>
      <c r="E14" s="15">
        <v>0</v>
      </c>
      <c r="F14" s="13" t="s">
        <v>15</v>
      </c>
      <c r="G14" s="16">
        <v>0.24842190794581101</v>
      </c>
      <c r="H14" s="17" t="s">
        <v>16</v>
      </c>
    </row>
    <row r="17" spans="1:5" x14ac:dyDescent="0.2">
      <c r="A17" s="2" t="s">
        <v>58</v>
      </c>
    </row>
    <row r="18" spans="1:5" x14ac:dyDescent="0.2">
      <c r="A18" s="18" t="s">
        <v>18</v>
      </c>
      <c r="B18" s="18" t="s">
        <v>19</v>
      </c>
      <c r="C18" s="18" t="s">
        <v>20</v>
      </c>
      <c r="D18" s="18" t="s">
        <v>11</v>
      </c>
      <c r="E18" s="19" t="s">
        <v>9</v>
      </c>
    </row>
    <row r="19" spans="1:5" x14ac:dyDescent="0.2">
      <c r="A19" s="20">
        <v>45291</v>
      </c>
      <c r="B19" s="21">
        <v>396.39830000000001</v>
      </c>
      <c r="C19" s="21">
        <v>394.41269999999997</v>
      </c>
      <c r="D19" s="21">
        <v>382.17520000000002</v>
      </c>
      <c r="E19" s="21">
        <v>415.73770000000002</v>
      </c>
    </row>
    <row r="20" spans="1:5" x14ac:dyDescent="0.2">
      <c r="A20" s="20">
        <v>44926</v>
      </c>
      <c r="B20" s="21">
        <v>392.46120000000002</v>
      </c>
      <c r="C20" s="21">
        <v>467.85329999999999</v>
      </c>
      <c r="D20" s="21">
        <v>366.00119999999998</v>
      </c>
      <c r="E20" s="21">
        <v>470.43560000000002</v>
      </c>
    </row>
    <row r="21" spans="1:5" x14ac:dyDescent="0.2">
      <c r="A21" s="20">
        <v>44561</v>
      </c>
      <c r="B21" s="21">
        <v>471.99400000000003</v>
      </c>
      <c r="C21" s="21">
        <v>477.13139999999999</v>
      </c>
      <c r="D21" s="21">
        <v>448.54910000000001</v>
      </c>
      <c r="E21" s="21">
        <v>479.82859999999999</v>
      </c>
    </row>
    <row r="22" spans="1:5" x14ac:dyDescent="0.2">
      <c r="A22" s="20">
        <v>44196</v>
      </c>
      <c r="B22" s="21">
        <v>478.45670000000001</v>
      </c>
      <c r="C22" s="21">
        <v>433.57330000000002</v>
      </c>
      <c r="D22" s="21">
        <v>387.98066569999997</v>
      </c>
      <c r="E22" s="21">
        <v>478.45670000000001</v>
      </c>
    </row>
    <row r="23" spans="1:5" x14ac:dyDescent="0.2">
      <c r="A23" s="20">
        <v>43830</v>
      </c>
      <c r="B23" s="21">
        <v>432.13656609999998</v>
      </c>
      <c r="C23" s="21">
        <v>373.36709999999999</v>
      </c>
      <c r="D23" s="21">
        <v>372.93090000000001</v>
      </c>
      <c r="E23" s="21">
        <v>433.49930000000001</v>
      </c>
    </row>
    <row r="24" spans="1:5" x14ac:dyDescent="0.2">
      <c r="A24" s="20">
        <v>43465</v>
      </c>
      <c r="B24" s="21">
        <v>372.69819999999999</v>
      </c>
      <c r="C24" s="21">
        <v>380.96080000000001</v>
      </c>
      <c r="D24" s="21">
        <v>366.017</v>
      </c>
      <c r="E24" s="21">
        <v>381.32299999999998</v>
      </c>
    </row>
    <row r="25" spans="1:5" x14ac:dyDescent="0.2">
      <c r="A25" s="20">
        <v>43100</v>
      </c>
      <c r="B25" s="21">
        <v>382.98379999999997</v>
      </c>
      <c r="C25" s="21">
        <v>361.43459999999999</v>
      </c>
      <c r="D25" s="21">
        <v>358.57040000000001</v>
      </c>
      <c r="E25" s="21">
        <v>382.98379999999997</v>
      </c>
    </row>
    <row r="26" spans="1:5" x14ac:dyDescent="0.2">
      <c r="A26" s="20">
        <v>42735</v>
      </c>
      <c r="B26" s="21">
        <v>361.3544</v>
      </c>
      <c r="C26" s="21">
        <v>341.93259999999998</v>
      </c>
      <c r="D26" s="21">
        <v>341.40789999999998</v>
      </c>
      <c r="E26" s="21">
        <v>375.36399999999998</v>
      </c>
    </row>
    <row r="27" spans="1:5" x14ac:dyDescent="0.2">
      <c r="A27" s="20">
        <v>42369</v>
      </c>
      <c r="B27" s="21">
        <v>341.39940000000001</v>
      </c>
      <c r="C27" s="21">
        <v>343.32889999999998</v>
      </c>
      <c r="D27" s="21">
        <v>335.46539999999999</v>
      </c>
      <c r="E27" s="21">
        <v>352.9597</v>
      </c>
    </row>
    <row r="28" spans="1:5" x14ac:dyDescent="0.2">
      <c r="A28" s="20">
        <v>42004</v>
      </c>
      <c r="B28" s="21">
        <v>342.06330000000003</v>
      </c>
      <c r="C28" s="21">
        <v>318.36259999999999</v>
      </c>
      <c r="D28" s="21">
        <v>318.21719999999999</v>
      </c>
      <c r="E28" s="21">
        <v>342.08670000000001</v>
      </c>
    </row>
    <row r="29" spans="1:5" x14ac:dyDescent="0.2">
      <c r="A29" s="20">
        <v>41639</v>
      </c>
      <c r="B29" s="21">
        <v>317.51949999999999</v>
      </c>
      <c r="C29" s="21">
        <v>322.2</v>
      </c>
      <c r="D29" s="21">
        <v>306.67039999999997</v>
      </c>
      <c r="E29" s="21">
        <v>328.50380000000001</v>
      </c>
    </row>
    <row r="33" spans="1:4" x14ac:dyDescent="0.2">
      <c r="A33" s="18" t="s">
        <v>18</v>
      </c>
      <c r="B33" s="18" t="s">
        <v>19</v>
      </c>
    </row>
    <row r="34" spans="1:4" x14ac:dyDescent="0.2">
      <c r="A34" s="20">
        <v>43465</v>
      </c>
      <c r="B34" s="21">
        <v>372.69819999999999</v>
      </c>
      <c r="D34" s="1">
        <v>100</v>
      </c>
    </row>
    <row r="35" spans="1:4" x14ac:dyDescent="0.2">
      <c r="A35" s="20">
        <v>43830</v>
      </c>
      <c r="B35" s="21">
        <v>432.13656609999998</v>
      </c>
      <c r="C35" s="47">
        <f>(B35-B34)/B34</f>
        <v>0.15948122663323835</v>
      </c>
      <c r="D35" s="1">
        <f>(1+C35)*D34</f>
        <v>115.94812266332384</v>
      </c>
    </row>
    <row r="36" spans="1:4" x14ac:dyDescent="0.2">
      <c r="A36" s="20">
        <v>44196</v>
      </c>
      <c r="B36" s="21">
        <v>478.45670000000001</v>
      </c>
      <c r="C36" s="47">
        <f t="shared" ref="C36:C38" si="0">(B36-B35)/B35</f>
        <v>0.10718864714003667</v>
      </c>
      <c r="D36" s="1">
        <f>(1+C36)*D35</f>
        <v>128.37644507003256</v>
      </c>
    </row>
    <row r="37" spans="1:4" x14ac:dyDescent="0.2">
      <c r="A37" s="20">
        <v>44561</v>
      </c>
      <c r="B37" s="21">
        <v>471.99400000000003</v>
      </c>
      <c r="C37" s="47">
        <f t="shared" si="0"/>
        <v>-1.3507387397856448E-2</v>
      </c>
      <c r="D37" s="1">
        <f t="shared" ref="D37:D38" si="1">(1+C37)*D36</f>
        <v>126.642414693712</v>
      </c>
    </row>
    <row r="38" spans="1:4" x14ac:dyDescent="0.2">
      <c r="A38" s="20">
        <v>44926</v>
      </c>
      <c r="B38" s="21">
        <v>392.46120000000002</v>
      </c>
      <c r="C38" s="47">
        <f t="shared" si="0"/>
        <v>-0.1685038369131811</v>
      </c>
      <c r="D38" s="1">
        <f t="shared" si="1"/>
        <v>105.30268190187131</v>
      </c>
    </row>
  </sheetData>
  <autoFilter ref="A33:B33" xr:uid="{62BD8AD0-59F5-49FD-90CB-A32A7E8DF11A}">
    <sortState xmlns:xlrd2="http://schemas.microsoft.com/office/spreadsheetml/2017/richdata2" ref="A34:B38">
      <sortCondition ref="A33:A38"/>
    </sortState>
  </autoFilter>
  <mergeCells count="3">
    <mergeCell ref="A11:C11"/>
    <mergeCell ref="D11:E11"/>
    <mergeCell ref="F11:H11"/>
  </mergeCells>
  <pageMargins left="0.5" right="0.5" top="1" bottom="1" header="0.5" footer="0.75"/>
  <pageSetup fitToHeight="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49480-5BA6-3348-8AAD-502DB5B8277B}">
  <dimension ref="A1:B17"/>
  <sheetViews>
    <sheetView workbookViewId="0">
      <selection activeCell="B12" sqref="B12:B16"/>
    </sheetView>
  </sheetViews>
  <sheetFormatPr baseColWidth="10" defaultRowHeight="15" x14ac:dyDescent="0.2"/>
  <sheetData>
    <row r="1" spans="1:2" x14ac:dyDescent="0.2">
      <c r="A1" t="s">
        <v>59</v>
      </c>
    </row>
    <row r="2" spans="1:2" x14ac:dyDescent="0.2">
      <c r="A2" t="s">
        <v>60</v>
      </c>
    </row>
    <row r="3" spans="1:2" x14ac:dyDescent="0.2">
      <c r="A3" t="s">
        <v>61</v>
      </c>
    </row>
    <row r="4" spans="1:2" x14ac:dyDescent="0.2">
      <c r="A4" t="s">
        <v>62</v>
      </c>
    </row>
    <row r="5" spans="1:2" x14ac:dyDescent="0.2">
      <c r="A5" t="s">
        <v>63</v>
      </c>
    </row>
    <row r="6" spans="1:2" x14ac:dyDescent="0.2">
      <c r="A6" t="s">
        <v>64</v>
      </c>
    </row>
    <row r="8" spans="1:2" x14ac:dyDescent="0.2">
      <c r="A8" t="s">
        <v>67</v>
      </c>
      <c r="B8" t="s">
        <v>68</v>
      </c>
    </row>
    <row r="10" spans="1:2" x14ac:dyDescent="0.2">
      <c r="A10" t="s">
        <v>65</v>
      </c>
    </row>
    <row r="11" spans="1:2" x14ac:dyDescent="0.2">
      <c r="A11" t="s">
        <v>66</v>
      </c>
      <c r="B11" t="s">
        <v>67</v>
      </c>
    </row>
    <row r="12" spans="1:2" x14ac:dyDescent="0.2">
      <c r="A12" s="45">
        <v>43101</v>
      </c>
      <c r="B12" s="46">
        <v>2.6266265060240963</v>
      </c>
    </row>
    <row r="13" spans="1:2" x14ac:dyDescent="0.2">
      <c r="A13" s="45">
        <v>43466</v>
      </c>
      <c r="B13" s="46">
        <v>1.9375599999999999</v>
      </c>
    </row>
    <row r="14" spans="1:2" x14ac:dyDescent="0.2">
      <c r="A14" s="45">
        <v>43831</v>
      </c>
      <c r="B14" s="46">
        <v>0.42099601593625496</v>
      </c>
    </row>
    <row r="15" spans="1:2" x14ac:dyDescent="0.2">
      <c r="A15" s="45">
        <v>44197</v>
      </c>
      <c r="B15" s="46">
        <v>0.46266932270916333</v>
      </c>
    </row>
    <row r="16" spans="1:2" x14ac:dyDescent="0.2">
      <c r="A16" s="45">
        <v>44562</v>
      </c>
      <c r="B16" s="46">
        <v>3.0481526104417669</v>
      </c>
    </row>
    <row r="17" spans="1:2" x14ac:dyDescent="0.2">
      <c r="A17" s="45">
        <v>44927</v>
      </c>
      <c r="B17" s="46">
        <v>4.2850234741784039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D1886-38C2-BF48-9984-4BEABB3A0128}">
  <dimension ref="A1:B17"/>
  <sheetViews>
    <sheetView workbookViewId="0">
      <selection activeCell="B12" sqref="B12:B17"/>
    </sheetView>
  </sheetViews>
  <sheetFormatPr baseColWidth="10" defaultRowHeight="15" x14ac:dyDescent="0.2"/>
  <sheetData>
    <row r="1" spans="1:2" x14ac:dyDescent="0.2">
      <c r="A1" t="s">
        <v>59</v>
      </c>
    </row>
    <row r="2" spans="1:2" x14ac:dyDescent="0.2">
      <c r="A2" t="s">
        <v>60</v>
      </c>
    </row>
    <row r="3" spans="1:2" x14ac:dyDescent="0.2">
      <c r="A3" t="s">
        <v>61</v>
      </c>
    </row>
    <row r="4" spans="1:2" x14ac:dyDescent="0.2">
      <c r="A4" t="s">
        <v>62</v>
      </c>
    </row>
    <row r="5" spans="1:2" x14ac:dyDescent="0.2">
      <c r="A5" t="s">
        <v>63</v>
      </c>
    </row>
    <row r="6" spans="1:2" x14ac:dyDescent="0.2">
      <c r="A6" t="s">
        <v>64</v>
      </c>
    </row>
    <row r="8" spans="1:2" x14ac:dyDescent="0.2">
      <c r="A8" t="s">
        <v>69</v>
      </c>
      <c r="B8" t="s">
        <v>70</v>
      </c>
    </row>
    <row r="10" spans="1:2" x14ac:dyDescent="0.2">
      <c r="A10" t="s">
        <v>65</v>
      </c>
    </row>
    <row r="11" spans="1:2" x14ac:dyDescent="0.2">
      <c r="A11" t="s">
        <v>66</v>
      </c>
      <c r="B11" t="s">
        <v>69</v>
      </c>
    </row>
    <row r="12" spans="1:2" x14ac:dyDescent="0.2">
      <c r="A12" s="45">
        <v>43101</v>
      </c>
      <c r="B12" s="46">
        <v>2.9112449799196787</v>
      </c>
    </row>
    <row r="13" spans="1:2" x14ac:dyDescent="0.2">
      <c r="A13" s="45">
        <v>43466</v>
      </c>
      <c r="B13" s="46">
        <v>2.1414</v>
      </c>
    </row>
    <row r="14" spans="1:2" x14ac:dyDescent="0.2">
      <c r="A14" s="45">
        <v>43831</v>
      </c>
      <c r="B14" s="46">
        <v>0.88920318725099601</v>
      </c>
    </row>
    <row r="15" spans="1:2" x14ac:dyDescent="0.2">
      <c r="A15" s="45">
        <v>44197</v>
      </c>
      <c r="B15" s="46">
        <v>1.4468525896414344</v>
      </c>
    </row>
    <row r="16" spans="1:2" x14ac:dyDescent="0.2">
      <c r="A16" s="45">
        <v>44562</v>
      </c>
      <c r="B16" s="46">
        <v>2.950562248995984</v>
      </c>
    </row>
    <row r="17" spans="1:2" x14ac:dyDescent="0.2">
      <c r="A17" s="45">
        <v>44927</v>
      </c>
      <c r="B17" s="46">
        <v>3.9130046948356809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94</vt:i4>
      </vt:variant>
    </vt:vector>
  </HeadingPairs>
  <TitlesOfParts>
    <vt:vector size="105" baseType="lpstr">
      <vt:lpstr>MSCI</vt:lpstr>
      <vt:lpstr>SMI</vt:lpstr>
      <vt:lpstr>SMIC</vt:lpstr>
      <vt:lpstr>S&amp;P 500 </vt:lpstr>
      <vt:lpstr>S&amp;P 500 Total Return</vt:lpstr>
      <vt:lpstr>Swiss Investment Grade Bonds</vt:lpstr>
      <vt:lpstr>Dow Jones Bonds</vt:lpstr>
      <vt:lpstr>3Y T Bill</vt:lpstr>
      <vt:lpstr>10Y T Bill</vt:lpstr>
      <vt:lpstr>Art Price Global</vt:lpstr>
      <vt:lpstr>Art Price 100</vt:lpstr>
      <vt:lpstr>chartTableData</vt:lpstr>
      <vt:lpstr>chartTableHeader</vt:lpstr>
      <vt:lpstr>chartTableName</vt:lpstr>
      <vt:lpstr>chartTableTotal</vt:lpstr>
      <vt:lpstr>'Dow Jones Bonds'!CLS</vt:lpstr>
      <vt:lpstr>MSCI!CLS</vt:lpstr>
      <vt:lpstr>'S&amp;P 500 Total Return'!CLS</vt:lpstr>
      <vt:lpstr>SMI!CLS</vt:lpstr>
      <vt:lpstr>CLS</vt:lpstr>
      <vt:lpstr>'Dow Jones Bonds'!DAT</vt:lpstr>
      <vt:lpstr>MSCI!DAT</vt:lpstr>
      <vt:lpstr>'S&amp;P 500 Total Return'!DAT</vt:lpstr>
      <vt:lpstr>SMI!DAT</vt:lpstr>
      <vt:lpstr>DAT</vt:lpstr>
      <vt:lpstr>'Dow Jones Bonds'!filterValues</vt:lpstr>
      <vt:lpstr>MSCI!filterValues</vt:lpstr>
      <vt:lpstr>'S&amp;P 500 Total Return'!filterValues</vt:lpstr>
      <vt:lpstr>SMI!filterValues</vt:lpstr>
      <vt:lpstr>filterValues</vt:lpstr>
      <vt:lpstr>'Dow Jones Bonds'!HIG</vt:lpstr>
      <vt:lpstr>MSCI!HIG</vt:lpstr>
      <vt:lpstr>'S&amp;P 500 Total Return'!HIG</vt:lpstr>
      <vt:lpstr>SMI!HIG</vt:lpstr>
      <vt:lpstr>HIG</vt:lpstr>
      <vt:lpstr>'Dow Jones Bonds'!LOW</vt:lpstr>
      <vt:lpstr>MSCI!LOW</vt:lpstr>
      <vt:lpstr>'S&amp;P 500 Total Return'!LOW</vt:lpstr>
      <vt:lpstr>SMI!LOW</vt:lpstr>
      <vt:lpstr>LOW</vt:lpstr>
      <vt:lpstr>'Dow Jones Bonds'!OPN</vt:lpstr>
      <vt:lpstr>MSCI!OPN</vt:lpstr>
      <vt:lpstr>'S&amp;P 500 Total Return'!OPN</vt:lpstr>
      <vt:lpstr>SMI!OPN</vt:lpstr>
      <vt:lpstr>OPN</vt:lpstr>
      <vt:lpstr>'Dow Jones Bonds'!phTableData</vt:lpstr>
      <vt:lpstr>MSCI!phTableData</vt:lpstr>
      <vt:lpstr>'S&amp;P 500 Total Return'!phTableData</vt:lpstr>
      <vt:lpstr>SMI!phTableData</vt:lpstr>
      <vt:lpstr>phTableData</vt:lpstr>
      <vt:lpstr>'Dow Jones Bonds'!phTableHeader</vt:lpstr>
      <vt:lpstr>MSCI!phTableHeader</vt:lpstr>
      <vt:lpstr>'S&amp;P 500 Total Return'!phTableHeader</vt:lpstr>
      <vt:lpstr>SMI!phTableHeader</vt:lpstr>
      <vt:lpstr>phTableHeader</vt:lpstr>
      <vt:lpstr>'Dow Jones Bonds'!phTableName</vt:lpstr>
      <vt:lpstr>MSCI!phTableName</vt:lpstr>
      <vt:lpstr>'S&amp;P 500 Total Return'!phTableName</vt:lpstr>
      <vt:lpstr>SMI!phTableName</vt:lpstr>
      <vt:lpstr>phTableName</vt:lpstr>
      <vt:lpstr>'Dow Jones Bonds'!sheetHeader</vt:lpstr>
      <vt:lpstr>MSCI!sheetHeader</vt:lpstr>
      <vt:lpstr>'S&amp;P 500 Total Return'!sheetHeader</vt:lpstr>
      <vt:lpstr>SMI!sheetHeader</vt:lpstr>
      <vt:lpstr>sheetHeader</vt:lpstr>
      <vt:lpstr>'Dow Jones Bonds'!statPriceChangeTableData</vt:lpstr>
      <vt:lpstr>MSCI!statPriceChangeTableData</vt:lpstr>
      <vt:lpstr>'S&amp;P 500 Total Return'!statPriceChangeTableData</vt:lpstr>
      <vt:lpstr>SMI!statPriceChangeTableData</vt:lpstr>
      <vt:lpstr>statPriceChangeTableData</vt:lpstr>
      <vt:lpstr>'Dow Jones Bonds'!statPriceChangeTableHeader</vt:lpstr>
      <vt:lpstr>MSCI!statPriceChangeTableHeader</vt:lpstr>
      <vt:lpstr>'S&amp;P 500 Total Return'!statPriceChangeTableHeader</vt:lpstr>
      <vt:lpstr>SMI!statPriceChangeTableHeader</vt:lpstr>
      <vt:lpstr>statPriceChangeTableHeader</vt:lpstr>
      <vt:lpstr>'Dow Jones Bonds'!statPriceTableData</vt:lpstr>
      <vt:lpstr>MSCI!statPriceTableData</vt:lpstr>
      <vt:lpstr>'S&amp;P 500 Total Return'!statPriceTableData</vt:lpstr>
      <vt:lpstr>SMI!statPriceTableData</vt:lpstr>
      <vt:lpstr>statPriceTableData</vt:lpstr>
      <vt:lpstr>'Dow Jones Bonds'!statPriceTableHeader</vt:lpstr>
      <vt:lpstr>MSCI!statPriceTableHeader</vt:lpstr>
      <vt:lpstr>'S&amp;P 500 Total Return'!statPriceTableHeader</vt:lpstr>
      <vt:lpstr>SMI!statPriceTableHeader</vt:lpstr>
      <vt:lpstr>statPriceTableHeader</vt:lpstr>
      <vt:lpstr>'Dow Jones Bonds'!statTableName</vt:lpstr>
      <vt:lpstr>MSCI!statTableName</vt:lpstr>
      <vt:lpstr>'S&amp;P 500 Total Return'!statTableName</vt:lpstr>
      <vt:lpstr>SMI!statTableName</vt:lpstr>
      <vt:lpstr>statTableName</vt:lpstr>
      <vt:lpstr>statTurnoverTableData</vt:lpstr>
      <vt:lpstr>statTurnoverTableHeader</vt:lpstr>
      <vt:lpstr>'Dow Jones Bonds'!statUpDownTableData</vt:lpstr>
      <vt:lpstr>MSCI!statUpDownTableData</vt:lpstr>
      <vt:lpstr>'S&amp;P 500 Total Return'!statUpDownTableData</vt:lpstr>
      <vt:lpstr>SMI!statUpDownTableData</vt:lpstr>
      <vt:lpstr>statUpDownTableData</vt:lpstr>
      <vt:lpstr>'Dow Jones Bonds'!statUpDownTableHeader</vt:lpstr>
      <vt:lpstr>MSCI!statUpDownTableHeader</vt:lpstr>
      <vt:lpstr>'S&amp;P 500 Total Return'!statUpDownTableHeader</vt:lpstr>
      <vt:lpstr>SMI!statUpDownTableHeader</vt:lpstr>
      <vt:lpstr>statUpDownTableHeader</vt:lpstr>
      <vt:lpstr>statVolumeTableData</vt:lpstr>
      <vt:lpstr>statVolumeTableHeader</vt:lpstr>
      <vt:lpstr>VOL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eikonuser</dc:creator>
  <cp:lastModifiedBy>Bruderer, Oscar</cp:lastModifiedBy>
  <dcterms:created xsi:type="dcterms:W3CDTF">2023-11-08T08:31:25Z</dcterms:created>
  <dcterms:modified xsi:type="dcterms:W3CDTF">2023-11-11T13:05:07Z</dcterms:modified>
</cp:coreProperties>
</file>