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<sst xmlns="http://schemas.openxmlformats.org/spreadsheetml/2006/main" count="51" uniqueCount="42">
  <si>
    <t>Nº
Factura</t>
  </si>
  <si>
    <t>Fecha de
entrega</t>
  </si>
  <si>
    <t>Código</t>
  </si>
  <si>
    <t>Nombre</t>
  </si>
  <si>
    <t>Unidades</t>
  </si>
  <si>
    <t>Precio</t>
  </si>
  <si>
    <t>Importe</t>
  </si>
  <si>
    <t>Venc.
1er plazo</t>
  </si>
  <si>
    <t>Importe
1er plazo</t>
  </si>
  <si>
    <t>Venc.
2º plazo</t>
  </si>
  <si>
    <t>Importe
2º plazo</t>
  </si>
  <si>
    <t>Media</t>
  </si>
  <si>
    <t>Mínimo</t>
  </si>
  <si>
    <t>Máximo</t>
  </si>
  <si>
    <t>Total</t>
  </si>
  <si>
    <t>Proveedor</t>
  </si>
  <si>
    <t>Nº de
facturas</t>
  </si>
  <si>
    <t>Importe
total</t>
  </si>
  <si>
    <t>Nº de Facturas</t>
  </si>
  <si>
    <t>Importe
máximo</t>
  </si>
  <si>
    <t>osm</t>
  </si>
  <si>
    <t>alvarado</t>
  </si>
  <si>
    <t>roser</t>
  </si>
  <si>
    <t>dipsa</t>
  </si>
  <si>
    <t>titr</t>
  </si>
  <si>
    <t>abaco</t>
  </si>
  <si>
    <t>Comienza por "A" ó termina por "R"</t>
  </si>
  <si>
    <t>Resto</t>
  </si>
  <si>
    <t>I.V.A.</t>
  </si>
  <si>
    <t>Comienza por "6" u "8" y termina en "3"</t>
  </si>
  <si>
    <t>1er plazo</t>
  </si>
  <si>
    <t>2º plazo</t>
  </si>
  <si>
    <t>45 días</t>
  </si>
  <si>
    <t>4 meses</t>
  </si>
  <si>
    <t>Descuento</t>
  </si>
  <si>
    <t>IVA</t>
  </si>
  <si>
    <t>ABACO</t>
  </si>
  <si>
    <t>TITR</t>
  </si>
  <si>
    <t>DIPSA</t>
  </si>
  <si>
    <t>ROSER</t>
  </si>
  <si>
    <t>ALVARADO</t>
  </si>
  <si>
    <t>OSM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</si>
</sst>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\ &quot;Uds&quot;"/>
    <numFmt numFmtId="165" formatCode="#,##0.00\ &quot;€&quot;"/>
    <numFmt numFmtId="166" formatCode="0.00\ &quot;Uds&quot;"/>
    <numFmt numFmtId="167" formatCode="0\ &quot;Uds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5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9" fontId="0" fillId="0" borderId="5" xfId="0" applyNumberFormat="1" applyBorder="1"/>
    <xf numFmtId="9" fontId="0" fillId="0" borderId="8" xfId="0" applyNumberFormat="1" applyBorder="1"/>
    <xf numFmtId="0" fontId="1" fillId="0" borderId="3" xfId="0" applyFont="1" applyBorder="1"/>
    <xf numFmtId="10" fontId="0" fillId="0" borderId="0" xfId="0" applyNumberFormat="1"/>
    <xf numFmtId="49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C23" sqref="C23"/>
    </sheetView>
  </sheetViews>
  <sheetFormatPr baseColWidth="10" defaultColWidth="9.140625" defaultRowHeight="15" x14ac:dyDescent="0.25"/>
  <cols>
    <col min="1" max="1" width="11.28515625" customWidth="1"/>
    <col min="2" max="2" width="10.85546875" customWidth="1"/>
    <col min="3" max="3" width="10.7109375" customWidth="1"/>
    <col min="4" max="4" width="10.85546875" customWidth="1"/>
    <col min="5" max="8" width="12.7109375" customWidth="1"/>
    <col min="9" max="9" width="12.28515625" customWidth="1"/>
    <col min="10" max="10" width="10.7109375" customWidth="1"/>
    <col min="11" max="11" width="13.85546875" customWidth="1"/>
    <col min="12" max="12" width="10.140625" bestFit="1" customWidth="1"/>
    <col min="13" max="13" width="10.28515625" customWidth="1"/>
  </cols>
  <sheetData>
    <row r="1" spans="1:13" ht="41.25" customHeigh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34</v>
      </c>
      <c r="H1" s="3" t="s">
        <v>35</v>
      </c>
      <c r="I1" s="3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x14ac:dyDescent="0.25">
      <c r="A2">
        <v>1001</v>
      </c>
      <c r="B2" s="4">
        <v>39842</v>
      </c>
      <c r="C2" s="12">
        <v>6913</v>
      </c>
      <c r="D2" t="str">
        <f>UPPER(VLOOKUP(C2,$A$20:$B$25,2,0))</f>
        <v>ROSER</v>
      </c>
      <c r="E2" s="5">
        <v>71</v>
      </c>
      <c r="F2" s="6">
        <v>3.97</v>
      </c>
      <c r="G2" s="11">
        <f>IF(OR(LEFT(D2,1)="A",RIGHT(D2,1)="R"),$D$28,$D$29)</f>
        <v>0.2</v>
      </c>
      <c r="H2" s="11"/>
      <c r="I2" s="6"/>
      <c r="J2" s="4"/>
      <c r="K2" s="6"/>
      <c r="L2" s="4"/>
      <c r="M2" s="6"/>
    </row>
    <row r="3" spans="1:13" x14ac:dyDescent="0.25">
      <c r="A3">
        <v>1002</v>
      </c>
      <c r="B3" s="4">
        <v>39854</v>
      </c>
      <c r="C3" s="12">
        <v>8113</v>
      </c>
      <c r="D3" t="str">
        <f t="shared" ref="D3:D13" si="0">UPPER(VLOOKUP(C3,$A$20:$B$25,2,0))</f>
        <v>ALVARADO</v>
      </c>
      <c r="E3" s="5">
        <v>15</v>
      </c>
      <c r="F3" s="6">
        <v>4.54</v>
      </c>
      <c r="G3" s="11">
        <f t="shared" ref="G3:G13" si="1">IF(OR(LEFT(D3,1)="A",RIGHT(D3,1)="R"),$D$28,$D$29)</f>
        <v>0.2</v>
      </c>
      <c r="H3" s="11"/>
      <c r="I3" s="6"/>
      <c r="J3" s="4"/>
      <c r="K3" s="6"/>
      <c r="L3" s="4"/>
      <c r="M3" s="6"/>
    </row>
    <row r="4" spans="1:13" x14ac:dyDescent="0.25">
      <c r="A4">
        <v>1003</v>
      </c>
      <c r="B4" s="4">
        <v>39858</v>
      </c>
      <c r="C4" s="12">
        <v>5148</v>
      </c>
      <c r="D4" t="str">
        <f t="shared" si="0"/>
        <v>DIPSA</v>
      </c>
      <c r="E4" s="5">
        <v>30</v>
      </c>
      <c r="F4" s="6">
        <v>4.1100000000000003</v>
      </c>
      <c r="G4" s="11">
        <f t="shared" si="1"/>
        <v>0.15</v>
      </c>
      <c r="H4" s="11"/>
      <c r="I4" s="6"/>
      <c r="J4" s="4"/>
      <c r="K4" s="6"/>
      <c r="L4" s="4"/>
      <c r="M4" s="6"/>
    </row>
    <row r="5" spans="1:13" x14ac:dyDescent="0.25">
      <c r="A5">
        <v>1004</v>
      </c>
      <c r="B5" s="4">
        <v>39896</v>
      </c>
      <c r="C5" s="12">
        <v>8113</v>
      </c>
      <c r="D5" t="str">
        <f t="shared" si="0"/>
        <v>ALVARADO</v>
      </c>
      <c r="E5" s="5">
        <v>27</v>
      </c>
      <c r="F5" s="6">
        <v>3.5</v>
      </c>
      <c r="G5" s="11">
        <f t="shared" si="1"/>
        <v>0.2</v>
      </c>
      <c r="H5" s="11"/>
      <c r="I5" s="6"/>
      <c r="J5" s="4"/>
      <c r="K5" s="6"/>
      <c r="L5" s="4"/>
      <c r="M5" s="6"/>
    </row>
    <row r="6" spans="1:13" x14ac:dyDescent="0.25">
      <c r="A6">
        <v>1005</v>
      </c>
      <c r="B6" s="4">
        <v>39896</v>
      </c>
      <c r="C6" s="12">
        <v>5148</v>
      </c>
      <c r="D6" t="str">
        <f t="shared" si="0"/>
        <v>DIPSA</v>
      </c>
      <c r="E6" s="5">
        <v>19</v>
      </c>
      <c r="F6" s="6">
        <v>4.8</v>
      </c>
      <c r="G6" s="11">
        <f t="shared" si="1"/>
        <v>0.15</v>
      </c>
      <c r="H6" s="11"/>
      <c r="I6" s="6"/>
      <c r="J6" s="4"/>
      <c r="K6" s="6"/>
      <c r="L6" s="4"/>
      <c r="M6" s="6"/>
    </row>
    <row r="7" spans="1:13" x14ac:dyDescent="0.25">
      <c r="A7">
        <v>1006</v>
      </c>
      <c r="B7" s="4">
        <v>39910</v>
      </c>
      <c r="C7" s="12">
        <v>1482</v>
      </c>
      <c r="D7" t="str">
        <f t="shared" si="0"/>
        <v>ABACO</v>
      </c>
      <c r="E7" s="5">
        <v>62</v>
      </c>
      <c r="F7" s="6">
        <v>3.97</v>
      </c>
      <c r="G7" s="11">
        <f t="shared" si="1"/>
        <v>0.2</v>
      </c>
      <c r="H7" s="11"/>
      <c r="I7" s="6"/>
      <c r="J7" s="4"/>
      <c r="K7" s="6"/>
      <c r="L7" s="4"/>
      <c r="M7" s="6"/>
    </row>
    <row r="8" spans="1:13" x14ac:dyDescent="0.25">
      <c r="A8">
        <v>1007</v>
      </c>
      <c r="B8" s="4">
        <v>39947</v>
      </c>
      <c r="C8" s="12">
        <v>6913</v>
      </c>
      <c r="D8" t="str">
        <f t="shared" si="0"/>
        <v>ROSER</v>
      </c>
      <c r="E8" s="5">
        <v>11</v>
      </c>
      <c r="F8" s="6">
        <v>4</v>
      </c>
      <c r="G8" s="11">
        <f t="shared" si="1"/>
        <v>0.2</v>
      </c>
      <c r="H8" s="11"/>
      <c r="I8" s="6"/>
      <c r="J8" s="4"/>
      <c r="K8" s="6"/>
      <c r="L8" s="4"/>
      <c r="M8" s="6"/>
    </row>
    <row r="9" spans="1:13" x14ac:dyDescent="0.25">
      <c r="A9">
        <v>1008</v>
      </c>
      <c r="B9" s="4">
        <v>39985</v>
      </c>
      <c r="C9" s="12">
        <v>8582</v>
      </c>
      <c r="D9" t="str">
        <f t="shared" si="0"/>
        <v>OSM</v>
      </c>
      <c r="E9" s="5">
        <v>91</v>
      </c>
      <c r="F9" s="6">
        <v>3.53</v>
      </c>
      <c r="G9" s="11">
        <f t="shared" si="1"/>
        <v>0.15</v>
      </c>
      <c r="H9" s="11"/>
      <c r="I9" s="6"/>
      <c r="J9" s="4"/>
      <c r="K9" s="6"/>
      <c r="L9" s="4"/>
      <c r="M9" s="6"/>
    </row>
    <row r="10" spans="1:13" x14ac:dyDescent="0.25">
      <c r="A10">
        <v>1009</v>
      </c>
      <c r="B10" s="4">
        <v>40012</v>
      </c>
      <c r="C10" s="12">
        <v>5148</v>
      </c>
      <c r="D10" t="str">
        <f t="shared" si="0"/>
        <v>DIPSA</v>
      </c>
      <c r="E10" s="5">
        <v>64</v>
      </c>
      <c r="F10" s="6">
        <v>3.8</v>
      </c>
      <c r="G10" s="11">
        <f t="shared" si="1"/>
        <v>0.15</v>
      </c>
      <c r="H10" s="11"/>
      <c r="I10" s="6"/>
      <c r="J10" s="4"/>
      <c r="K10" s="6"/>
      <c r="L10" s="4"/>
      <c r="M10" s="6"/>
    </row>
    <row r="11" spans="1:13" x14ac:dyDescent="0.25">
      <c r="A11">
        <v>1010</v>
      </c>
      <c r="B11" s="4">
        <v>40041</v>
      </c>
      <c r="C11" s="12">
        <v>8113</v>
      </c>
      <c r="D11" t="str">
        <f t="shared" si="0"/>
        <v>ALVARADO</v>
      </c>
      <c r="E11" s="5">
        <v>5</v>
      </c>
      <c r="F11" s="6">
        <v>4.4400000000000004</v>
      </c>
      <c r="G11" s="11">
        <f t="shared" si="1"/>
        <v>0.2</v>
      </c>
      <c r="H11" s="11"/>
      <c r="I11" s="6"/>
      <c r="J11" s="4"/>
      <c r="K11" s="6"/>
      <c r="L11" s="4"/>
      <c r="M11" s="6"/>
    </row>
    <row r="12" spans="1:13" x14ac:dyDescent="0.25">
      <c r="A12">
        <v>1011</v>
      </c>
      <c r="B12" s="4">
        <v>40166</v>
      </c>
      <c r="C12" s="12">
        <v>6913</v>
      </c>
      <c r="D12" t="str">
        <f t="shared" si="0"/>
        <v>ROSER</v>
      </c>
      <c r="E12" s="5">
        <v>32</v>
      </c>
      <c r="F12" s="6">
        <v>4.68</v>
      </c>
      <c r="G12" s="11">
        <f t="shared" si="1"/>
        <v>0.2</v>
      </c>
      <c r="H12" s="11"/>
      <c r="I12" s="6"/>
      <c r="J12" s="4"/>
      <c r="K12" s="6"/>
      <c r="L12" s="4"/>
      <c r="M12" s="6"/>
    </row>
    <row r="13" spans="1:13" x14ac:dyDescent="0.25">
      <c r="A13">
        <v>1012</v>
      </c>
      <c r="B13" s="4">
        <v>40177</v>
      </c>
      <c r="C13" s="12">
        <v>3849</v>
      </c>
      <c r="D13" t="str">
        <f t="shared" si="0"/>
        <v>TITR</v>
      </c>
      <c r="E13" s="5">
        <v>4</v>
      </c>
      <c r="F13" s="6">
        <v>3.21</v>
      </c>
      <c r="G13" s="11">
        <f t="shared" si="1"/>
        <v>0.2</v>
      </c>
      <c r="H13" s="11"/>
      <c r="I13" s="6"/>
      <c r="J13" s="4"/>
      <c r="K13" s="6"/>
      <c r="L13" s="4"/>
      <c r="M13" s="6"/>
    </row>
    <row r="14" spans="1:13" x14ac:dyDescent="0.25">
      <c r="D14" s="1" t="s">
        <v>11</v>
      </c>
      <c r="E14" s="13"/>
      <c r="G14" s="11"/>
      <c r="H14" s="11"/>
      <c r="I14" s="6"/>
      <c r="J14" s="4"/>
      <c r="K14" s="6"/>
      <c r="L14" s="4"/>
      <c r="M14" s="6"/>
    </row>
    <row r="15" spans="1:13" x14ac:dyDescent="0.25">
      <c r="D15" s="1" t="s">
        <v>12</v>
      </c>
      <c r="E15" s="14"/>
      <c r="G15" s="11"/>
      <c r="H15" s="11"/>
      <c r="I15" s="6"/>
      <c r="J15" s="4"/>
      <c r="K15" s="6"/>
      <c r="L15" s="4"/>
      <c r="M15" s="6"/>
    </row>
    <row r="16" spans="1:13" x14ac:dyDescent="0.25">
      <c r="D16" s="1" t="s">
        <v>13</v>
      </c>
      <c r="E16" s="14"/>
      <c r="G16" s="11"/>
      <c r="H16" s="11"/>
      <c r="I16" s="6"/>
      <c r="J16" s="4"/>
      <c r="K16" s="6"/>
      <c r="L16" s="4"/>
      <c r="M16" s="6"/>
    </row>
    <row r="17" spans="1:13" x14ac:dyDescent="0.25">
      <c r="D17" s="1" t="s">
        <v>14</v>
      </c>
      <c r="E17" s="14"/>
      <c r="G17" s="11"/>
      <c r="H17" s="11"/>
      <c r="I17" s="6"/>
      <c r="J17" s="4"/>
      <c r="K17" s="6"/>
      <c r="L17" s="4"/>
      <c r="M17" s="6"/>
    </row>
    <row r="18" spans="1:13" x14ac:dyDescent="0.25">
      <c r="A18" s="23" t="s">
        <v>15</v>
      </c>
      <c r="B18" s="23"/>
      <c r="G18" s="11"/>
      <c r="H18" s="11"/>
      <c r="I18" s="6"/>
      <c r="J18" s="4"/>
      <c r="K18" s="6"/>
      <c r="L18" s="4"/>
      <c r="M18" s="6"/>
    </row>
    <row r="19" spans="1:13" ht="41.25" customHeight="1" x14ac:dyDescent="0.25">
      <c r="A19" s="1" t="s">
        <v>2</v>
      </c>
      <c r="B19" s="1" t="s">
        <v>3</v>
      </c>
      <c r="D19" s="1" t="s">
        <v>3</v>
      </c>
      <c r="E19" s="2" t="s">
        <v>16</v>
      </c>
      <c r="F19" s="2" t="s">
        <v>17</v>
      </c>
      <c r="G19" s="11"/>
      <c r="H19" s="11"/>
      <c r="I19" s="6"/>
      <c r="J19" s="3" t="s">
        <v>2</v>
      </c>
      <c r="K19" s="3" t="s">
        <v>18</v>
      </c>
      <c r="L19" s="3" t="s">
        <v>6</v>
      </c>
      <c r="M19" s="2" t="s">
        <v>19</v>
      </c>
    </row>
    <row r="20" spans="1:13" x14ac:dyDescent="0.25">
      <c r="A20">
        <v>1482</v>
      </c>
      <c r="B20" t="s">
        <v>25</v>
      </c>
      <c r="D20" t="s">
        <v>37</v>
      </c>
      <c r="F20" s="6"/>
      <c r="G20" s="11"/>
      <c r="H20" s="11"/>
      <c r="I20" s="6"/>
      <c r="J20">
        <v>6913</v>
      </c>
      <c r="K20" s="21"/>
      <c r="L20" s="22"/>
      <c r="M20" s="22"/>
    </row>
    <row r="21" spans="1:13" x14ac:dyDescent="0.25">
      <c r="A21">
        <v>3849</v>
      </c>
      <c r="B21" t="s">
        <v>24</v>
      </c>
      <c r="D21" t="s">
        <v>36</v>
      </c>
      <c r="F21" s="6"/>
      <c r="G21" s="11"/>
      <c r="H21" s="11"/>
      <c r="I21" s="6"/>
      <c r="J21">
        <v>8113</v>
      </c>
      <c r="K21" s="21"/>
      <c r="L21" s="22"/>
      <c r="M21" s="22"/>
    </row>
    <row r="22" spans="1:13" x14ac:dyDescent="0.25">
      <c r="A22">
        <v>5148</v>
      </c>
      <c r="B22" t="s">
        <v>23</v>
      </c>
      <c r="D22" t="s">
        <v>41</v>
      </c>
      <c r="F22" s="6"/>
      <c r="G22" s="11"/>
      <c r="H22" s="11"/>
      <c r="I22" s="6"/>
    </row>
    <row r="23" spans="1:13" x14ac:dyDescent="0.25">
      <c r="A23">
        <v>6913</v>
      </c>
      <c r="B23" t="s">
        <v>22</v>
      </c>
      <c r="D23" t="s">
        <v>40</v>
      </c>
      <c r="F23" s="6"/>
      <c r="G23" s="11"/>
      <c r="H23" s="11"/>
      <c r="I23" s="6"/>
    </row>
    <row r="24" spans="1:13" x14ac:dyDescent="0.25">
      <c r="A24">
        <v>8113</v>
      </c>
      <c r="B24" t="s">
        <v>21</v>
      </c>
      <c r="D24" t="s">
        <v>38</v>
      </c>
      <c r="F24" s="6"/>
      <c r="G24" s="11"/>
      <c r="H24" s="11"/>
      <c r="I24" s="6"/>
    </row>
    <row r="25" spans="1:13" x14ac:dyDescent="0.25">
      <c r="A25">
        <v>8582</v>
      </c>
      <c r="B25" t="s">
        <v>20</v>
      </c>
      <c r="D25" t="s">
        <v>39</v>
      </c>
      <c r="F25" s="6"/>
      <c r="G25" s="11"/>
      <c r="H25" s="11"/>
      <c r="I25" s="6"/>
    </row>
    <row r="26" spans="1:13" ht="15.75" thickBot="1" x14ac:dyDescent="0.3"/>
    <row r="27" spans="1:13" ht="15.75" thickTop="1" x14ac:dyDescent="0.25">
      <c r="A27" s="19" t="s">
        <v>3</v>
      </c>
      <c r="B27" s="20"/>
      <c r="C27" s="20"/>
      <c r="D27" s="10" t="s">
        <v>34</v>
      </c>
      <c r="E27" s="19" t="s">
        <v>2</v>
      </c>
      <c r="F27" s="20"/>
      <c r="G27" s="20"/>
      <c r="H27" s="20"/>
      <c r="I27" s="20"/>
      <c r="J27" s="10" t="s">
        <v>28</v>
      </c>
    </row>
    <row r="28" spans="1:13" x14ac:dyDescent="0.25">
      <c r="A28" s="15" t="s">
        <v>26</v>
      </c>
      <c r="B28" s="16"/>
      <c r="C28" s="16"/>
      <c r="D28" s="8">
        <v>0.2</v>
      </c>
      <c r="E28" s="15" t="s">
        <v>29</v>
      </c>
      <c r="F28" s="16"/>
      <c r="G28" s="16"/>
      <c r="H28" s="16"/>
      <c r="I28" s="16"/>
      <c r="J28" s="8">
        <v>0.16</v>
      </c>
    </row>
    <row r="29" spans="1:13" ht="15.75" thickBot="1" x14ac:dyDescent="0.3">
      <c r="A29" s="17" t="s">
        <v>27</v>
      </c>
      <c r="B29" s="18"/>
      <c r="C29" s="18"/>
      <c r="D29" s="9">
        <v>0.15</v>
      </c>
      <c r="E29" s="17" t="s">
        <v>27</v>
      </c>
      <c r="F29" s="18"/>
      <c r="G29" s="18"/>
      <c r="H29" s="18"/>
      <c r="I29" s="18"/>
      <c r="J29" s="9">
        <v>0.03</v>
      </c>
    </row>
    <row r="30" spans="1:13" ht="15.75" thickTop="1" x14ac:dyDescent="0.25"/>
    <row r="31" spans="1:13" x14ac:dyDescent="0.25">
      <c r="A31" s="1" t="s">
        <v>30</v>
      </c>
      <c r="B31" t="s">
        <v>32</v>
      </c>
      <c r="C31" s="7">
        <v>0.4</v>
      </c>
    </row>
    <row r="32" spans="1:13" x14ac:dyDescent="0.25">
      <c r="A32" s="1" t="s">
        <v>31</v>
      </c>
      <c r="B32" t="s">
        <v>33</v>
      </c>
      <c r="C32" s="7">
        <v>0.6</v>
      </c>
    </row>
  </sheetData>
  <sortState ref="D20:F25">
    <sortCondition ref="E20:E25"/>
    <sortCondition ref="F20:F25"/>
  </sortState>
  <mergeCells count="10">
    <mergeCell ref="K20:K21"/>
    <mergeCell ref="L20:L21"/>
    <mergeCell ref="M20:M21"/>
    <mergeCell ref="A18:B18"/>
    <mergeCell ref="A27:C27"/>
    <mergeCell ref="A28:C28"/>
    <mergeCell ref="A29:C29"/>
    <mergeCell ref="E27:I27"/>
    <mergeCell ref="E29:I29"/>
    <mergeCell ref="E28:I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2019-11-12T12:53:12Z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511a12f1-c660-4754-a6e5-25ac2665a169</vt:lpwstr>
  </property>
</Properties>
</file>